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6040E202-04CF-436D-9164-D25C926B7661}" xr6:coauthVersionLast="47" xr6:coauthVersionMax="47" xr10:uidLastSave="{00000000-0000-0000-0000-000000000000}"/>
  <bookViews>
    <workbookView xWindow="-120" yWindow="-120" windowWidth="29040" windowHeight="15720" xr2:uid="{402581A4-4008-4438-89C0-57185E455716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45" l="1"/>
  <c r="H135" i="45"/>
  <c r="P5" i="45"/>
  <c r="T5" i="45"/>
  <c r="N5" i="45"/>
  <c r="L5" i="45"/>
  <c r="M5" i="45"/>
  <c r="J5" i="45"/>
  <c r="I5" i="45"/>
  <c r="H5" i="45"/>
  <c r="F5" i="45"/>
  <c r="I135" i="44"/>
  <c r="F5" i="44"/>
  <c r="O135" i="43"/>
  <c r="L135" i="43"/>
  <c r="K135" i="43"/>
  <c r="I135" i="43"/>
  <c r="G135" i="43"/>
  <c r="S5" i="43"/>
  <c r="R5" i="43"/>
  <c r="T5" i="43"/>
  <c r="M5" i="43"/>
  <c r="O133" i="42"/>
  <c r="L133" i="42"/>
  <c r="K133" i="42"/>
  <c r="N133" i="42"/>
  <c r="Q5" i="42"/>
  <c r="T5" i="42"/>
  <c r="M5" i="42"/>
  <c r="L5" i="42"/>
  <c r="J5" i="42"/>
  <c r="I5" i="42"/>
  <c r="H5" i="42"/>
  <c r="F5" i="42"/>
  <c r="O133" i="41"/>
  <c r="N133" i="41"/>
  <c r="M133" i="41"/>
  <c r="K133" i="41"/>
  <c r="L133" i="41"/>
  <c r="I133" i="41"/>
  <c r="H133" i="41"/>
  <c r="G133" i="41"/>
  <c r="P5" i="41"/>
  <c r="N5" i="41"/>
  <c r="J5" i="41"/>
  <c r="I5" i="41"/>
  <c r="H5" i="41"/>
  <c r="F5" i="41"/>
  <c r="I133" i="40"/>
  <c r="T5" i="40"/>
  <c r="S5" i="40"/>
  <c r="R5" i="40"/>
  <c r="P5" i="40"/>
  <c r="Q5" i="40"/>
  <c r="N5" i="40"/>
  <c r="M5" i="40"/>
  <c r="L5" i="40"/>
  <c r="F5" i="40"/>
  <c r="M123" i="39"/>
  <c r="L123" i="39"/>
  <c r="S5" i="39"/>
  <c r="T5" i="39"/>
  <c r="P5" i="39"/>
  <c r="I5" i="39"/>
  <c r="H5" i="39"/>
  <c r="G5" i="39"/>
  <c r="I5" i="37"/>
  <c r="B3" i="37"/>
  <c r="I5" i="36"/>
  <c r="B3" i="36"/>
  <c r="AL29" i="35"/>
  <c r="AV7" i="35"/>
  <c r="AU7" i="35"/>
  <c r="AT7" i="35"/>
  <c r="AS7" i="35"/>
  <c r="AJ7" i="35"/>
  <c r="AB7" i="35"/>
  <c r="V7" i="35"/>
  <c r="N7" i="35"/>
  <c r="H7" i="35"/>
  <c r="E73" i="33"/>
  <c r="M51" i="33"/>
  <c r="F30" i="33"/>
  <c r="D30" i="33"/>
  <c r="E29" i="33"/>
  <c r="C29" i="33"/>
  <c r="N8" i="33"/>
  <c r="L8" i="33"/>
  <c r="L96" i="31"/>
  <c r="H96" i="31"/>
  <c r="F96" i="31"/>
  <c r="D96" i="31"/>
  <c r="L74" i="31"/>
  <c r="J74" i="31"/>
  <c r="H74" i="31"/>
  <c r="F74" i="31"/>
  <c r="D74" i="31"/>
  <c r="L52" i="31"/>
  <c r="J52" i="31"/>
  <c r="H52" i="31"/>
  <c r="F52" i="31"/>
  <c r="D52" i="31"/>
  <c r="M29" i="31"/>
  <c r="L8" i="31"/>
  <c r="J8" i="31"/>
  <c r="H8" i="31"/>
  <c r="D8" i="31"/>
  <c r="N272" i="30"/>
  <c r="L272" i="30"/>
  <c r="J272" i="30"/>
  <c r="H272" i="30"/>
  <c r="F272" i="30"/>
  <c r="D272" i="30"/>
  <c r="B270" i="30"/>
  <c r="F250" i="30"/>
  <c r="N250" i="30"/>
  <c r="L250" i="30"/>
  <c r="J250" i="30"/>
  <c r="H250" i="30"/>
  <c r="D250" i="30"/>
  <c r="B248" i="30"/>
  <c r="N228" i="30"/>
  <c r="L228" i="30"/>
  <c r="J228" i="30"/>
  <c r="H228" i="30"/>
  <c r="F228" i="30"/>
  <c r="D228" i="30"/>
  <c r="B226" i="30"/>
  <c r="N206" i="30"/>
  <c r="L206" i="30"/>
  <c r="J206" i="30"/>
  <c r="H206" i="30"/>
  <c r="F206" i="30"/>
  <c r="D206" i="30"/>
  <c r="B204" i="30"/>
  <c r="L184" i="30"/>
  <c r="J184" i="30"/>
  <c r="H184" i="30"/>
  <c r="F184" i="30"/>
  <c r="D184" i="30"/>
  <c r="B182" i="30"/>
  <c r="N162" i="30"/>
  <c r="L162" i="30"/>
  <c r="J162" i="30"/>
  <c r="H162" i="30"/>
  <c r="D162" i="30"/>
  <c r="B160" i="30"/>
  <c r="N140" i="30"/>
  <c r="L140" i="30"/>
  <c r="J140" i="30"/>
  <c r="H140" i="30"/>
  <c r="F140" i="30"/>
  <c r="D140" i="30"/>
  <c r="B138" i="30"/>
  <c r="N118" i="30"/>
  <c r="L118" i="30"/>
  <c r="J118" i="30"/>
  <c r="H118" i="30"/>
  <c r="F118" i="30"/>
  <c r="D118" i="30"/>
  <c r="B116" i="30"/>
  <c r="H96" i="30"/>
  <c r="N96" i="30"/>
  <c r="L96" i="30"/>
  <c r="J96" i="30"/>
  <c r="F96" i="30"/>
  <c r="D96" i="30"/>
  <c r="H74" i="30"/>
  <c r="F74" i="30"/>
  <c r="D74" i="30"/>
  <c r="N30" i="30"/>
  <c r="L30" i="30"/>
  <c r="J30" i="30"/>
  <c r="H30" i="30"/>
  <c r="F30" i="30"/>
  <c r="D30" i="30"/>
  <c r="N8" i="30"/>
  <c r="L8" i="30"/>
  <c r="J8" i="30"/>
  <c r="H8" i="30"/>
  <c r="F8" i="30"/>
  <c r="D8" i="30"/>
  <c r="M6" i="28"/>
  <c r="B4" i="28"/>
  <c r="B3" i="27"/>
  <c r="K6" i="26"/>
  <c r="J6" i="26"/>
  <c r="I6" i="26"/>
  <c r="B4" i="26"/>
  <c r="B252" i="24"/>
  <c r="K227" i="24"/>
  <c r="B226" i="24"/>
  <c r="K205" i="24"/>
  <c r="B204" i="24"/>
  <c r="B182" i="24"/>
  <c r="B160" i="24"/>
  <c r="M139" i="24"/>
  <c r="K139" i="24"/>
  <c r="B138" i="24"/>
  <c r="B116" i="24"/>
  <c r="K95" i="24"/>
  <c r="M73" i="24"/>
  <c r="M51" i="24"/>
  <c r="K51" i="24"/>
  <c r="M29" i="24"/>
  <c r="M253" i="24"/>
  <c r="K7" i="24"/>
  <c r="K7" i="22"/>
  <c r="J7" i="22"/>
  <c r="B4" i="22"/>
  <c r="R8" i="21"/>
  <c r="Q8" i="21"/>
  <c r="I8" i="21"/>
  <c r="H8" i="21"/>
  <c r="B5" i="21"/>
  <c r="V7" i="19"/>
  <c r="U7" i="19"/>
  <c r="J7" i="19"/>
  <c r="F7" i="19"/>
  <c r="B4" i="19"/>
  <c r="X6" i="18"/>
  <c r="R6" i="18"/>
  <c r="J6" i="18"/>
  <c r="B3" i="18"/>
  <c r="W7" i="17"/>
  <c r="K7" i="17"/>
  <c r="J7" i="17"/>
  <c r="I7" i="17"/>
  <c r="B4" i="17"/>
  <c r="W7" i="16"/>
  <c r="K7" i="16"/>
  <c r="J7" i="16"/>
  <c r="B4" i="16"/>
  <c r="M7" i="15"/>
  <c r="L7" i="15"/>
  <c r="K7" i="15"/>
  <c r="B4" i="15"/>
  <c r="T9" i="14"/>
  <c r="J9" i="14"/>
  <c r="I9" i="14"/>
  <c r="B6" i="14"/>
  <c r="W6" i="13"/>
  <c r="V6" i="13"/>
  <c r="U6" i="13"/>
  <c r="B3" i="13"/>
  <c r="L5" i="12"/>
  <c r="K5" i="12"/>
  <c r="K95" i="10"/>
  <c r="L96" i="10" s="1"/>
  <c r="I95" i="10"/>
  <c r="L74" i="10"/>
  <c r="K73" i="10"/>
  <c r="I73" i="10" s="1"/>
  <c r="N52" i="10"/>
  <c r="L52" i="10"/>
  <c r="K51" i="10"/>
  <c r="I51" i="10" s="1"/>
  <c r="N30" i="10"/>
  <c r="B270" i="8"/>
  <c r="B248" i="8"/>
  <c r="K227" i="8"/>
  <c r="L228" i="8" s="1"/>
  <c r="I227" i="8"/>
  <c r="J228" i="8" s="1"/>
  <c r="B226" i="8"/>
  <c r="B204" i="8"/>
  <c r="M183" i="8"/>
  <c r="N184" i="8" s="1"/>
  <c r="B182" i="8"/>
  <c r="M161" i="8"/>
  <c r="N162" i="8" s="1"/>
  <c r="K161" i="8"/>
  <c r="L162" i="8" s="1"/>
  <c r="B160" i="8"/>
  <c r="B138" i="8"/>
  <c r="B116" i="8"/>
  <c r="M95" i="8"/>
  <c r="N96" i="8" s="1"/>
  <c r="K95" i="8"/>
  <c r="L96" i="8" s="1"/>
  <c r="M73" i="8"/>
  <c r="K51" i="8"/>
  <c r="M29" i="8"/>
  <c r="N30" i="8" s="1"/>
  <c r="J8" i="8"/>
  <c r="K7" i="8"/>
  <c r="I7" i="8"/>
  <c r="G7" i="8"/>
  <c r="I6" i="6"/>
  <c r="B3" i="6"/>
  <c r="W6" i="5"/>
  <c r="S6" i="5"/>
  <c r="M6" i="5"/>
  <c r="B3" i="5"/>
  <c r="L79" i="3"/>
  <c r="J79" i="3"/>
  <c r="K79" i="3"/>
  <c r="K6" i="3"/>
  <c r="J6" i="3"/>
  <c r="L58" i="2"/>
  <c r="K58" i="2"/>
  <c r="J58" i="2"/>
  <c r="K31" i="2"/>
  <c r="J31" i="2"/>
  <c r="B39" i="1"/>
  <c r="B38" i="1"/>
  <c r="B37" i="1"/>
  <c r="M2" i="1"/>
  <c r="H175" i="30"/>
  <c r="F173" i="30"/>
  <c r="N171" i="30"/>
  <c r="L170" i="30"/>
  <c r="N168" i="30"/>
  <c r="L167" i="30"/>
  <c r="N165" i="30"/>
  <c r="L164" i="30"/>
  <c r="J131" i="30"/>
  <c r="H130" i="30"/>
  <c r="L129" i="30"/>
  <c r="F129" i="30"/>
  <c r="J128" i="30"/>
  <c r="J127" i="30"/>
  <c r="J126" i="30"/>
  <c r="J125" i="30"/>
  <c r="N57" i="33"/>
  <c r="N9" i="33"/>
  <c r="F106" i="31"/>
  <c r="F103" i="31"/>
  <c r="F100" i="31"/>
  <c r="F97" i="31"/>
  <c r="L64" i="31"/>
  <c r="H61" i="31"/>
  <c r="H58" i="31"/>
  <c r="H55" i="31"/>
  <c r="F86" i="31"/>
  <c r="L19" i="31"/>
  <c r="J16" i="31"/>
  <c r="J13" i="31"/>
  <c r="J10" i="31"/>
  <c r="L263" i="30"/>
  <c r="J262" i="30"/>
  <c r="H261" i="30"/>
  <c r="F260" i="30"/>
  <c r="F259" i="30"/>
  <c r="F258" i="30"/>
  <c r="F257" i="30"/>
  <c r="F256" i="30"/>
  <c r="F255" i="30"/>
  <c r="F254" i="30"/>
  <c r="F253" i="30"/>
  <c r="F252" i="30"/>
  <c r="F251" i="30"/>
  <c r="L197" i="30"/>
  <c r="L193" i="30"/>
  <c r="J192" i="30"/>
  <c r="N191" i="30"/>
  <c r="L190" i="30"/>
  <c r="J189" i="30"/>
  <c r="N188" i="30"/>
  <c r="L187" i="30"/>
  <c r="J186" i="30"/>
  <c r="N185" i="30"/>
  <c r="J174" i="30"/>
  <c r="L173" i="30"/>
  <c r="H172" i="30"/>
  <c r="F171" i="30"/>
  <c r="J170" i="30"/>
  <c r="H169" i="30"/>
  <c r="F168" i="30"/>
  <c r="J167" i="30"/>
  <c r="H166" i="30"/>
  <c r="F165" i="30"/>
  <c r="J164" i="30"/>
  <c r="H163" i="30"/>
  <c r="F87" i="30"/>
  <c r="H85" i="30"/>
  <c r="F84" i="30"/>
  <c r="F83" i="30"/>
  <c r="F82" i="30"/>
  <c r="F81" i="30"/>
  <c r="F80" i="30"/>
  <c r="F79" i="30"/>
  <c r="F78" i="30"/>
  <c r="F77" i="30"/>
  <c r="F76" i="30"/>
  <c r="F75" i="30"/>
  <c r="H43" i="30"/>
  <c r="L42" i="30"/>
  <c r="F42" i="30"/>
  <c r="J41" i="30"/>
  <c r="H40" i="30"/>
  <c r="N39" i="30"/>
  <c r="H39" i="30"/>
  <c r="N38" i="30"/>
  <c r="H38" i="30"/>
  <c r="N37" i="30"/>
  <c r="H37" i="30"/>
  <c r="N36" i="30"/>
  <c r="H36" i="30"/>
  <c r="N35" i="30"/>
  <c r="H35" i="30"/>
  <c r="N34" i="30"/>
  <c r="H34" i="30"/>
  <c r="N33" i="30"/>
  <c r="H33" i="30"/>
  <c r="N32" i="30"/>
  <c r="H32" i="30"/>
  <c r="N31" i="30"/>
  <c r="H31" i="30"/>
  <c r="L32" i="33"/>
  <c r="L105" i="31"/>
  <c r="L102" i="31"/>
  <c r="L99" i="31"/>
  <c r="F64" i="31"/>
  <c r="F19" i="31"/>
  <c r="H13" i="31"/>
  <c r="N11" i="31"/>
  <c r="H10" i="31"/>
  <c r="J196" i="30"/>
  <c r="J195" i="30"/>
  <c r="F194" i="30"/>
  <c r="H192" i="30"/>
  <c r="F191" i="30"/>
  <c r="H189" i="30"/>
  <c r="F188" i="30"/>
  <c r="H186" i="30"/>
  <c r="F185" i="30"/>
  <c r="J109" i="30"/>
  <c r="H108" i="30"/>
  <c r="L107" i="30"/>
  <c r="F107" i="30"/>
  <c r="J106" i="30"/>
  <c r="J105" i="30"/>
  <c r="J104" i="30"/>
  <c r="J103" i="30"/>
  <c r="J102" i="30"/>
  <c r="J101" i="30"/>
  <c r="J100" i="30"/>
  <c r="J99" i="30"/>
  <c r="J98" i="30"/>
  <c r="J97" i="30"/>
  <c r="H21" i="30"/>
  <c r="L20" i="30"/>
  <c r="F20" i="30"/>
  <c r="J19" i="30"/>
  <c r="H18" i="30"/>
  <c r="N17" i="30"/>
  <c r="H17" i="30"/>
  <c r="N16" i="30"/>
  <c r="H16" i="30"/>
  <c r="N15" i="30"/>
  <c r="H15" i="30"/>
  <c r="N14" i="30"/>
  <c r="H14" i="30"/>
  <c r="N13" i="30"/>
  <c r="H13" i="30"/>
  <c r="N12" i="30"/>
  <c r="H12" i="30"/>
  <c r="N11" i="30"/>
  <c r="H11" i="30"/>
  <c r="N10" i="30"/>
  <c r="H10" i="30"/>
  <c r="N9" i="30"/>
  <c r="H9" i="30"/>
  <c r="F105" i="31"/>
  <c r="F102" i="31"/>
  <c r="F99" i="31"/>
  <c r="J63" i="31"/>
  <c r="H60" i="31"/>
  <c r="H57" i="31"/>
  <c r="H54" i="31"/>
  <c r="J18" i="31"/>
  <c r="J15" i="31"/>
  <c r="J11" i="31"/>
  <c r="H236" i="30"/>
  <c r="H235" i="30"/>
  <c r="H234" i="30"/>
  <c r="H233" i="30"/>
  <c r="H232" i="30"/>
  <c r="H231" i="30"/>
  <c r="H230" i="30"/>
  <c r="H229" i="30"/>
  <c r="J214" i="30"/>
  <c r="J213" i="30"/>
  <c r="J212" i="30"/>
  <c r="J211" i="30"/>
  <c r="J210" i="30"/>
  <c r="J209" i="30"/>
  <c r="J208" i="30"/>
  <c r="J207" i="30"/>
  <c r="L194" i="30"/>
  <c r="J193" i="30"/>
  <c r="N192" i="30"/>
  <c r="L191" i="30"/>
  <c r="J190" i="30"/>
  <c r="N189" i="30"/>
  <c r="L188" i="30"/>
  <c r="J187" i="30"/>
  <c r="N186" i="30"/>
  <c r="L185" i="30"/>
  <c r="L175" i="30"/>
  <c r="J173" i="30"/>
  <c r="F172" i="30"/>
  <c r="J171" i="30"/>
  <c r="H170" i="30"/>
  <c r="F169" i="30"/>
  <c r="J168" i="30"/>
  <c r="H167" i="30"/>
  <c r="F166" i="30"/>
  <c r="J165" i="30"/>
  <c r="H164" i="30"/>
  <c r="F163" i="30"/>
  <c r="L43" i="30"/>
  <c r="F43" i="30"/>
  <c r="J42" i="30"/>
  <c r="H41" i="30"/>
  <c r="L40" i="30"/>
  <c r="F40" i="30"/>
  <c r="L39" i="30"/>
  <c r="F39" i="30"/>
  <c r="L38" i="30"/>
  <c r="F38" i="30"/>
  <c r="L37" i="30"/>
  <c r="F37" i="30"/>
  <c r="L36" i="30"/>
  <c r="F36" i="30"/>
  <c r="L35" i="30"/>
  <c r="F35" i="30"/>
  <c r="L34" i="30"/>
  <c r="F34" i="30"/>
  <c r="L33" i="30"/>
  <c r="F33" i="30"/>
  <c r="L32" i="30"/>
  <c r="F32" i="30"/>
  <c r="L31" i="30"/>
  <c r="F31" i="30"/>
  <c r="J59" i="33"/>
  <c r="L37" i="33"/>
  <c r="L9" i="33"/>
  <c r="L104" i="31"/>
  <c r="L101" i="31"/>
  <c r="L98" i="31"/>
  <c r="L108" i="31"/>
  <c r="J21" i="31"/>
  <c r="N12" i="31"/>
  <c r="H11" i="31"/>
  <c r="N9" i="31"/>
  <c r="F263" i="30"/>
  <c r="L260" i="30"/>
  <c r="L259" i="30"/>
  <c r="L258" i="30"/>
  <c r="L257" i="30"/>
  <c r="L256" i="30"/>
  <c r="L255" i="30"/>
  <c r="L254" i="30"/>
  <c r="L253" i="30"/>
  <c r="L252" i="30"/>
  <c r="L251" i="30"/>
  <c r="F197" i="30"/>
  <c r="F196" i="30"/>
  <c r="H195" i="30"/>
  <c r="H193" i="30"/>
  <c r="F192" i="30"/>
  <c r="H190" i="30"/>
  <c r="F189" i="30"/>
  <c r="H187" i="30"/>
  <c r="F186" i="30"/>
  <c r="H109" i="30"/>
  <c r="L108" i="30"/>
  <c r="F108" i="30"/>
  <c r="J107" i="30"/>
  <c r="H106" i="30"/>
  <c r="N105" i="30"/>
  <c r="H105" i="30"/>
  <c r="N104" i="30"/>
  <c r="H104" i="30"/>
  <c r="N103" i="30"/>
  <c r="H103" i="30"/>
  <c r="N102" i="30"/>
  <c r="H102" i="30"/>
  <c r="N101" i="30"/>
  <c r="H101" i="30"/>
  <c r="N100" i="30"/>
  <c r="H100" i="30"/>
  <c r="N99" i="30"/>
  <c r="H99" i="30"/>
  <c r="N98" i="30"/>
  <c r="H98" i="30"/>
  <c r="N97" i="30"/>
  <c r="H97" i="30"/>
  <c r="L21" i="30"/>
  <c r="F21" i="30"/>
  <c r="J20" i="30"/>
  <c r="H19" i="30"/>
  <c r="L18" i="30"/>
  <c r="F18" i="30"/>
  <c r="L17" i="30"/>
  <c r="F17" i="30"/>
  <c r="L16" i="30"/>
  <c r="F16" i="30"/>
  <c r="L15" i="30"/>
  <c r="F15" i="30"/>
  <c r="L14" i="30"/>
  <c r="F14" i="30"/>
  <c r="L13" i="30"/>
  <c r="F13" i="30"/>
  <c r="L12" i="30"/>
  <c r="F12" i="30"/>
  <c r="L11" i="30"/>
  <c r="F11" i="30"/>
  <c r="L10" i="30"/>
  <c r="F10" i="30"/>
  <c r="L9" i="30"/>
  <c r="F9" i="30"/>
  <c r="F98" i="31"/>
  <c r="H62" i="31"/>
  <c r="J14" i="31"/>
  <c r="L192" i="30"/>
  <c r="J185" i="30"/>
  <c r="F170" i="30"/>
  <c r="J166" i="30"/>
  <c r="F65" i="30"/>
  <c r="F41" i="30"/>
  <c r="J39" i="30"/>
  <c r="J36" i="30"/>
  <c r="J33" i="30"/>
  <c r="H59" i="31"/>
  <c r="J12" i="31"/>
  <c r="J188" i="30"/>
  <c r="H173" i="30"/>
  <c r="J169" i="30"/>
  <c r="J123" i="30"/>
  <c r="J120" i="30"/>
  <c r="L109" i="30"/>
  <c r="F106" i="30"/>
  <c r="L104" i="30"/>
  <c r="F103" i="30"/>
  <c r="L101" i="30"/>
  <c r="F100" i="30"/>
  <c r="L98" i="30"/>
  <c r="F97" i="30"/>
  <c r="H87" i="30"/>
  <c r="J85" i="30"/>
  <c r="N83" i="30"/>
  <c r="H82" i="30"/>
  <c r="N80" i="30"/>
  <c r="H79" i="30"/>
  <c r="N77" i="30"/>
  <c r="H76" i="30"/>
  <c r="H65" i="30"/>
  <c r="J63" i="30"/>
  <c r="N61" i="30"/>
  <c r="H60" i="30"/>
  <c r="N58" i="30"/>
  <c r="H57" i="30"/>
  <c r="N55" i="30"/>
  <c r="H54" i="30"/>
  <c r="H56" i="31"/>
  <c r="J191" i="30"/>
  <c r="N187" i="30"/>
  <c r="J172" i="30"/>
  <c r="H165" i="30"/>
  <c r="H42" i="30"/>
  <c r="J40" i="30"/>
  <c r="J37" i="30"/>
  <c r="J34" i="30"/>
  <c r="J31" i="30"/>
  <c r="L19" i="30"/>
  <c r="J18" i="30"/>
  <c r="J17" i="30"/>
  <c r="J16" i="30"/>
  <c r="J15" i="30"/>
  <c r="J14" i="30"/>
  <c r="J13" i="30"/>
  <c r="J12" i="30"/>
  <c r="J11" i="30"/>
  <c r="J10" i="30"/>
  <c r="J9" i="30"/>
  <c r="F105" i="33"/>
  <c r="J107" i="31"/>
  <c r="H53" i="31"/>
  <c r="N59" i="31"/>
  <c r="J9" i="31"/>
  <c r="J194" i="30"/>
  <c r="N190" i="30"/>
  <c r="H168" i="30"/>
  <c r="J124" i="30"/>
  <c r="J121" i="30"/>
  <c r="F109" i="30"/>
  <c r="H107" i="30"/>
  <c r="L105" i="30"/>
  <c r="F104" i="30"/>
  <c r="L102" i="30"/>
  <c r="F101" i="30"/>
  <c r="L99" i="30"/>
  <c r="F98" i="30"/>
  <c r="H83" i="30"/>
  <c r="N81" i="30"/>
  <c r="H80" i="30"/>
  <c r="N78" i="30"/>
  <c r="H77" i="30"/>
  <c r="N75" i="30"/>
  <c r="H61" i="30"/>
  <c r="N59" i="30"/>
  <c r="H58" i="30"/>
  <c r="N56" i="30"/>
  <c r="H55" i="30"/>
  <c r="N53" i="30"/>
  <c r="F104" i="31"/>
  <c r="N193" i="30"/>
  <c r="L186" i="30"/>
  <c r="H171" i="30"/>
  <c r="F164" i="30"/>
  <c r="J86" i="30"/>
  <c r="J43" i="30"/>
  <c r="L41" i="30"/>
  <c r="J38" i="30"/>
  <c r="J35" i="30"/>
  <c r="J32" i="30"/>
  <c r="F101" i="31"/>
  <c r="J87" i="31"/>
  <c r="L189" i="30"/>
  <c r="F167" i="30"/>
  <c r="F102" i="30"/>
  <c r="H78" i="30"/>
  <c r="H62" i="30"/>
  <c r="H53" i="30"/>
  <c r="D160" i="28"/>
  <c r="C146" i="28"/>
  <c r="J163" i="30"/>
  <c r="L100" i="30"/>
  <c r="F86" i="30"/>
  <c r="N76" i="30"/>
  <c r="N60" i="30"/>
  <c r="J21" i="30"/>
  <c r="J35" i="33"/>
  <c r="J108" i="30"/>
  <c r="F99" i="30"/>
  <c r="H84" i="30"/>
  <c r="H75" i="30"/>
  <c r="H59" i="30"/>
  <c r="H20" i="30"/>
  <c r="F20" i="28"/>
  <c r="J122" i="30"/>
  <c r="L106" i="30"/>
  <c r="L97" i="30"/>
  <c r="N82" i="30"/>
  <c r="N57" i="30"/>
  <c r="F19" i="30"/>
  <c r="F104" i="28"/>
  <c r="E90" i="28"/>
  <c r="D76" i="28"/>
  <c r="C62" i="28"/>
  <c r="L174" i="30"/>
  <c r="F105" i="30"/>
  <c r="H81" i="30"/>
  <c r="H56" i="30"/>
  <c r="H63" i="30"/>
  <c r="L103" i="30"/>
  <c r="N54" i="30"/>
  <c r="D132" i="27"/>
  <c r="D76" i="27"/>
  <c r="D20" i="27"/>
  <c r="F65" i="25"/>
  <c r="J64" i="25"/>
  <c r="H63" i="25"/>
  <c r="F62" i="25"/>
  <c r="F61" i="25"/>
  <c r="F60" i="25"/>
  <c r="F59" i="25"/>
  <c r="F58" i="25"/>
  <c r="F57" i="25"/>
  <c r="F56" i="25"/>
  <c r="F55" i="25"/>
  <c r="F54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J87" i="25"/>
  <c r="H86" i="25"/>
  <c r="F85" i="25"/>
  <c r="J84" i="25"/>
  <c r="J83" i="25"/>
  <c r="J82" i="25"/>
  <c r="J81" i="25"/>
  <c r="J80" i="25"/>
  <c r="J79" i="25"/>
  <c r="J78" i="25"/>
  <c r="J77" i="25"/>
  <c r="J76" i="25"/>
  <c r="J75" i="25"/>
  <c r="F43" i="25"/>
  <c r="J42" i="25"/>
  <c r="H41" i="25"/>
  <c r="F40" i="25"/>
  <c r="F39" i="25"/>
  <c r="F38" i="25"/>
  <c r="F37" i="25"/>
  <c r="F36" i="25"/>
  <c r="F35" i="25"/>
  <c r="F34" i="25"/>
  <c r="F33" i="25"/>
  <c r="F32" i="25"/>
  <c r="F31" i="25"/>
  <c r="H240" i="24"/>
  <c r="L239" i="24"/>
  <c r="J238" i="24"/>
  <c r="J237" i="24"/>
  <c r="J236" i="24"/>
  <c r="J235" i="24"/>
  <c r="J234" i="24"/>
  <c r="J233" i="24"/>
  <c r="J232" i="24"/>
  <c r="J231" i="24"/>
  <c r="J230" i="24"/>
  <c r="J229" i="24"/>
  <c r="H197" i="24"/>
  <c r="L196" i="24"/>
  <c r="J195" i="24"/>
  <c r="H194" i="24"/>
  <c r="N193" i="24"/>
  <c r="H193" i="24"/>
  <c r="N192" i="24"/>
  <c r="H192" i="24"/>
  <c r="N191" i="24"/>
  <c r="H191" i="24"/>
  <c r="N190" i="24"/>
  <c r="H190" i="24"/>
  <c r="N189" i="24"/>
  <c r="H189" i="24"/>
  <c r="N188" i="24"/>
  <c r="H188" i="24"/>
  <c r="N187" i="24"/>
  <c r="H187" i="24"/>
  <c r="N186" i="24"/>
  <c r="H186" i="24"/>
  <c r="N185" i="24"/>
  <c r="H185" i="24"/>
  <c r="J175" i="24"/>
  <c r="H174" i="24"/>
  <c r="L173" i="24"/>
  <c r="J172" i="24"/>
  <c r="J171" i="24"/>
  <c r="J170" i="24"/>
  <c r="J169" i="24"/>
  <c r="J168" i="24"/>
  <c r="J167" i="24"/>
  <c r="J166" i="24"/>
  <c r="J165" i="24"/>
  <c r="J164" i="24"/>
  <c r="J163" i="24"/>
  <c r="J65" i="25"/>
  <c r="H64" i="25"/>
  <c r="F63" i="25"/>
  <c r="J62" i="25"/>
  <c r="J61" i="25"/>
  <c r="J60" i="25"/>
  <c r="J59" i="25"/>
  <c r="J58" i="25"/>
  <c r="J57" i="25"/>
  <c r="J56" i="25"/>
  <c r="J55" i="25"/>
  <c r="J54" i="25"/>
  <c r="J53" i="25"/>
  <c r="L21" i="25"/>
  <c r="F21" i="25"/>
  <c r="J20" i="25"/>
  <c r="H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L43" i="24"/>
  <c r="J42" i="24"/>
  <c r="H41" i="24"/>
  <c r="L40" i="24"/>
  <c r="L39" i="24"/>
  <c r="L38" i="24"/>
  <c r="L37" i="24"/>
  <c r="L36" i="24"/>
  <c r="L35" i="24"/>
  <c r="L34" i="24"/>
  <c r="L33" i="24"/>
  <c r="L32" i="24"/>
  <c r="L31" i="24"/>
  <c r="J119" i="30"/>
  <c r="N79" i="30"/>
  <c r="D104" i="27"/>
  <c r="D48" i="27"/>
  <c r="H87" i="25"/>
  <c r="F86" i="25"/>
  <c r="J85" i="25"/>
  <c r="H84" i="25"/>
  <c r="H83" i="25"/>
  <c r="H82" i="25"/>
  <c r="H81" i="25"/>
  <c r="H80" i="25"/>
  <c r="H79" i="25"/>
  <c r="H78" i="25"/>
  <c r="H77" i="25"/>
  <c r="H76" i="25"/>
  <c r="H75" i="25"/>
  <c r="J43" i="25"/>
  <c r="H42" i="25"/>
  <c r="F41" i="25"/>
  <c r="J40" i="25"/>
  <c r="J39" i="25"/>
  <c r="J38" i="25"/>
  <c r="J37" i="25"/>
  <c r="J36" i="25"/>
  <c r="J35" i="25"/>
  <c r="J34" i="25"/>
  <c r="J33" i="25"/>
  <c r="J32" i="25"/>
  <c r="J31" i="25"/>
  <c r="L267" i="24"/>
  <c r="J266" i="24"/>
  <c r="H265" i="24"/>
  <c r="L264" i="24"/>
  <c r="L263" i="24"/>
  <c r="L262" i="24"/>
  <c r="L261" i="24"/>
  <c r="L260" i="24"/>
  <c r="L259" i="24"/>
  <c r="L258" i="24"/>
  <c r="L257" i="24"/>
  <c r="L256" i="24"/>
  <c r="L255" i="24"/>
  <c r="G90" i="27"/>
  <c r="G34" i="27"/>
  <c r="G76" i="26"/>
  <c r="G48" i="26"/>
  <c r="G20" i="26"/>
  <c r="H65" i="25"/>
  <c r="F64" i="25"/>
  <c r="J63" i="25"/>
  <c r="H62" i="25"/>
  <c r="H61" i="25"/>
  <c r="H60" i="25"/>
  <c r="H59" i="25"/>
  <c r="H58" i="25"/>
  <c r="H57" i="25"/>
  <c r="H56" i="25"/>
  <c r="H55" i="25"/>
  <c r="H54" i="25"/>
  <c r="H53" i="25"/>
  <c r="J21" i="25"/>
  <c r="H20" i="25"/>
  <c r="L19" i="25"/>
  <c r="F19" i="25"/>
  <c r="J18" i="25"/>
  <c r="J17" i="25"/>
  <c r="J16" i="25"/>
  <c r="J15" i="25"/>
  <c r="J14" i="25"/>
  <c r="J13" i="25"/>
  <c r="J12" i="25"/>
  <c r="J11" i="25"/>
  <c r="J10" i="25"/>
  <c r="J9" i="25"/>
  <c r="F76" i="26"/>
  <c r="F20" i="26"/>
  <c r="H43" i="25"/>
  <c r="J264" i="24"/>
  <c r="J261" i="24"/>
  <c r="J258" i="24"/>
  <c r="J255" i="24"/>
  <c r="H241" i="24"/>
  <c r="J239" i="24"/>
  <c r="N237" i="24"/>
  <c r="H236" i="24"/>
  <c r="N234" i="24"/>
  <c r="H233" i="24"/>
  <c r="N231" i="24"/>
  <c r="H230" i="24"/>
  <c r="J215" i="24"/>
  <c r="J212" i="24"/>
  <c r="J209" i="24"/>
  <c r="L175" i="24"/>
  <c r="J174" i="24"/>
  <c r="H173" i="24"/>
  <c r="L152" i="24"/>
  <c r="J151" i="24"/>
  <c r="H150" i="24"/>
  <c r="J149" i="24"/>
  <c r="N148" i="24"/>
  <c r="H147" i="24"/>
  <c r="J146" i="24"/>
  <c r="N145" i="24"/>
  <c r="H144" i="24"/>
  <c r="J143" i="24"/>
  <c r="N142" i="24"/>
  <c r="H141" i="24"/>
  <c r="J131" i="24"/>
  <c r="J130" i="24"/>
  <c r="L129" i="24"/>
  <c r="L128" i="24"/>
  <c r="J126" i="24"/>
  <c r="L125" i="24"/>
  <c r="J123" i="24"/>
  <c r="L122" i="24"/>
  <c r="J120" i="24"/>
  <c r="L119" i="24"/>
  <c r="H108" i="24"/>
  <c r="J106" i="24"/>
  <c r="J103" i="24"/>
  <c r="J100" i="24"/>
  <c r="J97" i="24"/>
  <c r="J43" i="24"/>
  <c r="L41" i="24"/>
  <c r="J38" i="24"/>
  <c r="J35" i="24"/>
  <c r="J32" i="24"/>
  <c r="H18" i="24"/>
  <c r="N16" i="24"/>
  <c r="H15" i="24"/>
  <c r="N13" i="24"/>
  <c r="H12" i="24"/>
  <c r="N10" i="24"/>
  <c r="H9" i="24"/>
  <c r="H85" i="25"/>
  <c r="F82" i="25"/>
  <c r="F79" i="25"/>
  <c r="F76" i="25"/>
  <c r="H39" i="25"/>
  <c r="H36" i="25"/>
  <c r="H33" i="25"/>
  <c r="J267" i="24"/>
  <c r="H239" i="24"/>
  <c r="L237" i="24"/>
  <c r="L234" i="24"/>
  <c r="L231" i="24"/>
  <c r="J241" i="24"/>
  <c r="L218" i="24"/>
  <c r="H215" i="24"/>
  <c r="N213" i="24"/>
  <c r="H212" i="24"/>
  <c r="N210" i="24"/>
  <c r="H209" i="24"/>
  <c r="N207" i="24"/>
  <c r="L219" i="24"/>
  <c r="J196" i="24"/>
  <c r="L194" i="24"/>
  <c r="J193" i="24"/>
  <c r="J192" i="24"/>
  <c r="J191" i="24"/>
  <c r="J190" i="24"/>
  <c r="J189" i="24"/>
  <c r="J188" i="24"/>
  <c r="J187" i="24"/>
  <c r="J186" i="24"/>
  <c r="J185" i="24"/>
  <c r="H175" i="24"/>
  <c r="N171" i="24"/>
  <c r="N170" i="24"/>
  <c r="N169" i="24"/>
  <c r="N168" i="24"/>
  <c r="N167" i="24"/>
  <c r="N166" i="24"/>
  <c r="N165" i="24"/>
  <c r="N164" i="24"/>
  <c r="N163" i="24"/>
  <c r="H131" i="24"/>
  <c r="J129" i="24"/>
  <c r="N127" i="24"/>
  <c r="H126" i="24"/>
  <c r="N124" i="24"/>
  <c r="H123" i="24"/>
  <c r="N121" i="24"/>
  <c r="H120" i="24"/>
  <c r="H107" i="24"/>
  <c r="H106" i="24"/>
  <c r="L105" i="24"/>
  <c r="N104" i="24"/>
  <c r="H103" i="24"/>
  <c r="L102" i="24"/>
  <c r="N101" i="24"/>
  <c r="H100" i="24"/>
  <c r="L99" i="24"/>
  <c r="N98" i="24"/>
  <c r="H97" i="24"/>
  <c r="L21" i="24"/>
  <c r="J17" i="24"/>
  <c r="L16" i="24"/>
  <c r="J14" i="24"/>
  <c r="L13" i="24"/>
  <c r="J11" i="24"/>
  <c r="L10" i="24"/>
  <c r="F42" i="25"/>
  <c r="J263" i="24"/>
  <c r="J260" i="24"/>
  <c r="J257" i="24"/>
  <c r="L240" i="24"/>
  <c r="H237" i="24"/>
  <c r="N235" i="24"/>
  <c r="H234" i="24"/>
  <c r="N232" i="24"/>
  <c r="H231" i="24"/>
  <c r="N229" i="24"/>
  <c r="H218" i="24"/>
  <c r="J216" i="24"/>
  <c r="J213" i="24"/>
  <c r="J210" i="24"/>
  <c r="J207" i="24"/>
  <c r="H196" i="24"/>
  <c r="J194" i="24"/>
  <c r="H130" i="24"/>
  <c r="H129" i="24"/>
  <c r="J128" i="24"/>
  <c r="L127" i="24"/>
  <c r="J125" i="24"/>
  <c r="L124" i="24"/>
  <c r="J122" i="24"/>
  <c r="L121" i="24"/>
  <c r="J119" i="24"/>
  <c r="J105" i="24"/>
  <c r="J102" i="24"/>
  <c r="J99" i="24"/>
  <c r="H42" i="24"/>
  <c r="J40" i="24"/>
  <c r="J37" i="24"/>
  <c r="J34" i="24"/>
  <c r="J31" i="24"/>
  <c r="L20" i="24"/>
  <c r="H17" i="24"/>
  <c r="N15" i="24"/>
  <c r="H14" i="24"/>
  <c r="N12" i="24"/>
  <c r="H11" i="24"/>
  <c r="N9" i="24"/>
  <c r="F48" i="26"/>
  <c r="F84" i="25"/>
  <c r="F81" i="25"/>
  <c r="F78" i="25"/>
  <c r="F75" i="25"/>
  <c r="J41" i="25"/>
  <c r="H38" i="25"/>
  <c r="H35" i="25"/>
  <c r="H32" i="25"/>
  <c r="H266" i="24"/>
  <c r="J240" i="24"/>
  <c r="L238" i="24"/>
  <c r="L235" i="24"/>
  <c r="L232" i="24"/>
  <c r="L229" i="24"/>
  <c r="H216" i="24"/>
  <c r="N214" i="24"/>
  <c r="H213" i="24"/>
  <c r="N211" i="24"/>
  <c r="H210" i="24"/>
  <c r="N208" i="24"/>
  <c r="H207" i="24"/>
  <c r="L197" i="24"/>
  <c r="L172" i="24"/>
  <c r="L171" i="24"/>
  <c r="L170" i="24"/>
  <c r="L169" i="24"/>
  <c r="L168" i="24"/>
  <c r="L167" i="24"/>
  <c r="L166" i="24"/>
  <c r="L165" i="24"/>
  <c r="L164" i="24"/>
  <c r="L163" i="24"/>
  <c r="H153" i="24"/>
  <c r="L147" i="24"/>
  <c r="L144" i="24"/>
  <c r="L141" i="24"/>
  <c r="H128" i="24"/>
  <c r="N126" i="24"/>
  <c r="H125" i="24"/>
  <c r="N123" i="24"/>
  <c r="H122" i="24"/>
  <c r="N120" i="24"/>
  <c r="H119" i="24"/>
  <c r="L109" i="24"/>
  <c r="L108" i="24"/>
  <c r="H105" i="24"/>
  <c r="L104" i="24"/>
  <c r="N103" i="24"/>
  <c r="H102" i="24"/>
  <c r="L101" i="24"/>
  <c r="N100" i="24"/>
  <c r="H99" i="24"/>
  <c r="L98" i="24"/>
  <c r="N97" i="24"/>
  <c r="N83" i="24"/>
  <c r="N80" i="24"/>
  <c r="N77" i="24"/>
  <c r="J21" i="24"/>
  <c r="J20" i="24"/>
  <c r="L19" i="24"/>
  <c r="L18" i="24"/>
  <c r="J16" i="24"/>
  <c r="L15" i="24"/>
  <c r="J13" i="24"/>
  <c r="L12" i="24"/>
  <c r="J10" i="24"/>
  <c r="L9" i="24"/>
  <c r="F83" i="25"/>
  <c r="J259" i="24"/>
  <c r="H235" i="24"/>
  <c r="N230" i="24"/>
  <c r="J219" i="24"/>
  <c r="J214" i="24"/>
  <c r="L174" i="24"/>
  <c r="H171" i="24"/>
  <c r="H168" i="24"/>
  <c r="H165" i="24"/>
  <c r="J150" i="24"/>
  <c r="H148" i="24"/>
  <c r="N143" i="24"/>
  <c r="J141" i="24"/>
  <c r="L131" i="24"/>
  <c r="L126" i="24"/>
  <c r="J124" i="24"/>
  <c r="J109" i="24"/>
  <c r="J104" i="24"/>
  <c r="N82" i="24"/>
  <c r="H20" i="24"/>
  <c r="L17" i="24"/>
  <c r="J15" i="24"/>
  <c r="F119" i="22"/>
  <c r="Q21" i="22"/>
  <c r="F21" i="22"/>
  <c r="E120" i="21"/>
  <c r="F106" i="21"/>
  <c r="E36" i="21"/>
  <c r="H40" i="25"/>
  <c r="H31" i="25"/>
  <c r="L230" i="24"/>
  <c r="H219" i="24"/>
  <c r="H214" i="24"/>
  <c r="N209" i="24"/>
  <c r="L193" i="24"/>
  <c r="L190" i="24"/>
  <c r="L187" i="24"/>
  <c r="L143" i="24"/>
  <c r="H124" i="24"/>
  <c r="N119" i="24"/>
  <c r="H109" i="24"/>
  <c r="L106" i="24"/>
  <c r="H104" i="24"/>
  <c r="N99" i="24"/>
  <c r="L97" i="24"/>
  <c r="J39" i="24"/>
  <c r="J19" i="24"/>
  <c r="N14" i="24"/>
  <c r="H10" i="24"/>
  <c r="F90" i="26"/>
  <c r="F80" i="25"/>
  <c r="L265" i="24"/>
  <c r="J256" i="24"/>
  <c r="H238" i="24"/>
  <c r="N233" i="24"/>
  <c r="H229" i="24"/>
  <c r="L217" i="24"/>
  <c r="J208" i="24"/>
  <c r="J197" i="24"/>
  <c r="J173" i="24"/>
  <c r="H170" i="24"/>
  <c r="H167" i="24"/>
  <c r="H164" i="24"/>
  <c r="N149" i="24"/>
  <c r="J147" i="24"/>
  <c r="H145" i="24"/>
  <c r="L123" i="24"/>
  <c r="J121" i="24"/>
  <c r="J101" i="24"/>
  <c r="N79" i="24"/>
  <c r="N81" i="24"/>
  <c r="H19" i="24"/>
  <c r="L14" i="24"/>
  <c r="J12" i="24"/>
  <c r="F87" i="25"/>
  <c r="H37" i="25"/>
  <c r="L233" i="24"/>
  <c r="J217" i="24"/>
  <c r="N212" i="24"/>
  <c r="H208" i="24"/>
  <c r="L192" i="24"/>
  <c r="L189" i="24"/>
  <c r="L186" i="24"/>
  <c r="L149" i="24"/>
  <c r="L130" i="24"/>
  <c r="N125" i="24"/>
  <c r="H121" i="24"/>
  <c r="J108" i="24"/>
  <c r="N105" i="24"/>
  <c r="L103" i="24"/>
  <c r="H101" i="24"/>
  <c r="L56" i="24"/>
  <c r="J36" i="24"/>
  <c r="H21" i="24"/>
  <c r="H16" i="24"/>
  <c r="N11" i="24"/>
  <c r="H211" i="24"/>
  <c r="H195" i="24"/>
  <c r="L185" i="24"/>
  <c r="H169" i="24"/>
  <c r="L146" i="24"/>
  <c r="H149" i="24"/>
  <c r="N102" i="24"/>
  <c r="J9" i="24"/>
  <c r="H133" i="22"/>
  <c r="F35" i="22"/>
  <c r="E148" i="21"/>
  <c r="F134" i="21"/>
  <c r="E22" i="21"/>
  <c r="F77" i="25"/>
  <c r="L151" i="24"/>
  <c r="J144" i="24"/>
  <c r="L107" i="24"/>
  <c r="G133" i="22"/>
  <c r="E134" i="21"/>
  <c r="F120" i="21"/>
  <c r="L241" i="24"/>
  <c r="L191" i="24"/>
  <c r="H166" i="24"/>
  <c r="J107" i="24"/>
  <c r="L100" i="24"/>
  <c r="L62" i="24"/>
  <c r="H49" i="22"/>
  <c r="H21" i="22"/>
  <c r="E64" i="21"/>
  <c r="F50" i="21"/>
  <c r="H34" i="25"/>
  <c r="N236" i="24"/>
  <c r="H142" i="24"/>
  <c r="N122" i="24"/>
  <c r="J98" i="24"/>
  <c r="N76" i="24"/>
  <c r="H13" i="24"/>
  <c r="G49" i="22"/>
  <c r="G21" i="22"/>
  <c r="E50" i="21"/>
  <c r="F36" i="21"/>
  <c r="J211" i="24"/>
  <c r="J127" i="24"/>
  <c r="N17" i="24"/>
  <c r="L22" i="21"/>
  <c r="V105" i="19"/>
  <c r="V93" i="19"/>
  <c r="V49" i="19"/>
  <c r="V37" i="19"/>
  <c r="S22" i="18"/>
  <c r="M22" i="18"/>
  <c r="L236" i="24"/>
  <c r="H172" i="24"/>
  <c r="N146" i="24"/>
  <c r="H127" i="24"/>
  <c r="H98" i="24"/>
  <c r="L11" i="24"/>
  <c r="D147" i="22"/>
  <c r="F77" i="22"/>
  <c r="T21" i="22"/>
  <c r="C34" i="26"/>
  <c r="J86" i="25"/>
  <c r="H232" i="24"/>
  <c r="L120" i="24"/>
  <c r="N58" i="24"/>
  <c r="J33" i="24"/>
  <c r="C147" i="22"/>
  <c r="L195" i="24"/>
  <c r="H163" i="24"/>
  <c r="L53" i="24"/>
  <c r="N61" i="24"/>
  <c r="V133" i="19"/>
  <c r="V9" i="19"/>
  <c r="S160" i="18"/>
  <c r="O134" i="18"/>
  <c r="U106" i="18"/>
  <c r="C106" i="18"/>
  <c r="N92" i="18"/>
  <c r="G78" i="18"/>
  <c r="U76" i="18"/>
  <c r="C76" i="18"/>
  <c r="N62" i="18"/>
  <c r="G48" i="18"/>
  <c r="O22" i="18"/>
  <c r="M8" i="18"/>
  <c r="F149" i="19"/>
  <c r="F119" i="19"/>
  <c r="N160" i="18"/>
  <c r="T106" i="18"/>
  <c r="M92" i="18"/>
  <c r="T76" i="18"/>
  <c r="M62" i="18"/>
  <c r="U36" i="18"/>
  <c r="C36" i="18"/>
  <c r="N22" i="18"/>
  <c r="O20" i="18"/>
  <c r="C20" i="18"/>
  <c r="C93" i="16"/>
  <c r="C91" i="16"/>
  <c r="N215" i="24"/>
  <c r="V79" i="19"/>
  <c r="V63" i="19"/>
  <c r="C134" i="18"/>
  <c r="N120" i="18"/>
  <c r="O106" i="18"/>
  <c r="S78" i="18"/>
  <c r="O76" i="18"/>
  <c r="S48" i="18"/>
  <c r="T8" i="18"/>
  <c r="F161" i="19"/>
  <c r="M132" i="18"/>
  <c r="N106" i="18"/>
  <c r="G92" i="18"/>
  <c r="U90" i="18"/>
  <c r="C90" i="18"/>
  <c r="N76" i="18"/>
  <c r="G62" i="18"/>
  <c r="O36" i="18"/>
  <c r="S8" i="18"/>
  <c r="G8" i="18"/>
  <c r="T160" i="18"/>
  <c r="V91" i="19"/>
  <c r="V21" i="19"/>
  <c r="K118" i="18"/>
  <c r="O90" i="18"/>
  <c r="S62" i="18"/>
  <c r="E107" i="17"/>
  <c r="E105" i="17"/>
  <c r="E79" i="17"/>
  <c r="E77" i="17"/>
  <c r="E51" i="17"/>
  <c r="E49" i="17"/>
  <c r="E23" i="17"/>
  <c r="C161" i="16"/>
  <c r="C135" i="16"/>
  <c r="C133" i="16"/>
  <c r="C107" i="16"/>
  <c r="C105" i="16"/>
  <c r="C63" i="16"/>
  <c r="C37" i="16"/>
  <c r="R21" i="16"/>
  <c r="C21" i="16"/>
  <c r="C119" i="15"/>
  <c r="C35" i="15"/>
  <c r="F163" i="14"/>
  <c r="D135" i="14"/>
  <c r="F121" i="14"/>
  <c r="D93" i="14"/>
  <c r="F79" i="14"/>
  <c r="D51" i="14"/>
  <c r="F37" i="14"/>
  <c r="E23" i="14"/>
  <c r="E118" i="13"/>
  <c r="E90" i="13"/>
  <c r="E62" i="13"/>
  <c r="E34" i="13"/>
  <c r="E20" i="13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U18" i="12"/>
  <c r="U15" i="12"/>
  <c r="U13" i="12"/>
  <c r="U11" i="12"/>
  <c r="C56" i="12"/>
  <c r="C53" i="12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M21" i="9"/>
  <c r="G21" i="9"/>
  <c r="M19" i="9"/>
  <c r="G19" i="9"/>
  <c r="M17" i="9"/>
  <c r="G17" i="9"/>
  <c r="M78" i="18"/>
  <c r="U22" i="18"/>
  <c r="C77" i="16"/>
  <c r="C51" i="16"/>
  <c r="E163" i="14"/>
  <c r="G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O20" i="9"/>
  <c r="I20" i="9"/>
  <c r="O18" i="9"/>
  <c r="I18" i="9"/>
  <c r="O16" i="9"/>
  <c r="I16" i="9"/>
  <c r="O14" i="9"/>
  <c r="I14" i="9"/>
  <c r="O12" i="9"/>
  <c r="I12" i="9"/>
  <c r="O10" i="9"/>
  <c r="I10" i="9"/>
  <c r="V121" i="19"/>
  <c r="G146" i="18"/>
  <c r="V104" i="18"/>
  <c r="T22" i="18"/>
  <c r="E65" i="16"/>
  <c r="E35" i="16"/>
  <c r="E9" i="16"/>
  <c r="C63" i="15"/>
  <c r="C21" i="15"/>
  <c r="D163" i="14"/>
  <c r="F149" i="14"/>
  <c r="D121" i="14"/>
  <c r="F107" i="14"/>
  <c r="D79" i="14"/>
  <c r="F65" i="14"/>
  <c r="D37" i="14"/>
  <c r="U44" i="12"/>
  <c r="U41" i="12"/>
  <c r="U38" i="12"/>
  <c r="U35" i="12"/>
  <c r="U32" i="12"/>
  <c r="U29" i="12"/>
  <c r="U26" i="12"/>
  <c r="U23" i="12"/>
  <c r="U20" i="12"/>
  <c r="U17" i="12"/>
  <c r="D65" i="11"/>
  <c r="D62" i="11"/>
  <c r="D59" i="11"/>
  <c r="D56" i="11"/>
  <c r="D42" i="11"/>
  <c r="D39" i="11"/>
  <c r="D36" i="11"/>
  <c r="D33" i="11"/>
  <c r="D19" i="11"/>
  <c r="D16" i="11"/>
  <c r="D13" i="11"/>
  <c r="D10" i="11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262" i="24"/>
  <c r="L188" i="24"/>
  <c r="F107" i="19"/>
  <c r="T92" i="18"/>
  <c r="M48" i="18"/>
  <c r="G22" i="18"/>
  <c r="U20" i="18"/>
  <c r="F147" i="17"/>
  <c r="F121" i="17"/>
  <c r="C119" i="17"/>
  <c r="C93" i="17"/>
  <c r="C91" i="17"/>
  <c r="C65" i="17"/>
  <c r="C63" i="17"/>
  <c r="C37" i="17"/>
  <c r="C35" i="17"/>
  <c r="C21" i="17"/>
  <c r="C9" i="17"/>
  <c r="E149" i="16"/>
  <c r="E147" i="16"/>
  <c r="E121" i="16"/>
  <c r="E119" i="16"/>
  <c r="E93" i="16"/>
  <c r="E91" i="16"/>
  <c r="C65" i="16"/>
  <c r="F49" i="16"/>
  <c r="C35" i="16"/>
  <c r="F23" i="16"/>
  <c r="R9" i="16"/>
  <c r="C9" i="16"/>
  <c r="C161" i="15"/>
  <c r="C77" i="15"/>
  <c r="E149" i="14"/>
  <c r="G135" i="14"/>
  <c r="E107" i="14"/>
  <c r="G93" i="14"/>
  <c r="E65" i="14"/>
  <c r="G51" i="14"/>
  <c r="E132" i="13"/>
  <c r="E104" i="13"/>
  <c r="E76" i="13"/>
  <c r="E48" i="13"/>
  <c r="U14" i="12"/>
  <c r="U12" i="12"/>
  <c r="U10" i="12"/>
  <c r="U7" i="12"/>
  <c r="D54" i="12"/>
  <c r="D111" i="11"/>
  <c r="D108" i="11"/>
  <c r="D105" i="11"/>
  <c r="D102" i="11"/>
  <c r="D88" i="11"/>
  <c r="D85" i="11"/>
  <c r="D82" i="11"/>
  <c r="D79" i="11"/>
  <c r="M20" i="9"/>
  <c r="G20" i="9"/>
  <c r="M18" i="9"/>
  <c r="G18" i="9"/>
  <c r="M22" i="21"/>
  <c r="E132" i="18"/>
  <c r="E147" i="17"/>
  <c r="C79" i="16"/>
  <c r="C49" i="16"/>
  <c r="C23" i="16"/>
  <c r="O9" i="16"/>
  <c r="D119" i="15"/>
  <c r="C105" i="15"/>
  <c r="F135" i="14"/>
  <c r="D65" i="14"/>
  <c r="U52" i="12"/>
  <c r="U43" i="12"/>
  <c r="U34" i="12"/>
  <c r="U25" i="12"/>
  <c r="U16" i="12"/>
  <c r="C54" i="12"/>
  <c r="E53" i="12"/>
  <c r="D113" i="11"/>
  <c r="D104" i="11"/>
  <c r="D61" i="11"/>
  <c r="D21" i="11"/>
  <c r="D12" i="11"/>
  <c r="N81" i="10"/>
  <c r="N78" i="10"/>
  <c r="O19" i="9"/>
  <c r="Q16" i="9"/>
  <c r="E16" i="9"/>
  <c r="I15" i="9"/>
  <c r="M13" i="9"/>
  <c r="O11" i="9"/>
  <c r="G11" i="9"/>
  <c r="I9" i="9"/>
  <c r="J43" i="8"/>
  <c r="H42" i="8"/>
  <c r="L41" i="8"/>
  <c r="J40" i="8"/>
  <c r="J39" i="8"/>
  <c r="J38" i="8"/>
  <c r="J37" i="8"/>
  <c r="J36" i="8"/>
  <c r="J35" i="8"/>
  <c r="J34" i="8"/>
  <c r="J33" i="8"/>
  <c r="J32" i="8"/>
  <c r="J31" i="8"/>
  <c r="G17" i="2"/>
  <c r="J18" i="24"/>
  <c r="D104" i="18"/>
  <c r="C133" i="17"/>
  <c r="F105" i="17"/>
  <c r="F51" i="17"/>
  <c r="E135" i="14"/>
  <c r="G79" i="14"/>
  <c r="C65" i="14"/>
  <c r="F146" i="13"/>
  <c r="F118" i="13"/>
  <c r="F90" i="13"/>
  <c r="F62" i="13"/>
  <c r="F34" i="13"/>
  <c r="F20" i="13"/>
  <c r="U9" i="12"/>
  <c r="D53" i="12"/>
  <c r="D57" i="12" s="1"/>
  <c r="D87" i="11"/>
  <c r="D78" i="11"/>
  <c r="D44" i="11"/>
  <c r="D35" i="11"/>
  <c r="J63" i="10"/>
  <c r="N61" i="10"/>
  <c r="N58" i="10"/>
  <c r="N55" i="10"/>
  <c r="Q20" i="9"/>
  <c r="K18" i="9"/>
  <c r="M16" i="9"/>
  <c r="M14" i="9"/>
  <c r="E14" i="9"/>
  <c r="Q12" i="9"/>
  <c r="G12" i="9"/>
  <c r="K10" i="9"/>
  <c r="N149" i="8"/>
  <c r="N148" i="8"/>
  <c r="N147" i="8"/>
  <c r="N146" i="8"/>
  <c r="N145" i="8"/>
  <c r="N144" i="8"/>
  <c r="N143" i="8"/>
  <c r="N142" i="8"/>
  <c r="N141" i="8"/>
  <c r="L109" i="8"/>
  <c r="L106" i="8"/>
  <c r="L105" i="8"/>
  <c r="L104" i="8"/>
  <c r="L103" i="8"/>
  <c r="L102" i="8"/>
  <c r="L101" i="8"/>
  <c r="L100" i="8"/>
  <c r="L99" i="8"/>
  <c r="L98" i="8"/>
  <c r="L97" i="8"/>
  <c r="J21" i="8"/>
  <c r="H20" i="8"/>
  <c r="L19" i="8"/>
  <c r="J18" i="8"/>
  <c r="J17" i="8"/>
  <c r="J16" i="8"/>
  <c r="J15" i="8"/>
  <c r="J14" i="8"/>
  <c r="J13" i="8"/>
  <c r="J12" i="8"/>
  <c r="J11" i="8"/>
  <c r="J10" i="8"/>
  <c r="J9" i="8"/>
  <c r="E18" i="2"/>
  <c r="V51" i="19"/>
  <c r="L118" i="18"/>
  <c r="F64" i="18"/>
  <c r="E121" i="17"/>
  <c r="D149" i="14"/>
  <c r="F93" i="14"/>
  <c r="P23" i="14"/>
  <c r="U49" i="12"/>
  <c r="U40" i="12"/>
  <c r="U31" i="12"/>
  <c r="U22" i="12"/>
  <c r="E55" i="12"/>
  <c r="D110" i="11"/>
  <c r="D101" i="11"/>
  <c r="D67" i="11"/>
  <c r="D58" i="11"/>
  <c r="D18" i="11"/>
  <c r="D9" i="11"/>
  <c r="N82" i="10"/>
  <c r="N79" i="10"/>
  <c r="N76" i="10"/>
  <c r="O21" i="9"/>
  <c r="I19" i="9"/>
  <c r="I17" i="9"/>
  <c r="O15" i="9"/>
  <c r="G15" i="9"/>
  <c r="I13" i="9"/>
  <c r="M11" i="9"/>
  <c r="O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F64" i="30"/>
  <c r="S92" i="18"/>
  <c r="L48" i="18"/>
  <c r="N8" i="18"/>
  <c r="F107" i="17"/>
  <c r="F77" i="17"/>
  <c r="F23" i="17"/>
  <c r="R21" i="17"/>
  <c r="R9" i="17"/>
  <c r="G63" i="15"/>
  <c r="G163" i="14"/>
  <c r="C149" i="14"/>
  <c r="E93" i="14"/>
  <c r="G37" i="14"/>
  <c r="O23" i="14"/>
  <c r="U6" i="12"/>
  <c r="D55" i="12"/>
  <c r="D84" i="11"/>
  <c r="D41" i="11"/>
  <c r="D32" i="11"/>
  <c r="N59" i="10"/>
  <c r="N56" i="10"/>
  <c r="K20" i="9"/>
  <c r="E18" i="9"/>
  <c r="K16" i="9"/>
  <c r="K14" i="9"/>
  <c r="M12" i="9"/>
  <c r="E12" i="9"/>
  <c r="Q10" i="9"/>
  <c r="G10" i="9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E63" i="16"/>
  <c r="E21" i="16"/>
  <c r="C91" i="15"/>
  <c r="E51" i="14"/>
  <c r="F23" i="14"/>
  <c r="C132" i="13"/>
  <c r="C48" i="13"/>
  <c r="D107" i="11"/>
  <c r="D81" i="11"/>
  <c r="N80" i="10"/>
  <c r="N57" i="10"/>
  <c r="G13" i="9"/>
  <c r="I11" i="9"/>
  <c r="M9" i="9"/>
  <c r="L241" i="8"/>
  <c r="L236" i="8"/>
  <c r="N229" i="8"/>
  <c r="J42" i="8"/>
  <c r="L40" i="8"/>
  <c r="L37" i="8"/>
  <c r="L34" i="8"/>
  <c r="L31" i="8"/>
  <c r="G18" i="2"/>
  <c r="D132" i="13"/>
  <c r="D48" i="13"/>
  <c r="J275" i="8"/>
  <c r="L253" i="8"/>
  <c r="N211" i="8"/>
  <c r="J144" i="8"/>
  <c r="L13" i="8"/>
  <c r="T62" i="18"/>
  <c r="F37" i="16"/>
  <c r="D107" i="14"/>
  <c r="D104" i="13"/>
  <c r="U46" i="12"/>
  <c r="U19" i="12"/>
  <c r="E56" i="12"/>
  <c r="D64" i="11"/>
  <c r="D38" i="11"/>
  <c r="E20" i="9"/>
  <c r="Q14" i="9"/>
  <c r="L259" i="8"/>
  <c r="L151" i="8"/>
  <c r="L128" i="8"/>
  <c r="L125" i="8"/>
  <c r="L122" i="8"/>
  <c r="L119" i="8"/>
  <c r="N105" i="8"/>
  <c r="N102" i="8"/>
  <c r="N99" i="8"/>
  <c r="L63" i="8"/>
  <c r="H19" i="8"/>
  <c r="L17" i="8"/>
  <c r="L14" i="8"/>
  <c r="L11" i="8"/>
  <c r="J17" i="31"/>
  <c r="E49" i="15"/>
  <c r="F51" i="14"/>
  <c r="G23" i="14"/>
  <c r="U8" i="12"/>
  <c r="J260" i="8"/>
  <c r="N170" i="8"/>
  <c r="J147" i="8"/>
  <c r="L124" i="8"/>
  <c r="N98" i="8"/>
  <c r="L10" i="8"/>
  <c r="F79" i="17"/>
  <c r="F49" i="17"/>
  <c r="E37" i="16"/>
  <c r="D105" i="15"/>
  <c r="G121" i="14"/>
  <c r="C107" i="14"/>
  <c r="C104" i="13"/>
  <c r="D56" i="12"/>
  <c r="N83" i="10"/>
  <c r="N60" i="10"/>
  <c r="G16" i="9"/>
  <c r="L240" i="8"/>
  <c r="N235" i="8"/>
  <c r="L233" i="8"/>
  <c r="L43" i="8"/>
  <c r="L38" i="8"/>
  <c r="L35" i="8"/>
  <c r="L32" i="8"/>
  <c r="N281" i="8"/>
  <c r="F21" i="16"/>
  <c r="U55" i="12"/>
  <c r="O17" i="9"/>
  <c r="N192" i="8"/>
  <c r="L121" i="8"/>
  <c r="N101" i="8"/>
  <c r="L16" i="8"/>
  <c r="F8" i="18"/>
  <c r="G77" i="15"/>
  <c r="D35" i="15"/>
  <c r="U21" i="15"/>
  <c r="D160" i="13"/>
  <c r="D76" i="13"/>
  <c r="U37" i="12"/>
  <c r="G55" i="12"/>
  <c r="D55" i="11"/>
  <c r="Q18" i="9"/>
  <c r="G14" i="9"/>
  <c r="K12" i="9"/>
  <c r="M10" i="9"/>
  <c r="L256" i="8"/>
  <c r="L131" i="8"/>
  <c r="L126" i="8"/>
  <c r="L123" i="8"/>
  <c r="L120" i="8"/>
  <c r="L108" i="8"/>
  <c r="N103" i="8"/>
  <c r="N100" i="8"/>
  <c r="N97" i="8"/>
  <c r="J20" i="8"/>
  <c r="L18" i="8"/>
  <c r="L15" i="8"/>
  <c r="L12" i="8"/>
  <c r="L9" i="8"/>
  <c r="F63" i="16"/>
  <c r="E10" i="9"/>
  <c r="N277" i="8"/>
  <c r="J251" i="8"/>
  <c r="N164" i="8"/>
  <c r="J150" i="8"/>
  <c r="L127" i="8"/>
  <c r="H18" i="2"/>
  <c r="C22" i="18"/>
  <c r="K134" i="18"/>
  <c r="F79" i="16"/>
  <c r="G21" i="15"/>
  <c r="C160" i="13"/>
  <c r="C76" i="13"/>
  <c r="O20" i="13"/>
  <c r="F55" i="12"/>
  <c r="D90" i="11"/>
  <c r="D15" i="11"/>
  <c r="N77" i="10"/>
  <c r="N54" i="10"/>
  <c r="I21" i="9"/>
  <c r="M15" i="9"/>
  <c r="O13" i="9"/>
  <c r="N232" i="8"/>
  <c r="L230" i="8"/>
  <c r="L64" i="8"/>
  <c r="H41" i="8"/>
  <c r="L39" i="8"/>
  <c r="L36" i="8"/>
  <c r="L33" i="8"/>
  <c r="U28" i="12"/>
  <c r="J209" i="8"/>
  <c r="N167" i="8"/>
  <c r="J141" i="8"/>
  <c r="N104" i="8"/>
  <c r="L21" i="8"/>
  <c r="N274" i="8"/>
  <c r="H237" i="8"/>
  <c r="C57" i="12" l="1"/>
  <c r="H185" i="30"/>
  <c r="F187" i="30"/>
  <c r="H188" i="30"/>
  <c r="F190" i="30"/>
  <c r="H191" i="30"/>
  <c r="F193" i="30"/>
  <c r="H194" i="30"/>
  <c r="F195" i="30"/>
  <c r="L196" i="30"/>
  <c r="F217" i="30"/>
  <c r="H218" i="30"/>
  <c r="J219" i="30"/>
  <c r="N229" i="30"/>
  <c r="N230" i="30"/>
  <c r="N231" i="30"/>
  <c r="N232" i="30"/>
  <c r="N233" i="30"/>
  <c r="N234" i="30"/>
  <c r="N235" i="30"/>
  <c r="N236" i="30"/>
  <c r="N237" i="30"/>
  <c r="F240" i="30"/>
  <c r="H241" i="30"/>
  <c r="J263" i="30"/>
  <c r="H9" i="31"/>
  <c r="N10" i="31"/>
  <c r="H12" i="31"/>
  <c r="H20" i="31"/>
  <c r="H106" i="31"/>
  <c r="N55" i="31"/>
  <c r="N58" i="31"/>
  <c r="N61" i="31"/>
  <c r="H65" i="31"/>
  <c r="L97" i="31"/>
  <c r="L100" i="31"/>
  <c r="L103" i="31"/>
  <c r="H77" i="33"/>
  <c r="L101" i="33"/>
  <c r="E42" i="2"/>
  <c r="L217" i="3"/>
  <c r="K217" i="3"/>
  <c r="J217" i="3"/>
  <c r="K19" i="2"/>
  <c r="J19" i="2"/>
  <c r="K42" i="6"/>
  <c r="J42" i="6"/>
  <c r="I42" i="6"/>
  <c r="H122" i="3"/>
  <c r="E186" i="3"/>
  <c r="K36" i="6"/>
  <c r="J36" i="6"/>
  <c r="I36" i="6"/>
  <c r="L50" i="12"/>
  <c r="K50" i="12"/>
  <c r="J50" i="12"/>
  <c r="I50" i="12"/>
  <c r="M15" i="15"/>
  <c r="L15" i="15"/>
  <c r="K15" i="15"/>
  <c r="J15" i="15"/>
  <c r="I15" i="15"/>
  <c r="M83" i="15"/>
  <c r="H91" i="15"/>
  <c r="L83" i="15"/>
  <c r="K83" i="15"/>
  <c r="J83" i="15"/>
  <c r="I83" i="15"/>
  <c r="L60" i="2"/>
  <c r="K60" i="2"/>
  <c r="J60" i="2"/>
  <c r="E68" i="2"/>
  <c r="L74" i="2"/>
  <c r="K74" i="2"/>
  <c r="J74" i="2"/>
  <c r="L7" i="3"/>
  <c r="K7" i="3"/>
  <c r="J7" i="3"/>
  <c r="L16" i="3"/>
  <c r="K16" i="3"/>
  <c r="J16" i="3"/>
  <c r="L25" i="3"/>
  <c r="K25" i="3"/>
  <c r="J25" i="3"/>
  <c r="L34" i="3"/>
  <c r="K34" i="3"/>
  <c r="J34" i="3"/>
  <c r="K46" i="3"/>
  <c r="J46" i="3"/>
  <c r="L66" i="3"/>
  <c r="K66" i="3"/>
  <c r="J66" i="3"/>
  <c r="L84" i="3"/>
  <c r="K84" i="3"/>
  <c r="J84" i="3"/>
  <c r="L93" i="3"/>
  <c r="K93" i="3"/>
  <c r="J93" i="3"/>
  <c r="I113" i="3"/>
  <c r="L102" i="3"/>
  <c r="K102" i="3"/>
  <c r="J102" i="3"/>
  <c r="E118" i="3"/>
  <c r="L111" i="3"/>
  <c r="K111" i="3"/>
  <c r="I122" i="3"/>
  <c r="J111" i="3"/>
  <c r="L143" i="3"/>
  <c r="K143" i="3"/>
  <c r="J143" i="3"/>
  <c r="F191" i="3"/>
  <c r="L12" i="5"/>
  <c r="K12" i="5"/>
  <c r="J12" i="5"/>
  <c r="I12" i="5"/>
  <c r="M12" i="5"/>
  <c r="W20" i="5"/>
  <c r="V20" i="5"/>
  <c r="U20" i="5"/>
  <c r="T20" i="5"/>
  <c r="S20" i="5"/>
  <c r="W26" i="5"/>
  <c r="V26" i="5"/>
  <c r="U26" i="5"/>
  <c r="T26" i="5"/>
  <c r="S26" i="5"/>
  <c r="W32" i="5"/>
  <c r="V32" i="5"/>
  <c r="U32" i="5"/>
  <c r="T32" i="5"/>
  <c r="S32" i="5"/>
  <c r="W38" i="5"/>
  <c r="V38" i="5"/>
  <c r="U38" i="5"/>
  <c r="T38" i="5"/>
  <c r="S38" i="5"/>
  <c r="W44" i="5"/>
  <c r="V44" i="5"/>
  <c r="U44" i="5"/>
  <c r="T44" i="5"/>
  <c r="S44" i="5"/>
  <c r="W50" i="5"/>
  <c r="V50" i="5"/>
  <c r="U50" i="5"/>
  <c r="T50" i="5"/>
  <c r="S50" i="5"/>
  <c r="S21" i="6"/>
  <c r="R21" i="6"/>
  <c r="Q21" i="6"/>
  <c r="S39" i="6"/>
  <c r="R39" i="6"/>
  <c r="Q39" i="6"/>
  <c r="T21" i="14"/>
  <c r="S21" i="14"/>
  <c r="T12" i="14"/>
  <c r="S12" i="14"/>
  <c r="L37" i="15"/>
  <c r="K37" i="15"/>
  <c r="J37" i="15"/>
  <c r="I37" i="15"/>
  <c r="M37" i="15"/>
  <c r="L95" i="15"/>
  <c r="K95" i="15"/>
  <c r="J95" i="15"/>
  <c r="I95" i="15"/>
  <c r="M95" i="15"/>
  <c r="J86" i="16"/>
  <c r="I86" i="16"/>
  <c r="J125" i="16"/>
  <c r="H133" i="16"/>
  <c r="I125" i="16"/>
  <c r="J144" i="16"/>
  <c r="I144" i="16"/>
  <c r="H76" i="18"/>
  <c r="I68" i="18"/>
  <c r="U51" i="19"/>
  <c r="K51" i="3"/>
  <c r="J51" i="3"/>
  <c r="H113" i="3"/>
  <c r="E195" i="3"/>
  <c r="J152" i="14"/>
  <c r="I152" i="14"/>
  <c r="M25" i="15"/>
  <c r="L25" i="15"/>
  <c r="K25" i="15"/>
  <c r="J25" i="15"/>
  <c r="I25" i="15"/>
  <c r="Q30" i="19"/>
  <c r="P30" i="19"/>
  <c r="L34" i="2"/>
  <c r="K34" i="2"/>
  <c r="J34" i="2"/>
  <c r="K57" i="3"/>
  <c r="J57" i="3"/>
  <c r="H116" i="3"/>
  <c r="E189" i="3"/>
  <c r="G191" i="3"/>
  <c r="W16" i="5"/>
  <c r="V16" i="5"/>
  <c r="U16" i="5"/>
  <c r="T16" i="5"/>
  <c r="S16" i="5"/>
  <c r="S14" i="6"/>
  <c r="R14" i="6"/>
  <c r="Q14" i="6"/>
  <c r="S20" i="6"/>
  <c r="R20" i="6"/>
  <c r="Q20" i="6"/>
  <c r="S38" i="6"/>
  <c r="R38" i="6"/>
  <c r="Q38" i="6"/>
  <c r="V18" i="12"/>
  <c r="T18" i="12"/>
  <c r="S18" i="12"/>
  <c r="L32" i="12"/>
  <c r="K32" i="12"/>
  <c r="J32" i="12"/>
  <c r="I32" i="12"/>
  <c r="V45" i="12"/>
  <c r="T45" i="12"/>
  <c r="S45" i="12"/>
  <c r="J45" i="14"/>
  <c r="I45" i="14"/>
  <c r="J74" i="14"/>
  <c r="I74" i="14"/>
  <c r="J103" i="14"/>
  <c r="I103" i="14"/>
  <c r="J132" i="14"/>
  <c r="I132" i="14"/>
  <c r="J161" i="14"/>
  <c r="I161" i="14"/>
  <c r="M122" i="15"/>
  <c r="L122" i="15"/>
  <c r="K122" i="15"/>
  <c r="J122" i="15"/>
  <c r="I122" i="15"/>
  <c r="Q24" i="18"/>
  <c r="F120" i="3"/>
  <c r="S44" i="6"/>
  <c r="R44" i="6"/>
  <c r="Q44" i="6"/>
  <c r="L52" i="12"/>
  <c r="K52" i="12"/>
  <c r="J52" i="12"/>
  <c r="I52" i="12"/>
  <c r="L23" i="12"/>
  <c r="K23" i="12"/>
  <c r="J23" i="12"/>
  <c r="I23" i="12"/>
  <c r="J35" i="14"/>
  <c r="I35" i="14"/>
  <c r="I139" i="44"/>
  <c r="H139" i="44"/>
  <c r="G139" i="44"/>
  <c r="F42" i="2"/>
  <c r="L63" i="2"/>
  <c r="K63" i="2"/>
  <c r="J63" i="2"/>
  <c r="L71" i="3"/>
  <c r="K71" i="3"/>
  <c r="J71" i="3"/>
  <c r="L10" i="3"/>
  <c r="K10" i="3"/>
  <c r="J10" i="3"/>
  <c r="L19" i="3"/>
  <c r="K19" i="3"/>
  <c r="J19" i="3"/>
  <c r="L28" i="3"/>
  <c r="K28" i="3"/>
  <c r="J28" i="3"/>
  <c r="L37" i="3"/>
  <c r="K37" i="3"/>
  <c r="J37" i="3"/>
  <c r="K52" i="3"/>
  <c r="J52" i="3"/>
  <c r="L69" i="3"/>
  <c r="K69" i="3"/>
  <c r="J69" i="3"/>
  <c r="L87" i="3"/>
  <c r="K87" i="3"/>
  <c r="J87" i="3"/>
  <c r="L96" i="3"/>
  <c r="K96" i="3"/>
  <c r="J96" i="3"/>
  <c r="L105" i="3"/>
  <c r="K105" i="3"/>
  <c r="I116" i="3"/>
  <c r="J105" i="3"/>
  <c r="E121" i="3"/>
  <c r="L137" i="3"/>
  <c r="K137" i="3"/>
  <c r="J137" i="3"/>
  <c r="F194" i="3"/>
  <c r="L8" i="5"/>
  <c r="K8" i="5"/>
  <c r="J8" i="5"/>
  <c r="I8" i="5"/>
  <c r="M8" i="5"/>
  <c r="W22" i="5"/>
  <c r="V22" i="5"/>
  <c r="U22" i="5"/>
  <c r="T22" i="5"/>
  <c r="S22" i="5"/>
  <c r="W28" i="5"/>
  <c r="V28" i="5"/>
  <c r="U28" i="5"/>
  <c r="T28" i="5"/>
  <c r="S28" i="5"/>
  <c r="W34" i="5"/>
  <c r="V34" i="5"/>
  <c r="U34" i="5"/>
  <c r="T34" i="5"/>
  <c r="S34" i="5"/>
  <c r="W40" i="5"/>
  <c r="V40" i="5"/>
  <c r="U40" i="5"/>
  <c r="T40" i="5"/>
  <c r="S40" i="5"/>
  <c r="W46" i="5"/>
  <c r="V46" i="5"/>
  <c r="U46" i="5"/>
  <c r="T46" i="5"/>
  <c r="S46" i="5"/>
  <c r="W52" i="5"/>
  <c r="V52" i="5"/>
  <c r="U52" i="5"/>
  <c r="T52" i="5"/>
  <c r="S52" i="5"/>
  <c r="S13" i="6"/>
  <c r="R13" i="6"/>
  <c r="Q13" i="6"/>
  <c r="S33" i="6"/>
  <c r="R33" i="6"/>
  <c r="Q33" i="6"/>
  <c r="S51" i="6"/>
  <c r="R51" i="6"/>
  <c r="Q51" i="6"/>
  <c r="L14" i="12"/>
  <c r="K14" i="12"/>
  <c r="J14" i="12"/>
  <c r="I14" i="12"/>
  <c r="Y18" i="15"/>
  <c r="X18" i="15"/>
  <c r="W18" i="15"/>
  <c r="Y16" i="15"/>
  <c r="X16" i="15"/>
  <c r="W16" i="15"/>
  <c r="L75" i="15"/>
  <c r="K75" i="15"/>
  <c r="J75" i="15"/>
  <c r="I75" i="15"/>
  <c r="M75" i="15"/>
  <c r="J112" i="16"/>
  <c r="I112" i="16"/>
  <c r="J131" i="16"/>
  <c r="I131" i="16"/>
  <c r="J151" i="16"/>
  <c r="I151" i="16"/>
  <c r="X142" i="18"/>
  <c r="I43" i="2"/>
  <c r="L40" i="2"/>
  <c r="K40" i="2"/>
  <c r="J40" i="2"/>
  <c r="K18" i="6"/>
  <c r="J18" i="6"/>
  <c r="I18" i="6"/>
  <c r="V36" i="12"/>
  <c r="T36" i="12"/>
  <c r="S36" i="12"/>
  <c r="L49" i="2"/>
  <c r="K49" i="2"/>
  <c r="J49" i="2"/>
  <c r="L37" i="2"/>
  <c r="K37" i="2"/>
  <c r="J37" i="2"/>
  <c r="L51" i="2"/>
  <c r="K51" i="2"/>
  <c r="J51" i="2"/>
  <c r="H69" i="2"/>
  <c r="K45" i="3"/>
  <c r="J45" i="3"/>
  <c r="L145" i="3"/>
  <c r="J145" i="3"/>
  <c r="K145" i="3"/>
  <c r="H119" i="3"/>
  <c r="E192" i="3"/>
  <c r="G194" i="3"/>
  <c r="S8" i="6"/>
  <c r="R8" i="6"/>
  <c r="Q8" i="6"/>
  <c r="S32" i="6"/>
  <c r="R32" i="6"/>
  <c r="Q32" i="6"/>
  <c r="S50" i="6"/>
  <c r="R50" i="6"/>
  <c r="Q50" i="6"/>
  <c r="V11" i="12"/>
  <c r="T11" i="12"/>
  <c r="S11" i="12"/>
  <c r="V27" i="12"/>
  <c r="T27" i="12"/>
  <c r="S27" i="12"/>
  <c r="L41" i="12"/>
  <c r="K41" i="12"/>
  <c r="J41" i="12"/>
  <c r="I41" i="12"/>
  <c r="V54" i="12"/>
  <c r="T54" i="12"/>
  <c r="S54" i="12"/>
  <c r="J26" i="14"/>
  <c r="I26" i="14"/>
  <c r="J55" i="14"/>
  <c r="I55" i="14"/>
  <c r="J84" i="14"/>
  <c r="I84" i="14"/>
  <c r="H121" i="14"/>
  <c r="J113" i="14"/>
  <c r="I113" i="14"/>
  <c r="J142" i="14"/>
  <c r="I142" i="14"/>
  <c r="M44" i="15"/>
  <c r="L44" i="15"/>
  <c r="K44" i="15"/>
  <c r="J44" i="15"/>
  <c r="I44" i="15"/>
  <c r="M102" i="15"/>
  <c r="L102" i="15"/>
  <c r="K102" i="15"/>
  <c r="J102" i="15"/>
  <c r="I102" i="15"/>
  <c r="L132" i="22"/>
  <c r="K132" i="22"/>
  <c r="J132" i="22"/>
  <c r="G188" i="3"/>
  <c r="K12" i="6"/>
  <c r="J12" i="6"/>
  <c r="I12" i="6"/>
  <c r="S26" i="6"/>
  <c r="R26" i="6"/>
  <c r="Q26" i="6"/>
  <c r="J64" i="14"/>
  <c r="I64" i="14"/>
  <c r="J123" i="14"/>
  <c r="I123" i="14"/>
  <c r="L73" i="2"/>
  <c r="K73" i="2"/>
  <c r="J73" i="2"/>
  <c r="I69" i="2"/>
  <c r="L66" i="2"/>
  <c r="K66" i="2"/>
  <c r="J66" i="2"/>
  <c r="L13" i="3"/>
  <c r="K13" i="3"/>
  <c r="J13" i="3"/>
  <c r="L22" i="3"/>
  <c r="K22" i="3"/>
  <c r="J22" i="3"/>
  <c r="L31" i="3"/>
  <c r="K31" i="3"/>
  <c r="J31" i="3"/>
  <c r="K40" i="3"/>
  <c r="J40" i="3"/>
  <c r="K58" i="3"/>
  <c r="J58" i="3"/>
  <c r="L63" i="3"/>
  <c r="K63" i="3"/>
  <c r="J63" i="3"/>
  <c r="L72" i="3"/>
  <c r="K72" i="3"/>
  <c r="J72" i="3"/>
  <c r="L81" i="3"/>
  <c r="K81" i="3"/>
  <c r="J81" i="3"/>
  <c r="L90" i="3"/>
  <c r="K90" i="3"/>
  <c r="J90" i="3"/>
  <c r="L99" i="3"/>
  <c r="K99" i="3"/>
  <c r="J99" i="3"/>
  <c r="E115" i="3"/>
  <c r="G117" i="3"/>
  <c r="I119" i="3"/>
  <c r="L108" i="3"/>
  <c r="K108" i="3"/>
  <c r="J108" i="3"/>
  <c r="L140" i="3"/>
  <c r="K140" i="3"/>
  <c r="J140" i="3"/>
  <c r="F188" i="3"/>
  <c r="L10" i="5"/>
  <c r="K10" i="5"/>
  <c r="J10" i="5"/>
  <c r="I10" i="5"/>
  <c r="M10" i="5"/>
  <c r="L16" i="5"/>
  <c r="K16" i="5"/>
  <c r="J16" i="5"/>
  <c r="I16" i="5"/>
  <c r="M16" i="5"/>
  <c r="W18" i="5"/>
  <c r="V18" i="5"/>
  <c r="U18" i="5"/>
  <c r="T18" i="5"/>
  <c r="S18" i="5"/>
  <c r="W24" i="5"/>
  <c r="V24" i="5"/>
  <c r="U24" i="5"/>
  <c r="T24" i="5"/>
  <c r="S24" i="5"/>
  <c r="W30" i="5"/>
  <c r="V30" i="5"/>
  <c r="U30" i="5"/>
  <c r="T30" i="5"/>
  <c r="S30" i="5"/>
  <c r="W36" i="5"/>
  <c r="V36" i="5"/>
  <c r="U36" i="5"/>
  <c r="T36" i="5"/>
  <c r="S36" i="5"/>
  <c r="W42" i="5"/>
  <c r="V42" i="5"/>
  <c r="U42" i="5"/>
  <c r="T42" i="5"/>
  <c r="S42" i="5"/>
  <c r="W48" i="5"/>
  <c r="V48" i="5"/>
  <c r="U48" i="5"/>
  <c r="T48" i="5"/>
  <c r="S48" i="5"/>
  <c r="S52" i="6"/>
  <c r="R52" i="6"/>
  <c r="Q52" i="6"/>
  <c r="S7" i="6"/>
  <c r="R7" i="6"/>
  <c r="Q7" i="6"/>
  <c r="S27" i="6"/>
  <c r="R27" i="6"/>
  <c r="Q27" i="6"/>
  <c r="S45" i="6"/>
  <c r="R45" i="6"/>
  <c r="Q45" i="6"/>
  <c r="L7" i="12"/>
  <c r="H54" i="12"/>
  <c r="K7" i="12"/>
  <c r="J7" i="12"/>
  <c r="I7" i="12"/>
  <c r="T18" i="14"/>
  <c r="S18" i="14"/>
  <c r="L56" i="15"/>
  <c r="K56" i="15"/>
  <c r="J56" i="15"/>
  <c r="I56" i="15"/>
  <c r="M56" i="15"/>
  <c r="L114" i="15"/>
  <c r="K114" i="15"/>
  <c r="J114" i="15"/>
  <c r="I114" i="15"/>
  <c r="M114" i="15"/>
  <c r="J99" i="16"/>
  <c r="I99" i="16"/>
  <c r="J118" i="16"/>
  <c r="I118" i="16"/>
  <c r="J138" i="16"/>
  <c r="I138" i="16"/>
  <c r="J157" i="16"/>
  <c r="I157" i="16"/>
  <c r="Q20" i="21"/>
  <c r="R20" i="21"/>
  <c r="U7" i="5"/>
  <c r="T7" i="5"/>
  <c r="S7" i="5"/>
  <c r="V7" i="5"/>
  <c r="W7" i="5"/>
  <c r="U9" i="5"/>
  <c r="T9" i="5"/>
  <c r="S9" i="5"/>
  <c r="W9" i="5"/>
  <c r="V9" i="5"/>
  <c r="U11" i="5"/>
  <c r="T11" i="5"/>
  <c r="S11" i="5"/>
  <c r="W11" i="5"/>
  <c r="V11" i="5"/>
  <c r="U13" i="5"/>
  <c r="T13" i="5"/>
  <c r="S13" i="5"/>
  <c r="V13" i="5"/>
  <c r="W13" i="5"/>
  <c r="U15" i="5"/>
  <c r="T15" i="5"/>
  <c r="S15" i="5"/>
  <c r="W15" i="5"/>
  <c r="V15" i="5"/>
  <c r="L10" i="12"/>
  <c r="K10" i="12"/>
  <c r="J10" i="12"/>
  <c r="I10" i="12"/>
  <c r="T16" i="14"/>
  <c r="S16" i="14"/>
  <c r="T22" i="14"/>
  <c r="S22" i="14"/>
  <c r="L30" i="15"/>
  <c r="K30" i="15"/>
  <c r="J30" i="15"/>
  <c r="I30" i="15"/>
  <c r="M30" i="15"/>
  <c r="H77" i="15"/>
  <c r="L69" i="15"/>
  <c r="K69" i="15"/>
  <c r="J69" i="15"/>
  <c r="I69" i="15"/>
  <c r="M69" i="15"/>
  <c r="L88" i="15"/>
  <c r="K88" i="15"/>
  <c r="J88" i="15"/>
  <c r="I88" i="15"/>
  <c r="M88" i="15"/>
  <c r="L108" i="15"/>
  <c r="K108" i="15"/>
  <c r="J108" i="15"/>
  <c r="I108" i="15"/>
  <c r="M108" i="15"/>
  <c r="L127" i="15"/>
  <c r="K127" i="15"/>
  <c r="J127" i="15"/>
  <c r="I127" i="15"/>
  <c r="M127" i="15"/>
  <c r="L149" i="15"/>
  <c r="J149" i="15"/>
  <c r="I149" i="15"/>
  <c r="M149" i="15"/>
  <c r="K149" i="15"/>
  <c r="V11" i="16"/>
  <c r="U11" i="16"/>
  <c r="V13" i="16"/>
  <c r="U13" i="16"/>
  <c r="T21" i="16"/>
  <c r="V15" i="16"/>
  <c r="U15" i="16"/>
  <c r="V17" i="16"/>
  <c r="U17" i="16"/>
  <c r="V19" i="16"/>
  <c r="U19" i="16"/>
  <c r="J26" i="16"/>
  <c r="I26" i="16"/>
  <c r="J30" i="16"/>
  <c r="I30" i="16"/>
  <c r="J34" i="16"/>
  <c r="I34" i="16"/>
  <c r="J39" i="16"/>
  <c r="I39" i="16"/>
  <c r="J43" i="16"/>
  <c r="I43" i="16"/>
  <c r="J47" i="16"/>
  <c r="I47" i="16"/>
  <c r="H51" i="16"/>
  <c r="J52" i="16"/>
  <c r="I52" i="16"/>
  <c r="J56" i="16"/>
  <c r="I56" i="16"/>
  <c r="J60" i="16"/>
  <c r="I60" i="16"/>
  <c r="J69" i="16"/>
  <c r="I69" i="16"/>
  <c r="H77" i="16"/>
  <c r="J73" i="16"/>
  <c r="I73" i="16"/>
  <c r="J82" i="16"/>
  <c r="I82" i="16"/>
  <c r="J88" i="16"/>
  <c r="I88" i="16"/>
  <c r="J95" i="16"/>
  <c r="I95" i="16"/>
  <c r="J101" i="16"/>
  <c r="I101" i="16"/>
  <c r="H107" i="16"/>
  <c r="J108" i="16"/>
  <c r="I108" i="16"/>
  <c r="J114" i="16"/>
  <c r="I114" i="16"/>
  <c r="J127" i="16"/>
  <c r="I127" i="16"/>
  <c r="J140" i="16"/>
  <c r="I140" i="16"/>
  <c r="J146" i="16"/>
  <c r="I146" i="16"/>
  <c r="J153" i="16"/>
  <c r="H161" i="16"/>
  <c r="I153" i="16"/>
  <c r="J159" i="16"/>
  <c r="I159" i="16"/>
  <c r="X18" i="18"/>
  <c r="Q70" i="18"/>
  <c r="Q59" i="19"/>
  <c r="P59" i="19"/>
  <c r="F43" i="2"/>
  <c r="K8" i="3"/>
  <c r="J8" i="3"/>
  <c r="L8" i="3"/>
  <c r="K11" i="3"/>
  <c r="J11" i="3"/>
  <c r="L11" i="3"/>
  <c r="L17" i="12"/>
  <c r="K17" i="12"/>
  <c r="J17" i="12"/>
  <c r="I17" i="12"/>
  <c r="L26" i="12"/>
  <c r="K26" i="12"/>
  <c r="J26" i="12"/>
  <c r="I26" i="12"/>
  <c r="L35" i="12"/>
  <c r="K35" i="12"/>
  <c r="J35" i="12"/>
  <c r="I35" i="12"/>
  <c r="L44" i="12"/>
  <c r="K44" i="12"/>
  <c r="J44" i="12"/>
  <c r="I44" i="12"/>
  <c r="W19" i="13"/>
  <c r="V19" i="13"/>
  <c r="U19" i="13"/>
  <c r="H37" i="14"/>
  <c r="J29" i="14"/>
  <c r="I29" i="14"/>
  <c r="J39" i="14"/>
  <c r="I39" i="14"/>
  <c r="J48" i="14"/>
  <c r="I48" i="14"/>
  <c r="J58" i="14"/>
  <c r="I58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H163" i="14"/>
  <c r="J155" i="14"/>
  <c r="I155" i="14"/>
  <c r="I158" i="15"/>
  <c r="M158" i="15"/>
  <c r="L158" i="15"/>
  <c r="K158" i="15"/>
  <c r="J158" i="15"/>
  <c r="M9" i="15"/>
  <c r="L9" i="15"/>
  <c r="K9" i="15"/>
  <c r="J9" i="15"/>
  <c r="I9" i="15"/>
  <c r="M18" i="15"/>
  <c r="L18" i="15"/>
  <c r="K18" i="15"/>
  <c r="J18" i="15"/>
  <c r="I18" i="15"/>
  <c r="M38" i="15"/>
  <c r="L38" i="15"/>
  <c r="K38" i="15"/>
  <c r="J38" i="15"/>
  <c r="I38" i="15"/>
  <c r="M57" i="15"/>
  <c r="L57" i="15"/>
  <c r="K57" i="15"/>
  <c r="J57" i="15"/>
  <c r="I57" i="15"/>
  <c r="M76" i="15"/>
  <c r="L76" i="15"/>
  <c r="K76" i="15"/>
  <c r="J76" i="15"/>
  <c r="I76" i="15"/>
  <c r="M96" i="15"/>
  <c r="L96" i="15"/>
  <c r="K96" i="15"/>
  <c r="J96" i="15"/>
  <c r="I96" i="15"/>
  <c r="M115" i="15"/>
  <c r="L115" i="15"/>
  <c r="K115" i="15"/>
  <c r="J115" i="15"/>
  <c r="I115" i="15"/>
  <c r="M150" i="15"/>
  <c r="K150" i="15"/>
  <c r="J150" i="15"/>
  <c r="L150" i="15"/>
  <c r="I150" i="15"/>
  <c r="I80" i="18"/>
  <c r="I80" i="21"/>
  <c r="H80" i="21"/>
  <c r="J39" i="2"/>
  <c r="I42" i="2"/>
  <c r="L39" i="2"/>
  <c r="K39" i="2"/>
  <c r="J55" i="3"/>
  <c r="K55" i="3"/>
  <c r="H115" i="3"/>
  <c r="H118" i="3"/>
  <c r="H121" i="3"/>
  <c r="Q10" i="6"/>
  <c r="S10" i="6"/>
  <c r="R10" i="6"/>
  <c r="Q16" i="6"/>
  <c r="S16" i="6"/>
  <c r="R16" i="6"/>
  <c r="Q17" i="6"/>
  <c r="S17" i="6"/>
  <c r="R17" i="6"/>
  <c r="Q23" i="6"/>
  <c r="S23" i="6"/>
  <c r="R23" i="6"/>
  <c r="Q29" i="6"/>
  <c r="R29" i="6"/>
  <c r="S29" i="6"/>
  <c r="Q35" i="6"/>
  <c r="S35" i="6"/>
  <c r="R35" i="6"/>
  <c r="Q41" i="6"/>
  <c r="S41" i="6"/>
  <c r="R41" i="6"/>
  <c r="Q47" i="6"/>
  <c r="R47" i="6"/>
  <c r="S47" i="6"/>
  <c r="V8" i="12"/>
  <c r="T8" i="12"/>
  <c r="S8" i="12"/>
  <c r="L12" i="12"/>
  <c r="K12" i="12"/>
  <c r="J12" i="12"/>
  <c r="I12" i="12"/>
  <c r="T14" i="14"/>
  <c r="S14" i="14"/>
  <c r="T20" i="14"/>
  <c r="S20" i="14"/>
  <c r="L24" i="15"/>
  <c r="K24" i="15"/>
  <c r="J24" i="15"/>
  <c r="I24" i="15"/>
  <c r="M24" i="15"/>
  <c r="L43" i="15"/>
  <c r="K43" i="15"/>
  <c r="J43" i="15"/>
  <c r="I43" i="15"/>
  <c r="M43" i="15"/>
  <c r="L62" i="15"/>
  <c r="K62" i="15"/>
  <c r="J62" i="15"/>
  <c r="I62" i="15"/>
  <c r="M62" i="15"/>
  <c r="L82" i="15"/>
  <c r="K82" i="15"/>
  <c r="J82" i="15"/>
  <c r="I82" i="15"/>
  <c r="M82" i="15"/>
  <c r="L101" i="15"/>
  <c r="K101" i="15"/>
  <c r="J101" i="15"/>
  <c r="I101" i="15"/>
  <c r="M101" i="15"/>
  <c r="L121" i="15"/>
  <c r="K121" i="15"/>
  <c r="J121" i="15"/>
  <c r="I121" i="15"/>
  <c r="M121" i="15"/>
  <c r="L136" i="15"/>
  <c r="J136" i="15"/>
  <c r="I136" i="15"/>
  <c r="M136" i="15"/>
  <c r="K136" i="15"/>
  <c r="J84" i="16"/>
  <c r="I84" i="16"/>
  <c r="J90" i="16"/>
  <c r="I90" i="16"/>
  <c r="J97" i="16"/>
  <c r="I97" i="16"/>
  <c r="H105" i="16"/>
  <c r="J103" i="16"/>
  <c r="I103" i="16"/>
  <c r="J110" i="16"/>
  <c r="I110" i="16"/>
  <c r="J116" i="16"/>
  <c r="I116" i="16"/>
  <c r="J123" i="16"/>
  <c r="I123" i="16"/>
  <c r="J129" i="16"/>
  <c r="I129" i="16"/>
  <c r="H135" i="16"/>
  <c r="J136" i="16"/>
  <c r="I136" i="16"/>
  <c r="J142" i="16"/>
  <c r="I142" i="16"/>
  <c r="J155" i="16"/>
  <c r="I155" i="16"/>
  <c r="W64" i="18"/>
  <c r="X65" i="18"/>
  <c r="X135" i="18"/>
  <c r="W134" i="18"/>
  <c r="J33" i="2"/>
  <c r="K33" i="2"/>
  <c r="L33" i="2"/>
  <c r="J36" i="2"/>
  <c r="L36" i="2"/>
  <c r="K36" i="2"/>
  <c r="G43" i="2"/>
  <c r="J50" i="2"/>
  <c r="L50" i="2"/>
  <c r="K50" i="2"/>
  <c r="H68" i="2"/>
  <c r="J43" i="3"/>
  <c r="K43" i="3"/>
  <c r="J49" i="3"/>
  <c r="K49" i="3"/>
  <c r="J61" i="3"/>
  <c r="K61" i="3"/>
  <c r="L59" i="2"/>
  <c r="K59" i="2"/>
  <c r="J59" i="2"/>
  <c r="L62" i="2"/>
  <c r="J62" i="2"/>
  <c r="K62" i="2"/>
  <c r="I68" i="2"/>
  <c r="L65" i="2"/>
  <c r="K65" i="2"/>
  <c r="J65" i="2"/>
  <c r="L80" i="3"/>
  <c r="K80" i="3"/>
  <c r="J80" i="3"/>
  <c r="L83" i="3"/>
  <c r="K83" i="3"/>
  <c r="J83" i="3"/>
  <c r="L86" i="3"/>
  <c r="J86" i="3"/>
  <c r="K86" i="3"/>
  <c r="L89" i="3"/>
  <c r="K89" i="3"/>
  <c r="J89" i="3"/>
  <c r="L92" i="3"/>
  <c r="K92" i="3"/>
  <c r="J92" i="3"/>
  <c r="L95" i="3"/>
  <c r="J95" i="3"/>
  <c r="K95" i="3"/>
  <c r="L98" i="3"/>
  <c r="K98" i="3"/>
  <c r="J98" i="3"/>
  <c r="L101" i="3"/>
  <c r="K101" i="3"/>
  <c r="J101" i="3"/>
  <c r="L104" i="3"/>
  <c r="I115" i="3"/>
  <c r="J104" i="3"/>
  <c r="K104" i="3"/>
  <c r="I118" i="3"/>
  <c r="L107" i="3"/>
  <c r="K107" i="3"/>
  <c r="J107" i="3"/>
  <c r="L110" i="3"/>
  <c r="K110" i="3"/>
  <c r="J110" i="3"/>
  <c r="I121" i="3"/>
  <c r="L20" i="12"/>
  <c r="K20" i="12"/>
  <c r="J20" i="12"/>
  <c r="I20" i="12"/>
  <c r="L29" i="12"/>
  <c r="K29" i="12"/>
  <c r="J29" i="12"/>
  <c r="I29" i="12"/>
  <c r="L38" i="12"/>
  <c r="K38" i="12"/>
  <c r="J38" i="12"/>
  <c r="I38" i="12"/>
  <c r="L47" i="12"/>
  <c r="K47" i="12"/>
  <c r="J47" i="12"/>
  <c r="I47" i="12"/>
  <c r="J32" i="14"/>
  <c r="I32" i="14"/>
  <c r="J42" i="14"/>
  <c r="I42" i="14"/>
  <c r="J61" i="14"/>
  <c r="I61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M12" i="15"/>
  <c r="L12" i="15"/>
  <c r="K12" i="15"/>
  <c r="J12" i="15"/>
  <c r="I12" i="15"/>
  <c r="M31" i="15"/>
  <c r="L31" i="15"/>
  <c r="K31" i="15"/>
  <c r="J31" i="15"/>
  <c r="I31" i="15"/>
  <c r="M51" i="15"/>
  <c r="L51" i="15"/>
  <c r="K51" i="15"/>
  <c r="J51" i="15"/>
  <c r="I51" i="15"/>
  <c r="M70" i="15"/>
  <c r="L70" i="15"/>
  <c r="K70" i="15"/>
  <c r="J70" i="15"/>
  <c r="I70" i="15"/>
  <c r="M89" i="15"/>
  <c r="L89" i="15"/>
  <c r="K89" i="15"/>
  <c r="J89" i="15"/>
  <c r="I89" i="15"/>
  <c r="M109" i="15"/>
  <c r="L109" i="15"/>
  <c r="K109" i="15"/>
  <c r="J109" i="15"/>
  <c r="I109" i="15"/>
  <c r="M128" i="15"/>
  <c r="L128" i="15"/>
  <c r="K128" i="15"/>
  <c r="J128" i="15"/>
  <c r="I128" i="15"/>
  <c r="M137" i="15"/>
  <c r="K137" i="15"/>
  <c r="J137" i="15"/>
  <c r="L137" i="15"/>
  <c r="I137" i="15"/>
  <c r="Q149" i="18"/>
  <c r="P148" i="18"/>
  <c r="W118" i="18"/>
  <c r="X110" i="18"/>
  <c r="P90" i="18"/>
  <c r="Q82" i="18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K10" i="15"/>
  <c r="J10" i="15"/>
  <c r="I10" i="15"/>
  <c r="L10" i="15"/>
  <c r="M10" i="15"/>
  <c r="K13" i="15"/>
  <c r="J13" i="15"/>
  <c r="I13" i="15"/>
  <c r="H21" i="15"/>
  <c r="M13" i="15"/>
  <c r="L13" i="15"/>
  <c r="K16" i="15"/>
  <c r="J16" i="15"/>
  <c r="I16" i="15"/>
  <c r="M16" i="15"/>
  <c r="L16" i="15"/>
  <c r="K19" i="15"/>
  <c r="J19" i="15"/>
  <c r="I19" i="15"/>
  <c r="L19" i="15"/>
  <c r="M19" i="15"/>
  <c r="K23" i="15"/>
  <c r="J23" i="15"/>
  <c r="I23" i="15"/>
  <c r="M23" i="15"/>
  <c r="L23" i="15"/>
  <c r="K29" i="15"/>
  <c r="J29" i="15"/>
  <c r="I29" i="15"/>
  <c r="L29" i="15"/>
  <c r="M29" i="15"/>
  <c r="K42" i="15"/>
  <c r="J42" i="15"/>
  <c r="I42" i="15"/>
  <c r="M42" i="15"/>
  <c r="L42" i="15"/>
  <c r="I11" i="18"/>
  <c r="X57" i="18"/>
  <c r="I60" i="18"/>
  <c r="X115" i="18"/>
  <c r="Q71" i="19"/>
  <c r="P71" i="19"/>
  <c r="Q11" i="19"/>
  <c r="P11" i="19"/>
  <c r="Q40" i="19"/>
  <c r="P40" i="19"/>
  <c r="O77" i="19"/>
  <c r="Q69" i="19"/>
  <c r="P69" i="19"/>
  <c r="L17" i="22"/>
  <c r="K17" i="22"/>
  <c r="J17" i="22"/>
  <c r="J27" i="14"/>
  <c r="I27" i="14"/>
  <c r="J30" i="14"/>
  <c r="I30" i="14"/>
  <c r="J33" i="14"/>
  <c r="I33" i="14"/>
  <c r="J36" i="14"/>
  <c r="I36" i="14"/>
  <c r="J40" i="14"/>
  <c r="I40" i="14"/>
  <c r="J43" i="14"/>
  <c r="I43" i="14"/>
  <c r="H51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V10" i="16"/>
  <c r="U10" i="16"/>
  <c r="T9" i="16"/>
  <c r="W11" i="16" s="1"/>
  <c r="V12" i="16"/>
  <c r="U12" i="16"/>
  <c r="V14" i="16"/>
  <c r="U14" i="16"/>
  <c r="V16" i="16"/>
  <c r="U16" i="16"/>
  <c r="V18" i="16"/>
  <c r="U18" i="16"/>
  <c r="V20" i="16"/>
  <c r="U20" i="16"/>
  <c r="H23" i="16"/>
  <c r="J24" i="16"/>
  <c r="I24" i="16"/>
  <c r="J28" i="16"/>
  <c r="I28" i="16"/>
  <c r="J32" i="16"/>
  <c r="I32" i="16"/>
  <c r="J41" i="16"/>
  <c r="I41" i="16"/>
  <c r="H49" i="16"/>
  <c r="J45" i="16"/>
  <c r="I45" i="16"/>
  <c r="J54" i="16"/>
  <c r="I54" i="16"/>
  <c r="J58" i="16"/>
  <c r="I58" i="16"/>
  <c r="J62" i="16"/>
  <c r="I62" i="16"/>
  <c r="J67" i="16"/>
  <c r="I67" i="16"/>
  <c r="J71" i="16"/>
  <c r="I71" i="16"/>
  <c r="J75" i="16"/>
  <c r="I75" i="16"/>
  <c r="H79" i="16"/>
  <c r="J80" i="16"/>
  <c r="I80" i="16"/>
  <c r="J159" i="17"/>
  <c r="I159" i="17"/>
  <c r="J10" i="17"/>
  <c r="I10" i="17"/>
  <c r="H9" i="17"/>
  <c r="K159" i="17" s="1"/>
  <c r="K11" i="17"/>
  <c r="J11" i="17"/>
  <c r="I11" i="17"/>
  <c r="J12" i="17"/>
  <c r="I12" i="17"/>
  <c r="K13" i="17"/>
  <c r="J13" i="17"/>
  <c r="I13" i="17"/>
  <c r="H21" i="17"/>
  <c r="K14" i="17"/>
  <c r="J14" i="17"/>
  <c r="I14" i="17"/>
  <c r="J15" i="17"/>
  <c r="I15" i="17"/>
  <c r="K16" i="17"/>
  <c r="J16" i="17"/>
  <c r="I16" i="17"/>
  <c r="J17" i="17"/>
  <c r="I17" i="17"/>
  <c r="K18" i="17"/>
  <c r="J18" i="17"/>
  <c r="I18" i="17"/>
  <c r="J19" i="17"/>
  <c r="I19" i="17"/>
  <c r="K20" i="17"/>
  <c r="J20" i="17"/>
  <c r="I20" i="17"/>
  <c r="J25" i="17"/>
  <c r="I25" i="17"/>
  <c r="K27" i="17"/>
  <c r="J27" i="17"/>
  <c r="I27" i="17"/>
  <c r="H35" i="17"/>
  <c r="K29" i="17"/>
  <c r="J29" i="17"/>
  <c r="I29" i="17"/>
  <c r="K31" i="17"/>
  <c r="J31" i="17"/>
  <c r="I31" i="17"/>
  <c r="K33" i="17"/>
  <c r="J33" i="17"/>
  <c r="I33" i="17"/>
  <c r="K38" i="17"/>
  <c r="H37" i="17"/>
  <c r="J38" i="17"/>
  <c r="I38" i="17"/>
  <c r="J40" i="17"/>
  <c r="I40" i="17"/>
  <c r="K42" i="17"/>
  <c r="J42" i="17"/>
  <c r="I42" i="17"/>
  <c r="J44" i="17"/>
  <c r="I44" i="17"/>
  <c r="K46" i="17"/>
  <c r="J46" i="17"/>
  <c r="I46" i="17"/>
  <c r="J48" i="17"/>
  <c r="I48" i="17"/>
  <c r="K53" i="17"/>
  <c r="J53" i="17"/>
  <c r="I53" i="17"/>
  <c r="J55" i="17"/>
  <c r="I55" i="17"/>
  <c r="H63" i="17"/>
  <c r="J57" i="17"/>
  <c r="I57" i="17"/>
  <c r="K59" i="17"/>
  <c r="J59" i="17"/>
  <c r="I59" i="17"/>
  <c r="J61" i="17"/>
  <c r="I61" i="17"/>
  <c r="K66" i="17"/>
  <c r="H65" i="17"/>
  <c r="J66" i="17"/>
  <c r="I66" i="17"/>
  <c r="K68" i="17"/>
  <c r="J68" i="17"/>
  <c r="I68" i="17"/>
  <c r="K70" i="17"/>
  <c r="J70" i="17"/>
  <c r="I70" i="17"/>
  <c r="K72" i="17"/>
  <c r="J72" i="17"/>
  <c r="I72" i="17"/>
  <c r="K74" i="17"/>
  <c r="J74" i="17"/>
  <c r="I74" i="17"/>
  <c r="K76" i="17"/>
  <c r="J76" i="17"/>
  <c r="I76" i="17"/>
  <c r="K81" i="17"/>
  <c r="J81" i="17"/>
  <c r="I81" i="17"/>
  <c r="K83" i="17"/>
  <c r="J83" i="17"/>
  <c r="I83" i="17"/>
  <c r="H91" i="17"/>
  <c r="K85" i="17"/>
  <c r="J85" i="17"/>
  <c r="I85" i="17"/>
  <c r="J87" i="17"/>
  <c r="I87" i="17"/>
  <c r="K89" i="17"/>
  <c r="J89" i="17"/>
  <c r="I89" i="17"/>
  <c r="H93" i="17"/>
  <c r="J94" i="17"/>
  <c r="I94" i="17"/>
  <c r="J96" i="17"/>
  <c r="I96" i="17"/>
  <c r="K98" i="17"/>
  <c r="J98" i="17"/>
  <c r="I98" i="17"/>
  <c r="J100" i="17"/>
  <c r="I100" i="17"/>
  <c r="K102" i="17"/>
  <c r="J102" i="17"/>
  <c r="I102" i="17"/>
  <c r="J104" i="17"/>
  <c r="I104" i="17"/>
  <c r="K109" i="17"/>
  <c r="J109" i="17"/>
  <c r="I109" i="17"/>
  <c r="J111" i="17"/>
  <c r="I111" i="17"/>
  <c r="H119" i="17"/>
  <c r="K113" i="17"/>
  <c r="J113" i="17"/>
  <c r="I113" i="17"/>
  <c r="K115" i="17"/>
  <c r="J115" i="17"/>
  <c r="I115" i="17"/>
  <c r="K117" i="17"/>
  <c r="J117" i="17"/>
  <c r="I117" i="17"/>
  <c r="K123" i="17"/>
  <c r="J123" i="17"/>
  <c r="I123" i="17"/>
  <c r="K127" i="17"/>
  <c r="J127" i="17"/>
  <c r="I127" i="17"/>
  <c r="K131" i="17"/>
  <c r="J131" i="17"/>
  <c r="I131" i="17"/>
  <c r="K136" i="17"/>
  <c r="H135" i="17"/>
  <c r="J136" i="17"/>
  <c r="I136" i="17"/>
  <c r="K140" i="17"/>
  <c r="J140" i="17"/>
  <c r="I140" i="17"/>
  <c r="K144" i="17"/>
  <c r="J144" i="17"/>
  <c r="I144" i="17"/>
  <c r="K153" i="17"/>
  <c r="J153" i="17"/>
  <c r="I153" i="17"/>
  <c r="H161" i="17"/>
  <c r="K157" i="17"/>
  <c r="J157" i="17"/>
  <c r="I157" i="17"/>
  <c r="Q11" i="18"/>
  <c r="X45" i="18"/>
  <c r="P50" i="18"/>
  <c r="Q51" i="18"/>
  <c r="X103" i="18"/>
  <c r="H106" i="18"/>
  <c r="I107" i="18"/>
  <c r="Q109" i="18"/>
  <c r="I145" i="18"/>
  <c r="U63" i="19"/>
  <c r="I124" i="21"/>
  <c r="H124" i="21"/>
  <c r="X14" i="18"/>
  <c r="Q19" i="18"/>
  <c r="X38" i="18"/>
  <c r="I41" i="18"/>
  <c r="Q43" i="18"/>
  <c r="W104" i="18"/>
  <c r="X96" i="18"/>
  <c r="I99" i="18"/>
  <c r="Q101" i="18"/>
  <c r="I127" i="18"/>
  <c r="U21" i="19"/>
  <c r="Q20" i="19"/>
  <c r="P20" i="19"/>
  <c r="J12" i="14"/>
  <c r="I12" i="14"/>
  <c r="J14" i="14"/>
  <c r="I14" i="14"/>
  <c r="J16" i="14"/>
  <c r="I16" i="14"/>
  <c r="J18" i="14"/>
  <c r="I18" i="14"/>
  <c r="J20" i="14"/>
  <c r="I20" i="14"/>
  <c r="I22" i="14"/>
  <c r="J22" i="14"/>
  <c r="J25" i="14"/>
  <c r="I25" i="14"/>
  <c r="I28" i="14"/>
  <c r="J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H65" i="14"/>
  <c r="I57" i="14"/>
  <c r="J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I86" i="14"/>
  <c r="J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I115" i="14"/>
  <c r="J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H149" i="14"/>
  <c r="J141" i="14"/>
  <c r="I141" i="14"/>
  <c r="I144" i="14"/>
  <c r="J144" i="14"/>
  <c r="J147" i="14"/>
  <c r="I147" i="14"/>
  <c r="J151" i="14"/>
  <c r="I151" i="14"/>
  <c r="J154" i="14"/>
  <c r="I154" i="14"/>
  <c r="J157" i="14"/>
  <c r="I157" i="14"/>
  <c r="J160" i="14"/>
  <c r="I160" i="14"/>
  <c r="J160" i="16"/>
  <c r="I160" i="16"/>
  <c r="I15" i="18"/>
  <c r="W34" i="18"/>
  <c r="X26" i="18"/>
  <c r="I29" i="18"/>
  <c r="Q31" i="18"/>
  <c r="X84" i="18"/>
  <c r="I87" i="18"/>
  <c r="Q89" i="18"/>
  <c r="I10" i="18"/>
  <c r="I23" i="18"/>
  <c r="H22" i="18"/>
  <c r="I42" i="18"/>
  <c r="J61" i="18"/>
  <c r="I61" i="18"/>
  <c r="I81" i="18"/>
  <c r="I100" i="18"/>
  <c r="Q14" i="19"/>
  <c r="P14" i="19"/>
  <c r="Q24" i="19"/>
  <c r="O23" i="19"/>
  <c r="P24" i="19"/>
  <c r="Q33" i="19"/>
  <c r="P33" i="19"/>
  <c r="Q43" i="19"/>
  <c r="P43" i="19"/>
  <c r="Q53" i="19"/>
  <c r="P53" i="19"/>
  <c r="Q62" i="19"/>
  <c r="P62" i="19"/>
  <c r="Q72" i="19"/>
  <c r="P72" i="19"/>
  <c r="R15" i="21"/>
  <c r="Q15" i="21"/>
  <c r="J158" i="18"/>
  <c r="I158" i="18"/>
  <c r="I9" i="18"/>
  <c r="H8" i="18"/>
  <c r="J80" i="18" s="1"/>
  <c r="H62" i="18"/>
  <c r="J54" i="18"/>
  <c r="I54" i="18"/>
  <c r="I73" i="18"/>
  <c r="J93" i="18"/>
  <c r="I93" i="18"/>
  <c r="H92" i="18"/>
  <c r="I112" i="18"/>
  <c r="I116" i="18"/>
  <c r="Y157" i="19"/>
  <c r="X157" i="19"/>
  <c r="I138" i="21"/>
  <c r="H138" i="21"/>
  <c r="I17" i="18"/>
  <c r="J17" i="18"/>
  <c r="I55" i="18"/>
  <c r="I74" i="18"/>
  <c r="I94" i="18"/>
  <c r="I113" i="18"/>
  <c r="I131" i="18"/>
  <c r="Q17" i="19"/>
  <c r="P17" i="19"/>
  <c r="Q27" i="19"/>
  <c r="O35" i="19"/>
  <c r="P27" i="19"/>
  <c r="Q46" i="19"/>
  <c r="P46" i="19"/>
  <c r="Q56" i="19"/>
  <c r="P56" i="19"/>
  <c r="Q66" i="19"/>
  <c r="O65" i="19"/>
  <c r="P66" i="19"/>
  <c r="I66" i="21"/>
  <c r="H66" i="21"/>
  <c r="J16" i="18"/>
  <c r="I16" i="18"/>
  <c r="J28" i="18"/>
  <c r="I28" i="18"/>
  <c r="J47" i="18"/>
  <c r="I47" i="18"/>
  <c r="J67" i="18"/>
  <c r="I67" i="18"/>
  <c r="J86" i="18"/>
  <c r="I86" i="18"/>
  <c r="I41" i="21"/>
  <c r="H41" i="21"/>
  <c r="I99" i="21"/>
  <c r="H99" i="21"/>
  <c r="I157" i="21"/>
  <c r="H157" i="21"/>
  <c r="Y159" i="19"/>
  <c r="X159" i="19"/>
  <c r="Y160" i="19"/>
  <c r="X160" i="19"/>
  <c r="I27" i="21"/>
  <c r="H27" i="21"/>
  <c r="I85" i="21"/>
  <c r="H85" i="21"/>
  <c r="I143" i="21"/>
  <c r="H143" i="21"/>
  <c r="L11" i="22"/>
  <c r="K11" i="22"/>
  <c r="J11" i="22"/>
  <c r="L55" i="22"/>
  <c r="I63" i="22"/>
  <c r="K55" i="22"/>
  <c r="J55" i="22"/>
  <c r="L103" i="22"/>
  <c r="K103" i="22"/>
  <c r="J103" i="22"/>
  <c r="I13" i="21"/>
  <c r="H13" i="21"/>
  <c r="I60" i="21"/>
  <c r="H60" i="21"/>
  <c r="I118" i="21"/>
  <c r="H118" i="21"/>
  <c r="J24" i="18"/>
  <c r="I24" i="18"/>
  <c r="J30" i="18"/>
  <c r="I30" i="18"/>
  <c r="Y73" i="19"/>
  <c r="X73" i="19"/>
  <c r="I46" i="21"/>
  <c r="H46" i="21"/>
  <c r="I104" i="21"/>
  <c r="H104" i="21"/>
  <c r="X12" i="22"/>
  <c r="W12" i="22"/>
  <c r="V12" i="22"/>
  <c r="L74" i="22"/>
  <c r="K74" i="22"/>
  <c r="J74" i="22"/>
  <c r="R18" i="21"/>
  <c r="Q18" i="21"/>
  <c r="I33" i="21"/>
  <c r="H33" i="21"/>
  <c r="I53" i="21"/>
  <c r="H53" i="21"/>
  <c r="I72" i="21"/>
  <c r="H72" i="21"/>
  <c r="I91" i="21"/>
  <c r="H91" i="21"/>
  <c r="I111" i="21"/>
  <c r="H111" i="21"/>
  <c r="I130" i="21"/>
  <c r="H130" i="21"/>
  <c r="I150" i="21"/>
  <c r="H150" i="21"/>
  <c r="X19" i="22"/>
  <c r="W19" i="22"/>
  <c r="V19" i="22"/>
  <c r="L29" i="22"/>
  <c r="K29" i="22"/>
  <c r="J29" i="22"/>
  <c r="L48" i="22"/>
  <c r="K48" i="22"/>
  <c r="J48" i="22"/>
  <c r="L65" i="22"/>
  <c r="K65" i="22"/>
  <c r="J65" i="22"/>
  <c r="L94" i="22"/>
  <c r="K94" i="22"/>
  <c r="J94" i="22"/>
  <c r="L123" i="22"/>
  <c r="K123" i="22"/>
  <c r="J123" i="22"/>
  <c r="L152" i="22"/>
  <c r="K152" i="22"/>
  <c r="J152" i="22"/>
  <c r="I16" i="21"/>
  <c r="H16" i="21"/>
  <c r="G36" i="21"/>
  <c r="I28" i="21"/>
  <c r="H28" i="21"/>
  <c r="I47" i="21"/>
  <c r="H47" i="21"/>
  <c r="I67" i="21"/>
  <c r="H67" i="21"/>
  <c r="I86" i="21"/>
  <c r="H86" i="21"/>
  <c r="I105" i="21"/>
  <c r="H105" i="21"/>
  <c r="I125" i="21"/>
  <c r="H125" i="21"/>
  <c r="I144" i="21"/>
  <c r="H144" i="21"/>
  <c r="R12" i="21"/>
  <c r="Q12" i="21"/>
  <c r="R21" i="21"/>
  <c r="Q21" i="21"/>
  <c r="I40" i="21"/>
  <c r="H40" i="21"/>
  <c r="I59" i="21"/>
  <c r="H59" i="21"/>
  <c r="G106" i="21"/>
  <c r="I98" i="21"/>
  <c r="H98" i="21"/>
  <c r="I117" i="21"/>
  <c r="H117" i="21"/>
  <c r="I137" i="21"/>
  <c r="H137" i="21"/>
  <c r="I156" i="21"/>
  <c r="H156" i="21"/>
  <c r="L155" i="22"/>
  <c r="K155" i="22"/>
  <c r="J155" i="22"/>
  <c r="L23" i="22"/>
  <c r="K23" i="22"/>
  <c r="J23" i="22"/>
  <c r="L42" i="22"/>
  <c r="K42" i="22"/>
  <c r="J42" i="22"/>
  <c r="L61" i="22"/>
  <c r="K61" i="22"/>
  <c r="J61" i="22"/>
  <c r="L84" i="22"/>
  <c r="K84" i="22"/>
  <c r="J84" i="22"/>
  <c r="L113" i="22"/>
  <c r="K113" i="22"/>
  <c r="J113" i="22"/>
  <c r="L142" i="22"/>
  <c r="K142" i="22"/>
  <c r="J142" i="22"/>
  <c r="I161" i="21"/>
  <c r="H161" i="21"/>
  <c r="I10" i="21"/>
  <c r="H10" i="21"/>
  <c r="I19" i="21"/>
  <c r="H19" i="21"/>
  <c r="I34" i="21"/>
  <c r="H34" i="21"/>
  <c r="I54" i="21"/>
  <c r="H54" i="21"/>
  <c r="I73" i="21"/>
  <c r="H73" i="21"/>
  <c r="G120" i="21"/>
  <c r="I112" i="21"/>
  <c r="H112" i="21"/>
  <c r="I131" i="21"/>
  <c r="H131" i="21"/>
  <c r="I151" i="21"/>
  <c r="H151" i="21"/>
  <c r="K12" i="22"/>
  <c r="J12" i="22"/>
  <c r="L12" i="22"/>
  <c r="X13" i="22"/>
  <c r="W13" i="22"/>
  <c r="U21" i="22"/>
  <c r="V13" i="22"/>
  <c r="K157" i="26"/>
  <c r="J157" i="26"/>
  <c r="I157" i="26"/>
  <c r="I12" i="21"/>
  <c r="H12" i="21"/>
  <c r="I15" i="21"/>
  <c r="H15" i="21"/>
  <c r="H18" i="21"/>
  <c r="I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H71" i="21"/>
  <c r="I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W9" i="22"/>
  <c r="V9" i="22"/>
  <c r="X9" i="22"/>
  <c r="K149" i="27"/>
  <c r="J149" i="27"/>
  <c r="I149" i="27"/>
  <c r="M98" i="28"/>
  <c r="L98" i="28"/>
  <c r="K98" i="28"/>
  <c r="J98" i="28"/>
  <c r="I98" i="28"/>
  <c r="K82" i="26"/>
  <c r="J82" i="26"/>
  <c r="I82" i="26"/>
  <c r="H90" i="26"/>
  <c r="K86" i="26"/>
  <c r="J86" i="26"/>
  <c r="I86" i="26"/>
  <c r="K95" i="26"/>
  <c r="J95" i="26"/>
  <c r="I95" i="26"/>
  <c r="K99" i="26"/>
  <c r="J99" i="26"/>
  <c r="I99" i="26"/>
  <c r="K103" i="26"/>
  <c r="J103" i="26"/>
  <c r="I103" i="26"/>
  <c r="K108" i="26"/>
  <c r="J108" i="26"/>
  <c r="I108" i="26"/>
  <c r="K112" i="26"/>
  <c r="J112" i="26"/>
  <c r="I112" i="26"/>
  <c r="K116" i="26"/>
  <c r="J116" i="26"/>
  <c r="I116" i="26"/>
  <c r="K121" i="26"/>
  <c r="J121" i="26"/>
  <c r="I121" i="26"/>
  <c r="K125" i="26"/>
  <c r="J125" i="26"/>
  <c r="I125" i="26"/>
  <c r="K129" i="26"/>
  <c r="J129" i="26"/>
  <c r="I129" i="26"/>
  <c r="K134" i="26"/>
  <c r="J134" i="26"/>
  <c r="I134" i="26"/>
  <c r="K138" i="26"/>
  <c r="J138" i="26"/>
  <c r="I138" i="26"/>
  <c r="H146" i="26"/>
  <c r="K142" i="26"/>
  <c r="J142" i="26"/>
  <c r="I142" i="26"/>
  <c r="K151" i="26"/>
  <c r="J151" i="26"/>
  <c r="I151" i="26"/>
  <c r="K155" i="26"/>
  <c r="J155" i="26"/>
  <c r="I155" i="26"/>
  <c r="K159" i="26"/>
  <c r="J159" i="26"/>
  <c r="I159" i="26"/>
  <c r="K153" i="27"/>
  <c r="J153" i="27"/>
  <c r="I153" i="27"/>
  <c r="M59" i="28"/>
  <c r="L59" i="28"/>
  <c r="K59" i="28"/>
  <c r="J59" i="28"/>
  <c r="I59" i="28"/>
  <c r="K8" i="26"/>
  <c r="J8" i="26"/>
  <c r="I8" i="26"/>
  <c r="K10" i="26"/>
  <c r="J10" i="26"/>
  <c r="I10" i="26"/>
  <c r="K12" i="26"/>
  <c r="J12" i="26"/>
  <c r="I12" i="26"/>
  <c r="H20" i="26"/>
  <c r="K14" i="26"/>
  <c r="J14" i="26"/>
  <c r="I14" i="26"/>
  <c r="K16" i="26"/>
  <c r="J16" i="26"/>
  <c r="I16" i="26"/>
  <c r="K18" i="26"/>
  <c r="J18" i="26"/>
  <c r="I18" i="26"/>
  <c r="K23" i="26"/>
  <c r="J23" i="26"/>
  <c r="I23" i="26"/>
  <c r="K25" i="26"/>
  <c r="J25" i="26"/>
  <c r="I25" i="26"/>
  <c r="K27" i="26"/>
  <c r="J27" i="26"/>
  <c r="I27" i="26"/>
  <c r="K29" i="26"/>
  <c r="J29" i="26"/>
  <c r="I29" i="26"/>
  <c r="K31" i="26"/>
  <c r="J31" i="26"/>
  <c r="I31" i="26"/>
  <c r="K33" i="26"/>
  <c r="J33" i="26"/>
  <c r="I33" i="26"/>
  <c r="K36" i="26"/>
  <c r="J36" i="26"/>
  <c r="I36" i="26"/>
  <c r="K38" i="26"/>
  <c r="J38" i="26"/>
  <c r="I38" i="26"/>
  <c r="K40" i="26"/>
  <c r="J40" i="26"/>
  <c r="I40" i="26"/>
  <c r="H48" i="26"/>
  <c r="K42" i="26"/>
  <c r="J42" i="26"/>
  <c r="I42" i="26"/>
  <c r="K44" i="26"/>
  <c r="J44" i="26"/>
  <c r="I44" i="26"/>
  <c r="K46" i="26"/>
  <c r="J46" i="26"/>
  <c r="I46" i="26"/>
  <c r="K51" i="26"/>
  <c r="J51" i="26"/>
  <c r="I51" i="26"/>
  <c r="K53" i="26"/>
  <c r="J53" i="26"/>
  <c r="I53" i="26"/>
  <c r="K55" i="26"/>
  <c r="J55" i="26"/>
  <c r="I55" i="26"/>
  <c r="K57" i="26"/>
  <c r="J57" i="26"/>
  <c r="I57" i="26"/>
  <c r="K59" i="26"/>
  <c r="J59" i="26"/>
  <c r="I59" i="26"/>
  <c r="K61" i="26"/>
  <c r="J61" i="26"/>
  <c r="I61" i="26"/>
  <c r="K64" i="26"/>
  <c r="J64" i="26"/>
  <c r="I64" i="26"/>
  <c r="K66" i="26"/>
  <c r="J66" i="26"/>
  <c r="I66" i="26"/>
  <c r="K68" i="26"/>
  <c r="J68" i="26"/>
  <c r="I68" i="26"/>
  <c r="H76" i="26"/>
  <c r="K70" i="26"/>
  <c r="J70" i="26"/>
  <c r="I70" i="26"/>
  <c r="K72" i="26"/>
  <c r="J72" i="26"/>
  <c r="I72" i="26"/>
  <c r="K74" i="26"/>
  <c r="J74" i="26"/>
  <c r="I74" i="26"/>
  <c r="K79" i="26"/>
  <c r="J79" i="26"/>
  <c r="I79" i="26"/>
  <c r="K81" i="26"/>
  <c r="J81" i="26"/>
  <c r="I81" i="26"/>
  <c r="K157" i="27"/>
  <c r="J157" i="27"/>
  <c r="I157" i="27"/>
  <c r="K136" i="27"/>
  <c r="J136" i="27"/>
  <c r="I136" i="27"/>
  <c r="K140" i="27"/>
  <c r="J140" i="27"/>
  <c r="I140" i="27"/>
  <c r="K144" i="27"/>
  <c r="J144" i="27"/>
  <c r="I144" i="27"/>
  <c r="M14" i="28"/>
  <c r="L14" i="28"/>
  <c r="K14" i="28"/>
  <c r="J14" i="28"/>
  <c r="I14" i="28"/>
  <c r="M53" i="28"/>
  <c r="L53" i="28"/>
  <c r="K53" i="28"/>
  <c r="J53" i="28"/>
  <c r="I53" i="28"/>
  <c r="M92" i="28"/>
  <c r="L92" i="28"/>
  <c r="K92" i="28"/>
  <c r="J92" i="28"/>
  <c r="I92" i="28"/>
  <c r="J128" i="28"/>
  <c r="I128" i="28"/>
  <c r="M128" i="28"/>
  <c r="L128" i="28"/>
  <c r="K128" i="28"/>
  <c r="M8" i="28"/>
  <c r="L8" i="28"/>
  <c r="K8" i="28"/>
  <c r="J8" i="28"/>
  <c r="I8" i="28"/>
  <c r="M46" i="28"/>
  <c r="L46" i="28"/>
  <c r="K46" i="28"/>
  <c r="J46" i="28"/>
  <c r="I46" i="28"/>
  <c r="M85" i="28"/>
  <c r="L85" i="28"/>
  <c r="K85" i="28"/>
  <c r="J85" i="28"/>
  <c r="I85" i="28"/>
  <c r="H132" i="28"/>
  <c r="L124" i="28"/>
  <c r="K124" i="28"/>
  <c r="M124" i="28"/>
  <c r="J124" i="28"/>
  <c r="I124" i="28"/>
  <c r="M40" i="28"/>
  <c r="H48" i="28"/>
  <c r="L40" i="28"/>
  <c r="K40" i="28"/>
  <c r="J40" i="28"/>
  <c r="I40" i="28"/>
  <c r="M79" i="28"/>
  <c r="L79" i="28"/>
  <c r="K79" i="28"/>
  <c r="J79" i="28"/>
  <c r="I79" i="28"/>
  <c r="M117" i="28"/>
  <c r="L117" i="28"/>
  <c r="K117" i="28"/>
  <c r="J117" i="28"/>
  <c r="I117" i="28"/>
  <c r="L156" i="28"/>
  <c r="K156" i="28"/>
  <c r="J156" i="28"/>
  <c r="M156" i="28"/>
  <c r="I156" i="28"/>
  <c r="M33" i="28"/>
  <c r="L33" i="28"/>
  <c r="K33" i="28"/>
  <c r="J33" i="28"/>
  <c r="I33" i="28"/>
  <c r="M72" i="28"/>
  <c r="L72" i="28"/>
  <c r="K72" i="28"/>
  <c r="J72" i="28"/>
  <c r="I72" i="28"/>
  <c r="M111" i="28"/>
  <c r="L111" i="28"/>
  <c r="K111" i="28"/>
  <c r="J111" i="28"/>
  <c r="I111" i="28"/>
  <c r="L143" i="28"/>
  <c r="K143" i="28"/>
  <c r="J143" i="28"/>
  <c r="M143" i="28"/>
  <c r="I143" i="28"/>
  <c r="M27" i="28"/>
  <c r="L27" i="28"/>
  <c r="K27" i="28"/>
  <c r="J27" i="28"/>
  <c r="I27" i="28"/>
  <c r="M66" i="28"/>
  <c r="L66" i="28"/>
  <c r="K66" i="28"/>
  <c r="J66" i="28"/>
  <c r="I66" i="28"/>
  <c r="I33" i="35"/>
  <c r="H33" i="35"/>
  <c r="H197" i="30"/>
  <c r="H251" i="30"/>
  <c r="N251" i="30"/>
  <c r="H252" i="30"/>
  <c r="N252" i="30"/>
  <c r="H253" i="30"/>
  <c r="N253" i="30"/>
  <c r="H254" i="30"/>
  <c r="N14" i="33"/>
  <c r="L19" i="33"/>
  <c r="F81" i="33"/>
  <c r="F9" i="31"/>
  <c r="L9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6" i="31"/>
  <c r="L16" i="31"/>
  <c r="F17" i="31"/>
  <c r="L17" i="31"/>
  <c r="F18" i="31"/>
  <c r="L18" i="31"/>
  <c r="H19" i="31"/>
  <c r="J20" i="31"/>
  <c r="F21" i="31"/>
  <c r="L21" i="31"/>
  <c r="F109" i="31"/>
  <c r="F9" i="33"/>
  <c r="F31" i="33"/>
  <c r="F75" i="33"/>
  <c r="E87" i="33"/>
  <c r="F85" i="33"/>
  <c r="I35" i="35"/>
  <c r="H35" i="35"/>
  <c r="L195" i="30"/>
  <c r="H196" i="30"/>
  <c r="J197" i="30"/>
  <c r="J251" i="30"/>
  <c r="H107" i="31"/>
  <c r="F31" i="31"/>
  <c r="F32" i="31"/>
  <c r="F33" i="31"/>
  <c r="F34" i="31"/>
  <c r="F61" i="33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J108" i="31"/>
  <c r="F53" i="31"/>
  <c r="F54" i="31"/>
  <c r="F55" i="31"/>
  <c r="F56" i="31"/>
  <c r="F57" i="31"/>
  <c r="F58" i="31"/>
  <c r="F59" i="31"/>
  <c r="F60" i="31"/>
  <c r="F61" i="31"/>
  <c r="F62" i="31"/>
  <c r="H63" i="31"/>
  <c r="F65" i="31"/>
  <c r="F10" i="33"/>
  <c r="N10" i="33"/>
  <c r="N11" i="33"/>
  <c r="N12" i="33"/>
  <c r="F43" i="33"/>
  <c r="L31" i="33"/>
  <c r="F55" i="33"/>
  <c r="L61" i="33"/>
  <c r="J79" i="33"/>
  <c r="N103" i="33"/>
  <c r="J108" i="33"/>
  <c r="H18" i="35"/>
  <c r="N17" i="35"/>
  <c r="V18" i="35"/>
  <c r="AB17" i="35"/>
  <c r="AL18" i="35"/>
  <c r="AK18" i="35"/>
  <c r="AJ18" i="35"/>
  <c r="Q11" i="36"/>
  <c r="P11" i="36"/>
  <c r="H31" i="31"/>
  <c r="H32" i="31"/>
  <c r="H33" i="31"/>
  <c r="H34" i="31"/>
  <c r="H35" i="31"/>
  <c r="H36" i="31"/>
  <c r="H37" i="31"/>
  <c r="H38" i="31"/>
  <c r="H39" i="31"/>
  <c r="H40" i="31"/>
  <c r="F42" i="31"/>
  <c r="H43" i="31"/>
  <c r="F75" i="31"/>
  <c r="F76" i="31"/>
  <c r="F77" i="31"/>
  <c r="F78" i="31"/>
  <c r="F79" i="31"/>
  <c r="F80" i="31"/>
  <c r="F81" i="31"/>
  <c r="F82" i="31"/>
  <c r="F83" i="31"/>
  <c r="F84" i="31"/>
  <c r="H85" i="31"/>
  <c r="F87" i="31"/>
  <c r="F108" i="31"/>
  <c r="F99" i="33"/>
  <c r="N15" i="33"/>
  <c r="F19" i="33"/>
  <c r="F32" i="33"/>
  <c r="F37" i="33"/>
  <c r="L55" i="33"/>
  <c r="N97" i="33"/>
  <c r="F101" i="33"/>
  <c r="AL30" i="35"/>
  <c r="AK30" i="35"/>
  <c r="V32" i="35"/>
  <c r="W32" i="35"/>
  <c r="V38" i="35"/>
  <c r="W38" i="35"/>
  <c r="Q7" i="36"/>
  <c r="P7" i="36"/>
  <c r="Q36" i="36"/>
  <c r="P36" i="36"/>
  <c r="AL39" i="35"/>
  <c r="AK39" i="35"/>
  <c r="Q30" i="36"/>
  <c r="P30" i="36"/>
  <c r="W30" i="35"/>
  <c r="V30" i="35"/>
  <c r="V34" i="35"/>
  <c r="W34" i="35"/>
  <c r="Q24" i="36"/>
  <c r="P24" i="36"/>
  <c r="F11" i="33"/>
  <c r="F12" i="33"/>
  <c r="J15" i="36"/>
  <c r="I15" i="36"/>
  <c r="Q34" i="36"/>
  <c r="P34" i="36"/>
  <c r="F38" i="33"/>
  <c r="V36" i="35"/>
  <c r="W36" i="35"/>
  <c r="I39" i="35"/>
  <c r="H39" i="35"/>
  <c r="Q15" i="36"/>
  <c r="P15" i="36"/>
  <c r="J11" i="37"/>
  <c r="I11" i="37"/>
  <c r="W40" i="35"/>
  <c r="V40" i="35"/>
  <c r="J45" i="37"/>
  <c r="I45" i="37"/>
  <c r="N134" i="40"/>
  <c r="M134" i="40"/>
  <c r="L134" i="40"/>
  <c r="K134" i="40"/>
  <c r="O134" i="40"/>
  <c r="AK40" i="35"/>
  <c r="AL40" i="35"/>
  <c r="J7" i="36"/>
  <c r="I7" i="36"/>
  <c r="J51" i="37"/>
  <c r="I51" i="37"/>
  <c r="Q41" i="37"/>
  <c r="P41" i="37"/>
  <c r="Q20" i="36"/>
  <c r="P20" i="36"/>
  <c r="Q26" i="36"/>
  <c r="P26" i="36"/>
  <c r="Q32" i="36"/>
  <c r="P32" i="36"/>
  <c r="Q38" i="36"/>
  <c r="P38" i="36"/>
  <c r="J20" i="37"/>
  <c r="I20" i="37"/>
  <c r="J39" i="37"/>
  <c r="I39" i="37"/>
  <c r="AL32" i="35"/>
  <c r="AK32" i="35"/>
  <c r="AL34" i="35"/>
  <c r="AK34" i="35"/>
  <c r="AL36" i="35"/>
  <c r="AK36" i="35"/>
  <c r="AL38" i="35"/>
  <c r="AK38" i="35"/>
  <c r="J9" i="36"/>
  <c r="I9" i="36"/>
  <c r="J13" i="36"/>
  <c r="I13" i="36"/>
  <c r="Q18" i="36"/>
  <c r="P18" i="36"/>
  <c r="Q10" i="37"/>
  <c r="P10" i="37"/>
  <c r="F10" i="40"/>
  <c r="L6" i="39"/>
  <c r="K6" i="39"/>
  <c r="R7" i="39"/>
  <c r="Q7" i="39"/>
  <c r="P7" i="39"/>
  <c r="O7" i="39"/>
  <c r="T7" i="39"/>
  <c r="S7" i="39"/>
  <c r="R8" i="39"/>
  <c r="Q8" i="39"/>
  <c r="P8" i="39"/>
  <c r="O8" i="39"/>
  <c r="T8" i="39"/>
  <c r="S8" i="39"/>
  <c r="R9" i="39"/>
  <c r="Q9" i="39"/>
  <c r="P9" i="39"/>
  <c r="O9" i="39"/>
  <c r="T9" i="39"/>
  <c r="S9" i="39"/>
  <c r="N11" i="39"/>
  <c r="R10" i="39"/>
  <c r="Q10" i="39"/>
  <c r="P10" i="39"/>
  <c r="O10" i="39"/>
  <c r="T10" i="39"/>
  <c r="S10" i="39"/>
  <c r="D129" i="39"/>
  <c r="J6" i="40"/>
  <c r="I6" i="40"/>
  <c r="H6" i="40"/>
  <c r="J7" i="40"/>
  <c r="I7" i="40"/>
  <c r="H7" i="40"/>
  <c r="J8" i="40"/>
  <c r="I8" i="40"/>
  <c r="H8" i="40"/>
  <c r="M8" i="40"/>
  <c r="J9" i="40"/>
  <c r="I9" i="40"/>
  <c r="H9" i="40"/>
  <c r="M9" i="40"/>
  <c r="J10" i="40"/>
  <c r="I10" i="40"/>
  <c r="H10" i="40"/>
  <c r="J11" i="40"/>
  <c r="I11" i="40"/>
  <c r="H11" i="40"/>
  <c r="J12" i="40"/>
  <c r="I12" i="40"/>
  <c r="H12" i="40"/>
  <c r="I140" i="43"/>
  <c r="H140" i="43"/>
  <c r="G140" i="43"/>
  <c r="E129" i="39"/>
  <c r="N128" i="39"/>
  <c r="M128" i="39"/>
  <c r="L128" i="39"/>
  <c r="K128" i="39"/>
  <c r="O128" i="39"/>
  <c r="T10" i="41"/>
  <c r="S10" i="41"/>
  <c r="R10" i="41"/>
  <c r="Q10" i="41"/>
  <c r="AA20" i="41"/>
  <c r="P10" i="41"/>
  <c r="I142" i="43"/>
  <c r="G142" i="43"/>
  <c r="H142" i="43"/>
  <c r="O127" i="39"/>
  <c r="N127" i="39"/>
  <c r="M127" i="39"/>
  <c r="J129" i="39"/>
  <c r="L127" i="39"/>
  <c r="K127" i="39"/>
  <c r="N10" i="40"/>
  <c r="M10" i="40"/>
  <c r="L10" i="40"/>
  <c r="O137" i="41"/>
  <c r="N137" i="41"/>
  <c r="M137" i="41"/>
  <c r="L137" i="41"/>
  <c r="K137" i="41"/>
  <c r="O126" i="39"/>
  <c r="N126" i="39"/>
  <c r="M126" i="39"/>
  <c r="K126" i="39"/>
  <c r="L126" i="39"/>
  <c r="I126" i="39"/>
  <c r="H126" i="39"/>
  <c r="G126" i="39"/>
  <c r="I138" i="40"/>
  <c r="H138" i="40"/>
  <c r="G138" i="40"/>
  <c r="I135" i="41"/>
  <c r="H135" i="41"/>
  <c r="G135" i="41"/>
  <c r="K138" i="42"/>
  <c r="O138" i="42"/>
  <c r="N138" i="42"/>
  <c r="M138" i="42"/>
  <c r="L138" i="42"/>
  <c r="H141" i="43"/>
  <c r="I141" i="43"/>
  <c r="G141" i="43"/>
  <c r="C129" i="39"/>
  <c r="I125" i="39"/>
  <c r="H125" i="39"/>
  <c r="G125" i="39"/>
  <c r="C11" i="39"/>
  <c r="M135" i="40"/>
  <c r="L135" i="40"/>
  <c r="K135" i="40"/>
  <c r="O135" i="40"/>
  <c r="N135" i="40"/>
  <c r="F11" i="41"/>
  <c r="N11" i="41"/>
  <c r="M11" i="41"/>
  <c r="L11" i="41"/>
  <c r="F12" i="41"/>
  <c r="N12" i="41"/>
  <c r="M12" i="41"/>
  <c r="L12" i="41"/>
  <c r="I136" i="41"/>
  <c r="H136" i="41"/>
  <c r="G136" i="41"/>
  <c r="N138" i="41"/>
  <c r="O138" i="41"/>
  <c r="M138" i="41"/>
  <c r="L138" i="41"/>
  <c r="K138" i="41"/>
  <c r="O134" i="42"/>
  <c r="M134" i="42"/>
  <c r="N134" i="42"/>
  <c r="L134" i="42"/>
  <c r="K134" i="42"/>
  <c r="M136" i="42"/>
  <c r="K136" i="42"/>
  <c r="O136" i="42"/>
  <c r="N136" i="42"/>
  <c r="L136" i="42"/>
  <c r="D146" i="43"/>
  <c r="M144" i="43"/>
  <c r="L144" i="43"/>
  <c r="O144" i="43"/>
  <c r="N144" i="43"/>
  <c r="H6" i="39"/>
  <c r="G6" i="39"/>
  <c r="P6" i="39"/>
  <c r="O6" i="39"/>
  <c r="R6" i="39"/>
  <c r="Q6" i="39"/>
  <c r="L7" i="39"/>
  <c r="K7" i="39"/>
  <c r="M7" i="39"/>
  <c r="L8" i="39"/>
  <c r="K8" i="39"/>
  <c r="M8" i="39"/>
  <c r="D11" i="39"/>
  <c r="L9" i="39"/>
  <c r="K9" i="39"/>
  <c r="J11" i="39"/>
  <c r="M9" i="39"/>
  <c r="L10" i="39"/>
  <c r="K10" i="39"/>
  <c r="M10" i="39"/>
  <c r="Q11" i="40"/>
  <c r="P11" i="40"/>
  <c r="T11" i="40"/>
  <c r="S11" i="40"/>
  <c r="R11" i="40"/>
  <c r="Q12" i="40"/>
  <c r="P12" i="40"/>
  <c r="T12" i="40"/>
  <c r="S12" i="40"/>
  <c r="R12" i="40"/>
  <c r="L136" i="40"/>
  <c r="K136" i="40"/>
  <c r="O136" i="40"/>
  <c r="N136" i="40"/>
  <c r="M136" i="40"/>
  <c r="I137" i="41"/>
  <c r="H137" i="41"/>
  <c r="G137" i="41"/>
  <c r="L11" i="42"/>
  <c r="N11" i="42"/>
  <c r="M11" i="42"/>
  <c r="L12" i="42"/>
  <c r="N12" i="42"/>
  <c r="M12" i="42"/>
  <c r="E146" i="43"/>
  <c r="N137" i="43"/>
  <c r="L137" i="43"/>
  <c r="O137" i="43"/>
  <c r="M137" i="43"/>
  <c r="O16" i="44"/>
  <c r="T6" i="44"/>
  <c r="R6" i="44"/>
  <c r="S6" i="44"/>
  <c r="Q6" i="44"/>
  <c r="P6" i="44"/>
  <c r="E11" i="39"/>
  <c r="G135" i="40"/>
  <c r="I135" i="40"/>
  <c r="H135" i="40"/>
  <c r="L137" i="40"/>
  <c r="K137" i="40"/>
  <c r="O137" i="40"/>
  <c r="N137" i="40"/>
  <c r="M137" i="40"/>
  <c r="I11" i="41"/>
  <c r="H11" i="41"/>
  <c r="J11" i="41"/>
  <c r="I12" i="41"/>
  <c r="H12" i="41"/>
  <c r="J12" i="41"/>
  <c r="L134" i="41"/>
  <c r="K134" i="41"/>
  <c r="O134" i="41"/>
  <c r="N134" i="41"/>
  <c r="M134" i="41"/>
  <c r="H138" i="41"/>
  <c r="G138" i="41"/>
  <c r="I138" i="41"/>
  <c r="I138" i="42"/>
  <c r="H138" i="42"/>
  <c r="G138" i="42"/>
  <c r="C16" i="43"/>
  <c r="N141" i="43"/>
  <c r="O141" i="43"/>
  <c r="M141" i="43"/>
  <c r="L141" i="43"/>
  <c r="I7" i="39"/>
  <c r="H7" i="39"/>
  <c r="G7" i="39"/>
  <c r="I8" i="39"/>
  <c r="H8" i="39"/>
  <c r="G8" i="39"/>
  <c r="F11" i="39"/>
  <c r="I9" i="39"/>
  <c r="H9" i="39"/>
  <c r="G9" i="39"/>
  <c r="I10" i="39"/>
  <c r="H10" i="39"/>
  <c r="G10" i="39"/>
  <c r="F11" i="40"/>
  <c r="N11" i="40"/>
  <c r="M11" i="40"/>
  <c r="L11" i="40"/>
  <c r="F12" i="40"/>
  <c r="N12" i="40"/>
  <c r="M12" i="40"/>
  <c r="L12" i="40"/>
  <c r="I136" i="40"/>
  <c r="H136" i="40"/>
  <c r="G136" i="40"/>
  <c r="K138" i="40"/>
  <c r="O138" i="40"/>
  <c r="N138" i="40"/>
  <c r="M138" i="40"/>
  <c r="L138" i="40"/>
  <c r="K135" i="41"/>
  <c r="O135" i="41"/>
  <c r="N135" i="41"/>
  <c r="M135" i="41"/>
  <c r="L135" i="41"/>
  <c r="F11" i="42"/>
  <c r="F12" i="42"/>
  <c r="N135" i="42"/>
  <c r="L135" i="42"/>
  <c r="K135" i="42"/>
  <c r="O135" i="42"/>
  <c r="M135" i="42"/>
  <c r="G136" i="42"/>
  <c r="H136" i="42"/>
  <c r="I136" i="42"/>
  <c r="T7" i="44"/>
  <c r="R7" i="44"/>
  <c r="S7" i="44"/>
  <c r="Q7" i="44"/>
  <c r="P7" i="44"/>
  <c r="I137" i="40"/>
  <c r="H137" i="40"/>
  <c r="G137" i="40"/>
  <c r="T11" i="41"/>
  <c r="S11" i="41"/>
  <c r="R11" i="41"/>
  <c r="Q11" i="41"/>
  <c r="P11" i="41"/>
  <c r="T12" i="41"/>
  <c r="S12" i="41"/>
  <c r="R12" i="41"/>
  <c r="Q12" i="41"/>
  <c r="P12" i="41"/>
  <c r="I134" i="41"/>
  <c r="H134" i="41"/>
  <c r="G134" i="41"/>
  <c r="O136" i="41"/>
  <c r="N136" i="41"/>
  <c r="M136" i="41"/>
  <c r="L136" i="41"/>
  <c r="K136" i="41"/>
  <c r="J6" i="42"/>
  <c r="I6" i="42"/>
  <c r="H6" i="42"/>
  <c r="J7" i="42"/>
  <c r="I7" i="42"/>
  <c r="H7" i="42"/>
  <c r="J8" i="42"/>
  <c r="M8" i="42"/>
  <c r="I8" i="42"/>
  <c r="H8" i="42"/>
  <c r="J9" i="42"/>
  <c r="M9" i="42"/>
  <c r="I9" i="42"/>
  <c r="H9" i="42"/>
  <c r="J10" i="42"/>
  <c r="I10" i="42"/>
  <c r="H10" i="42"/>
  <c r="J11" i="42"/>
  <c r="I11" i="42"/>
  <c r="H11" i="42"/>
  <c r="R11" i="42"/>
  <c r="P11" i="42"/>
  <c r="T11" i="42"/>
  <c r="S11" i="42"/>
  <c r="Q11" i="42"/>
  <c r="J12" i="42"/>
  <c r="I12" i="42"/>
  <c r="H12" i="42"/>
  <c r="R12" i="42"/>
  <c r="P12" i="42"/>
  <c r="T12" i="42"/>
  <c r="S12" i="42"/>
  <c r="Q12" i="42"/>
  <c r="I134" i="42"/>
  <c r="G134" i="42"/>
  <c r="H134" i="42"/>
  <c r="N6" i="43"/>
  <c r="M6" i="43"/>
  <c r="K16" i="43"/>
  <c r="L6" i="43"/>
  <c r="N7" i="43"/>
  <c r="M7" i="43"/>
  <c r="L7" i="43"/>
  <c r="N8" i="43"/>
  <c r="M8" i="43"/>
  <c r="L8" i="43"/>
  <c r="N9" i="43"/>
  <c r="M9" i="43"/>
  <c r="L9" i="43"/>
  <c r="N10" i="43"/>
  <c r="M10" i="43"/>
  <c r="L10" i="43"/>
  <c r="N11" i="43"/>
  <c r="M11" i="43"/>
  <c r="L11" i="43"/>
  <c r="N12" i="43"/>
  <c r="M12" i="43"/>
  <c r="L12" i="43"/>
  <c r="N13" i="43"/>
  <c r="M13" i="43"/>
  <c r="L13" i="43"/>
  <c r="N14" i="43"/>
  <c r="M14" i="43"/>
  <c r="L14" i="43"/>
  <c r="N15" i="43"/>
  <c r="M15" i="43"/>
  <c r="L15" i="43"/>
  <c r="G138" i="43"/>
  <c r="I138" i="43"/>
  <c r="H138" i="43"/>
  <c r="H135" i="42"/>
  <c r="I135" i="42"/>
  <c r="G135" i="42"/>
  <c r="L137" i="42"/>
  <c r="M137" i="42"/>
  <c r="K137" i="42"/>
  <c r="O137" i="42"/>
  <c r="N137" i="42"/>
  <c r="O142" i="43"/>
  <c r="M142" i="43"/>
  <c r="N142" i="43"/>
  <c r="L142" i="43"/>
  <c r="P6" i="43"/>
  <c r="T6" i="43"/>
  <c r="Q6" i="43"/>
  <c r="O16" i="43"/>
  <c r="S6" i="43"/>
  <c r="R6" i="43"/>
  <c r="P7" i="43"/>
  <c r="T7" i="43"/>
  <c r="Q7" i="43"/>
  <c r="S7" i="43"/>
  <c r="R7" i="43"/>
  <c r="P8" i="43"/>
  <c r="T8" i="43"/>
  <c r="Q8" i="43"/>
  <c r="S8" i="43"/>
  <c r="R8" i="43"/>
  <c r="P9" i="43"/>
  <c r="T9" i="43"/>
  <c r="Q9" i="43"/>
  <c r="S9" i="43"/>
  <c r="R9" i="43"/>
  <c r="P10" i="43"/>
  <c r="T10" i="43"/>
  <c r="Q10" i="43"/>
  <c r="S10" i="43"/>
  <c r="R10" i="43"/>
  <c r="P11" i="43"/>
  <c r="T11" i="43"/>
  <c r="Q11" i="43"/>
  <c r="S11" i="43"/>
  <c r="R11" i="43"/>
  <c r="P12" i="43"/>
  <c r="T12" i="43"/>
  <c r="Q12" i="43"/>
  <c r="S12" i="43"/>
  <c r="R12" i="43"/>
  <c r="P13" i="43"/>
  <c r="T13" i="43"/>
  <c r="Q13" i="43"/>
  <c r="S13" i="43"/>
  <c r="R13" i="43"/>
  <c r="P14" i="43"/>
  <c r="T14" i="43"/>
  <c r="Q14" i="43"/>
  <c r="S14" i="43"/>
  <c r="R14" i="43"/>
  <c r="P15" i="43"/>
  <c r="T15" i="43"/>
  <c r="Q15" i="43"/>
  <c r="S15" i="43"/>
  <c r="R15" i="43"/>
  <c r="O140" i="43"/>
  <c r="M140" i="43"/>
  <c r="L140" i="43"/>
  <c r="N140" i="43"/>
  <c r="F6" i="44"/>
  <c r="E16" i="44"/>
  <c r="F16" i="44" s="1"/>
  <c r="F7" i="44"/>
  <c r="F8" i="44"/>
  <c r="F9" i="44"/>
  <c r="F10" i="44"/>
  <c r="F11" i="44"/>
  <c r="N12" i="44"/>
  <c r="M12" i="44"/>
  <c r="L12" i="44"/>
  <c r="C146" i="44"/>
  <c r="I137" i="42"/>
  <c r="H137" i="42"/>
  <c r="G137" i="42"/>
  <c r="O136" i="43"/>
  <c r="J146" i="43"/>
  <c r="M136" i="43"/>
  <c r="N136" i="43"/>
  <c r="L136" i="43"/>
  <c r="M138" i="43"/>
  <c r="O138" i="43"/>
  <c r="N138" i="43"/>
  <c r="L138" i="43"/>
  <c r="H6" i="44"/>
  <c r="G16" i="44"/>
  <c r="J6" i="44"/>
  <c r="I6" i="44"/>
  <c r="H7" i="44"/>
  <c r="J7" i="44"/>
  <c r="I7" i="44"/>
  <c r="H8" i="44"/>
  <c r="J8" i="44"/>
  <c r="I8" i="44"/>
  <c r="H9" i="44"/>
  <c r="J9" i="44"/>
  <c r="I9" i="44"/>
  <c r="H10" i="44"/>
  <c r="J10" i="44"/>
  <c r="I10" i="44"/>
  <c r="T12" i="44"/>
  <c r="S12" i="44"/>
  <c r="R12" i="44"/>
  <c r="Q12" i="44"/>
  <c r="P12" i="44"/>
  <c r="D20" i="46"/>
  <c r="N143" i="43"/>
  <c r="L143" i="43"/>
  <c r="O143" i="43"/>
  <c r="M143" i="43"/>
  <c r="T8" i="44"/>
  <c r="R8" i="44"/>
  <c r="S8" i="44"/>
  <c r="Q8" i="44"/>
  <c r="P8" i="44"/>
  <c r="T9" i="44"/>
  <c r="R9" i="44"/>
  <c r="S9" i="44"/>
  <c r="Q9" i="44"/>
  <c r="P9" i="44"/>
  <c r="T10" i="44"/>
  <c r="R10" i="44"/>
  <c r="S10" i="44"/>
  <c r="Q10" i="44"/>
  <c r="P10" i="44"/>
  <c r="F13" i="44"/>
  <c r="N11" i="44"/>
  <c r="M11" i="44"/>
  <c r="L11" i="44"/>
  <c r="F12" i="44"/>
  <c r="N13" i="44"/>
  <c r="M13" i="44"/>
  <c r="L13" i="44"/>
  <c r="I140" i="44"/>
  <c r="H140" i="44"/>
  <c r="G140" i="44"/>
  <c r="O143" i="44"/>
  <c r="N143" i="44"/>
  <c r="M143" i="44"/>
  <c r="L143" i="44"/>
  <c r="C146" i="45"/>
  <c r="C16" i="44"/>
  <c r="N6" i="44"/>
  <c r="L6" i="44"/>
  <c r="K16" i="44"/>
  <c r="M6" i="44"/>
  <c r="N7" i="44"/>
  <c r="L7" i="44"/>
  <c r="M7" i="44"/>
  <c r="N8" i="44"/>
  <c r="L8" i="44"/>
  <c r="M8" i="44"/>
  <c r="N9" i="44"/>
  <c r="L9" i="44"/>
  <c r="M9" i="44"/>
  <c r="N10" i="44"/>
  <c r="L10" i="44"/>
  <c r="M10" i="44"/>
  <c r="T11" i="44"/>
  <c r="S11" i="44"/>
  <c r="R11" i="44"/>
  <c r="P11" i="44"/>
  <c r="Q11" i="44"/>
  <c r="T13" i="44"/>
  <c r="S13" i="44"/>
  <c r="R13" i="44"/>
  <c r="P13" i="44"/>
  <c r="Q13" i="44"/>
  <c r="H144" i="44"/>
  <c r="I144" i="44"/>
  <c r="G144" i="44"/>
  <c r="D13" i="47"/>
  <c r="D16" i="44"/>
  <c r="O139" i="45"/>
  <c r="N139" i="45"/>
  <c r="M139" i="45"/>
  <c r="L139" i="45"/>
  <c r="O145" i="45"/>
  <c r="N145" i="45"/>
  <c r="M145" i="45"/>
  <c r="L145" i="45"/>
  <c r="D11" i="46"/>
  <c r="D14" i="48"/>
  <c r="F14" i="44"/>
  <c r="N14" i="44"/>
  <c r="M14" i="44"/>
  <c r="L14" i="44"/>
  <c r="F15" i="44"/>
  <c r="N15" i="44"/>
  <c r="M15" i="44"/>
  <c r="L15" i="44"/>
  <c r="E146" i="45"/>
  <c r="D13" i="46"/>
  <c r="D14" i="47"/>
  <c r="D16" i="48"/>
  <c r="I142" i="44"/>
  <c r="H142" i="44"/>
  <c r="G142" i="44"/>
  <c r="I137" i="45"/>
  <c r="G137" i="45"/>
  <c r="H137" i="45"/>
  <c r="D14" i="46"/>
  <c r="D16" i="47"/>
  <c r="D8" i="48"/>
  <c r="D17" i="48"/>
  <c r="H11" i="44"/>
  <c r="J11" i="44"/>
  <c r="I11" i="44"/>
  <c r="H12" i="44"/>
  <c r="J12" i="44"/>
  <c r="I12" i="44"/>
  <c r="H13" i="44"/>
  <c r="J13" i="44"/>
  <c r="I13" i="44"/>
  <c r="H14" i="44"/>
  <c r="J14" i="44"/>
  <c r="I14" i="44"/>
  <c r="I15" i="44"/>
  <c r="H15" i="44"/>
  <c r="J15" i="44"/>
  <c r="C16" i="45"/>
  <c r="D16" i="46"/>
  <c r="D8" i="47"/>
  <c r="D17" i="47"/>
  <c r="D10" i="48"/>
  <c r="D19" i="48"/>
  <c r="D16" i="45"/>
  <c r="D8" i="46"/>
  <c r="D17" i="46"/>
  <c r="D10" i="47"/>
  <c r="D19" i="47"/>
  <c r="D11" i="48"/>
  <c r="D20" i="48"/>
  <c r="T14" i="44"/>
  <c r="S14" i="44"/>
  <c r="R14" i="44"/>
  <c r="Q14" i="44"/>
  <c r="P14" i="44"/>
  <c r="T15" i="44"/>
  <c r="S15" i="44"/>
  <c r="R15" i="44"/>
  <c r="Q15" i="44"/>
  <c r="P15" i="44"/>
  <c r="S6" i="45"/>
  <c r="Q6" i="45"/>
  <c r="O16" i="45"/>
  <c r="T6" i="45"/>
  <c r="R6" i="45"/>
  <c r="P6" i="45"/>
  <c r="I139" i="45"/>
  <c r="H139" i="45"/>
  <c r="G139" i="45"/>
  <c r="D10" i="46"/>
  <c r="D19" i="46"/>
  <c r="D11" i="47"/>
  <c r="D20" i="47"/>
  <c r="D13" i="48"/>
  <c r="S7" i="45"/>
  <c r="Q7" i="45"/>
  <c r="R7" i="45"/>
  <c r="P7" i="45"/>
  <c r="T7" i="45"/>
  <c r="S8" i="45"/>
  <c r="Q8" i="45"/>
  <c r="T8" i="45"/>
  <c r="R8" i="45"/>
  <c r="P8" i="45"/>
  <c r="S9" i="45"/>
  <c r="Q9" i="45"/>
  <c r="R9" i="45"/>
  <c r="P9" i="45"/>
  <c r="T9" i="45"/>
  <c r="S10" i="45"/>
  <c r="Q10" i="45"/>
  <c r="T10" i="45"/>
  <c r="R10" i="45"/>
  <c r="P10" i="45"/>
  <c r="S11" i="45"/>
  <c r="Q11" i="45"/>
  <c r="R11" i="45"/>
  <c r="P11" i="45"/>
  <c r="T11" i="45"/>
  <c r="S12" i="45"/>
  <c r="Q12" i="45"/>
  <c r="T12" i="45"/>
  <c r="R12" i="45"/>
  <c r="P12" i="45"/>
  <c r="S13" i="45"/>
  <c r="Q13" i="45"/>
  <c r="R13" i="45"/>
  <c r="P13" i="45"/>
  <c r="T13" i="45"/>
  <c r="S14" i="45"/>
  <c r="Q14" i="45"/>
  <c r="T14" i="45"/>
  <c r="R14" i="45"/>
  <c r="P14" i="45"/>
  <c r="S15" i="45"/>
  <c r="Q15" i="45"/>
  <c r="R15" i="45"/>
  <c r="P15" i="45"/>
  <c r="T15" i="45"/>
  <c r="E16" i="45"/>
  <c r="F16" i="45" s="1"/>
  <c r="F6" i="45"/>
  <c r="M6" i="45"/>
  <c r="K16" i="45"/>
  <c r="N6" i="45"/>
  <c r="L6" i="45"/>
  <c r="F7" i="45"/>
  <c r="M7" i="45"/>
  <c r="N7" i="45"/>
  <c r="L7" i="45"/>
  <c r="F8" i="45"/>
  <c r="M8" i="45"/>
  <c r="L8" i="45"/>
  <c r="N8" i="45"/>
  <c r="F9" i="45"/>
  <c r="M9" i="45"/>
  <c r="N9" i="45"/>
  <c r="L9" i="45"/>
  <c r="F10" i="45"/>
  <c r="M10" i="45"/>
  <c r="L10" i="45"/>
  <c r="N10" i="45"/>
  <c r="F11" i="45"/>
  <c r="M11" i="45"/>
  <c r="N11" i="45"/>
  <c r="L11" i="45"/>
  <c r="F12" i="45"/>
  <c r="M12" i="45"/>
  <c r="L12" i="45"/>
  <c r="N12" i="45"/>
  <c r="F13" i="45"/>
  <c r="M13" i="45"/>
  <c r="N13" i="45"/>
  <c r="L13" i="45"/>
  <c r="F14" i="45"/>
  <c r="M14" i="45"/>
  <c r="L14" i="45"/>
  <c r="N14" i="45"/>
  <c r="F15" i="45"/>
  <c r="M15" i="45"/>
  <c r="N15" i="45"/>
  <c r="L15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G16" i="45"/>
  <c r="J6" i="45"/>
  <c r="I6" i="45"/>
  <c r="H6" i="45"/>
  <c r="I7" i="45"/>
  <c r="J7" i="45"/>
  <c r="H7" i="45"/>
  <c r="I8" i="45"/>
  <c r="J8" i="45"/>
  <c r="H8" i="45"/>
  <c r="I9" i="45"/>
  <c r="J9" i="45"/>
  <c r="H9" i="45"/>
  <c r="I10" i="45"/>
  <c r="J10" i="45"/>
  <c r="H10" i="45"/>
  <c r="I11" i="45"/>
  <c r="J11" i="45"/>
  <c r="H11" i="45"/>
  <c r="I12" i="45"/>
  <c r="J12" i="45"/>
  <c r="H12" i="45"/>
  <c r="I13" i="45"/>
  <c r="J13" i="45"/>
  <c r="H13" i="45"/>
  <c r="I14" i="45"/>
  <c r="J14" i="45"/>
  <c r="H14" i="45"/>
  <c r="I15" i="45"/>
  <c r="J15" i="45"/>
  <c r="H15" i="45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I249" i="8"/>
  <c r="J250" i="8" s="1"/>
  <c r="I183" i="8"/>
  <c r="J184" i="8" s="1"/>
  <c r="J240" i="8"/>
  <c r="J239" i="8"/>
  <c r="J194" i="8"/>
  <c r="J191" i="8"/>
  <c r="J188" i="8"/>
  <c r="J185" i="8"/>
  <c r="I161" i="8"/>
  <c r="J162" i="8" s="1"/>
  <c r="I95" i="8"/>
  <c r="J96" i="8" s="1"/>
  <c r="J285" i="8"/>
  <c r="J280" i="8"/>
  <c r="J277" i="8"/>
  <c r="J274" i="8"/>
  <c r="J259" i="8"/>
  <c r="J256" i="8"/>
  <c r="J253" i="8"/>
  <c r="J219" i="8"/>
  <c r="J214" i="8"/>
  <c r="J211" i="8"/>
  <c r="J208" i="8"/>
  <c r="J174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I73" i="8"/>
  <c r="I271" i="8"/>
  <c r="J272" i="8" s="1"/>
  <c r="I205" i="8"/>
  <c r="J206" i="8" s="1"/>
  <c r="J192" i="8"/>
  <c r="J189" i="8"/>
  <c r="J186" i="8"/>
  <c r="I139" i="8"/>
  <c r="J140" i="8" s="1"/>
  <c r="I51" i="8"/>
  <c r="J283" i="8"/>
  <c r="J282" i="8"/>
  <c r="J279" i="8"/>
  <c r="J276" i="8"/>
  <c r="J273" i="8"/>
  <c r="J263" i="8"/>
  <c r="J262" i="8"/>
  <c r="J258" i="8"/>
  <c r="J255" i="8"/>
  <c r="J252" i="8"/>
  <c r="J217" i="8"/>
  <c r="J216" i="8"/>
  <c r="J213" i="8"/>
  <c r="J210" i="8"/>
  <c r="J207" i="8"/>
  <c r="J197" i="8"/>
  <c r="J196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N193" i="8"/>
  <c r="N190" i="8"/>
  <c r="N187" i="8"/>
  <c r="L185" i="8"/>
  <c r="J187" i="8"/>
  <c r="H189" i="8"/>
  <c r="L194" i="8"/>
  <c r="E119" i="15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241" i="8"/>
  <c r="H236" i="8"/>
  <c r="H233" i="8"/>
  <c r="H230" i="8"/>
  <c r="G227" i="8"/>
  <c r="H228" i="8" s="1"/>
  <c r="H193" i="8"/>
  <c r="H190" i="8"/>
  <c r="H187" i="8"/>
  <c r="E7" i="8"/>
  <c r="H281" i="8"/>
  <c r="H278" i="8"/>
  <c r="H275" i="8"/>
  <c r="H215" i="8"/>
  <c r="H212" i="8"/>
  <c r="H209" i="8"/>
  <c r="G183" i="8"/>
  <c r="H184" i="8" s="1"/>
  <c r="H173" i="8"/>
  <c r="G161" i="8"/>
  <c r="H162" i="8" s="1"/>
  <c r="H153" i="8"/>
  <c r="H150" i="8"/>
  <c r="H149" i="8"/>
  <c r="H148" i="8"/>
  <c r="H147" i="8"/>
  <c r="H146" i="8"/>
  <c r="H145" i="8"/>
  <c r="H144" i="8"/>
  <c r="H143" i="8"/>
  <c r="H142" i="8"/>
  <c r="H141" i="8"/>
  <c r="H130" i="8"/>
  <c r="H107" i="8"/>
  <c r="G95" i="8"/>
  <c r="H96" i="8" s="1"/>
  <c r="H239" i="8"/>
  <c r="H238" i="8"/>
  <c r="H235" i="8"/>
  <c r="H232" i="8"/>
  <c r="H229" i="8"/>
  <c r="H194" i="8"/>
  <c r="H191" i="8"/>
  <c r="H188" i="8"/>
  <c r="H185" i="8"/>
  <c r="G73" i="8"/>
  <c r="H285" i="8"/>
  <c r="H284" i="8"/>
  <c r="H280" i="8"/>
  <c r="H277" i="8"/>
  <c r="H274" i="8"/>
  <c r="G249" i="8"/>
  <c r="H250" i="8" s="1"/>
  <c r="H219" i="8"/>
  <c r="H218" i="8"/>
  <c r="H214" i="8"/>
  <c r="H211" i="8"/>
  <c r="H208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H129" i="8"/>
  <c r="H166" i="8"/>
  <c r="H169" i="8"/>
  <c r="J86" i="10"/>
  <c r="G73" i="10"/>
  <c r="J87" i="10"/>
  <c r="J84" i="10"/>
  <c r="J83" i="10"/>
  <c r="J82" i="10"/>
  <c r="J81" i="10"/>
  <c r="J80" i="10"/>
  <c r="J79" i="10"/>
  <c r="J78" i="10"/>
  <c r="J77" i="10"/>
  <c r="J76" i="10"/>
  <c r="J75" i="10"/>
  <c r="L6" i="5"/>
  <c r="K6" i="5"/>
  <c r="J6" i="5"/>
  <c r="I6" i="5"/>
  <c r="N83" i="8"/>
  <c r="N82" i="8"/>
  <c r="N81" i="8"/>
  <c r="N80" i="8"/>
  <c r="N79" i="8"/>
  <c r="N78" i="8"/>
  <c r="N77" i="8"/>
  <c r="N76" i="8"/>
  <c r="N75" i="8"/>
  <c r="H99" i="8"/>
  <c r="H102" i="8"/>
  <c r="H105" i="8"/>
  <c r="J143" i="8"/>
  <c r="J146" i="8"/>
  <c r="J149" i="8"/>
  <c r="N163" i="8"/>
  <c r="H165" i="8"/>
  <c r="N166" i="8"/>
  <c r="H168" i="8"/>
  <c r="N169" i="8"/>
  <c r="H171" i="8"/>
  <c r="L174" i="8"/>
  <c r="N189" i="8"/>
  <c r="H195" i="8"/>
  <c r="H210" i="8"/>
  <c r="J212" i="8"/>
  <c r="N214" i="8"/>
  <c r="J254" i="8"/>
  <c r="H261" i="8"/>
  <c r="H276" i="8"/>
  <c r="J278" i="8"/>
  <c r="N280" i="8"/>
  <c r="J74" i="10"/>
  <c r="P20" i="13"/>
  <c r="H163" i="8"/>
  <c r="H172" i="8"/>
  <c r="H207" i="8"/>
  <c r="H216" i="8"/>
  <c r="H273" i="8"/>
  <c r="H186" i="8"/>
  <c r="L191" i="8"/>
  <c r="J193" i="8"/>
  <c r="N213" i="8"/>
  <c r="N210" i="8"/>
  <c r="N207" i="8"/>
  <c r="H231" i="8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G95" i="10"/>
  <c r="J96" i="10"/>
  <c r="J108" i="10"/>
  <c r="E63" i="15"/>
  <c r="E21" i="15"/>
  <c r="E147" i="15"/>
  <c r="E77" i="15"/>
  <c r="E161" i="15"/>
  <c r="E91" i="15"/>
  <c r="E105" i="15"/>
  <c r="E133" i="15"/>
  <c r="E35" i="15"/>
  <c r="H17" i="2"/>
  <c r="T6" i="5"/>
  <c r="R6" i="6"/>
  <c r="H8" i="8"/>
  <c r="G29" i="8"/>
  <c r="H30" i="8" s="1"/>
  <c r="N74" i="8"/>
  <c r="H98" i="8"/>
  <c r="H101" i="8"/>
  <c r="H104" i="8"/>
  <c r="J107" i="8"/>
  <c r="H109" i="8"/>
  <c r="G117" i="8"/>
  <c r="H118" i="8" s="1"/>
  <c r="J130" i="8"/>
  <c r="J142" i="8"/>
  <c r="J145" i="8"/>
  <c r="J148" i="8"/>
  <c r="J153" i="8"/>
  <c r="H164" i="8"/>
  <c r="N165" i="8"/>
  <c r="H167" i="8"/>
  <c r="N168" i="8"/>
  <c r="H170" i="8"/>
  <c r="N171" i="8"/>
  <c r="J173" i="8"/>
  <c r="H175" i="8"/>
  <c r="N186" i="8"/>
  <c r="H196" i="8"/>
  <c r="N208" i="8"/>
  <c r="H213" i="8"/>
  <c r="J215" i="8"/>
  <c r="J257" i="8"/>
  <c r="H262" i="8"/>
  <c r="H279" i="8"/>
  <c r="J281" i="8"/>
  <c r="F147" i="15"/>
  <c r="F77" i="15"/>
  <c r="F161" i="15"/>
  <c r="F91" i="15"/>
  <c r="F105" i="15"/>
  <c r="F119" i="15"/>
  <c r="F35" i="15"/>
  <c r="F21" i="15"/>
  <c r="F49" i="15"/>
  <c r="R21" i="15"/>
  <c r="Q21" i="15"/>
  <c r="F63" i="15"/>
  <c r="L152" i="3"/>
  <c r="K152" i="3"/>
  <c r="J152" i="3"/>
  <c r="H97" i="8"/>
  <c r="H100" i="8"/>
  <c r="H103" i="8"/>
  <c r="H106" i="8"/>
  <c r="H152" i="8"/>
  <c r="H282" i="8"/>
  <c r="L6" i="2"/>
  <c r="K6" i="2"/>
  <c r="J6" i="2"/>
  <c r="K6" i="6"/>
  <c r="J6" i="6"/>
  <c r="I117" i="8"/>
  <c r="J118" i="8" s="1"/>
  <c r="J175" i="8"/>
  <c r="L188" i="8"/>
  <c r="J190" i="8"/>
  <c r="H192" i="8"/>
  <c r="H234" i="8"/>
  <c r="J85" i="10"/>
  <c r="F133" i="15"/>
  <c r="E17" i="2"/>
  <c r="L31" i="2"/>
  <c r="L6" i="3"/>
  <c r="U6" i="5"/>
  <c r="L285" i="8"/>
  <c r="L282" i="8"/>
  <c r="L281" i="8"/>
  <c r="L280" i="8"/>
  <c r="L279" i="8"/>
  <c r="L278" i="8"/>
  <c r="L277" i="8"/>
  <c r="L276" i="8"/>
  <c r="L275" i="8"/>
  <c r="L274" i="8"/>
  <c r="L273" i="8"/>
  <c r="L262" i="8"/>
  <c r="K249" i="8"/>
  <c r="L250" i="8" s="1"/>
  <c r="L239" i="8"/>
  <c r="L219" i="8"/>
  <c r="L216" i="8"/>
  <c r="L215" i="8"/>
  <c r="L214" i="8"/>
  <c r="L213" i="8"/>
  <c r="L212" i="8"/>
  <c r="L211" i="8"/>
  <c r="L210" i="8"/>
  <c r="L209" i="8"/>
  <c r="L208" i="8"/>
  <c r="L207" i="8"/>
  <c r="L196" i="8"/>
  <c r="L8" i="8"/>
  <c r="L53" i="8"/>
  <c r="L54" i="8"/>
  <c r="L55" i="8"/>
  <c r="L56" i="8"/>
  <c r="L57" i="8"/>
  <c r="L58" i="8"/>
  <c r="L59" i="8"/>
  <c r="L60" i="8"/>
  <c r="L61" i="8"/>
  <c r="L62" i="8"/>
  <c r="L65" i="8"/>
  <c r="L107" i="8"/>
  <c r="K117" i="8"/>
  <c r="L118" i="8" s="1"/>
  <c r="N119" i="8"/>
  <c r="N120" i="8"/>
  <c r="N121" i="8"/>
  <c r="N122" i="8"/>
  <c r="N123" i="8"/>
  <c r="N124" i="8"/>
  <c r="N125" i="8"/>
  <c r="N126" i="8"/>
  <c r="N127" i="8"/>
  <c r="L130" i="8"/>
  <c r="L141" i="8"/>
  <c r="L142" i="8"/>
  <c r="L143" i="8"/>
  <c r="L144" i="8"/>
  <c r="L145" i="8"/>
  <c r="L146" i="8"/>
  <c r="L147" i="8"/>
  <c r="L148" i="8"/>
  <c r="L149" i="8"/>
  <c r="L150" i="8"/>
  <c r="L153" i="8"/>
  <c r="L173" i="8"/>
  <c r="N185" i="8"/>
  <c r="N188" i="8"/>
  <c r="N191" i="8"/>
  <c r="L195" i="8"/>
  <c r="N209" i="8"/>
  <c r="N212" i="8"/>
  <c r="N215" i="8"/>
  <c r="L251" i="8"/>
  <c r="L254" i="8"/>
  <c r="L257" i="8"/>
  <c r="L260" i="8"/>
  <c r="L261" i="8"/>
  <c r="N275" i="8"/>
  <c r="N278" i="8"/>
  <c r="N39" i="10"/>
  <c r="N38" i="10"/>
  <c r="N37" i="10"/>
  <c r="N36" i="10"/>
  <c r="N35" i="10"/>
  <c r="N34" i="10"/>
  <c r="N33" i="10"/>
  <c r="N32" i="10"/>
  <c r="N31" i="10"/>
  <c r="K29" i="10"/>
  <c r="N105" i="10"/>
  <c r="N104" i="10"/>
  <c r="N103" i="10"/>
  <c r="N102" i="10"/>
  <c r="N101" i="10"/>
  <c r="N100" i="10"/>
  <c r="N99" i="10"/>
  <c r="N98" i="10"/>
  <c r="N97" i="10"/>
  <c r="J52" i="10"/>
  <c r="J64" i="10"/>
  <c r="G51" i="10"/>
  <c r="J65" i="10"/>
  <c r="J62" i="10"/>
  <c r="J61" i="10"/>
  <c r="J60" i="10"/>
  <c r="J59" i="10"/>
  <c r="J58" i="10"/>
  <c r="J57" i="10"/>
  <c r="J56" i="10"/>
  <c r="J55" i="10"/>
  <c r="J54" i="10"/>
  <c r="J53" i="10"/>
  <c r="N53" i="10"/>
  <c r="V5" i="12"/>
  <c r="U5" i="12"/>
  <c r="T5" i="12"/>
  <c r="Q20" i="13"/>
  <c r="N23" i="14"/>
  <c r="F17" i="2"/>
  <c r="V6" i="5"/>
  <c r="Q6" i="6"/>
  <c r="N259" i="8"/>
  <c r="N258" i="8"/>
  <c r="N257" i="8"/>
  <c r="N256" i="8"/>
  <c r="N255" i="8"/>
  <c r="N254" i="8"/>
  <c r="N253" i="8"/>
  <c r="N252" i="8"/>
  <c r="N251" i="8"/>
  <c r="M227" i="8"/>
  <c r="N228" i="8" s="1"/>
  <c r="N8" i="8"/>
  <c r="K29" i="8"/>
  <c r="L30" i="8" s="1"/>
  <c r="L87" i="8"/>
  <c r="M117" i="8"/>
  <c r="N118" i="8" s="1"/>
  <c r="L175" i="8"/>
  <c r="L187" i="8"/>
  <c r="L190" i="8"/>
  <c r="L193" i="8"/>
  <c r="N230" i="8"/>
  <c r="L231" i="8"/>
  <c r="N233" i="8"/>
  <c r="L234" i="8"/>
  <c r="N236" i="8"/>
  <c r="L237" i="8"/>
  <c r="M249" i="8"/>
  <c r="N250" i="8" s="1"/>
  <c r="S5" i="12"/>
  <c r="S21" i="16"/>
  <c r="S9" i="16"/>
  <c r="V7" i="16"/>
  <c r="U7" i="16"/>
  <c r="L52" i="8"/>
  <c r="L129" i="8"/>
  <c r="K139" i="8"/>
  <c r="L140" i="8" s="1"/>
  <c r="L152" i="8"/>
  <c r="L163" i="8"/>
  <c r="L164" i="8"/>
  <c r="L165" i="8"/>
  <c r="L166" i="8"/>
  <c r="L167" i="8"/>
  <c r="L168" i="8"/>
  <c r="L169" i="8"/>
  <c r="L170" i="8"/>
  <c r="L171" i="8"/>
  <c r="L172" i="8"/>
  <c r="L197" i="8"/>
  <c r="K205" i="8"/>
  <c r="L206" i="8" s="1"/>
  <c r="L217" i="8"/>
  <c r="L218" i="8"/>
  <c r="L252" i="8"/>
  <c r="L255" i="8"/>
  <c r="L258" i="8"/>
  <c r="L263" i="8"/>
  <c r="K271" i="8"/>
  <c r="L272" i="8" s="1"/>
  <c r="N273" i="8"/>
  <c r="N276" i="8"/>
  <c r="N279" i="8"/>
  <c r="L283" i="8"/>
  <c r="L284" i="8"/>
  <c r="F54" i="12"/>
  <c r="F56" i="12"/>
  <c r="F53" i="12"/>
  <c r="F57" i="12" s="1"/>
  <c r="G160" i="13"/>
  <c r="G132" i="13"/>
  <c r="G104" i="13"/>
  <c r="G76" i="13"/>
  <c r="G48" i="13"/>
  <c r="T21" i="15"/>
  <c r="D149" i="16"/>
  <c r="D147" i="16"/>
  <c r="D121" i="16"/>
  <c r="D119" i="16"/>
  <c r="D93" i="16"/>
  <c r="D91" i="16"/>
  <c r="D65" i="16"/>
  <c r="D63" i="16"/>
  <c r="D37" i="16"/>
  <c r="D35" i="16"/>
  <c r="D21" i="16"/>
  <c r="D9" i="16"/>
  <c r="D161" i="16"/>
  <c r="D135" i="16"/>
  <c r="D133" i="16"/>
  <c r="D107" i="16"/>
  <c r="D105" i="16"/>
  <c r="D79" i="16"/>
  <c r="D77" i="16"/>
  <c r="D51" i="16"/>
  <c r="D49" i="16"/>
  <c r="D23" i="16"/>
  <c r="F18" i="2"/>
  <c r="S6" i="6"/>
  <c r="M51" i="8"/>
  <c r="K73" i="8"/>
  <c r="M139" i="8"/>
  <c r="N140" i="8" s="1"/>
  <c r="K183" i="8"/>
  <c r="L184" i="8" s="1"/>
  <c r="L186" i="8"/>
  <c r="L189" i="8"/>
  <c r="L192" i="8"/>
  <c r="M205" i="8"/>
  <c r="N206" i="8" s="1"/>
  <c r="L229" i="8"/>
  <c r="N231" i="8"/>
  <c r="L232" i="8"/>
  <c r="N234" i="8"/>
  <c r="L235" i="8"/>
  <c r="N237" i="8"/>
  <c r="L238" i="8"/>
  <c r="M271" i="8"/>
  <c r="N272" i="8" s="1"/>
  <c r="N75" i="10"/>
  <c r="A14" i="12"/>
  <c r="A12" i="12"/>
  <c r="G54" i="12"/>
  <c r="G56" i="12"/>
  <c r="G53" i="12"/>
  <c r="A15" i="12"/>
  <c r="A13" i="12"/>
  <c r="A11" i="12"/>
  <c r="K6" i="13"/>
  <c r="J6" i="13"/>
  <c r="I6" i="13"/>
  <c r="G20" i="13"/>
  <c r="G34" i="13"/>
  <c r="G62" i="13"/>
  <c r="G90" i="13"/>
  <c r="G118" i="13"/>
  <c r="G146" i="13"/>
  <c r="Q21" i="17"/>
  <c r="Q9" i="17"/>
  <c r="N74" i="10"/>
  <c r="E160" i="13"/>
  <c r="Q23" i="14"/>
  <c r="C37" i="14"/>
  <c r="C79" i="14"/>
  <c r="C121" i="14"/>
  <c r="C163" i="14"/>
  <c r="G147" i="15"/>
  <c r="G161" i="15"/>
  <c r="G49" i="15"/>
  <c r="D91" i="15"/>
  <c r="G133" i="15"/>
  <c r="E146" i="18"/>
  <c r="E160" i="18"/>
  <c r="E120" i="18"/>
  <c r="E78" i="18"/>
  <c r="E48" i="18"/>
  <c r="E148" i="18"/>
  <c r="E92" i="18"/>
  <c r="E62" i="18"/>
  <c r="E8" i="18"/>
  <c r="E134" i="18"/>
  <c r="E106" i="18"/>
  <c r="E76" i="18"/>
  <c r="E22" i="18"/>
  <c r="E90" i="18"/>
  <c r="E36" i="18"/>
  <c r="E118" i="18"/>
  <c r="E50" i="18"/>
  <c r="L160" i="18"/>
  <c r="L120" i="18"/>
  <c r="L134" i="18"/>
  <c r="L148" i="18"/>
  <c r="L132" i="18"/>
  <c r="L92" i="18"/>
  <c r="L62" i="18"/>
  <c r="L106" i="18"/>
  <c r="L76" i="18"/>
  <c r="L22" i="18"/>
  <c r="L90" i="18"/>
  <c r="L36" i="18"/>
  <c r="L104" i="18"/>
  <c r="L50" i="18"/>
  <c r="L20" i="18"/>
  <c r="L8" i="18"/>
  <c r="L64" i="18"/>
  <c r="L34" i="18"/>
  <c r="E104" i="18"/>
  <c r="N96" i="10"/>
  <c r="I5" i="12"/>
  <c r="E54" i="12"/>
  <c r="E57" i="12" s="1"/>
  <c r="C55" i="12"/>
  <c r="U47" i="12"/>
  <c r="U50" i="12"/>
  <c r="U53" i="12"/>
  <c r="U56" i="12"/>
  <c r="C20" i="13"/>
  <c r="R20" i="13"/>
  <c r="C34" i="13"/>
  <c r="F48" i="13"/>
  <c r="C62" i="13"/>
  <c r="F76" i="13"/>
  <c r="C90" i="13"/>
  <c r="F104" i="13"/>
  <c r="C118" i="13"/>
  <c r="F132" i="13"/>
  <c r="C146" i="13"/>
  <c r="F160" i="13"/>
  <c r="C23" i="14"/>
  <c r="W7" i="15"/>
  <c r="G35" i="15"/>
  <c r="D77" i="15"/>
  <c r="G119" i="15"/>
  <c r="D147" i="15"/>
  <c r="F161" i="16"/>
  <c r="F135" i="16"/>
  <c r="F133" i="16"/>
  <c r="F107" i="16"/>
  <c r="F105" i="16"/>
  <c r="P21" i="16"/>
  <c r="P9" i="16"/>
  <c r="F91" i="16"/>
  <c r="F93" i="16"/>
  <c r="F119" i="16"/>
  <c r="F121" i="16"/>
  <c r="F147" i="16"/>
  <c r="F149" i="16"/>
  <c r="F160" i="18"/>
  <c r="F120" i="18"/>
  <c r="F134" i="18"/>
  <c r="F148" i="18"/>
  <c r="F146" i="18"/>
  <c r="F92" i="18"/>
  <c r="F62" i="18"/>
  <c r="F106" i="18"/>
  <c r="F76" i="18"/>
  <c r="F22" i="18"/>
  <c r="F90" i="18"/>
  <c r="F36" i="18"/>
  <c r="F132" i="18"/>
  <c r="F104" i="18"/>
  <c r="F50" i="18"/>
  <c r="F20" i="18"/>
  <c r="F118" i="18"/>
  <c r="F78" i="18"/>
  <c r="F48" i="18"/>
  <c r="E34" i="18"/>
  <c r="L78" i="18"/>
  <c r="K7" i="10"/>
  <c r="N9" i="10"/>
  <c r="N10" i="10"/>
  <c r="N11" i="10"/>
  <c r="N12" i="10"/>
  <c r="N13" i="10"/>
  <c r="N14" i="10"/>
  <c r="N15" i="10"/>
  <c r="N16" i="10"/>
  <c r="N17" i="10"/>
  <c r="J5" i="12"/>
  <c r="D20" i="13"/>
  <c r="S20" i="13"/>
  <c r="D34" i="13"/>
  <c r="D62" i="13"/>
  <c r="D90" i="13"/>
  <c r="D118" i="13"/>
  <c r="D146" i="13"/>
  <c r="C51" i="14"/>
  <c r="C93" i="14"/>
  <c r="C135" i="14"/>
  <c r="C147" i="15"/>
  <c r="I7" i="15"/>
  <c r="X7" i="15"/>
  <c r="D21" i="15"/>
  <c r="S21" i="15"/>
  <c r="C49" i="15"/>
  <c r="D63" i="15"/>
  <c r="G105" i="15"/>
  <c r="C133" i="15"/>
  <c r="G161" i="16"/>
  <c r="G135" i="16"/>
  <c r="G133" i="16"/>
  <c r="G107" i="16"/>
  <c r="G105" i="16"/>
  <c r="G79" i="16"/>
  <c r="G77" i="16"/>
  <c r="G51" i="16"/>
  <c r="G49" i="16"/>
  <c r="G23" i="16"/>
  <c r="I7" i="16"/>
  <c r="G149" i="16"/>
  <c r="G147" i="16"/>
  <c r="G121" i="16"/>
  <c r="G119" i="16"/>
  <c r="G93" i="16"/>
  <c r="G91" i="16"/>
  <c r="G65" i="16"/>
  <c r="G63" i="16"/>
  <c r="G37" i="16"/>
  <c r="G35" i="16"/>
  <c r="G21" i="16"/>
  <c r="G9" i="16"/>
  <c r="F9" i="16"/>
  <c r="O21" i="16"/>
  <c r="F35" i="16"/>
  <c r="F65" i="16"/>
  <c r="C149" i="17"/>
  <c r="C147" i="17"/>
  <c r="C121" i="17"/>
  <c r="C161" i="17"/>
  <c r="C135" i="17"/>
  <c r="C107" i="17"/>
  <c r="C105" i="17"/>
  <c r="C79" i="17"/>
  <c r="C77" i="17"/>
  <c r="C51" i="17"/>
  <c r="C49" i="17"/>
  <c r="C23" i="17"/>
  <c r="F34" i="18"/>
  <c r="L146" i="18"/>
  <c r="N8" i="10"/>
  <c r="E146" i="13"/>
  <c r="D161" i="15"/>
  <c r="J7" i="15"/>
  <c r="Y7" i="15"/>
  <c r="D49" i="15"/>
  <c r="G91" i="15"/>
  <c r="D133" i="15"/>
  <c r="F51" i="16"/>
  <c r="F77" i="16"/>
  <c r="D149" i="17"/>
  <c r="D147" i="17"/>
  <c r="D161" i="17"/>
  <c r="D135" i="17"/>
  <c r="D121" i="17"/>
  <c r="D107" i="17"/>
  <c r="D105" i="17"/>
  <c r="D79" i="17"/>
  <c r="D77" i="17"/>
  <c r="D51" i="17"/>
  <c r="D49" i="17"/>
  <c r="D23" i="17"/>
  <c r="D133" i="17"/>
  <c r="D119" i="17"/>
  <c r="D93" i="17"/>
  <c r="D91" i="17"/>
  <c r="D65" i="17"/>
  <c r="D63" i="17"/>
  <c r="D37" i="17"/>
  <c r="D35" i="17"/>
  <c r="D21" i="17"/>
  <c r="D9" i="17"/>
  <c r="S21" i="17"/>
  <c r="S9" i="17"/>
  <c r="E20" i="18"/>
  <c r="E64" i="18"/>
  <c r="E161" i="17"/>
  <c r="E135" i="17"/>
  <c r="E133" i="17"/>
  <c r="G23" i="17"/>
  <c r="G49" i="17"/>
  <c r="G51" i="17"/>
  <c r="G77" i="17"/>
  <c r="G79" i="17"/>
  <c r="G105" i="17"/>
  <c r="G107" i="17"/>
  <c r="G121" i="17"/>
  <c r="G147" i="17"/>
  <c r="V20" i="18"/>
  <c r="K34" i="18"/>
  <c r="D50" i="18"/>
  <c r="V50" i="18"/>
  <c r="K64" i="18"/>
  <c r="K148" i="18"/>
  <c r="Q9" i="16"/>
  <c r="Q21" i="16"/>
  <c r="E23" i="16"/>
  <c r="E49" i="16"/>
  <c r="E51" i="16"/>
  <c r="E77" i="16"/>
  <c r="E79" i="16"/>
  <c r="E105" i="16"/>
  <c r="E107" i="16"/>
  <c r="E133" i="16"/>
  <c r="E135" i="16"/>
  <c r="E161" i="16"/>
  <c r="F161" i="17"/>
  <c r="F135" i="17"/>
  <c r="F133" i="17"/>
  <c r="U7" i="17"/>
  <c r="E9" i="17"/>
  <c r="E21" i="17"/>
  <c r="E35" i="17"/>
  <c r="E37" i="17"/>
  <c r="E63" i="17"/>
  <c r="E65" i="17"/>
  <c r="E91" i="17"/>
  <c r="E93" i="17"/>
  <c r="E119" i="17"/>
  <c r="E149" i="17"/>
  <c r="K20" i="18"/>
  <c r="D90" i="18"/>
  <c r="V90" i="18"/>
  <c r="K104" i="18"/>
  <c r="Z7" i="19"/>
  <c r="T7" i="19"/>
  <c r="C119" i="16"/>
  <c r="C121" i="16"/>
  <c r="C147" i="16"/>
  <c r="C149" i="16"/>
  <c r="G161" i="17"/>
  <c r="G135" i="17"/>
  <c r="G133" i="17"/>
  <c r="V7" i="17"/>
  <c r="F9" i="17"/>
  <c r="O9" i="17"/>
  <c r="F21" i="17"/>
  <c r="O21" i="17"/>
  <c r="F35" i="17"/>
  <c r="F37" i="17"/>
  <c r="F63" i="17"/>
  <c r="F65" i="17"/>
  <c r="F91" i="17"/>
  <c r="F93" i="17"/>
  <c r="F119" i="17"/>
  <c r="F149" i="17"/>
  <c r="V132" i="18"/>
  <c r="V146" i="18"/>
  <c r="V160" i="18"/>
  <c r="V134" i="18"/>
  <c r="V118" i="18"/>
  <c r="V64" i="18"/>
  <c r="V34" i="18"/>
  <c r="V78" i="18"/>
  <c r="V48" i="18"/>
  <c r="V148" i="18"/>
  <c r="V92" i="18"/>
  <c r="V62" i="18"/>
  <c r="V8" i="18"/>
  <c r="V106" i="18"/>
  <c r="V76" i="18"/>
  <c r="V22" i="18"/>
  <c r="V120" i="18"/>
  <c r="G9" i="17"/>
  <c r="P9" i="17"/>
  <c r="G21" i="17"/>
  <c r="P21" i="17"/>
  <c r="G35" i="17"/>
  <c r="G37" i="17"/>
  <c r="G63" i="17"/>
  <c r="G65" i="17"/>
  <c r="G91" i="17"/>
  <c r="G93" i="17"/>
  <c r="G119" i="17"/>
  <c r="G149" i="17"/>
  <c r="D132" i="18"/>
  <c r="D146" i="18"/>
  <c r="D160" i="18"/>
  <c r="D118" i="18"/>
  <c r="D64" i="18"/>
  <c r="D34" i="18"/>
  <c r="D78" i="18"/>
  <c r="D48" i="18"/>
  <c r="D148" i="18"/>
  <c r="D120" i="18"/>
  <c r="D92" i="18"/>
  <c r="D62" i="18"/>
  <c r="D8" i="18"/>
  <c r="D134" i="18"/>
  <c r="D106" i="18"/>
  <c r="D76" i="18"/>
  <c r="D22" i="18"/>
  <c r="K146" i="18"/>
  <c r="K160" i="18"/>
  <c r="K120" i="18"/>
  <c r="K78" i="18"/>
  <c r="K48" i="18"/>
  <c r="K132" i="18"/>
  <c r="K92" i="18"/>
  <c r="K62" i="18"/>
  <c r="K8" i="18"/>
  <c r="K106" i="18"/>
  <c r="K76" i="18"/>
  <c r="K22" i="18"/>
  <c r="K90" i="18"/>
  <c r="K36" i="18"/>
  <c r="Q6" i="18"/>
  <c r="Y6" i="18"/>
  <c r="D20" i="18"/>
  <c r="D36" i="18"/>
  <c r="V36" i="18"/>
  <c r="K50" i="18"/>
  <c r="G120" i="18"/>
  <c r="G134" i="18"/>
  <c r="G148" i="18"/>
  <c r="M120" i="18"/>
  <c r="M134" i="18"/>
  <c r="M148" i="18"/>
  <c r="S120" i="18"/>
  <c r="S134" i="18"/>
  <c r="S148" i="18"/>
  <c r="C8" i="18"/>
  <c r="O8" i="18"/>
  <c r="U8" i="18"/>
  <c r="G34" i="18"/>
  <c r="M34" i="18"/>
  <c r="S34" i="18"/>
  <c r="N48" i="18"/>
  <c r="T48" i="18"/>
  <c r="C62" i="18"/>
  <c r="O62" i="18"/>
  <c r="U62" i="18"/>
  <c r="G64" i="18"/>
  <c r="M64" i="18"/>
  <c r="S64" i="18"/>
  <c r="N78" i="18"/>
  <c r="T78" i="18"/>
  <c r="C92" i="18"/>
  <c r="O92" i="18"/>
  <c r="U92" i="18"/>
  <c r="G118" i="18"/>
  <c r="M118" i="18"/>
  <c r="S118" i="18"/>
  <c r="C120" i="18"/>
  <c r="O120" i="18"/>
  <c r="M146" i="18"/>
  <c r="F77" i="19"/>
  <c r="F65" i="19"/>
  <c r="F63" i="19"/>
  <c r="F51" i="19"/>
  <c r="F49" i="19"/>
  <c r="F37" i="19"/>
  <c r="F35" i="19"/>
  <c r="F23" i="19"/>
  <c r="F21" i="19"/>
  <c r="F9" i="19"/>
  <c r="E7" i="19"/>
  <c r="F93" i="19"/>
  <c r="F105" i="19"/>
  <c r="F135" i="19"/>
  <c r="F147" i="19"/>
  <c r="C148" i="21"/>
  <c r="C64" i="21"/>
  <c r="C22" i="21"/>
  <c r="C134" i="21"/>
  <c r="C50" i="21"/>
  <c r="C120" i="21"/>
  <c r="C36" i="21"/>
  <c r="C106" i="21"/>
  <c r="C162" i="21"/>
  <c r="C92" i="21"/>
  <c r="C78" i="21"/>
  <c r="N134" i="18"/>
  <c r="N148" i="18"/>
  <c r="N132" i="18"/>
  <c r="N146" i="18"/>
  <c r="T134" i="18"/>
  <c r="T148" i="18"/>
  <c r="T132" i="18"/>
  <c r="T146" i="18"/>
  <c r="G20" i="18"/>
  <c r="M20" i="18"/>
  <c r="S20" i="18"/>
  <c r="N34" i="18"/>
  <c r="T34" i="18"/>
  <c r="C48" i="18"/>
  <c r="O48" i="18"/>
  <c r="U48" i="18"/>
  <c r="G50" i="18"/>
  <c r="M50" i="18"/>
  <c r="S50" i="18"/>
  <c r="N64" i="18"/>
  <c r="T64" i="18"/>
  <c r="C78" i="18"/>
  <c r="O78" i="18"/>
  <c r="U78" i="18"/>
  <c r="G104" i="18"/>
  <c r="M104" i="18"/>
  <c r="S104" i="18"/>
  <c r="N118" i="18"/>
  <c r="T118" i="18"/>
  <c r="G132" i="18"/>
  <c r="S132" i="18"/>
  <c r="G160" i="18"/>
  <c r="V23" i="19"/>
  <c r="V35" i="19"/>
  <c r="V65" i="19"/>
  <c r="V77" i="19"/>
  <c r="V107" i="19"/>
  <c r="V119" i="19"/>
  <c r="V149" i="19"/>
  <c r="V161" i="19"/>
  <c r="E77" i="22"/>
  <c r="C148" i="18"/>
  <c r="C132" i="18"/>
  <c r="C146" i="18"/>
  <c r="C160" i="18"/>
  <c r="I6" i="18"/>
  <c r="O148" i="18"/>
  <c r="O132" i="18"/>
  <c r="O146" i="18"/>
  <c r="O160" i="18"/>
  <c r="U148" i="18"/>
  <c r="U132" i="18"/>
  <c r="U146" i="18"/>
  <c r="U160" i="18"/>
  <c r="N20" i="18"/>
  <c r="T20" i="18"/>
  <c r="C34" i="18"/>
  <c r="O34" i="18"/>
  <c r="U34" i="18"/>
  <c r="G36" i="18"/>
  <c r="M36" i="18"/>
  <c r="S36" i="18"/>
  <c r="N50" i="18"/>
  <c r="T50" i="18"/>
  <c r="C64" i="18"/>
  <c r="O64" i="18"/>
  <c r="U64" i="18"/>
  <c r="G90" i="18"/>
  <c r="M90" i="18"/>
  <c r="S90" i="18"/>
  <c r="N104" i="18"/>
  <c r="T104" i="18"/>
  <c r="C118" i="18"/>
  <c r="O118" i="18"/>
  <c r="U118" i="18"/>
  <c r="T120" i="18"/>
  <c r="U134" i="18"/>
  <c r="S146" i="18"/>
  <c r="F79" i="19"/>
  <c r="F91" i="19"/>
  <c r="F121" i="19"/>
  <c r="F133" i="19"/>
  <c r="N36" i="18"/>
  <c r="T36" i="18"/>
  <c r="C50" i="18"/>
  <c r="O50" i="18"/>
  <c r="U50" i="18"/>
  <c r="G76" i="18"/>
  <c r="M76" i="18"/>
  <c r="S76" i="18"/>
  <c r="N90" i="18"/>
  <c r="T90" i="18"/>
  <c r="C104" i="18"/>
  <c r="O104" i="18"/>
  <c r="U104" i="18"/>
  <c r="G106" i="18"/>
  <c r="M106" i="18"/>
  <c r="S106" i="18"/>
  <c r="U120" i="18"/>
  <c r="M160" i="18"/>
  <c r="N7" i="19"/>
  <c r="R7" i="19"/>
  <c r="V135" i="19"/>
  <c r="V147" i="19"/>
  <c r="E133" i="22"/>
  <c r="E91" i="22"/>
  <c r="E49" i="22"/>
  <c r="E147" i="22"/>
  <c r="E105" i="22"/>
  <c r="E63" i="22"/>
  <c r="E119" i="22"/>
  <c r="E21" i="22"/>
  <c r="E161" i="22"/>
  <c r="E35" i="22"/>
  <c r="D134" i="21"/>
  <c r="D50" i="21"/>
  <c r="D120" i="21"/>
  <c r="D36" i="21"/>
  <c r="D106" i="21"/>
  <c r="D92" i="21"/>
  <c r="D64" i="21"/>
  <c r="X7" i="19"/>
  <c r="D78" i="21"/>
  <c r="D22" i="21"/>
  <c r="D148" i="21"/>
  <c r="S21" i="22"/>
  <c r="H7" i="19"/>
  <c r="D162" i="21"/>
  <c r="D161" i="22"/>
  <c r="D119" i="22"/>
  <c r="D77" i="22"/>
  <c r="D35" i="22"/>
  <c r="D21" i="22"/>
  <c r="D133" i="22"/>
  <c r="D91" i="22"/>
  <c r="D49" i="22"/>
  <c r="D63" i="22"/>
  <c r="D105" i="22"/>
  <c r="F22" i="21"/>
  <c r="N22" i="21"/>
  <c r="F64" i="21"/>
  <c r="E78" i="21"/>
  <c r="F148" i="21"/>
  <c r="E162" i="21"/>
  <c r="F133" i="22"/>
  <c r="F91" i="22"/>
  <c r="F49" i="22"/>
  <c r="F147" i="22"/>
  <c r="F105" i="22"/>
  <c r="F63" i="22"/>
  <c r="L7" i="22"/>
  <c r="X7" i="22"/>
  <c r="G35" i="22"/>
  <c r="G91" i="22"/>
  <c r="C105" i="22"/>
  <c r="O22" i="21"/>
  <c r="F78" i="21"/>
  <c r="E92" i="21"/>
  <c r="F162" i="21"/>
  <c r="G147" i="22"/>
  <c r="G105" i="22"/>
  <c r="G63" i="22"/>
  <c r="G161" i="22"/>
  <c r="G119" i="22"/>
  <c r="G77" i="22"/>
  <c r="V7" i="22"/>
  <c r="C63" i="22"/>
  <c r="H91" i="22"/>
  <c r="F161" i="22"/>
  <c r="F92" i="21"/>
  <c r="E106" i="21"/>
  <c r="H147" i="22"/>
  <c r="H105" i="22"/>
  <c r="H63" i="22"/>
  <c r="H161" i="22"/>
  <c r="H119" i="22"/>
  <c r="H77" i="22"/>
  <c r="H35" i="22"/>
  <c r="W7" i="22"/>
  <c r="P21" i="22"/>
  <c r="L87" i="24"/>
  <c r="L61" i="24"/>
  <c r="L58" i="24"/>
  <c r="L55" i="24"/>
  <c r="L65" i="24"/>
  <c r="L60" i="24"/>
  <c r="L57" i="24"/>
  <c r="L54" i="24"/>
  <c r="L64" i="24"/>
  <c r="L63" i="24"/>
  <c r="L59" i="24"/>
  <c r="C161" i="22"/>
  <c r="C119" i="22"/>
  <c r="C77" i="22"/>
  <c r="C35" i="22"/>
  <c r="C21" i="22"/>
  <c r="C133" i="22"/>
  <c r="C91" i="22"/>
  <c r="C49" i="22"/>
  <c r="N60" i="24"/>
  <c r="N57" i="24"/>
  <c r="N54" i="24"/>
  <c r="N59" i="24"/>
  <c r="N56" i="24"/>
  <c r="N53" i="24"/>
  <c r="N55" i="24"/>
  <c r="K7" i="25"/>
  <c r="M95" i="25"/>
  <c r="M73" i="25"/>
  <c r="M51" i="25"/>
  <c r="M29" i="25"/>
  <c r="K29" i="24"/>
  <c r="K253" i="24"/>
  <c r="K183" i="24"/>
  <c r="I7" i="24"/>
  <c r="C160" i="26"/>
  <c r="C132" i="26"/>
  <c r="C104" i="26"/>
  <c r="C146" i="26"/>
  <c r="C118" i="26"/>
  <c r="C90" i="26"/>
  <c r="C76" i="26"/>
  <c r="C48" i="26"/>
  <c r="C20" i="26"/>
  <c r="R21" i="22"/>
  <c r="K73" i="24"/>
  <c r="N141" i="24"/>
  <c r="J142" i="24"/>
  <c r="H143" i="24"/>
  <c r="N144" i="24"/>
  <c r="J145" i="24"/>
  <c r="H146" i="24"/>
  <c r="N147" i="24"/>
  <c r="J148" i="24"/>
  <c r="C62" i="26"/>
  <c r="N75" i="24"/>
  <c r="N78" i="24"/>
  <c r="K117" i="24"/>
  <c r="L153" i="24"/>
  <c r="J152" i="24"/>
  <c r="H151" i="24"/>
  <c r="L150" i="24"/>
  <c r="L142" i="24"/>
  <c r="L145" i="24"/>
  <c r="L148" i="24"/>
  <c r="H152" i="24"/>
  <c r="J153" i="24"/>
  <c r="K161" i="24"/>
  <c r="M205" i="24"/>
  <c r="D160" i="26"/>
  <c r="D132" i="26"/>
  <c r="D104" i="26"/>
  <c r="D146" i="26"/>
  <c r="D118" i="26"/>
  <c r="D90" i="26"/>
  <c r="D34" i="26"/>
  <c r="D62" i="26"/>
  <c r="E146" i="26"/>
  <c r="E118" i="26"/>
  <c r="E90" i="26"/>
  <c r="E34" i="26"/>
  <c r="E62" i="26"/>
  <c r="E104" i="26"/>
  <c r="E160" i="26"/>
  <c r="M95" i="24"/>
  <c r="M161" i="24"/>
  <c r="M227" i="24"/>
  <c r="F146" i="26"/>
  <c r="F118" i="26"/>
  <c r="F160" i="26"/>
  <c r="F132" i="26"/>
  <c r="F104" i="26"/>
  <c r="F34" i="26"/>
  <c r="F62" i="26"/>
  <c r="G146" i="27"/>
  <c r="G160" i="27"/>
  <c r="G132" i="27"/>
  <c r="G104" i="27"/>
  <c r="G76" i="27"/>
  <c r="G48" i="27"/>
  <c r="G20" i="27"/>
  <c r="L207" i="24"/>
  <c r="L208" i="24"/>
  <c r="L209" i="24"/>
  <c r="L210" i="24"/>
  <c r="L211" i="24"/>
  <c r="L212" i="24"/>
  <c r="L213" i="24"/>
  <c r="L214" i="24"/>
  <c r="L215" i="24"/>
  <c r="L216" i="24"/>
  <c r="H217" i="24"/>
  <c r="J218" i="24"/>
  <c r="H255" i="24"/>
  <c r="N255" i="24"/>
  <c r="H256" i="24"/>
  <c r="N256" i="24"/>
  <c r="H257" i="24"/>
  <c r="N257" i="24"/>
  <c r="H258" i="24"/>
  <c r="N258" i="24"/>
  <c r="H259" i="24"/>
  <c r="N259" i="24"/>
  <c r="H260" i="24"/>
  <c r="N260" i="24"/>
  <c r="H261" i="24"/>
  <c r="N261" i="24"/>
  <c r="H262" i="24"/>
  <c r="N262" i="24"/>
  <c r="H263" i="24"/>
  <c r="N263" i="24"/>
  <c r="H264" i="24"/>
  <c r="J265" i="24"/>
  <c r="L266" i="24"/>
  <c r="H267" i="24"/>
  <c r="G146" i="26"/>
  <c r="G118" i="26"/>
  <c r="G90" i="26"/>
  <c r="G160" i="26"/>
  <c r="G132" i="26"/>
  <c r="G104" i="26"/>
  <c r="D20" i="26"/>
  <c r="G34" i="26"/>
  <c r="D48" i="26"/>
  <c r="G62" i="26"/>
  <c r="D76" i="26"/>
  <c r="G62" i="27"/>
  <c r="G118" i="27"/>
  <c r="N8" i="24"/>
  <c r="M117" i="24"/>
  <c r="M183" i="24"/>
  <c r="E20" i="26"/>
  <c r="E48" i="26"/>
  <c r="E76" i="26"/>
  <c r="E132" i="26"/>
  <c r="L74" i="30"/>
  <c r="J74" i="30"/>
  <c r="E20" i="27"/>
  <c r="E48" i="27"/>
  <c r="E76" i="27"/>
  <c r="E104" i="27"/>
  <c r="E132" i="27"/>
  <c r="C160" i="27"/>
  <c r="C146" i="27"/>
  <c r="I6" i="27"/>
  <c r="F20" i="27"/>
  <c r="C34" i="27"/>
  <c r="F48" i="27"/>
  <c r="C62" i="27"/>
  <c r="F76" i="27"/>
  <c r="C90" i="27"/>
  <c r="F104" i="27"/>
  <c r="C118" i="27"/>
  <c r="F132" i="27"/>
  <c r="G118" i="28"/>
  <c r="D160" i="27"/>
  <c r="D146" i="27"/>
  <c r="J6" i="27"/>
  <c r="D34" i="27"/>
  <c r="D62" i="27"/>
  <c r="D90" i="27"/>
  <c r="D118" i="27"/>
  <c r="G34" i="28"/>
  <c r="E146" i="27"/>
  <c r="K6" i="27"/>
  <c r="E34" i="27"/>
  <c r="E62" i="27"/>
  <c r="E90" i="27"/>
  <c r="E118" i="27"/>
  <c r="E160" i="27"/>
  <c r="F146" i="27"/>
  <c r="F160" i="27"/>
  <c r="C20" i="27"/>
  <c r="F34" i="27"/>
  <c r="C48" i="27"/>
  <c r="F62" i="27"/>
  <c r="C76" i="27"/>
  <c r="F90" i="27"/>
  <c r="C104" i="27"/>
  <c r="F118" i="27"/>
  <c r="C132" i="27"/>
  <c r="G146" i="28"/>
  <c r="G160" i="28"/>
  <c r="G132" i="28"/>
  <c r="G48" i="28"/>
  <c r="G62" i="28"/>
  <c r="G76" i="28"/>
  <c r="G90" i="28"/>
  <c r="G104" i="28"/>
  <c r="G20" i="28"/>
  <c r="C48" i="28"/>
  <c r="D62" i="28"/>
  <c r="E76" i="28"/>
  <c r="F90" i="28"/>
  <c r="C132" i="28"/>
  <c r="D146" i="28"/>
  <c r="E160" i="28"/>
  <c r="H153" i="30"/>
  <c r="L152" i="30"/>
  <c r="F152" i="30"/>
  <c r="J151" i="30"/>
  <c r="H150" i="30"/>
  <c r="N149" i="30"/>
  <c r="H149" i="30"/>
  <c r="N148" i="30"/>
  <c r="H148" i="30"/>
  <c r="N147" i="30"/>
  <c r="H147" i="30"/>
  <c r="N146" i="30"/>
  <c r="H146" i="30"/>
  <c r="N145" i="30"/>
  <c r="H145" i="30"/>
  <c r="N144" i="30"/>
  <c r="H144" i="30"/>
  <c r="N143" i="30"/>
  <c r="H143" i="30"/>
  <c r="N142" i="30"/>
  <c r="H142" i="30"/>
  <c r="N141" i="30"/>
  <c r="H141" i="30"/>
  <c r="L153" i="30"/>
  <c r="F153" i="30"/>
  <c r="J152" i="30"/>
  <c r="H151" i="30"/>
  <c r="L150" i="30"/>
  <c r="F150" i="30"/>
  <c r="L149" i="30"/>
  <c r="F149" i="30"/>
  <c r="L148" i="30"/>
  <c r="F148" i="30"/>
  <c r="L147" i="30"/>
  <c r="F147" i="30"/>
  <c r="L146" i="30"/>
  <c r="F146" i="30"/>
  <c r="L145" i="30"/>
  <c r="F145" i="30"/>
  <c r="L144" i="30"/>
  <c r="F144" i="30"/>
  <c r="L143" i="30"/>
  <c r="F143" i="30"/>
  <c r="L142" i="30"/>
  <c r="F142" i="30"/>
  <c r="L141" i="30"/>
  <c r="F141" i="30"/>
  <c r="J153" i="30"/>
  <c r="H152" i="30"/>
  <c r="L151" i="30"/>
  <c r="F151" i="30"/>
  <c r="J150" i="30"/>
  <c r="J149" i="30"/>
  <c r="J148" i="30"/>
  <c r="J147" i="30"/>
  <c r="J146" i="30"/>
  <c r="J145" i="30"/>
  <c r="J144" i="30"/>
  <c r="J143" i="30"/>
  <c r="J142" i="30"/>
  <c r="J141" i="30"/>
  <c r="I6" i="28"/>
  <c r="C34" i="28"/>
  <c r="D48" i="28"/>
  <c r="E62" i="28"/>
  <c r="F76" i="28"/>
  <c r="C118" i="28"/>
  <c r="D132" i="28"/>
  <c r="L87" i="30"/>
  <c r="L84" i="30"/>
  <c r="L83" i="30"/>
  <c r="L82" i="30"/>
  <c r="L81" i="30"/>
  <c r="L80" i="30"/>
  <c r="L79" i="30"/>
  <c r="L78" i="30"/>
  <c r="L77" i="30"/>
  <c r="L76" i="30"/>
  <c r="L75" i="30"/>
  <c r="L65" i="30"/>
  <c r="L62" i="30"/>
  <c r="L61" i="30"/>
  <c r="L60" i="30"/>
  <c r="L59" i="30"/>
  <c r="L58" i="30"/>
  <c r="L57" i="30"/>
  <c r="L56" i="30"/>
  <c r="L55" i="30"/>
  <c r="L54" i="30"/>
  <c r="L53" i="30"/>
  <c r="L85" i="30"/>
  <c r="L63" i="30"/>
  <c r="L64" i="30"/>
  <c r="L86" i="30"/>
  <c r="J6" i="28"/>
  <c r="C20" i="28"/>
  <c r="D34" i="28"/>
  <c r="E48" i="28"/>
  <c r="F62" i="28"/>
  <c r="C104" i="28"/>
  <c r="D118" i="28"/>
  <c r="E132" i="28"/>
  <c r="E146" i="28"/>
  <c r="K6" i="28"/>
  <c r="D20" i="28"/>
  <c r="E34" i="28"/>
  <c r="F48" i="28"/>
  <c r="C90" i="28"/>
  <c r="D104" i="28"/>
  <c r="E118" i="28"/>
  <c r="F132" i="28"/>
  <c r="L52" i="30"/>
  <c r="F146" i="28"/>
  <c r="F160" i="28"/>
  <c r="L6" i="28"/>
  <c r="E20" i="28"/>
  <c r="F34" i="28"/>
  <c r="C76" i="28"/>
  <c r="D90" i="28"/>
  <c r="E104" i="28"/>
  <c r="F118" i="28"/>
  <c r="C160" i="28"/>
  <c r="N52" i="30"/>
  <c r="D52" i="30"/>
  <c r="J53" i="30"/>
  <c r="J54" i="30"/>
  <c r="J55" i="30"/>
  <c r="J56" i="30"/>
  <c r="J57" i="30"/>
  <c r="J58" i="30"/>
  <c r="J59" i="30"/>
  <c r="J60" i="30"/>
  <c r="J61" i="30"/>
  <c r="J62" i="30"/>
  <c r="F63" i="30"/>
  <c r="H64" i="30"/>
  <c r="J65" i="30"/>
  <c r="N74" i="30"/>
  <c r="F119" i="30"/>
  <c r="L119" i="30"/>
  <c r="F120" i="30"/>
  <c r="L120" i="30"/>
  <c r="F121" i="30"/>
  <c r="L121" i="30"/>
  <c r="F122" i="30"/>
  <c r="L122" i="30"/>
  <c r="F123" i="30"/>
  <c r="L123" i="30"/>
  <c r="F124" i="30"/>
  <c r="L124" i="30"/>
  <c r="F125" i="30"/>
  <c r="L125" i="30"/>
  <c r="F126" i="30"/>
  <c r="L126" i="30"/>
  <c r="F127" i="30"/>
  <c r="L127" i="30"/>
  <c r="F128" i="30"/>
  <c r="L128" i="30"/>
  <c r="H129" i="30"/>
  <c r="J130" i="30"/>
  <c r="F131" i="30"/>
  <c r="L131" i="30"/>
  <c r="L163" i="30"/>
  <c r="N164" i="30"/>
  <c r="L166" i="30"/>
  <c r="N167" i="30"/>
  <c r="L169" i="30"/>
  <c r="N170" i="30"/>
  <c r="L172" i="30"/>
  <c r="F174" i="30"/>
  <c r="J175" i="30"/>
  <c r="N184" i="30"/>
  <c r="H219" i="30"/>
  <c r="L218" i="30"/>
  <c r="F218" i="30"/>
  <c r="J217" i="30"/>
  <c r="H216" i="30"/>
  <c r="N215" i="30"/>
  <c r="H215" i="30"/>
  <c r="N214" i="30"/>
  <c r="H214" i="30"/>
  <c r="N213" i="30"/>
  <c r="H213" i="30"/>
  <c r="N212" i="30"/>
  <c r="H212" i="30"/>
  <c r="N211" i="30"/>
  <c r="H211" i="30"/>
  <c r="N210" i="30"/>
  <c r="H210" i="30"/>
  <c r="N209" i="30"/>
  <c r="H209" i="30"/>
  <c r="N208" i="30"/>
  <c r="H208" i="30"/>
  <c r="N207" i="30"/>
  <c r="H207" i="30"/>
  <c r="L219" i="30"/>
  <c r="F219" i="30"/>
  <c r="J218" i="30"/>
  <c r="H217" i="30"/>
  <c r="L216" i="30"/>
  <c r="F216" i="30"/>
  <c r="L215" i="30"/>
  <c r="F215" i="30"/>
  <c r="L214" i="30"/>
  <c r="F214" i="30"/>
  <c r="L213" i="30"/>
  <c r="F213" i="30"/>
  <c r="L212" i="30"/>
  <c r="F212" i="30"/>
  <c r="L211" i="30"/>
  <c r="F211" i="30"/>
  <c r="L210" i="30"/>
  <c r="F210" i="30"/>
  <c r="L209" i="30"/>
  <c r="F209" i="30"/>
  <c r="L208" i="30"/>
  <c r="F208" i="30"/>
  <c r="L207" i="30"/>
  <c r="F207" i="30"/>
  <c r="J285" i="30"/>
  <c r="H284" i="30"/>
  <c r="L283" i="30"/>
  <c r="F283" i="30"/>
  <c r="J282" i="30"/>
  <c r="J281" i="30"/>
  <c r="J280" i="30"/>
  <c r="J279" i="30"/>
  <c r="J278" i="30"/>
  <c r="J277" i="30"/>
  <c r="J276" i="30"/>
  <c r="H285" i="30"/>
  <c r="L284" i="30"/>
  <c r="F284" i="30"/>
  <c r="J283" i="30"/>
  <c r="H282" i="30"/>
  <c r="N281" i="30"/>
  <c r="H281" i="30"/>
  <c r="N280" i="30"/>
  <c r="H280" i="30"/>
  <c r="N279" i="30"/>
  <c r="H279" i="30"/>
  <c r="N278" i="30"/>
  <c r="H278" i="30"/>
  <c r="N277" i="30"/>
  <c r="H277" i="30"/>
  <c r="N276" i="30"/>
  <c r="H276" i="30"/>
  <c r="N275" i="30"/>
  <c r="H275" i="30"/>
  <c r="N274" i="30"/>
  <c r="H274" i="30"/>
  <c r="N273" i="30"/>
  <c r="H273" i="30"/>
  <c r="L285" i="30"/>
  <c r="F285" i="30"/>
  <c r="J284" i="30"/>
  <c r="H283" i="30"/>
  <c r="L282" i="30"/>
  <c r="F282" i="30"/>
  <c r="L281" i="30"/>
  <c r="F281" i="30"/>
  <c r="L280" i="30"/>
  <c r="F280" i="30"/>
  <c r="L279" i="30"/>
  <c r="F279" i="30"/>
  <c r="L278" i="30"/>
  <c r="F278" i="30"/>
  <c r="L277" i="30"/>
  <c r="F277" i="30"/>
  <c r="L276" i="30"/>
  <c r="F276" i="30"/>
  <c r="L275" i="30"/>
  <c r="F275" i="30"/>
  <c r="L274" i="30"/>
  <c r="F274" i="30"/>
  <c r="L273" i="30"/>
  <c r="F273" i="30"/>
  <c r="N8" i="31"/>
  <c r="N53" i="31"/>
  <c r="N56" i="31"/>
  <c r="J96" i="31"/>
  <c r="H107" i="33"/>
  <c r="H106" i="33"/>
  <c r="H104" i="33"/>
  <c r="H98" i="33"/>
  <c r="G95" i="33"/>
  <c r="H96" i="33" s="1"/>
  <c r="H86" i="33"/>
  <c r="H84" i="33"/>
  <c r="H78" i="33"/>
  <c r="H58" i="33"/>
  <c r="H108" i="33"/>
  <c r="H99" i="33"/>
  <c r="H79" i="33"/>
  <c r="H63" i="33"/>
  <c r="H59" i="33"/>
  <c r="H53" i="33"/>
  <c r="H35" i="33"/>
  <c r="H21" i="33"/>
  <c r="H18" i="33"/>
  <c r="H100" i="33"/>
  <c r="H80" i="33"/>
  <c r="H60" i="33"/>
  <c r="H54" i="33"/>
  <c r="G51" i="33"/>
  <c r="H42" i="33"/>
  <c r="H40" i="33"/>
  <c r="H36" i="33"/>
  <c r="H105" i="33"/>
  <c r="H101" i="33"/>
  <c r="H85" i="33"/>
  <c r="H81" i="33"/>
  <c r="H61" i="33"/>
  <c r="H55" i="33"/>
  <c r="H37" i="33"/>
  <c r="H31" i="33"/>
  <c r="H19" i="33"/>
  <c r="H102" i="33"/>
  <c r="H82" i="33"/>
  <c r="H76" i="33"/>
  <c r="G73" i="33"/>
  <c r="H74" i="33" s="1"/>
  <c r="H64" i="33"/>
  <c r="H62" i="33"/>
  <c r="H56" i="33"/>
  <c r="H38" i="33"/>
  <c r="H32" i="33"/>
  <c r="G29" i="33"/>
  <c r="H83" i="33"/>
  <c r="H17" i="33"/>
  <c r="H14" i="33"/>
  <c r="J8" i="33"/>
  <c r="H33" i="33"/>
  <c r="H9" i="33"/>
  <c r="H8" i="33"/>
  <c r="H103" i="33"/>
  <c r="H39" i="33"/>
  <c r="H20" i="33"/>
  <c r="H15" i="33"/>
  <c r="H57" i="33"/>
  <c r="H34" i="33"/>
  <c r="H16" i="33"/>
  <c r="H13" i="33"/>
  <c r="H12" i="33"/>
  <c r="H11" i="33"/>
  <c r="F52" i="30"/>
  <c r="J75" i="30"/>
  <c r="J76" i="30"/>
  <c r="J77" i="30"/>
  <c r="J78" i="30"/>
  <c r="J79" i="30"/>
  <c r="J80" i="30"/>
  <c r="J81" i="30"/>
  <c r="J82" i="30"/>
  <c r="J83" i="30"/>
  <c r="J84" i="30"/>
  <c r="F85" i="30"/>
  <c r="H86" i="30"/>
  <c r="J87" i="30"/>
  <c r="J215" i="30"/>
  <c r="J216" i="30"/>
  <c r="L217" i="30"/>
  <c r="H237" i="30"/>
  <c r="H238" i="30"/>
  <c r="J239" i="30"/>
  <c r="L240" i="30"/>
  <c r="J273" i="30"/>
  <c r="J274" i="30"/>
  <c r="J275" i="30"/>
  <c r="N39" i="31"/>
  <c r="N38" i="31"/>
  <c r="N37" i="31"/>
  <c r="N36" i="31"/>
  <c r="N35" i="31"/>
  <c r="N34" i="31"/>
  <c r="N33" i="31"/>
  <c r="N32" i="31"/>
  <c r="N31" i="31"/>
  <c r="N105" i="31"/>
  <c r="N104" i="31"/>
  <c r="N103" i="31"/>
  <c r="N102" i="31"/>
  <c r="N101" i="31"/>
  <c r="N100" i="31"/>
  <c r="N99" i="31"/>
  <c r="N98" i="31"/>
  <c r="N97" i="31"/>
  <c r="N83" i="31"/>
  <c r="N82" i="31"/>
  <c r="N81" i="31"/>
  <c r="N80" i="31"/>
  <c r="N79" i="31"/>
  <c r="N78" i="31"/>
  <c r="N77" i="31"/>
  <c r="N76" i="31"/>
  <c r="N75" i="31"/>
  <c r="H10" i="33"/>
  <c r="H41" i="33"/>
  <c r="H52" i="30"/>
  <c r="F53" i="30"/>
  <c r="F54" i="30"/>
  <c r="F55" i="30"/>
  <c r="F56" i="30"/>
  <c r="F57" i="30"/>
  <c r="F58" i="30"/>
  <c r="F59" i="30"/>
  <c r="F60" i="30"/>
  <c r="F61" i="30"/>
  <c r="F62" i="30"/>
  <c r="J64" i="30"/>
  <c r="H119" i="30"/>
  <c r="N119" i="30"/>
  <c r="H120" i="30"/>
  <c r="N120" i="30"/>
  <c r="H121" i="30"/>
  <c r="N121" i="30"/>
  <c r="H122" i="30"/>
  <c r="N122" i="30"/>
  <c r="H123" i="30"/>
  <c r="N123" i="30"/>
  <c r="H124" i="30"/>
  <c r="N124" i="30"/>
  <c r="H125" i="30"/>
  <c r="N125" i="30"/>
  <c r="H126" i="30"/>
  <c r="N126" i="30"/>
  <c r="H127" i="30"/>
  <c r="N127" i="30"/>
  <c r="H128" i="30"/>
  <c r="J129" i="30"/>
  <c r="F130" i="30"/>
  <c r="L130" i="30"/>
  <c r="H131" i="30"/>
  <c r="F162" i="30"/>
  <c r="N163" i="30"/>
  <c r="L165" i="30"/>
  <c r="N166" i="30"/>
  <c r="L168" i="30"/>
  <c r="N169" i="30"/>
  <c r="L171" i="30"/>
  <c r="H174" i="30"/>
  <c r="F175" i="30"/>
  <c r="L241" i="30"/>
  <c r="F241" i="30"/>
  <c r="J240" i="30"/>
  <c r="H239" i="30"/>
  <c r="L238" i="30"/>
  <c r="F238" i="30"/>
  <c r="L237" i="30"/>
  <c r="F237" i="30"/>
  <c r="L236" i="30"/>
  <c r="F236" i="30"/>
  <c r="L235" i="30"/>
  <c r="F235" i="30"/>
  <c r="L234" i="30"/>
  <c r="F234" i="30"/>
  <c r="L233" i="30"/>
  <c r="F233" i="30"/>
  <c r="L232" i="30"/>
  <c r="F232" i="30"/>
  <c r="L231" i="30"/>
  <c r="F231" i="30"/>
  <c r="L230" i="30"/>
  <c r="F230" i="30"/>
  <c r="L229" i="30"/>
  <c r="F229" i="30"/>
  <c r="J241" i="30"/>
  <c r="H240" i="30"/>
  <c r="L239" i="30"/>
  <c r="F239" i="30"/>
  <c r="J238" i="30"/>
  <c r="J237" i="30"/>
  <c r="J236" i="30"/>
  <c r="J235" i="30"/>
  <c r="J234" i="30"/>
  <c r="J233" i="30"/>
  <c r="J232" i="30"/>
  <c r="J231" i="30"/>
  <c r="J230" i="30"/>
  <c r="J229" i="30"/>
  <c r="F8" i="31"/>
  <c r="N30" i="31"/>
  <c r="N54" i="31"/>
  <c r="N57" i="31"/>
  <c r="N60" i="31"/>
  <c r="J52" i="30"/>
  <c r="N254" i="30"/>
  <c r="H255" i="30"/>
  <c r="N255" i="30"/>
  <c r="H256" i="30"/>
  <c r="N256" i="30"/>
  <c r="H257" i="30"/>
  <c r="N257" i="30"/>
  <c r="H258" i="30"/>
  <c r="N258" i="30"/>
  <c r="H259" i="30"/>
  <c r="N259" i="30"/>
  <c r="H260" i="30"/>
  <c r="J261" i="30"/>
  <c r="F262" i="30"/>
  <c r="L262" i="30"/>
  <c r="H263" i="30"/>
  <c r="D30" i="31"/>
  <c r="J31" i="31"/>
  <c r="J32" i="31"/>
  <c r="J33" i="31"/>
  <c r="J34" i="31"/>
  <c r="J35" i="31"/>
  <c r="J36" i="31"/>
  <c r="J37" i="31"/>
  <c r="J38" i="31"/>
  <c r="J39" i="31"/>
  <c r="J40" i="31"/>
  <c r="F41" i="31"/>
  <c r="L41" i="31"/>
  <c r="H42" i="31"/>
  <c r="J43" i="31"/>
  <c r="M51" i="31"/>
  <c r="N52" i="31" s="1"/>
  <c r="H75" i="31"/>
  <c r="H76" i="31"/>
  <c r="H77" i="31"/>
  <c r="H78" i="31"/>
  <c r="H79" i="31"/>
  <c r="H80" i="31"/>
  <c r="H81" i="31"/>
  <c r="H82" i="31"/>
  <c r="H83" i="31"/>
  <c r="H84" i="31"/>
  <c r="J85" i="31"/>
  <c r="L86" i="31"/>
  <c r="H87" i="31"/>
  <c r="H108" i="31"/>
  <c r="J107" i="33"/>
  <c r="J104" i="33"/>
  <c r="J100" i="33"/>
  <c r="J80" i="33"/>
  <c r="J60" i="33"/>
  <c r="J54" i="33"/>
  <c r="J42" i="33"/>
  <c r="J40" i="33"/>
  <c r="J105" i="33"/>
  <c r="J101" i="33"/>
  <c r="J85" i="33"/>
  <c r="J81" i="33"/>
  <c r="J61" i="33"/>
  <c r="J55" i="33"/>
  <c r="I51" i="33"/>
  <c r="J37" i="33"/>
  <c r="J31" i="33"/>
  <c r="J19" i="33"/>
  <c r="J102" i="33"/>
  <c r="J82" i="33"/>
  <c r="J76" i="33"/>
  <c r="J64" i="33"/>
  <c r="J62" i="33"/>
  <c r="J56" i="33"/>
  <c r="J38" i="33"/>
  <c r="J32" i="33"/>
  <c r="J103" i="33"/>
  <c r="J83" i="33"/>
  <c r="J77" i="33"/>
  <c r="I73" i="33"/>
  <c r="J74" i="33" s="1"/>
  <c r="J57" i="33"/>
  <c r="J41" i="33"/>
  <c r="J39" i="33"/>
  <c r="J33" i="33"/>
  <c r="I29" i="33"/>
  <c r="J20" i="33"/>
  <c r="J17" i="33"/>
  <c r="J16" i="33"/>
  <c r="J15" i="33"/>
  <c r="J14" i="33"/>
  <c r="J13" i="33"/>
  <c r="J12" i="33"/>
  <c r="J11" i="33"/>
  <c r="J10" i="33"/>
  <c r="J9" i="33"/>
  <c r="J106" i="33"/>
  <c r="J98" i="33"/>
  <c r="J86" i="33"/>
  <c r="J84" i="33"/>
  <c r="J78" i="33"/>
  <c r="J58" i="33"/>
  <c r="J34" i="33"/>
  <c r="J21" i="33"/>
  <c r="J53" i="33"/>
  <c r="J63" i="33"/>
  <c r="F30" i="31"/>
  <c r="J53" i="31"/>
  <c r="J54" i="31"/>
  <c r="J55" i="31"/>
  <c r="J56" i="31"/>
  <c r="J57" i="31"/>
  <c r="J58" i="31"/>
  <c r="J59" i="31"/>
  <c r="J60" i="31"/>
  <c r="J61" i="31"/>
  <c r="J62" i="31"/>
  <c r="F63" i="31"/>
  <c r="L63" i="31"/>
  <c r="H64" i="31"/>
  <c r="J65" i="31"/>
  <c r="M73" i="31"/>
  <c r="N74" i="31" s="1"/>
  <c r="H97" i="31"/>
  <c r="H98" i="31"/>
  <c r="H99" i="31"/>
  <c r="H100" i="31"/>
  <c r="H101" i="31"/>
  <c r="H102" i="31"/>
  <c r="H103" i="31"/>
  <c r="H104" i="31"/>
  <c r="H105" i="31"/>
  <c r="L107" i="31"/>
  <c r="L108" i="33"/>
  <c r="L106" i="33"/>
  <c r="L105" i="33"/>
  <c r="L102" i="33"/>
  <c r="L82" i="33"/>
  <c r="L76" i="33"/>
  <c r="L64" i="33"/>
  <c r="L62" i="33"/>
  <c r="L56" i="33"/>
  <c r="K51" i="33"/>
  <c r="L38" i="33"/>
  <c r="L103" i="33"/>
  <c r="L83" i="33"/>
  <c r="L77" i="33"/>
  <c r="L57" i="33"/>
  <c r="L41" i="33"/>
  <c r="L39" i="33"/>
  <c r="L33" i="33"/>
  <c r="L20" i="33"/>
  <c r="L17" i="33"/>
  <c r="L16" i="33"/>
  <c r="L15" i="33"/>
  <c r="L14" i="33"/>
  <c r="L13" i="33"/>
  <c r="L12" i="33"/>
  <c r="L11" i="33"/>
  <c r="L98" i="33"/>
  <c r="L86" i="33"/>
  <c r="L84" i="33"/>
  <c r="L78" i="33"/>
  <c r="K73" i="33"/>
  <c r="L74" i="33" s="1"/>
  <c r="L58" i="33"/>
  <c r="L34" i="33"/>
  <c r="K29" i="33"/>
  <c r="L107" i="33"/>
  <c r="L104" i="33"/>
  <c r="L99" i="33"/>
  <c r="L79" i="33"/>
  <c r="L63" i="33"/>
  <c r="L59" i="33"/>
  <c r="L53" i="33"/>
  <c r="L35" i="33"/>
  <c r="L21" i="33"/>
  <c r="L18" i="33"/>
  <c r="L100" i="33"/>
  <c r="K95" i="33"/>
  <c r="L96" i="33" s="1"/>
  <c r="L80" i="33"/>
  <c r="L60" i="33"/>
  <c r="L54" i="33"/>
  <c r="L42" i="33"/>
  <c r="L40" i="33"/>
  <c r="L36" i="33"/>
  <c r="L10" i="33"/>
  <c r="L81" i="33"/>
  <c r="I95" i="33"/>
  <c r="J99" i="33"/>
  <c r="J252" i="30"/>
  <c r="J253" i="30"/>
  <c r="J254" i="30"/>
  <c r="J255" i="30"/>
  <c r="J256" i="30"/>
  <c r="J257" i="30"/>
  <c r="J258" i="30"/>
  <c r="J259" i="30"/>
  <c r="J260" i="30"/>
  <c r="F261" i="30"/>
  <c r="L261" i="30"/>
  <c r="H262" i="30"/>
  <c r="H30" i="31"/>
  <c r="L31" i="31"/>
  <c r="L32" i="31"/>
  <c r="L33" i="31"/>
  <c r="L34" i="31"/>
  <c r="F35" i="31"/>
  <c r="L35" i="31"/>
  <c r="F36" i="31"/>
  <c r="L36" i="31"/>
  <c r="F37" i="31"/>
  <c r="L37" i="31"/>
  <c r="F38" i="31"/>
  <c r="L38" i="31"/>
  <c r="F39" i="31"/>
  <c r="L39" i="31"/>
  <c r="F40" i="31"/>
  <c r="L40" i="31"/>
  <c r="H41" i="31"/>
  <c r="J42" i="31"/>
  <c r="F43" i="31"/>
  <c r="L43" i="31"/>
  <c r="J75" i="31"/>
  <c r="J76" i="31"/>
  <c r="J77" i="31"/>
  <c r="J78" i="31"/>
  <c r="J79" i="31"/>
  <c r="J80" i="31"/>
  <c r="J81" i="31"/>
  <c r="J82" i="31"/>
  <c r="J83" i="31"/>
  <c r="J84" i="31"/>
  <c r="F85" i="31"/>
  <c r="L85" i="31"/>
  <c r="H86" i="31"/>
  <c r="M95" i="31"/>
  <c r="N96" i="31" s="1"/>
  <c r="F107" i="31"/>
  <c r="H109" i="31"/>
  <c r="N98" i="33"/>
  <c r="N104" i="33"/>
  <c r="N99" i="33"/>
  <c r="M73" i="33"/>
  <c r="M29" i="33"/>
  <c r="N100" i="33"/>
  <c r="N101" i="33"/>
  <c r="M95" i="33"/>
  <c r="N105" i="33"/>
  <c r="N102" i="33"/>
  <c r="N13" i="33"/>
  <c r="N16" i="33"/>
  <c r="J18" i="33"/>
  <c r="J36" i="33"/>
  <c r="L85" i="33"/>
  <c r="J30" i="31"/>
  <c r="L53" i="31"/>
  <c r="L54" i="31"/>
  <c r="L55" i="31"/>
  <c r="L56" i="31"/>
  <c r="L57" i="31"/>
  <c r="L58" i="31"/>
  <c r="L59" i="31"/>
  <c r="L60" i="31"/>
  <c r="L61" i="31"/>
  <c r="L62" i="31"/>
  <c r="J64" i="31"/>
  <c r="L65" i="31"/>
  <c r="J97" i="31"/>
  <c r="J98" i="31"/>
  <c r="J99" i="31"/>
  <c r="J100" i="31"/>
  <c r="J101" i="31"/>
  <c r="J102" i="31"/>
  <c r="J103" i="31"/>
  <c r="J104" i="31"/>
  <c r="J105" i="31"/>
  <c r="J106" i="31"/>
  <c r="L109" i="31"/>
  <c r="L106" i="31"/>
  <c r="L30" i="31"/>
  <c r="J41" i="31"/>
  <c r="L42" i="31"/>
  <c r="L75" i="31"/>
  <c r="L76" i="31"/>
  <c r="L77" i="31"/>
  <c r="L78" i="31"/>
  <c r="L79" i="31"/>
  <c r="L80" i="31"/>
  <c r="L81" i="31"/>
  <c r="L82" i="31"/>
  <c r="L83" i="31"/>
  <c r="L84" i="31"/>
  <c r="J86" i="31"/>
  <c r="L87" i="31"/>
  <c r="J109" i="31"/>
  <c r="N58" i="33"/>
  <c r="N59" i="33"/>
  <c r="N53" i="33"/>
  <c r="N60" i="33"/>
  <c r="N54" i="33"/>
  <c r="N61" i="33"/>
  <c r="N55" i="33"/>
  <c r="N56" i="33"/>
  <c r="F36" i="33"/>
  <c r="F40" i="33"/>
  <c r="F42" i="33"/>
  <c r="C51" i="33"/>
  <c r="F54" i="33"/>
  <c r="F60" i="33"/>
  <c r="F80" i="33"/>
  <c r="F100" i="33"/>
  <c r="N8" i="35"/>
  <c r="AB8" i="35"/>
  <c r="H9" i="35"/>
  <c r="V9" i="35"/>
  <c r="N10" i="35"/>
  <c r="AB10" i="35"/>
  <c r="H11" i="35"/>
  <c r="V11" i="35"/>
  <c r="N12" i="35"/>
  <c r="AB12" i="35"/>
  <c r="H13" i="35"/>
  <c r="V13" i="35"/>
  <c r="N14" i="35"/>
  <c r="AB14" i="35"/>
  <c r="H15" i="35"/>
  <c r="V15" i="35"/>
  <c r="N16" i="35"/>
  <c r="AB16" i="35"/>
  <c r="H17" i="35"/>
  <c r="V17" i="35"/>
  <c r="N18" i="35"/>
  <c r="AB18" i="35"/>
  <c r="D8" i="33"/>
  <c r="F18" i="33"/>
  <c r="F21" i="33"/>
  <c r="F35" i="33"/>
  <c r="E51" i="33"/>
  <c r="F53" i="33"/>
  <c r="F59" i="33"/>
  <c r="F63" i="33"/>
  <c r="F79" i="33"/>
  <c r="V29" i="35"/>
  <c r="F108" i="33"/>
  <c r="F106" i="33"/>
  <c r="F8" i="33"/>
  <c r="F34" i="33"/>
  <c r="F58" i="33"/>
  <c r="F78" i="33"/>
  <c r="F84" i="33"/>
  <c r="F86" i="33"/>
  <c r="C95" i="33"/>
  <c r="D96" i="33" s="1"/>
  <c r="C109" i="33"/>
  <c r="F98" i="33"/>
  <c r="F104" i="33"/>
  <c r="F13" i="33"/>
  <c r="F14" i="33"/>
  <c r="F15" i="33"/>
  <c r="F16" i="33"/>
  <c r="F17" i="33"/>
  <c r="F20" i="33"/>
  <c r="F33" i="33"/>
  <c r="F39" i="33"/>
  <c r="F41" i="33"/>
  <c r="F57" i="33"/>
  <c r="F77" i="33"/>
  <c r="F83" i="33"/>
  <c r="E95" i="33"/>
  <c r="F103" i="33"/>
  <c r="H8" i="35"/>
  <c r="V8" i="35"/>
  <c r="N9" i="35"/>
  <c r="AB9" i="35"/>
  <c r="H10" i="35"/>
  <c r="V10" i="35"/>
  <c r="N11" i="35"/>
  <c r="AB11" i="35"/>
  <c r="H12" i="35"/>
  <c r="V12" i="35"/>
  <c r="N13" i="35"/>
  <c r="AB13" i="35"/>
  <c r="H14" i="35"/>
  <c r="V14" i="35"/>
  <c r="N15" i="35"/>
  <c r="AB15" i="35"/>
  <c r="H16" i="35"/>
  <c r="V16" i="35"/>
  <c r="I29" i="35"/>
  <c r="H29" i="35"/>
  <c r="F56" i="33"/>
  <c r="F62" i="33"/>
  <c r="F64" i="33"/>
  <c r="C73" i="33"/>
  <c r="D74" i="33" s="1"/>
  <c r="C87" i="33"/>
  <c r="F76" i="33"/>
  <c r="F82" i="33"/>
  <c r="F102" i="33"/>
  <c r="F107" i="33"/>
  <c r="AL7" i="35"/>
  <c r="AK7" i="35"/>
  <c r="AR7" i="35"/>
  <c r="W29" i="35"/>
  <c r="AK29" i="35"/>
  <c r="J5" i="36"/>
  <c r="Q5" i="36"/>
  <c r="P5" i="36"/>
  <c r="R5" i="39"/>
  <c r="Q5" i="39"/>
  <c r="J5" i="37"/>
  <c r="Q5" i="37"/>
  <c r="P5" i="37"/>
  <c r="O5" i="39"/>
  <c r="F15" i="43"/>
  <c r="F14" i="43"/>
  <c r="F13" i="43"/>
  <c r="F12" i="43"/>
  <c r="F11" i="43"/>
  <c r="F10" i="43"/>
  <c r="F9" i="43"/>
  <c r="F8" i="43"/>
  <c r="F7" i="43"/>
  <c r="F5" i="43"/>
  <c r="I123" i="39"/>
  <c r="H123" i="39"/>
  <c r="J5" i="40"/>
  <c r="I5" i="40"/>
  <c r="H5" i="40"/>
  <c r="G123" i="39"/>
  <c r="O133" i="40"/>
  <c r="N133" i="40"/>
  <c r="M133" i="40"/>
  <c r="L133" i="40"/>
  <c r="T5" i="44"/>
  <c r="R5" i="44"/>
  <c r="S5" i="44"/>
  <c r="Q5" i="44"/>
  <c r="P5" i="44"/>
  <c r="M5" i="39"/>
  <c r="L5" i="39"/>
  <c r="K5" i="39"/>
  <c r="K133" i="40"/>
  <c r="N123" i="39"/>
  <c r="Q5" i="41"/>
  <c r="F6" i="41"/>
  <c r="F7" i="41"/>
  <c r="F8" i="41"/>
  <c r="F9" i="41"/>
  <c r="F10" i="41"/>
  <c r="S5" i="42"/>
  <c r="H133" i="42"/>
  <c r="M133" i="42"/>
  <c r="O123" i="39"/>
  <c r="G133" i="40"/>
  <c r="L5" i="41"/>
  <c r="R5" i="41"/>
  <c r="G133" i="42"/>
  <c r="J5" i="43"/>
  <c r="I5" i="43"/>
  <c r="H5" i="43"/>
  <c r="H133" i="40"/>
  <c r="M5" i="41"/>
  <c r="S5" i="41"/>
  <c r="I133" i="42"/>
  <c r="N5" i="43"/>
  <c r="Q5" i="43"/>
  <c r="P5" i="43"/>
  <c r="C146" i="43"/>
  <c r="K123" i="39"/>
  <c r="F6" i="40"/>
  <c r="F7" i="40"/>
  <c r="F8" i="40"/>
  <c r="F9" i="40"/>
  <c r="T5" i="41"/>
  <c r="N5" i="42"/>
  <c r="F6" i="42"/>
  <c r="F7" i="42"/>
  <c r="F8" i="42"/>
  <c r="F9" i="42"/>
  <c r="F10" i="42"/>
  <c r="L5" i="43"/>
  <c r="R5" i="42"/>
  <c r="P5" i="42"/>
  <c r="H5" i="44"/>
  <c r="J5" i="44"/>
  <c r="D16" i="43"/>
  <c r="H135" i="43"/>
  <c r="M135" i="43"/>
  <c r="I5" i="44"/>
  <c r="D146" i="44"/>
  <c r="N135" i="43"/>
  <c r="N5" i="44"/>
  <c r="L5" i="44"/>
  <c r="M5" i="44"/>
  <c r="O135" i="44"/>
  <c r="N135" i="44"/>
  <c r="M135" i="44"/>
  <c r="L135" i="44"/>
  <c r="K135" i="44"/>
  <c r="R5" i="45"/>
  <c r="G135" i="45"/>
  <c r="I135" i="45"/>
  <c r="E146" i="44"/>
  <c r="G135" i="44"/>
  <c r="M135" i="45"/>
  <c r="K135" i="45"/>
  <c r="O135" i="45"/>
  <c r="H135" i="44"/>
  <c r="L135" i="45"/>
  <c r="S5" i="45"/>
  <c r="Q5" i="45"/>
  <c r="D146" i="45"/>
  <c r="J96" i="33" l="1"/>
  <c r="K140" i="43"/>
  <c r="J94" i="18"/>
  <c r="J116" i="18"/>
  <c r="K94" i="17"/>
  <c r="K87" i="17"/>
  <c r="K55" i="17"/>
  <c r="K48" i="17"/>
  <c r="K44" i="17"/>
  <c r="K40" i="17"/>
  <c r="K12" i="17"/>
  <c r="F96" i="33"/>
  <c r="G57" i="12"/>
  <c r="J73" i="18"/>
  <c r="J9" i="18"/>
  <c r="J81" i="18"/>
  <c r="J15" i="18"/>
  <c r="K10" i="17"/>
  <c r="W18" i="16"/>
  <c r="W14" i="16"/>
  <c r="J11" i="18"/>
  <c r="W17" i="16"/>
  <c r="J68" i="18"/>
  <c r="N96" i="33"/>
  <c r="F74" i="33"/>
  <c r="K142" i="43"/>
  <c r="J131" i="18"/>
  <c r="J74" i="18"/>
  <c r="J112" i="18"/>
  <c r="J23" i="18"/>
  <c r="J87" i="18"/>
  <c r="J29" i="18"/>
  <c r="J99" i="18"/>
  <c r="J107" i="18"/>
  <c r="K111" i="17"/>
  <c r="K104" i="17"/>
  <c r="K100" i="17"/>
  <c r="K96" i="17"/>
  <c r="K61" i="17"/>
  <c r="K57" i="17"/>
  <c r="K25" i="17"/>
  <c r="K19" i="17"/>
  <c r="K17" i="17"/>
  <c r="K15" i="17"/>
  <c r="W10" i="16"/>
  <c r="W13" i="16"/>
  <c r="J41" i="18"/>
  <c r="J145" i="18"/>
  <c r="J60" i="18"/>
  <c r="K141" i="43"/>
  <c r="J113" i="18"/>
  <c r="J55" i="18"/>
  <c r="J10" i="18"/>
  <c r="J127" i="18"/>
  <c r="W20" i="16"/>
  <c r="W16" i="16"/>
  <c r="W12" i="16"/>
  <c r="W19" i="16"/>
  <c r="W15" i="16"/>
  <c r="F87" i="33"/>
  <c r="J100" i="18"/>
  <c r="J42" i="18"/>
  <c r="I138" i="44"/>
  <c r="H138" i="44"/>
  <c r="G138" i="44"/>
  <c r="I143" i="45"/>
  <c r="G143" i="45"/>
  <c r="H143" i="45"/>
  <c r="G137" i="44"/>
  <c r="I137" i="44"/>
  <c r="H137" i="44"/>
  <c r="M141" i="45"/>
  <c r="L141" i="45"/>
  <c r="O141" i="45"/>
  <c r="N141" i="45"/>
  <c r="N140" i="45"/>
  <c r="M140" i="45"/>
  <c r="L140" i="45"/>
  <c r="O140" i="45"/>
  <c r="L136" i="45"/>
  <c r="J146" i="45"/>
  <c r="N136" i="45"/>
  <c r="M136" i="45"/>
  <c r="O136" i="45"/>
  <c r="L142" i="45"/>
  <c r="N142" i="45"/>
  <c r="O142" i="45"/>
  <c r="M142" i="45"/>
  <c r="O137" i="45"/>
  <c r="M137" i="45"/>
  <c r="N137" i="45"/>
  <c r="L137" i="45"/>
  <c r="O143" i="45"/>
  <c r="M143" i="45"/>
  <c r="N143" i="45"/>
  <c r="L143" i="45"/>
  <c r="O138" i="45"/>
  <c r="N138" i="45"/>
  <c r="L138" i="45"/>
  <c r="M138" i="45"/>
  <c r="O144" i="45"/>
  <c r="N144" i="45"/>
  <c r="L144" i="45"/>
  <c r="M144" i="45"/>
  <c r="I145" i="44"/>
  <c r="G145" i="44"/>
  <c r="H145" i="44"/>
  <c r="I143" i="44"/>
  <c r="H143" i="44"/>
  <c r="G143" i="44"/>
  <c r="F146" i="44"/>
  <c r="H136" i="44"/>
  <c r="K136" i="44" s="1"/>
  <c r="G136" i="44"/>
  <c r="I136" i="44"/>
  <c r="G141" i="44"/>
  <c r="I141" i="44"/>
  <c r="H141" i="44"/>
  <c r="K141" i="44" s="1"/>
  <c r="I145" i="45"/>
  <c r="H145" i="45"/>
  <c r="G145" i="45"/>
  <c r="I138" i="45"/>
  <c r="H138" i="45"/>
  <c r="G138" i="45"/>
  <c r="I144" i="45"/>
  <c r="H144" i="45"/>
  <c r="G144" i="45"/>
  <c r="H140" i="45"/>
  <c r="G140" i="45"/>
  <c r="I140" i="45"/>
  <c r="G141" i="45"/>
  <c r="I141" i="45"/>
  <c r="H141" i="45"/>
  <c r="F146" i="45"/>
  <c r="H136" i="45"/>
  <c r="K136" i="45" s="1"/>
  <c r="I136" i="45"/>
  <c r="G136" i="45"/>
  <c r="H142" i="45"/>
  <c r="I142" i="45"/>
  <c r="G142" i="45"/>
  <c r="N136" i="44"/>
  <c r="M136" i="44"/>
  <c r="L136" i="44"/>
  <c r="J146" i="44"/>
  <c r="O136" i="44"/>
  <c r="M137" i="44"/>
  <c r="L137" i="44"/>
  <c r="O137" i="44"/>
  <c r="N137" i="44"/>
  <c r="L138" i="44"/>
  <c r="O138" i="44"/>
  <c r="N138" i="44"/>
  <c r="M138" i="44"/>
  <c r="O139" i="44"/>
  <c r="N139" i="44"/>
  <c r="M139" i="44"/>
  <c r="L139" i="44"/>
  <c r="O140" i="44"/>
  <c r="N140" i="44"/>
  <c r="M140" i="44"/>
  <c r="L140" i="44"/>
  <c r="M141" i="44"/>
  <c r="O141" i="44"/>
  <c r="N141" i="44"/>
  <c r="L141" i="44"/>
  <c r="O145" i="44"/>
  <c r="M145" i="44"/>
  <c r="N145" i="44"/>
  <c r="L145" i="44"/>
  <c r="L142" i="44"/>
  <c r="M142" i="44"/>
  <c r="O142" i="44"/>
  <c r="N142" i="44"/>
  <c r="N144" i="44"/>
  <c r="M144" i="44"/>
  <c r="L144" i="44"/>
  <c r="O144" i="44"/>
  <c r="L145" i="43"/>
  <c r="O145" i="43"/>
  <c r="N145" i="43"/>
  <c r="M145" i="43"/>
  <c r="L139" i="43"/>
  <c r="O139" i="43"/>
  <c r="N139" i="43"/>
  <c r="M139" i="43"/>
  <c r="H137" i="43"/>
  <c r="I137" i="43"/>
  <c r="G137" i="43"/>
  <c r="H143" i="43"/>
  <c r="K143" i="43" s="1"/>
  <c r="I143" i="43"/>
  <c r="G143" i="43"/>
  <c r="G144" i="43"/>
  <c r="H144" i="43"/>
  <c r="K144" i="43" s="1"/>
  <c r="I144" i="43"/>
  <c r="G139" i="43"/>
  <c r="I139" i="43"/>
  <c r="H139" i="43"/>
  <c r="K139" i="43" s="1"/>
  <c r="G145" i="43"/>
  <c r="I145" i="43"/>
  <c r="H145" i="43"/>
  <c r="K145" i="43" s="1"/>
  <c r="I136" i="43"/>
  <c r="G136" i="43"/>
  <c r="F146" i="43"/>
  <c r="H136" i="43"/>
  <c r="K136" i="43" s="1"/>
  <c r="R10" i="42"/>
  <c r="P10" i="42"/>
  <c r="T10" i="42"/>
  <c r="AA20" i="42" s="1"/>
  <c r="S10" i="42"/>
  <c r="Q10" i="42"/>
  <c r="R9" i="42"/>
  <c r="P9" i="42"/>
  <c r="T9" i="42"/>
  <c r="S9" i="42"/>
  <c r="Q9" i="42"/>
  <c r="R8" i="42"/>
  <c r="P8" i="42"/>
  <c r="T8" i="42"/>
  <c r="S8" i="42"/>
  <c r="Q8" i="42"/>
  <c r="R7" i="42"/>
  <c r="P7" i="42"/>
  <c r="T7" i="42"/>
  <c r="AA19" i="42" s="1"/>
  <c r="S7" i="42"/>
  <c r="Q7" i="42"/>
  <c r="R6" i="42"/>
  <c r="P6" i="42"/>
  <c r="T6" i="42"/>
  <c r="S6" i="42"/>
  <c r="Q6" i="42"/>
  <c r="T9" i="41"/>
  <c r="S9" i="41"/>
  <c r="R9" i="41"/>
  <c r="Q9" i="41"/>
  <c r="P9" i="41"/>
  <c r="T8" i="41"/>
  <c r="S8" i="41"/>
  <c r="R8" i="41"/>
  <c r="Q8" i="41"/>
  <c r="P8" i="41"/>
  <c r="AA19" i="41"/>
  <c r="T7" i="41"/>
  <c r="S7" i="41"/>
  <c r="R7" i="41"/>
  <c r="Q7" i="41"/>
  <c r="P7" i="41"/>
  <c r="T6" i="41"/>
  <c r="S6" i="41"/>
  <c r="R6" i="41"/>
  <c r="Q6" i="41"/>
  <c r="P6" i="41"/>
  <c r="N9" i="40"/>
  <c r="L9" i="40"/>
  <c r="N8" i="40"/>
  <c r="L8" i="40"/>
  <c r="N7" i="40"/>
  <c r="M7" i="40"/>
  <c r="L7" i="40"/>
  <c r="N6" i="40"/>
  <c r="M6" i="40"/>
  <c r="L6" i="40"/>
  <c r="I10" i="41"/>
  <c r="H10" i="41"/>
  <c r="J10" i="41"/>
  <c r="I9" i="41"/>
  <c r="H9" i="41"/>
  <c r="M9" i="41"/>
  <c r="J9" i="41"/>
  <c r="I8" i="41"/>
  <c r="H8" i="41"/>
  <c r="M8" i="41"/>
  <c r="J8" i="41"/>
  <c r="I7" i="41"/>
  <c r="H7" i="41"/>
  <c r="J7" i="41"/>
  <c r="I6" i="41"/>
  <c r="H6" i="41"/>
  <c r="J6" i="41"/>
  <c r="K125" i="39"/>
  <c r="O125" i="39"/>
  <c r="N125" i="39"/>
  <c r="M125" i="39"/>
  <c r="L125" i="39"/>
  <c r="L124" i="39"/>
  <c r="O124" i="39"/>
  <c r="N124" i="39"/>
  <c r="M124" i="39"/>
  <c r="J6" i="43"/>
  <c r="H6" i="43"/>
  <c r="G16" i="43"/>
  <c r="I6" i="43"/>
  <c r="J7" i="43"/>
  <c r="H7" i="43"/>
  <c r="I7" i="43"/>
  <c r="J8" i="43"/>
  <c r="H8" i="43"/>
  <c r="I8" i="43"/>
  <c r="J9" i="43"/>
  <c r="H9" i="43"/>
  <c r="I9" i="43"/>
  <c r="J10" i="43"/>
  <c r="H10" i="43"/>
  <c r="I10" i="43"/>
  <c r="J11" i="43"/>
  <c r="H11" i="43"/>
  <c r="I11" i="43"/>
  <c r="J12" i="43"/>
  <c r="H12" i="43"/>
  <c r="I12" i="43"/>
  <c r="J13" i="43"/>
  <c r="H13" i="43"/>
  <c r="I13" i="43"/>
  <c r="J14" i="43"/>
  <c r="H14" i="43"/>
  <c r="I14" i="43"/>
  <c r="J15" i="43"/>
  <c r="H15" i="43"/>
  <c r="I15" i="43"/>
  <c r="L10" i="42"/>
  <c r="N10" i="42"/>
  <c r="M10" i="42"/>
  <c r="L9" i="42"/>
  <c r="N9" i="42"/>
  <c r="L8" i="42"/>
  <c r="N8" i="42"/>
  <c r="L7" i="42"/>
  <c r="N7" i="42"/>
  <c r="M7" i="42"/>
  <c r="L6" i="42"/>
  <c r="N6" i="42"/>
  <c r="M6" i="42"/>
  <c r="H134" i="40"/>
  <c r="G134" i="40"/>
  <c r="I134" i="40"/>
  <c r="Q10" i="40"/>
  <c r="P10" i="40"/>
  <c r="T10" i="40"/>
  <c r="AA20" i="40" s="1"/>
  <c r="S10" i="40"/>
  <c r="R10" i="40"/>
  <c r="Q9" i="40"/>
  <c r="P9" i="40"/>
  <c r="T9" i="40"/>
  <c r="S9" i="40"/>
  <c r="R9" i="40"/>
  <c r="Q8" i="40"/>
  <c r="P8" i="40"/>
  <c r="T8" i="40"/>
  <c r="S8" i="40"/>
  <c r="R8" i="40"/>
  <c r="Q7" i="40"/>
  <c r="P7" i="40"/>
  <c r="T7" i="40"/>
  <c r="AA19" i="40" s="1"/>
  <c r="S7" i="40"/>
  <c r="R7" i="40"/>
  <c r="Q6" i="40"/>
  <c r="P6" i="40"/>
  <c r="T6" i="40"/>
  <c r="S6" i="40"/>
  <c r="R6" i="40"/>
  <c r="N10" i="41"/>
  <c r="M10" i="41"/>
  <c r="L10" i="41"/>
  <c r="N9" i="41"/>
  <c r="L9" i="41"/>
  <c r="N8" i="41"/>
  <c r="L8" i="41"/>
  <c r="N7" i="41"/>
  <c r="M7" i="41"/>
  <c r="L7" i="41"/>
  <c r="N6" i="41"/>
  <c r="M6" i="41"/>
  <c r="L6" i="41"/>
  <c r="H124" i="39"/>
  <c r="G124" i="39"/>
  <c r="I127" i="39"/>
  <c r="F129" i="39"/>
  <c r="H127" i="39"/>
  <c r="G127" i="39"/>
  <c r="H128" i="39"/>
  <c r="G128" i="39"/>
  <c r="I128" i="39"/>
  <c r="F6" i="43"/>
  <c r="E16" i="43"/>
  <c r="F16" i="43" s="1"/>
  <c r="I34" i="37"/>
  <c r="J34" i="37"/>
  <c r="I28" i="37"/>
  <c r="J28" i="37"/>
  <c r="J22" i="37"/>
  <c r="I22" i="37"/>
  <c r="Q20" i="37"/>
  <c r="P20" i="37"/>
  <c r="Q11" i="37"/>
  <c r="P11" i="37"/>
  <c r="P40" i="37"/>
  <c r="Q40" i="37"/>
  <c r="Q47" i="37"/>
  <c r="P47" i="37"/>
  <c r="P17" i="37"/>
  <c r="Q17" i="37"/>
  <c r="P19" i="37"/>
  <c r="Q19" i="37"/>
  <c r="P21" i="37"/>
  <c r="Q21" i="37"/>
  <c r="P23" i="37"/>
  <c r="Q23" i="37"/>
  <c r="P25" i="37"/>
  <c r="Q25" i="37"/>
  <c r="P27" i="37"/>
  <c r="Q27" i="37"/>
  <c r="P29" i="37"/>
  <c r="Q29" i="37"/>
  <c r="P31" i="37"/>
  <c r="Q31" i="37"/>
  <c r="P33" i="37"/>
  <c r="Q33" i="37"/>
  <c r="P35" i="37"/>
  <c r="Q35" i="37"/>
  <c r="P37" i="37"/>
  <c r="Q37" i="37"/>
  <c r="Q45" i="37"/>
  <c r="P45" i="37"/>
  <c r="Q51" i="37"/>
  <c r="P51" i="37"/>
  <c r="Q24" i="37"/>
  <c r="P24" i="37"/>
  <c r="Q26" i="37"/>
  <c r="P26" i="37"/>
  <c r="Q28" i="37"/>
  <c r="P28" i="37"/>
  <c r="Q30" i="37"/>
  <c r="P30" i="37"/>
  <c r="Q32" i="37"/>
  <c r="P32" i="37"/>
  <c r="Q34" i="37"/>
  <c r="P34" i="37"/>
  <c r="Q36" i="37"/>
  <c r="P36" i="37"/>
  <c r="Q38" i="37"/>
  <c r="P38" i="37"/>
  <c r="Q43" i="37"/>
  <c r="P43" i="37"/>
  <c r="Q49" i="37"/>
  <c r="P49" i="37"/>
  <c r="P44" i="37"/>
  <c r="Q44" i="37"/>
  <c r="P46" i="37"/>
  <c r="Q46" i="37"/>
  <c r="P48" i="37"/>
  <c r="Q48" i="37"/>
  <c r="P50" i="37"/>
  <c r="Q50" i="37"/>
  <c r="J21" i="37"/>
  <c r="I21" i="37"/>
  <c r="J23" i="37"/>
  <c r="I23" i="37"/>
  <c r="J25" i="37"/>
  <c r="I25" i="37"/>
  <c r="J27" i="37"/>
  <c r="I27" i="37"/>
  <c r="J29" i="37"/>
  <c r="I29" i="37"/>
  <c r="J31" i="37"/>
  <c r="I31" i="37"/>
  <c r="J33" i="37"/>
  <c r="I33" i="37"/>
  <c r="J35" i="37"/>
  <c r="I35" i="37"/>
  <c r="J37" i="37"/>
  <c r="I37" i="37"/>
  <c r="J40" i="37"/>
  <c r="I40" i="37"/>
  <c r="J41" i="37"/>
  <c r="I41" i="37"/>
  <c r="J43" i="37"/>
  <c r="I43" i="37"/>
  <c r="J49" i="37"/>
  <c r="I49" i="37"/>
  <c r="J6" i="37"/>
  <c r="I6" i="37"/>
  <c r="J8" i="37"/>
  <c r="I8" i="37"/>
  <c r="J10" i="37"/>
  <c r="I10" i="37"/>
  <c r="J12" i="37"/>
  <c r="I12" i="37"/>
  <c r="J14" i="37"/>
  <c r="I14" i="37"/>
  <c r="J42" i="37"/>
  <c r="I42" i="37"/>
  <c r="J44" i="37"/>
  <c r="I44" i="37"/>
  <c r="J46" i="37"/>
  <c r="I46" i="37"/>
  <c r="J48" i="37"/>
  <c r="I48" i="37"/>
  <c r="J50" i="37"/>
  <c r="I50" i="37"/>
  <c r="I18" i="37"/>
  <c r="J18" i="37"/>
  <c r="J15" i="37"/>
  <c r="I15" i="37"/>
  <c r="P14" i="37"/>
  <c r="Q14" i="37"/>
  <c r="J9" i="37"/>
  <c r="I9" i="37"/>
  <c r="P8" i="37"/>
  <c r="Q8" i="37"/>
  <c r="J47" i="37"/>
  <c r="I47" i="37"/>
  <c r="I36" i="37"/>
  <c r="J36" i="37"/>
  <c r="I30" i="37"/>
  <c r="J30" i="37"/>
  <c r="Q22" i="37"/>
  <c r="P22" i="37"/>
  <c r="J19" i="37"/>
  <c r="I19" i="37"/>
  <c r="Q18" i="37"/>
  <c r="P18" i="37"/>
  <c r="Q15" i="37"/>
  <c r="P15" i="37"/>
  <c r="Q9" i="37"/>
  <c r="P9" i="37"/>
  <c r="Q39" i="37"/>
  <c r="P39" i="37"/>
  <c r="J24" i="37"/>
  <c r="I24" i="37"/>
  <c r="J16" i="37"/>
  <c r="I16" i="37"/>
  <c r="J13" i="37"/>
  <c r="I13" i="37"/>
  <c r="Q12" i="37"/>
  <c r="P12" i="37"/>
  <c r="J7" i="37"/>
  <c r="I7" i="37"/>
  <c r="Q6" i="37"/>
  <c r="P6" i="37"/>
  <c r="P42" i="37"/>
  <c r="Q42" i="37"/>
  <c r="I38" i="37"/>
  <c r="J38" i="37"/>
  <c r="I32" i="37"/>
  <c r="J32" i="37"/>
  <c r="I26" i="37"/>
  <c r="J26" i="37"/>
  <c r="J17" i="37"/>
  <c r="I17" i="37"/>
  <c r="Q16" i="37"/>
  <c r="P16" i="37"/>
  <c r="Q13" i="37"/>
  <c r="P13" i="37"/>
  <c r="Q7" i="37"/>
  <c r="P7" i="37"/>
  <c r="Q13" i="36"/>
  <c r="P13" i="36"/>
  <c r="Q9" i="36"/>
  <c r="P9" i="36"/>
  <c r="Q17" i="36"/>
  <c r="P17" i="36"/>
  <c r="Q19" i="36"/>
  <c r="P19" i="36"/>
  <c r="Q21" i="36"/>
  <c r="P21" i="36"/>
  <c r="Q23" i="36"/>
  <c r="P23" i="36"/>
  <c r="Q25" i="36"/>
  <c r="P25" i="36"/>
  <c r="Q27" i="36"/>
  <c r="P27" i="36"/>
  <c r="Q29" i="36"/>
  <c r="P29" i="36"/>
  <c r="Q31" i="36"/>
  <c r="P31" i="36"/>
  <c r="Q33" i="36"/>
  <c r="P33" i="36"/>
  <c r="Q35" i="36"/>
  <c r="P35" i="36"/>
  <c r="Q37" i="36"/>
  <c r="P37" i="36"/>
  <c r="Q39" i="36"/>
  <c r="P39" i="36"/>
  <c r="Q41" i="36"/>
  <c r="P41" i="36"/>
  <c r="Q43" i="36"/>
  <c r="P43" i="36"/>
  <c r="Q45" i="36"/>
  <c r="P45" i="36"/>
  <c r="Q47" i="36"/>
  <c r="P47" i="36"/>
  <c r="Q49" i="36"/>
  <c r="P49" i="36"/>
  <c r="Q6" i="36"/>
  <c r="P6" i="36"/>
  <c r="Q8" i="36"/>
  <c r="P8" i="36"/>
  <c r="Q10" i="36"/>
  <c r="P10" i="36"/>
  <c r="Q12" i="36"/>
  <c r="P12" i="36"/>
  <c r="Q14" i="36"/>
  <c r="P14" i="36"/>
  <c r="Q40" i="36"/>
  <c r="P40" i="36"/>
  <c r="Q42" i="36"/>
  <c r="P42" i="36"/>
  <c r="Q44" i="36"/>
  <c r="P44" i="36"/>
  <c r="Q46" i="36"/>
  <c r="P46" i="36"/>
  <c r="Q48" i="36"/>
  <c r="P48" i="36"/>
  <c r="Q50" i="36"/>
  <c r="P50" i="36"/>
  <c r="Q51" i="36"/>
  <c r="P51" i="36"/>
  <c r="J19" i="36"/>
  <c r="I19" i="36"/>
  <c r="J21" i="36"/>
  <c r="I21" i="36"/>
  <c r="J23" i="36"/>
  <c r="I23" i="36"/>
  <c r="J25" i="36"/>
  <c r="I25" i="36"/>
  <c r="J27" i="36"/>
  <c r="I27" i="36"/>
  <c r="J29" i="36"/>
  <c r="I29" i="36"/>
  <c r="J31" i="36"/>
  <c r="I31" i="36"/>
  <c r="J33" i="36"/>
  <c r="I33" i="36"/>
  <c r="J35" i="36"/>
  <c r="I35" i="36"/>
  <c r="J37" i="36"/>
  <c r="I37" i="36"/>
  <c r="J39" i="36"/>
  <c r="I39" i="36"/>
  <c r="J41" i="36"/>
  <c r="I41" i="36"/>
  <c r="J43" i="36"/>
  <c r="I43" i="36"/>
  <c r="J45" i="36"/>
  <c r="I45" i="36"/>
  <c r="J47" i="36"/>
  <c r="I47" i="36"/>
  <c r="J49" i="36"/>
  <c r="I49" i="36"/>
  <c r="I6" i="36"/>
  <c r="J6" i="36"/>
  <c r="I8" i="36"/>
  <c r="J8" i="36"/>
  <c r="I10" i="36"/>
  <c r="J10" i="36"/>
  <c r="I12" i="36"/>
  <c r="J12" i="36"/>
  <c r="I14" i="36"/>
  <c r="J14" i="36"/>
  <c r="I16" i="36"/>
  <c r="J16" i="36"/>
  <c r="J18" i="36"/>
  <c r="I18" i="36"/>
  <c r="J20" i="36"/>
  <c r="I20" i="36"/>
  <c r="J22" i="36"/>
  <c r="I22" i="36"/>
  <c r="J24" i="36"/>
  <c r="I24" i="36"/>
  <c r="J26" i="36"/>
  <c r="I26" i="36"/>
  <c r="J28" i="36"/>
  <c r="I28" i="36"/>
  <c r="J30" i="36"/>
  <c r="I30" i="36"/>
  <c r="J32" i="36"/>
  <c r="I32" i="36"/>
  <c r="J34" i="36"/>
  <c r="I34" i="36"/>
  <c r="J36" i="36"/>
  <c r="I36" i="36"/>
  <c r="J38" i="36"/>
  <c r="I38" i="36"/>
  <c r="I40" i="36"/>
  <c r="J40" i="36"/>
  <c r="I42" i="36"/>
  <c r="J42" i="36"/>
  <c r="I44" i="36"/>
  <c r="J44" i="36"/>
  <c r="I46" i="36"/>
  <c r="J46" i="36"/>
  <c r="I48" i="36"/>
  <c r="J48" i="36"/>
  <c r="I50" i="36"/>
  <c r="J50" i="36"/>
  <c r="I51" i="36"/>
  <c r="J51" i="36"/>
  <c r="Q28" i="36"/>
  <c r="P28" i="36"/>
  <c r="Q22" i="36"/>
  <c r="P22" i="36"/>
  <c r="Q16" i="36"/>
  <c r="P16" i="36"/>
  <c r="J11" i="36"/>
  <c r="I11" i="36"/>
  <c r="AK37" i="35"/>
  <c r="AL37" i="35"/>
  <c r="AK35" i="35"/>
  <c r="AL35" i="35"/>
  <c r="AK33" i="35"/>
  <c r="AL33" i="35"/>
  <c r="AK31" i="35"/>
  <c r="AL31" i="35"/>
  <c r="J17" i="36"/>
  <c r="I17" i="36"/>
  <c r="W39" i="35"/>
  <c r="V39" i="35"/>
  <c r="W37" i="35"/>
  <c r="V37" i="35"/>
  <c r="W35" i="35"/>
  <c r="V35" i="35"/>
  <c r="W33" i="35"/>
  <c r="V33" i="35"/>
  <c r="W31" i="35"/>
  <c r="V31" i="35"/>
  <c r="AS18" i="35"/>
  <c r="AR18" i="35"/>
  <c r="AV18" i="35"/>
  <c r="AU18" i="35"/>
  <c r="AT18" i="35"/>
  <c r="AS17" i="35"/>
  <c r="AR17" i="35"/>
  <c r="AV17" i="35"/>
  <c r="AU17" i="35"/>
  <c r="AT17" i="35"/>
  <c r="AS16" i="35"/>
  <c r="AR16" i="35"/>
  <c r="AV16" i="35"/>
  <c r="AU16" i="35"/>
  <c r="AT16" i="35"/>
  <c r="AS15" i="35"/>
  <c r="AR15" i="35"/>
  <c r="AV15" i="35"/>
  <c r="AU15" i="35"/>
  <c r="AT15" i="35"/>
  <c r="AS14" i="35"/>
  <c r="AR14" i="35"/>
  <c r="AV14" i="35"/>
  <c r="AU14" i="35"/>
  <c r="AT14" i="35"/>
  <c r="AS13" i="35"/>
  <c r="AR13" i="35"/>
  <c r="AV13" i="35"/>
  <c r="AU13" i="35"/>
  <c r="AT13" i="35"/>
  <c r="AS12" i="35"/>
  <c r="AR12" i="35"/>
  <c r="AV12" i="35"/>
  <c r="AU12" i="35"/>
  <c r="AT12" i="35"/>
  <c r="AS11" i="35"/>
  <c r="AR11" i="35"/>
  <c r="AQ22" i="35"/>
  <c r="AV11" i="35"/>
  <c r="AU11" i="35"/>
  <c r="AT11" i="35"/>
  <c r="AS10" i="35"/>
  <c r="AR10" i="35"/>
  <c r="AV10" i="35"/>
  <c r="AU10" i="35"/>
  <c r="AT10" i="35"/>
  <c r="AS9" i="35"/>
  <c r="AR9" i="35"/>
  <c r="AV9" i="35"/>
  <c r="AU9" i="35"/>
  <c r="AT9" i="35"/>
  <c r="AS8" i="35"/>
  <c r="AR8" i="35"/>
  <c r="AV8" i="35"/>
  <c r="AU8" i="35"/>
  <c r="AT8" i="35"/>
  <c r="I37" i="35"/>
  <c r="H37" i="35"/>
  <c r="I31" i="35"/>
  <c r="H31" i="35"/>
  <c r="I40" i="35"/>
  <c r="H40" i="35"/>
  <c r="I30" i="35"/>
  <c r="H30" i="35"/>
  <c r="I32" i="35"/>
  <c r="H32" i="35"/>
  <c r="I34" i="35"/>
  <c r="H34" i="35"/>
  <c r="I36" i="35"/>
  <c r="H36" i="35"/>
  <c r="I38" i="35"/>
  <c r="H38" i="35"/>
  <c r="AL16" i="35"/>
  <c r="AK16" i="35"/>
  <c r="AJ16" i="35"/>
  <c r="AL14" i="35"/>
  <c r="AK14" i="35"/>
  <c r="AJ14" i="35"/>
  <c r="AL12" i="35"/>
  <c r="AK12" i="35"/>
  <c r="AJ12" i="35"/>
  <c r="AL10" i="35"/>
  <c r="AK10" i="35"/>
  <c r="AJ10" i="35"/>
  <c r="AL8" i="35"/>
  <c r="AK8" i="35"/>
  <c r="AJ8" i="35"/>
  <c r="F97" i="33"/>
  <c r="E109" i="33"/>
  <c r="F109" i="33" s="1"/>
  <c r="F65" i="33"/>
  <c r="F52" i="33"/>
  <c r="AL17" i="35"/>
  <c r="AK17" i="35"/>
  <c r="AJ17" i="35"/>
  <c r="AL15" i="35"/>
  <c r="AK15" i="35"/>
  <c r="AJ15" i="35"/>
  <c r="AL13" i="35"/>
  <c r="AK13" i="35"/>
  <c r="AJ13" i="35"/>
  <c r="AL11" i="35"/>
  <c r="AK11" i="35"/>
  <c r="AJ11" i="35"/>
  <c r="AL9" i="35"/>
  <c r="AK9" i="35"/>
  <c r="AJ9" i="35"/>
  <c r="D52" i="33"/>
  <c r="L75" i="33"/>
  <c r="K87" i="33"/>
  <c r="N35" i="33"/>
  <c r="N30" i="33"/>
  <c r="N36" i="33"/>
  <c r="N37" i="33"/>
  <c r="N31" i="33"/>
  <c r="N38" i="33"/>
  <c r="N32" i="33"/>
  <c r="N34" i="33"/>
  <c r="N33" i="33"/>
  <c r="N78" i="33"/>
  <c r="N79" i="33"/>
  <c r="N74" i="33"/>
  <c r="N80" i="33"/>
  <c r="N81" i="33"/>
  <c r="N75" i="33"/>
  <c r="N82" i="33"/>
  <c r="N76" i="33"/>
  <c r="N77" i="33"/>
  <c r="N83" i="33"/>
  <c r="L43" i="33"/>
  <c r="L30" i="33"/>
  <c r="K109" i="33"/>
  <c r="L109" i="33" s="1"/>
  <c r="L97" i="33"/>
  <c r="L52" i="33"/>
  <c r="L65" i="33"/>
  <c r="N52" i="33"/>
  <c r="J43" i="33"/>
  <c r="J30" i="33"/>
  <c r="I109" i="33"/>
  <c r="J97" i="33"/>
  <c r="J52" i="33"/>
  <c r="J65" i="33"/>
  <c r="J75" i="33"/>
  <c r="I87" i="33"/>
  <c r="G109" i="33"/>
  <c r="H97" i="33"/>
  <c r="H30" i="33"/>
  <c r="H43" i="33"/>
  <c r="H75" i="33"/>
  <c r="G87" i="33"/>
  <c r="H87" i="33" s="1"/>
  <c r="H65" i="33"/>
  <c r="H52" i="33"/>
  <c r="M157" i="28"/>
  <c r="L157" i="28"/>
  <c r="K157" i="28"/>
  <c r="J157" i="28"/>
  <c r="I157" i="28"/>
  <c r="M144" i="28"/>
  <c r="L144" i="28"/>
  <c r="K144" i="28"/>
  <c r="J144" i="28"/>
  <c r="I144" i="28"/>
  <c r="M112" i="28"/>
  <c r="L112" i="28"/>
  <c r="K112" i="28"/>
  <c r="J112" i="28"/>
  <c r="I112" i="28"/>
  <c r="M106" i="28"/>
  <c r="L106" i="28"/>
  <c r="K106" i="28"/>
  <c r="J106" i="28"/>
  <c r="I106" i="28"/>
  <c r="M99" i="28"/>
  <c r="L99" i="28"/>
  <c r="K99" i="28"/>
  <c r="J99" i="28"/>
  <c r="I99" i="28"/>
  <c r="M93" i="28"/>
  <c r="L93" i="28"/>
  <c r="K93" i="28"/>
  <c r="J93" i="28"/>
  <c r="I93" i="28"/>
  <c r="M86" i="28"/>
  <c r="L86" i="28"/>
  <c r="K86" i="28"/>
  <c r="J86" i="28"/>
  <c r="I86" i="28"/>
  <c r="M80" i="28"/>
  <c r="L80" i="28"/>
  <c r="K80" i="28"/>
  <c r="J80" i="28"/>
  <c r="I80" i="28"/>
  <c r="M73" i="28"/>
  <c r="L73" i="28"/>
  <c r="K73" i="28"/>
  <c r="J73" i="28"/>
  <c r="I73" i="28"/>
  <c r="M67" i="28"/>
  <c r="L67" i="28"/>
  <c r="K67" i="28"/>
  <c r="J67" i="28"/>
  <c r="I67" i="28"/>
  <c r="M60" i="28"/>
  <c r="L60" i="28"/>
  <c r="K60" i="28"/>
  <c r="J60" i="28"/>
  <c r="I60" i="28"/>
  <c r="M54" i="28"/>
  <c r="H62" i="28"/>
  <c r="L54" i="28"/>
  <c r="K54" i="28"/>
  <c r="J54" i="28"/>
  <c r="I54" i="28"/>
  <c r="M47" i="28"/>
  <c r="L47" i="28"/>
  <c r="K47" i="28"/>
  <c r="J47" i="28"/>
  <c r="I47" i="28"/>
  <c r="M41" i="28"/>
  <c r="L41" i="28"/>
  <c r="K41" i="28"/>
  <c r="J41" i="28"/>
  <c r="I41" i="28"/>
  <c r="M28" i="28"/>
  <c r="L28" i="28"/>
  <c r="K28" i="28"/>
  <c r="J28" i="28"/>
  <c r="I28" i="28"/>
  <c r="M22" i="28"/>
  <c r="L22" i="28"/>
  <c r="K22" i="28"/>
  <c r="J22" i="28"/>
  <c r="I22" i="28"/>
  <c r="M15" i="28"/>
  <c r="L15" i="28"/>
  <c r="K15" i="28"/>
  <c r="J15" i="28"/>
  <c r="I15" i="28"/>
  <c r="M9" i="28"/>
  <c r="L9" i="28"/>
  <c r="K9" i="28"/>
  <c r="J9" i="28"/>
  <c r="I9" i="28"/>
  <c r="K149" i="28"/>
  <c r="J149" i="28"/>
  <c r="I149" i="28"/>
  <c r="L149" i="28"/>
  <c r="M149" i="28"/>
  <c r="I120" i="28"/>
  <c r="M120" i="28"/>
  <c r="L120" i="28"/>
  <c r="K120" i="28"/>
  <c r="J120" i="28"/>
  <c r="I113" i="28"/>
  <c r="M113" i="28"/>
  <c r="L113" i="28"/>
  <c r="K113" i="28"/>
  <c r="J113" i="28"/>
  <c r="I107" i="28"/>
  <c r="M107" i="28"/>
  <c r="L107" i="28"/>
  <c r="K107" i="28"/>
  <c r="J107" i="28"/>
  <c r="I100" i="28"/>
  <c r="M100" i="28"/>
  <c r="L100" i="28"/>
  <c r="K100" i="28"/>
  <c r="J100" i="28"/>
  <c r="I94" i="28"/>
  <c r="M94" i="28"/>
  <c r="L94" i="28"/>
  <c r="K94" i="28"/>
  <c r="J94" i="28"/>
  <c r="I87" i="28"/>
  <c r="M87" i="28"/>
  <c r="L87" i="28"/>
  <c r="K87" i="28"/>
  <c r="J87" i="28"/>
  <c r="I81" i="28"/>
  <c r="M81" i="28"/>
  <c r="L81" i="28"/>
  <c r="K81" i="28"/>
  <c r="J81" i="28"/>
  <c r="I74" i="28"/>
  <c r="M74" i="28"/>
  <c r="L74" i="28"/>
  <c r="K74" i="28"/>
  <c r="J74" i="28"/>
  <c r="I68" i="28"/>
  <c r="M68" i="28"/>
  <c r="H76" i="28"/>
  <c r="L68" i="28"/>
  <c r="K68" i="28"/>
  <c r="J68" i="28"/>
  <c r="I61" i="28"/>
  <c r="M61" i="28"/>
  <c r="L61" i="28"/>
  <c r="K61" i="28"/>
  <c r="J61" i="28"/>
  <c r="I55" i="28"/>
  <c r="M55" i="28"/>
  <c r="L55" i="28"/>
  <c r="K55" i="28"/>
  <c r="J55" i="28"/>
  <c r="I42" i="28"/>
  <c r="M42" i="28"/>
  <c r="L42" i="28"/>
  <c r="K42" i="28"/>
  <c r="J42" i="28"/>
  <c r="I36" i="28"/>
  <c r="M36" i="28"/>
  <c r="L36" i="28"/>
  <c r="K36" i="28"/>
  <c r="J36" i="28"/>
  <c r="I29" i="28"/>
  <c r="M29" i="28"/>
  <c r="L29" i="28"/>
  <c r="K29" i="28"/>
  <c r="J29" i="28"/>
  <c r="I23" i="28"/>
  <c r="M23" i="28"/>
  <c r="L23" i="28"/>
  <c r="K23" i="28"/>
  <c r="J23" i="28"/>
  <c r="I16" i="28"/>
  <c r="M16" i="28"/>
  <c r="L16" i="28"/>
  <c r="K16" i="28"/>
  <c r="J16" i="28"/>
  <c r="I10" i="28"/>
  <c r="M10" i="28"/>
  <c r="L10" i="28"/>
  <c r="K10" i="28"/>
  <c r="J10" i="28"/>
  <c r="L150" i="28"/>
  <c r="K150" i="28"/>
  <c r="J150" i="28"/>
  <c r="M150" i="28"/>
  <c r="I150" i="28"/>
  <c r="L137" i="28"/>
  <c r="K137" i="28"/>
  <c r="J137" i="28"/>
  <c r="M137" i="28"/>
  <c r="I137" i="28"/>
  <c r="K136" i="28"/>
  <c r="J136" i="28"/>
  <c r="L136" i="28"/>
  <c r="I136" i="28"/>
  <c r="M136" i="28"/>
  <c r="M131" i="28"/>
  <c r="L131" i="28"/>
  <c r="J131" i="28"/>
  <c r="I131" i="28"/>
  <c r="K131" i="28"/>
  <c r="J121" i="28"/>
  <c r="I121" i="28"/>
  <c r="M121" i="28"/>
  <c r="L121" i="28"/>
  <c r="K121" i="28"/>
  <c r="J114" i="28"/>
  <c r="I114" i="28"/>
  <c r="M114" i="28"/>
  <c r="L114" i="28"/>
  <c r="K114" i="28"/>
  <c r="J108" i="28"/>
  <c r="I108" i="28"/>
  <c r="M108" i="28"/>
  <c r="L108" i="28"/>
  <c r="K108" i="28"/>
  <c r="J101" i="28"/>
  <c r="I101" i="28"/>
  <c r="M101" i="28"/>
  <c r="L101" i="28"/>
  <c r="K101" i="28"/>
  <c r="J95" i="28"/>
  <c r="I95" i="28"/>
  <c r="M95" i="28"/>
  <c r="L95" i="28"/>
  <c r="K95" i="28"/>
  <c r="J88" i="28"/>
  <c r="I88" i="28"/>
  <c r="M88" i="28"/>
  <c r="L88" i="28"/>
  <c r="K88" i="28"/>
  <c r="J82" i="28"/>
  <c r="I82" i="28"/>
  <c r="M82" i="28"/>
  <c r="H90" i="28"/>
  <c r="L82" i="28"/>
  <c r="K82" i="28"/>
  <c r="J75" i="28"/>
  <c r="I75" i="28"/>
  <c r="M75" i="28"/>
  <c r="L75" i="28"/>
  <c r="K75" i="28"/>
  <c r="J69" i="28"/>
  <c r="I69" i="28"/>
  <c r="M69" i="28"/>
  <c r="L69" i="28"/>
  <c r="K69" i="28"/>
  <c r="J56" i="28"/>
  <c r="I56" i="28"/>
  <c r="M56" i="28"/>
  <c r="L56" i="28"/>
  <c r="K56" i="28"/>
  <c r="J50" i="28"/>
  <c r="I50" i="28"/>
  <c r="M50" i="28"/>
  <c r="L50" i="28"/>
  <c r="K50" i="28"/>
  <c r="J43" i="28"/>
  <c r="I43" i="28"/>
  <c r="M43" i="28"/>
  <c r="L43" i="28"/>
  <c r="K43" i="28"/>
  <c r="J37" i="28"/>
  <c r="I37" i="28"/>
  <c r="M37" i="28"/>
  <c r="L37" i="28"/>
  <c r="K37" i="28"/>
  <c r="J30" i="28"/>
  <c r="I30" i="28"/>
  <c r="M30" i="28"/>
  <c r="L30" i="28"/>
  <c r="K30" i="28"/>
  <c r="J24" i="28"/>
  <c r="I24" i="28"/>
  <c r="M24" i="28"/>
  <c r="L24" i="28"/>
  <c r="K24" i="28"/>
  <c r="J17" i="28"/>
  <c r="I17" i="28"/>
  <c r="M17" i="28"/>
  <c r="L17" i="28"/>
  <c r="K17" i="28"/>
  <c r="J11" i="28"/>
  <c r="I11" i="28"/>
  <c r="M11" i="28"/>
  <c r="L11" i="28"/>
  <c r="K11" i="28"/>
  <c r="M151" i="28"/>
  <c r="L151" i="28"/>
  <c r="K151" i="28"/>
  <c r="J151" i="28"/>
  <c r="I151" i="28"/>
  <c r="M138" i="28"/>
  <c r="H146" i="28"/>
  <c r="L138" i="28"/>
  <c r="K138" i="28"/>
  <c r="J138" i="28"/>
  <c r="I138" i="28"/>
  <c r="J135" i="28"/>
  <c r="I135" i="28"/>
  <c r="M135" i="28"/>
  <c r="L135" i="28"/>
  <c r="K135" i="28"/>
  <c r="L130" i="28"/>
  <c r="K130" i="28"/>
  <c r="M130" i="28"/>
  <c r="J130" i="28"/>
  <c r="I130" i="28"/>
  <c r="K122" i="28"/>
  <c r="J122" i="28"/>
  <c r="I122" i="28"/>
  <c r="M122" i="28"/>
  <c r="L122" i="28"/>
  <c r="K115" i="28"/>
  <c r="J115" i="28"/>
  <c r="I115" i="28"/>
  <c r="M115" i="28"/>
  <c r="L115" i="28"/>
  <c r="K109" i="28"/>
  <c r="J109" i="28"/>
  <c r="I109" i="28"/>
  <c r="M109" i="28"/>
  <c r="L109" i="28"/>
  <c r="K102" i="28"/>
  <c r="J102" i="28"/>
  <c r="I102" i="28"/>
  <c r="M102" i="28"/>
  <c r="L102" i="28"/>
  <c r="K96" i="28"/>
  <c r="J96" i="28"/>
  <c r="I96" i="28"/>
  <c r="M96" i="28"/>
  <c r="H104" i="28"/>
  <c r="L96" i="28"/>
  <c r="K89" i="28"/>
  <c r="J89" i="28"/>
  <c r="I89" i="28"/>
  <c r="M89" i="28"/>
  <c r="L89" i="28"/>
  <c r="K83" i="28"/>
  <c r="J83" i="28"/>
  <c r="I83" i="28"/>
  <c r="M83" i="28"/>
  <c r="L83" i="28"/>
  <c r="K70" i="28"/>
  <c r="J70" i="28"/>
  <c r="I70" i="28"/>
  <c r="M70" i="28"/>
  <c r="L70" i="28"/>
  <c r="K64" i="28"/>
  <c r="J64" i="28"/>
  <c r="I64" i="28"/>
  <c r="M64" i="28"/>
  <c r="L64" i="28"/>
  <c r="K57" i="28"/>
  <c r="J57" i="28"/>
  <c r="I57" i="28"/>
  <c r="M57" i="28"/>
  <c r="L57" i="28"/>
  <c r="K51" i="28"/>
  <c r="J51" i="28"/>
  <c r="I51" i="28"/>
  <c r="M51" i="28"/>
  <c r="L51" i="28"/>
  <c r="K44" i="28"/>
  <c r="J44" i="28"/>
  <c r="I44" i="28"/>
  <c r="M44" i="28"/>
  <c r="L44" i="28"/>
  <c r="K38" i="28"/>
  <c r="J38" i="28"/>
  <c r="I38" i="28"/>
  <c r="M38" i="28"/>
  <c r="L38" i="28"/>
  <c r="K31" i="28"/>
  <c r="J31" i="28"/>
  <c r="I31" i="28"/>
  <c r="M31" i="28"/>
  <c r="L31" i="28"/>
  <c r="K25" i="28"/>
  <c r="J25" i="28"/>
  <c r="I25" i="28"/>
  <c r="M25" i="28"/>
  <c r="L25" i="28"/>
  <c r="K18" i="28"/>
  <c r="J18" i="28"/>
  <c r="I18" i="28"/>
  <c r="M18" i="28"/>
  <c r="L18" i="28"/>
  <c r="K12" i="28"/>
  <c r="J12" i="28"/>
  <c r="I12" i="28"/>
  <c r="M12" i="28"/>
  <c r="L12" i="28"/>
  <c r="H20" i="28"/>
  <c r="K155" i="28"/>
  <c r="J155" i="28"/>
  <c r="I155" i="28"/>
  <c r="M155" i="28"/>
  <c r="L155" i="28"/>
  <c r="K142" i="28"/>
  <c r="J142" i="28"/>
  <c r="I142" i="28"/>
  <c r="M142" i="28"/>
  <c r="L142" i="28"/>
  <c r="K129" i="28"/>
  <c r="J129" i="28"/>
  <c r="M129" i="28"/>
  <c r="L129" i="28"/>
  <c r="I129" i="28"/>
  <c r="M125" i="28"/>
  <c r="L125" i="28"/>
  <c r="K125" i="28"/>
  <c r="J125" i="28"/>
  <c r="I125" i="28"/>
  <c r="L123" i="28"/>
  <c r="K123" i="28"/>
  <c r="J123" i="28"/>
  <c r="I123" i="28"/>
  <c r="M123" i="28"/>
  <c r="L116" i="28"/>
  <c r="K116" i="28"/>
  <c r="J116" i="28"/>
  <c r="I116" i="28"/>
  <c r="M116" i="28"/>
  <c r="H118" i="28"/>
  <c r="L110" i="28"/>
  <c r="K110" i="28"/>
  <c r="J110" i="28"/>
  <c r="I110" i="28"/>
  <c r="M110" i="28"/>
  <c r="L103" i="28"/>
  <c r="K103" i="28"/>
  <c r="J103" i="28"/>
  <c r="I103" i="28"/>
  <c r="M103" i="28"/>
  <c r="L97" i="28"/>
  <c r="K97" i="28"/>
  <c r="J97" i="28"/>
  <c r="I97" i="28"/>
  <c r="M97" i="28"/>
  <c r="L84" i="28"/>
  <c r="K84" i="28"/>
  <c r="J84" i="28"/>
  <c r="I84" i="28"/>
  <c r="M84" i="28"/>
  <c r="L78" i="28"/>
  <c r="K78" i="28"/>
  <c r="J78" i="28"/>
  <c r="I78" i="28"/>
  <c r="M78" i="28"/>
  <c r="L71" i="28"/>
  <c r="K71" i="28"/>
  <c r="J71" i="28"/>
  <c r="I71" i="28"/>
  <c r="M71" i="28"/>
  <c r="L65" i="28"/>
  <c r="K65" i="28"/>
  <c r="J65" i="28"/>
  <c r="I65" i="28"/>
  <c r="M65" i="28"/>
  <c r="L58" i="28"/>
  <c r="K58" i="28"/>
  <c r="J58" i="28"/>
  <c r="I58" i="28"/>
  <c r="M58" i="28"/>
  <c r="L52" i="28"/>
  <c r="K52" i="28"/>
  <c r="J52" i="28"/>
  <c r="I52" i="28"/>
  <c r="M52" i="28"/>
  <c r="L45" i="28"/>
  <c r="K45" i="28"/>
  <c r="J45" i="28"/>
  <c r="I45" i="28"/>
  <c r="M45" i="28"/>
  <c r="L39" i="28"/>
  <c r="K39" i="28"/>
  <c r="J39" i="28"/>
  <c r="I39" i="28"/>
  <c r="M39" i="28"/>
  <c r="L32" i="28"/>
  <c r="K32" i="28"/>
  <c r="J32" i="28"/>
  <c r="I32" i="28"/>
  <c r="M32" i="28"/>
  <c r="H34" i="28"/>
  <c r="L26" i="28"/>
  <c r="K26" i="28"/>
  <c r="J26" i="28"/>
  <c r="I26" i="28"/>
  <c r="M26" i="28"/>
  <c r="L19" i="28"/>
  <c r="K19" i="28"/>
  <c r="J19" i="28"/>
  <c r="I19" i="28"/>
  <c r="M19" i="28"/>
  <c r="L13" i="28"/>
  <c r="K13" i="28"/>
  <c r="J13" i="28"/>
  <c r="I13" i="28"/>
  <c r="M13" i="28"/>
  <c r="J141" i="28"/>
  <c r="I141" i="28"/>
  <c r="M141" i="28"/>
  <c r="L141" i="28"/>
  <c r="K141" i="28"/>
  <c r="J148" i="28"/>
  <c r="I148" i="28"/>
  <c r="K148" i="28"/>
  <c r="M148" i="28"/>
  <c r="L148" i="28"/>
  <c r="J154" i="28"/>
  <c r="I154" i="28"/>
  <c r="M154" i="28"/>
  <c r="L154" i="28"/>
  <c r="K154" i="28"/>
  <c r="I127" i="28"/>
  <c r="J127" i="28"/>
  <c r="M127" i="28"/>
  <c r="L127" i="28"/>
  <c r="K127" i="28"/>
  <c r="I134" i="28"/>
  <c r="M134" i="28"/>
  <c r="L134" i="28"/>
  <c r="K134" i="28"/>
  <c r="J134" i="28"/>
  <c r="I140" i="28"/>
  <c r="M140" i="28"/>
  <c r="L140" i="28"/>
  <c r="K140" i="28"/>
  <c r="J140" i="28"/>
  <c r="I153" i="28"/>
  <c r="M153" i="28"/>
  <c r="L153" i="28"/>
  <c r="K153" i="28"/>
  <c r="J153" i="28"/>
  <c r="I159" i="28"/>
  <c r="M159" i="28"/>
  <c r="J159" i="28"/>
  <c r="L159" i="28"/>
  <c r="K159" i="28"/>
  <c r="M126" i="28"/>
  <c r="K126" i="28"/>
  <c r="J126" i="28"/>
  <c r="I126" i="28"/>
  <c r="L126" i="28"/>
  <c r="M139" i="28"/>
  <c r="L139" i="28"/>
  <c r="K139" i="28"/>
  <c r="J139" i="28"/>
  <c r="I139" i="28"/>
  <c r="M145" i="28"/>
  <c r="L145" i="28"/>
  <c r="I145" i="28"/>
  <c r="K145" i="28"/>
  <c r="J145" i="28"/>
  <c r="M152" i="28"/>
  <c r="H160" i="28"/>
  <c r="L152" i="28"/>
  <c r="K152" i="28"/>
  <c r="J152" i="28"/>
  <c r="I152" i="28"/>
  <c r="M158" i="28"/>
  <c r="L158" i="28"/>
  <c r="I158" i="28"/>
  <c r="K158" i="28"/>
  <c r="J158" i="28"/>
  <c r="I130" i="27"/>
  <c r="K130" i="27"/>
  <c r="J130" i="27"/>
  <c r="I128" i="27"/>
  <c r="K128" i="27"/>
  <c r="J128" i="27"/>
  <c r="I126" i="27"/>
  <c r="K126" i="27"/>
  <c r="J126" i="27"/>
  <c r="I124" i="27"/>
  <c r="H132" i="27"/>
  <c r="K124" i="27"/>
  <c r="J124" i="27"/>
  <c r="I122" i="27"/>
  <c r="K122" i="27"/>
  <c r="J122" i="27"/>
  <c r="I120" i="27"/>
  <c r="K120" i="27"/>
  <c r="J120" i="27"/>
  <c r="I117" i="27"/>
  <c r="K117" i="27"/>
  <c r="J117" i="27"/>
  <c r="I115" i="27"/>
  <c r="K115" i="27"/>
  <c r="J115" i="27"/>
  <c r="I113" i="27"/>
  <c r="K113" i="27"/>
  <c r="J113" i="27"/>
  <c r="I111" i="27"/>
  <c r="K111" i="27"/>
  <c r="J111" i="27"/>
  <c r="I109" i="27"/>
  <c r="K109" i="27"/>
  <c r="J109" i="27"/>
  <c r="I107" i="27"/>
  <c r="K107" i="27"/>
  <c r="J107" i="27"/>
  <c r="I102" i="27"/>
  <c r="K102" i="27"/>
  <c r="J102" i="27"/>
  <c r="I100" i="27"/>
  <c r="K100" i="27"/>
  <c r="J100" i="27"/>
  <c r="I98" i="27"/>
  <c r="K98" i="27"/>
  <c r="J98" i="27"/>
  <c r="I96" i="27"/>
  <c r="H104" i="27"/>
  <c r="K96" i="27"/>
  <c r="J96" i="27"/>
  <c r="I94" i="27"/>
  <c r="K94" i="27"/>
  <c r="J94" i="27"/>
  <c r="I92" i="27"/>
  <c r="K92" i="27"/>
  <c r="J92" i="27"/>
  <c r="I89" i="27"/>
  <c r="K89" i="27"/>
  <c r="J89" i="27"/>
  <c r="I87" i="27"/>
  <c r="K87" i="27"/>
  <c r="J87" i="27"/>
  <c r="I85" i="27"/>
  <c r="K85" i="27"/>
  <c r="J85" i="27"/>
  <c r="I83" i="27"/>
  <c r="K83" i="27"/>
  <c r="J83" i="27"/>
  <c r="I81" i="27"/>
  <c r="K81" i="27"/>
  <c r="J81" i="27"/>
  <c r="I79" i="27"/>
  <c r="K79" i="27"/>
  <c r="J79" i="27"/>
  <c r="I74" i="27"/>
  <c r="K74" i="27"/>
  <c r="J74" i="27"/>
  <c r="I72" i="27"/>
  <c r="K72" i="27"/>
  <c r="J72" i="27"/>
  <c r="I70" i="27"/>
  <c r="K70" i="27"/>
  <c r="J70" i="27"/>
  <c r="I68" i="27"/>
  <c r="H76" i="27"/>
  <c r="K68" i="27"/>
  <c r="J68" i="27"/>
  <c r="I66" i="27"/>
  <c r="K66" i="27"/>
  <c r="J66" i="27"/>
  <c r="I64" i="27"/>
  <c r="K64" i="27"/>
  <c r="J64" i="27"/>
  <c r="I61" i="27"/>
  <c r="K61" i="27"/>
  <c r="J61" i="27"/>
  <c r="I59" i="27"/>
  <c r="K59" i="27"/>
  <c r="J59" i="27"/>
  <c r="I57" i="27"/>
  <c r="K57" i="27"/>
  <c r="J57" i="27"/>
  <c r="I55" i="27"/>
  <c r="K55" i="27"/>
  <c r="J55" i="27"/>
  <c r="I53" i="27"/>
  <c r="K53" i="27"/>
  <c r="J53" i="27"/>
  <c r="I51" i="27"/>
  <c r="K51" i="27"/>
  <c r="J51" i="27"/>
  <c r="I46" i="27"/>
  <c r="K46" i="27"/>
  <c r="J46" i="27"/>
  <c r="I44" i="27"/>
  <c r="K44" i="27"/>
  <c r="J44" i="27"/>
  <c r="I42" i="27"/>
  <c r="K42" i="27"/>
  <c r="J42" i="27"/>
  <c r="I40" i="27"/>
  <c r="H48" i="27"/>
  <c r="K40" i="27"/>
  <c r="J40" i="27"/>
  <c r="I38" i="27"/>
  <c r="K38" i="27"/>
  <c r="J38" i="27"/>
  <c r="I36" i="27"/>
  <c r="K36" i="27"/>
  <c r="J36" i="27"/>
  <c r="I33" i="27"/>
  <c r="K33" i="27"/>
  <c r="J33" i="27"/>
  <c r="I31" i="27"/>
  <c r="K31" i="27"/>
  <c r="J31" i="27"/>
  <c r="I29" i="27"/>
  <c r="K29" i="27"/>
  <c r="J29" i="27"/>
  <c r="I27" i="27"/>
  <c r="K27" i="27"/>
  <c r="J27" i="27"/>
  <c r="I25" i="27"/>
  <c r="K25" i="27"/>
  <c r="J25" i="27"/>
  <c r="I23" i="27"/>
  <c r="K23" i="27"/>
  <c r="J23" i="27"/>
  <c r="I18" i="27"/>
  <c r="K18" i="27"/>
  <c r="J18" i="27"/>
  <c r="I16" i="27"/>
  <c r="K16" i="27"/>
  <c r="J16" i="27"/>
  <c r="I14" i="27"/>
  <c r="K14" i="27"/>
  <c r="J14" i="27"/>
  <c r="I12" i="27"/>
  <c r="H20" i="27"/>
  <c r="K12" i="27"/>
  <c r="J12" i="27"/>
  <c r="I10" i="27"/>
  <c r="K10" i="27"/>
  <c r="J10" i="27"/>
  <c r="I8" i="27"/>
  <c r="K8" i="27"/>
  <c r="J8" i="27"/>
  <c r="K159" i="27"/>
  <c r="J159" i="27"/>
  <c r="I159" i="27"/>
  <c r="K155" i="27"/>
  <c r="J155" i="27"/>
  <c r="I155" i="27"/>
  <c r="K151" i="27"/>
  <c r="J151" i="27"/>
  <c r="I151" i="27"/>
  <c r="K142" i="27"/>
  <c r="J142" i="27"/>
  <c r="I142" i="27"/>
  <c r="K138" i="27"/>
  <c r="J138" i="27"/>
  <c r="I138" i="27"/>
  <c r="H146" i="27"/>
  <c r="K134" i="27"/>
  <c r="J134" i="27"/>
  <c r="I134" i="27"/>
  <c r="K131" i="27"/>
  <c r="J131" i="27"/>
  <c r="I131" i="27"/>
  <c r="K129" i="27"/>
  <c r="J129" i="27"/>
  <c r="I129" i="27"/>
  <c r="K127" i="27"/>
  <c r="J127" i="27"/>
  <c r="I127" i="27"/>
  <c r="K125" i="27"/>
  <c r="J125" i="27"/>
  <c r="I125" i="27"/>
  <c r="K123" i="27"/>
  <c r="J123" i="27"/>
  <c r="I123" i="27"/>
  <c r="K121" i="27"/>
  <c r="J121" i="27"/>
  <c r="I121" i="27"/>
  <c r="K116" i="27"/>
  <c r="J116" i="27"/>
  <c r="I116" i="27"/>
  <c r="K114" i="27"/>
  <c r="J114" i="27"/>
  <c r="I114" i="27"/>
  <c r="K112" i="27"/>
  <c r="J112" i="27"/>
  <c r="I112" i="27"/>
  <c r="K110" i="27"/>
  <c r="J110" i="27"/>
  <c r="I110" i="27"/>
  <c r="H118" i="27"/>
  <c r="K108" i="27"/>
  <c r="J108" i="27"/>
  <c r="I108" i="27"/>
  <c r="K106" i="27"/>
  <c r="J106" i="27"/>
  <c r="I106" i="27"/>
  <c r="K103" i="27"/>
  <c r="J103" i="27"/>
  <c r="I103" i="27"/>
  <c r="K101" i="27"/>
  <c r="J101" i="27"/>
  <c r="I101" i="27"/>
  <c r="K99" i="27"/>
  <c r="J99" i="27"/>
  <c r="I99" i="27"/>
  <c r="K97" i="27"/>
  <c r="J97" i="27"/>
  <c r="I97" i="27"/>
  <c r="K95" i="27"/>
  <c r="J95" i="27"/>
  <c r="I95" i="27"/>
  <c r="K93" i="27"/>
  <c r="J93" i="27"/>
  <c r="I93" i="27"/>
  <c r="K88" i="27"/>
  <c r="J88" i="27"/>
  <c r="I88" i="27"/>
  <c r="K86" i="27"/>
  <c r="J86" i="27"/>
  <c r="I86" i="27"/>
  <c r="K84" i="27"/>
  <c r="J84" i="27"/>
  <c r="I84" i="27"/>
  <c r="K82" i="27"/>
  <c r="J82" i="27"/>
  <c r="I82" i="27"/>
  <c r="H90" i="27"/>
  <c r="K80" i="27"/>
  <c r="J80" i="27"/>
  <c r="I80" i="27"/>
  <c r="K78" i="27"/>
  <c r="J78" i="27"/>
  <c r="I78" i="27"/>
  <c r="K75" i="27"/>
  <c r="J75" i="27"/>
  <c r="I75" i="27"/>
  <c r="K73" i="27"/>
  <c r="J73" i="27"/>
  <c r="I73" i="27"/>
  <c r="K71" i="27"/>
  <c r="J71" i="27"/>
  <c r="I71" i="27"/>
  <c r="K69" i="27"/>
  <c r="J69" i="27"/>
  <c r="I69" i="27"/>
  <c r="K67" i="27"/>
  <c r="J67" i="27"/>
  <c r="I67" i="27"/>
  <c r="K65" i="27"/>
  <c r="J65" i="27"/>
  <c r="I65" i="27"/>
  <c r="K60" i="27"/>
  <c r="J60" i="27"/>
  <c r="I60" i="27"/>
  <c r="K58" i="27"/>
  <c r="J58" i="27"/>
  <c r="I58" i="27"/>
  <c r="K56" i="27"/>
  <c r="J56" i="27"/>
  <c r="I56" i="27"/>
  <c r="K54" i="27"/>
  <c r="J54" i="27"/>
  <c r="I54" i="27"/>
  <c r="H62" i="27"/>
  <c r="K52" i="27"/>
  <c r="J52" i="27"/>
  <c r="I52" i="27"/>
  <c r="K50" i="27"/>
  <c r="J50" i="27"/>
  <c r="I50" i="27"/>
  <c r="K47" i="27"/>
  <c r="J47" i="27"/>
  <c r="I47" i="27"/>
  <c r="K45" i="27"/>
  <c r="J45" i="27"/>
  <c r="I45" i="27"/>
  <c r="K43" i="27"/>
  <c r="J43" i="27"/>
  <c r="I43" i="27"/>
  <c r="K41" i="27"/>
  <c r="J41" i="27"/>
  <c r="I41" i="27"/>
  <c r="K39" i="27"/>
  <c r="J39" i="27"/>
  <c r="I39" i="27"/>
  <c r="K37" i="27"/>
  <c r="J37" i="27"/>
  <c r="I37" i="27"/>
  <c r="K32" i="27"/>
  <c r="J32" i="27"/>
  <c r="I32" i="27"/>
  <c r="K30" i="27"/>
  <c r="J30" i="27"/>
  <c r="I30" i="27"/>
  <c r="K28" i="27"/>
  <c r="J28" i="27"/>
  <c r="I28" i="27"/>
  <c r="K26" i="27"/>
  <c r="J26" i="27"/>
  <c r="I26" i="27"/>
  <c r="H34" i="27"/>
  <c r="K24" i="27"/>
  <c r="J24" i="27"/>
  <c r="I24" i="27"/>
  <c r="K22" i="27"/>
  <c r="J22" i="27"/>
  <c r="I22" i="27"/>
  <c r="K19" i="27"/>
  <c r="J19" i="27"/>
  <c r="I19" i="27"/>
  <c r="K17" i="27"/>
  <c r="J17" i="27"/>
  <c r="I17" i="27"/>
  <c r="K15" i="27"/>
  <c r="J15" i="27"/>
  <c r="I15" i="27"/>
  <c r="K13" i="27"/>
  <c r="J13" i="27"/>
  <c r="I13" i="27"/>
  <c r="K11" i="27"/>
  <c r="J11" i="27"/>
  <c r="I11" i="27"/>
  <c r="K9" i="27"/>
  <c r="J9" i="27"/>
  <c r="I9" i="27"/>
  <c r="I135" i="27"/>
  <c r="K135" i="27"/>
  <c r="J135" i="27"/>
  <c r="J137" i="27"/>
  <c r="I137" i="27"/>
  <c r="K137" i="27"/>
  <c r="J139" i="27"/>
  <c r="I139" i="27"/>
  <c r="K139" i="27"/>
  <c r="J141" i="27"/>
  <c r="I141" i="27"/>
  <c r="K141" i="27"/>
  <c r="J143" i="27"/>
  <c r="I143" i="27"/>
  <c r="K143" i="27"/>
  <c r="J145" i="27"/>
  <c r="I145" i="27"/>
  <c r="K145" i="27"/>
  <c r="J148" i="27"/>
  <c r="I148" i="27"/>
  <c r="K148" i="27"/>
  <c r="J150" i="27"/>
  <c r="I150" i="27"/>
  <c r="K150" i="27"/>
  <c r="J152" i="27"/>
  <c r="I152" i="27"/>
  <c r="H160" i="27"/>
  <c r="K152" i="27"/>
  <c r="J154" i="27"/>
  <c r="I154" i="27"/>
  <c r="K154" i="27"/>
  <c r="J156" i="27"/>
  <c r="I156" i="27"/>
  <c r="K156" i="27"/>
  <c r="J158" i="27"/>
  <c r="I158" i="27"/>
  <c r="K158" i="27"/>
  <c r="K80" i="26"/>
  <c r="J80" i="26"/>
  <c r="I80" i="26"/>
  <c r="K78" i="26"/>
  <c r="J78" i="26"/>
  <c r="I78" i="26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H62" i="26"/>
  <c r="K54" i="26"/>
  <c r="J54" i="26"/>
  <c r="I54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K41" i="26"/>
  <c r="J41" i="26"/>
  <c r="I41" i="26"/>
  <c r="K39" i="26"/>
  <c r="J39" i="26"/>
  <c r="I39" i="26"/>
  <c r="K37" i="26"/>
  <c r="J37" i="26"/>
  <c r="I37" i="26"/>
  <c r="K32" i="26"/>
  <c r="J32" i="26"/>
  <c r="I32" i="26"/>
  <c r="K30" i="26"/>
  <c r="J30" i="26"/>
  <c r="I30" i="26"/>
  <c r="K28" i="26"/>
  <c r="J28" i="26"/>
  <c r="I28" i="26"/>
  <c r="H34" i="26"/>
  <c r="K26" i="26"/>
  <c r="J26" i="26"/>
  <c r="I26" i="26"/>
  <c r="K24" i="26"/>
  <c r="J24" i="26"/>
  <c r="I24" i="26"/>
  <c r="K22" i="26"/>
  <c r="J22" i="26"/>
  <c r="I22" i="26"/>
  <c r="K19" i="26"/>
  <c r="J19" i="26"/>
  <c r="I19" i="26"/>
  <c r="K17" i="26"/>
  <c r="J17" i="26"/>
  <c r="I17" i="26"/>
  <c r="K15" i="26"/>
  <c r="J15" i="26"/>
  <c r="I15" i="26"/>
  <c r="K13" i="26"/>
  <c r="J13" i="26"/>
  <c r="I13" i="26"/>
  <c r="K11" i="26"/>
  <c r="J11" i="26"/>
  <c r="I11" i="26"/>
  <c r="K9" i="26"/>
  <c r="J9" i="26"/>
  <c r="I9" i="26"/>
  <c r="J83" i="26"/>
  <c r="I83" i="26"/>
  <c r="K83" i="26"/>
  <c r="J85" i="26"/>
  <c r="I85" i="26"/>
  <c r="K85" i="26"/>
  <c r="J87" i="26"/>
  <c r="I87" i="26"/>
  <c r="K87" i="26"/>
  <c r="J89" i="26"/>
  <c r="I89" i="26"/>
  <c r="K89" i="26"/>
  <c r="J92" i="26"/>
  <c r="I92" i="26"/>
  <c r="K92" i="26"/>
  <c r="J94" i="26"/>
  <c r="I94" i="26"/>
  <c r="K94" i="26"/>
  <c r="J96" i="26"/>
  <c r="I96" i="26"/>
  <c r="H104" i="26"/>
  <c r="K96" i="26"/>
  <c r="J98" i="26"/>
  <c r="I98" i="26"/>
  <c r="K98" i="26"/>
  <c r="J100" i="26"/>
  <c r="I100" i="26"/>
  <c r="K100" i="26"/>
  <c r="J102" i="26"/>
  <c r="I102" i="26"/>
  <c r="K102" i="26"/>
  <c r="J107" i="26"/>
  <c r="I107" i="26"/>
  <c r="K107" i="26"/>
  <c r="J109" i="26"/>
  <c r="I109" i="26"/>
  <c r="K109" i="26"/>
  <c r="J111" i="26"/>
  <c r="I111" i="26"/>
  <c r="K111" i="26"/>
  <c r="J113" i="26"/>
  <c r="I113" i="26"/>
  <c r="K113" i="26"/>
  <c r="J115" i="26"/>
  <c r="I115" i="26"/>
  <c r="K115" i="26"/>
  <c r="J117" i="26"/>
  <c r="I117" i="26"/>
  <c r="K117" i="26"/>
  <c r="J120" i="26"/>
  <c r="I120" i="26"/>
  <c r="K120" i="26"/>
  <c r="J122" i="26"/>
  <c r="I122" i="26"/>
  <c r="K122" i="26"/>
  <c r="J124" i="26"/>
  <c r="I124" i="26"/>
  <c r="H132" i="26"/>
  <c r="K124" i="26"/>
  <c r="J126" i="26"/>
  <c r="I126" i="26"/>
  <c r="K126" i="26"/>
  <c r="J128" i="26"/>
  <c r="I128" i="26"/>
  <c r="K128" i="26"/>
  <c r="J130" i="26"/>
  <c r="I130" i="26"/>
  <c r="K130" i="26"/>
  <c r="J135" i="26"/>
  <c r="I135" i="26"/>
  <c r="K135" i="26"/>
  <c r="J137" i="26"/>
  <c r="I137" i="26"/>
  <c r="K137" i="26"/>
  <c r="J139" i="26"/>
  <c r="I139" i="26"/>
  <c r="K139" i="26"/>
  <c r="J141" i="26"/>
  <c r="I141" i="26"/>
  <c r="K141" i="26"/>
  <c r="J143" i="26"/>
  <c r="I143" i="26"/>
  <c r="K143" i="26"/>
  <c r="J145" i="26"/>
  <c r="I145" i="26"/>
  <c r="K145" i="26"/>
  <c r="J148" i="26"/>
  <c r="I148" i="26"/>
  <c r="K148" i="26"/>
  <c r="J150" i="26"/>
  <c r="I150" i="26"/>
  <c r="K150" i="26"/>
  <c r="J152" i="26"/>
  <c r="I152" i="26"/>
  <c r="H160" i="26"/>
  <c r="K152" i="26"/>
  <c r="J154" i="26"/>
  <c r="I154" i="26"/>
  <c r="K154" i="26"/>
  <c r="J156" i="26"/>
  <c r="I156" i="26"/>
  <c r="K156" i="26"/>
  <c r="J158" i="26"/>
  <c r="I158" i="26"/>
  <c r="K158" i="26"/>
  <c r="K153" i="26"/>
  <c r="J153" i="26"/>
  <c r="I153" i="26"/>
  <c r="K149" i="26"/>
  <c r="J149" i="26"/>
  <c r="I149" i="26"/>
  <c r="K144" i="26"/>
  <c r="J144" i="26"/>
  <c r="I144" i="26"/>
  <c r="K140" i="26"/>
  <c r="J140" i="26"/>
  <c r="I140" i="26"/>
  <c r="K136" i="26"/>
  <c r="J136" i="26"/>
  <c r="I136" i="26"/>
  <c r="K131" i="26"/>
  <c r="J131" i="26"/>
  <c r="I131" i="26"/>
  <c r="K127" i="26"/>
  <c r="J127" i="26"/>
  <c r="I127" i="26"/>
  <c r="K123" i="26"/>
  <c r="J123" i="26"/>
  <c r="I123" i="26"/>
  <c r="K114" i="26"/>
  <c r="J114" i="26"/>
  <c r="I114" i="26"/>
  <c r="K110" i="26"/>
  <c r="J110" i="26"/>
  <c r="I110" i="26"/>
  <c r="H118" i="26"/>
  <c r="K106" i="26"/>
  <c r="J106" i="26"/>
  <c r="I106" i="26"/>
  <c r="K101" i="26"/>
  <c r="J101" i="26"/>
  <c r="I101" i="26"/>
  <c r="K97" i="26"/>
  <c r="J97" i="26"/>
  <c r="I97" i="26"/>
  <c r="K93" i="26"/>
  <c r="J93" i="26"/>
  <c r="I93" i="26"/>
  <c r="K88" i="26"/>
  <c r="J88" i="26"/>
  <c r="I88" i="26"/>
  <c r="K84" i="26"/>
  <c r="J84" i="26"/>
  <c r="I84" i="26"/>
  <c r="L84" i="24"/>
  <c r="L83" i="24"/>
  <c r="L82" i="24"/>
  <c r="L81" i="24"/>
  <c r="L80" i="24"/>
  <c r="L79" i="24"/>
  <c r="L78" i="24"/>
  <c r="L77" i="24"/>
  <c r="L76" i="24"/>
  <c r="L75" i="24"/>
  <c r="L85" i="24"/>
  <c r="L86" i="24"/>
  <c r="I205" i="24"/>
  <c r="I139" i="24"/>
  <c r="I51" i="24"/>
  <c r="I253" i="24"/>
  <c r="I183" i="24"/>
  <c r="I117" i="24"/>
  <c r="I227" i="24"/>
  <c r="I95" i="24"/>
  <c r="I161" i="24"/>
  <c r="I29" i="24"/>
  <c r="I73" i="24"/>
  <c r="G7" i="24"/>
  <c r="J8" i="24" s="1"/>
  <c r="L8" i="24"/>
  <c r="N105" i="25"/>
  <c r="N104" i="25"/>
  <c r="N103" i="25"/>
  <c r="N102" i="25"/>
  <c r="N101" i="25"/>
  <c r="N100" i="25"/>
  <c r="N99" i="25"/>
  <c r="N98" i="25"/>
  <c r="N97" i="25"/>
  <c r="N83" i="25"/>
  <c r="N82" i="25"/>
  <c r="N81" i="25"/>
  <c r="N80" i="25"/>
  <c r="N79" i="25"/>
  <c r="N78" i="25"/>
  <c r="N77" i="25"/>
  <c r="N76" i="25"/>
  <c r="N75" i="25"/>
  <c r="N61" i="25"/>
  <c r="N60" i="25"/>
  <c r="N59" i="25"/>
  <c r="N58" i="25"/>
  <c r="N57" i="25"/>
  <c r="N56" i="25"/>
  <c r="N55" i="25"/>
  <c r="N54" i="25"/>
  <c r="N53" i="25"/>
  <c r="N39" i="25"/>
  <c r="N36" i="25"/>
  <c r="N33" i="25"/>
  <c r="N38" i="25"/>
  <c r="N35" i="25"/>
  <c r="N32" i="25"/>
  <c r="N31" i="25"/>
  <c r="N37" i="25"/>
  <c r="N34" i="25"/>
  <c r="I7" i="25"/>
  <c r="L8" i="25" s="1"/>
  <c r="K95" i="25"/>
  <c r="K73" i="25"/>
  <c r="K51" i="25"/>
  <c r="K29" i="25"/>
  <c r="N30" i="25" s="1"/>
  <c r="N8" i="25"/>
  <c r="L57" i="22"/>
  <c r="K57" i="22"/>
  <c r="J57" i="22"/>
  <c r="L51" i="22"/>
  <c r="K51" i="22"/>
  <c r="J51" i="22"/>
  <c r="L44" i="22"/>
  <c r="K44" i="22"/>
  <c r="J44" i="22"/>
  <c r="L38" i="22"/>
  <c r="K38" i="22"/>
  <c r="J38" i="22"/>
  <c r="L31" i="22"/>
  <c r="K31" i="22"/>
  <c r="J31" i="22"/>
  <c r="L25" i="22"/>
  <c r="K25" i="22"/>
  <c r="J25" i="22"/>
  <c r="L18" i="22"/>
  <c r="K18" i="22"/>
  <c r="J18" i="22"/>
  <c r="L10" i="22"/>
  <c r="K10" i="22"/>
  <c r="J10" i="22"/>
  <c r="L67" i="22"/>
  <c r="K67" i="22"/>
  <c r="J67" i="22"/>
  <c r="L70" i="22"/>
  <c r="K70" i="22"/>
  <c r="J70" i="22"/>
  <c r="L73" i="22"/>
  <c r="K73" i="22"/>
  <c r="J73" i="22"/>
  <c r="L76" i="22"/>
  <c r="K76" i="22"/>
  <c r="J76" i="22"/>
  <c r="L80" i="22"/>
  <c r="K80" i="22"/>
  <c r="J80" i="22"/>
  <c r="L83" i="22"/>
  <c r="I91" i="22"/>
  <c r="K83" i="22"/>
  <c r="J83" i="22"/>
  <c r="L86" i="22"/>
  <c r="K86" i="22"/>
  <c r="J86" i="22"/>
  <c r="L89" i="22"/>
  <c r="K89" i="22"/>
  <c r="J89" i="22"/>
  <c r="L93" i="22"/>
  <c r="K93" i="22"/>
  <c r="J93" i="22"/>
  <c r="L96" i="22"/>
  <c r="K96" i="22"/>
  <c r="J96" i="22"/>
  <c r="L99" i="22"/>
  <c r="K99" i="22"/>
  <c r="J99" i="22"/>
  <c r="L102" i="22"/>
  <c r="K102" i="22"/>
  <c r="J102" i="22"/>
  <c r="L109" i="22"/>
  <c r="K109" i="22"/>
  <c r="J109" i="22"/>
  <c r="L112" i="22"/>
  <c r="K112" i="22"/>
  <c r="J112" i="22"/>
  <c r="L115" i="22"/>
  <c r="K115" i="22"/>
  <c r="J115" i="22"/>
  <c r="L118" i="22"/>
  <c r="K118" i="22"/>
  <c r="J118" i="22"/>
  <c r="L122" i="22"/>
  <c r="K122" i="22"/>
  <c r="J122" i="22"/>
  <c r="L125" i="22"/>
  <c r="I133" i="22"/>
  <c r="K125" i="22"/>
  <c r="J125" i="22"/>
  <c r="L128" i="22"/>
  <c r="K128" i="22"/>
  <c r="J128" i="22"/>
  <c r="L131" i="22"/>
  <c r="K131" i="22"/>
  <c r="J131" i="22"/>
  <c r="L135" i="22"/>
  <c r="K135" i="22"/>
  <c r="J135" i="22"/>
  <c r="L138" i="22"/>
  <c r="K138" i="22"/>
  <c r="J138" i="22"/>
  <c r="L141" i="22"/>
  <c r="K141" i="22"/>
  <c r="J141" i="22"/>
  <c r="L144" i="22"/>
  <c r="K144" i="22"/>
  <c r="J144" i="22"/>
  <c r="L151" i="22"/>
  <c r="K151" i="22"/>
  <c r="J151" i="22"/>
  <c r="L154" i="22"/>
  <c r="K154" i="22"/>
  <c r="J154" i="22"/>
  <c r="L157" i="22"/>
  <c r="K157" i="22"/>
  <c r="J157" i="22"/>
  <c r="L159" i="22"/>
  <c r="K159" i="22"/>
  <c r="J159" i="22"/>
  <c r="I21" i="22"/>
  <c r="J13" i="22"/>
  <c r="L13" i="22"/>
  <c r="K13" i="22"/>
  <c r="K19" i="22"/>
  <c r="J19" i="22"/>
  <c r="L19" i="22"/>
  <c r="L14" i="22"/>
  <c r="K14" i="22"/>
  <c r="J14" i="22"/>
  <c r="J20" i="22"/>
  <c r="L20" i="22"/>
  <c r="K20" i="22"/>
  <c r="J24" i="22"/>
  <c r="K24" i="22"/>
  <c r="L24" i="22"/>
  <c r="J27" i="22"/>
  <c r="L27" i="22"/>
  <c r="K27" i="22"/>
  <c r="I35" i="22"/>
  <c r="J30" i="22"/>
  <c r="L30" i="22"/>
  <c r="K30" i="22"/>
  <c r="J33" i="22"/>
  <c r="L33" i="22"/>
  <c r="K33" i="22"/>
  <c r="J37" i="22"/>
  <c r="L37" i="22"/>
  <c r="K37" i="22"/>
  <c r="J40" i="22"/>
  <c r="L40" i="22"/>
  <c r="K40" i="22"/>
  <c r="J43" i="22"/>
  <c r="L43" i="22"/>
  <c r="K43" i="22"/>
  <c r="J46" i="22"/>
  <c r="L46" i="22"/>
  <c r="K46" i="22"/>
  <c r="J53" i="22"/>
  <c r="L53" i="22"/>
  <c r="K53" i="22"/>
  <c r="J56" i="22"/>
  <c r="L56" i="22"/>
  <c r="K56" i="22"/>
  <c r="J59" i="22"/>
  <c r="L59" i="22"/>
  <c r="K59" i="22"/>
  <c r="J62" i="22"/>
  <c r="L62" i="22"/>
  <c r="K62" i="22"/>
  <c r="J66" i="22"/>
  <c r="L66" i="22"/>
  <c r="K66" i="22"/>
  <c r="J69" i="22"/>
  <c r="I77" i="22"/>
  <c r="L69" i="22"/>
  <c r="K69" i="22"/>
  <c r="J72" i="22"/>
  <c r="L72" i="22"/>
  <c r="K72" i="22"/>
  <c r="J75" i="22"/>
  <c r="L75" i="22"/>
  <c r="K75" i="22"/>
  <c r="J79" i="22"/>
  <c r="L79" i="22"/>
  <c r="K79" i="22"/>
  <c r="J82" i="22"/>
  <c r="L82" i="22"/>
  <c r="K82" i="22"/>
  <c r="J85" i="22"/>
  <c r="L85" i="22"/>
  <c r="K85" i="22"/>
  <c r="J88" i="22"/>
  <c r="L88" i="22"/>
  <c r="K88" i="22"/>
  <c r="J95" i="22"/>
  <c r="L95" i="22"/>
  <c r="K95" i="22"/>
  <c r="J98" i="22"/>
  <c r="L98" i="22"/>
  <c r="K98" i="22"/>
  <c r="J101" i="22"/>
  <c r="L101" i="22"/>
  <c r="K101" i="22"/>
  <c r="J104" i="22"/>
  <c r="L104" i="22"/>
  <c r="K104" i="22"/>
  <c r="J108" i="22"/>
  <c r="L108" i="22"/>
  <c r="K108" i="22"/>
  <c r="J111" i="22"/>
  <c r="I119" i="22"/>
  <c r="L111" i="22"/>
  <c r="K111" i="22"/>
  <c r="J114" i="22"/>
  <c r="L114" i="22"/>
  <c r="K114" i="22"/>
  <c r="J117" i="22"/>
  <c r="L117" i="22"/>
  <c r="K117" i="22"/>
  <c r="J121" i="22"/>
  <c r="L121" i="22"/>
  <c r="K121" i="22"/>
  <c r="J124" i="22"/>
  <c r="L124" i="22"/>
  <c r="K124" i="22"/>
  <c r="J127" i="22"/>
  <c r="L127" i="22"/>
  <c r="K127" i="22"/>
  <c r="J130" i="22"/>
  <c r="L130" i="22"/>
  <c r="K130" i="22"/>
  <c r="J137" i="22"/>
  <c r="L137" i="22"/>
  <c r="K137" i="22"/>
  <c r="J140" i="22"/>
  <c r="L140" i="22"/>
  <c r="K140" i="22"/>
  <c r="J143" i="22"/>
  <c r="L143" i="22"/>
  <c r="K143" i="22"/>
  <c r="J146" i="22"/>
  <c r="L146" i="22"/>
  <c r="K146" i="22"/>
  <c r="J150" i="22"/>
  <c r="L150" i="22"/>
  <c r="K150" i="22"/>
  <c r="J153" i="22"/>
  <c r="I161" i="22"/>
  <c r="L153" i="22"/>
  <c r="K153" i="22"/>
  <c r="J156" i="22"/>
  <c r="L156" i="22"/>
  <c r="K156" i="22"/>
  <c r="J160" i="22"/>
  <c r="L160" i="22"/>
  <c r="K160" i="22"/>
  <c r="I155" i="21"/>
  <c r="H155" i="21"/>
  <c r="I142" i="21"/>
  <c r="H142" i="21"/>
  <c r="I136" i="21"/>
  <c r="H136" i="21"/>
  <c r="H129" i="21"/>
  <c r="I129" i="21"/>
  <c r="L145" i="22"/>
  <c r="K145" i="22"/>
  <c r="J145" i="22"/>
  <c r="L136" i="22"/>
  <c r="K136" i="22"/>
  <c r="J136" i="22"/>
  <c r="L126" i="22"/>
  <c r="K126" i="22"/>
  <c r="J126" i="22"/>
  <c r="L116" i="22"/>
  <c r="K116" i="22"/>
  <c r="J116" i="22"/>
  <c r="L107" i="22"/>
  <c r="K107" i="22"/>
  <c r="J107" i="22"/>
  <c r="L97" i="22"/>
  <c r="I105" i="22"/>
  <c r="K97" i="22"/>
  <c r="J97" i="22"/>
  <c r="L87" i="22"/>
  <c r="K87" i="22"/>
  <c r="J87" i="22"/>
  <c r="L68" i="22"/>
  <c r="K68" i="22"/>
  <c r="J68" i="22"/>
  <c r="X20" i="22"/>
  <c r="W20" i="22"/>
  <c r="V20" i="22"/>
  <c r="J9" i="22"/>
  <c r="L9" i="22"/>
  <c r="K9" i="22"/>
  <c r="H160" i="21"/>
  <c r="I160" i="21"/>
  <c r="H154" i="21"/>
  <c r="G162" i="21"/>
  <c r="I154" i="21"/>
  <c r="H147" i="21"/>
  <c r="I147" i="21"/>
  <c r="H141" i="21"/>
  <c r="I141" i="21"/>
  <c r="H128" i="21"/>
  <c r="I128" i="21"/>
  <c r="H122" i="21"/>
  <c r="I122" i="21"/>
  <c r="H115" i="21"/>
  <c r="I115" i="21"/>
  <c r="H109" i="21"/>
  <c r="I109" i="21"/>
  <c r="H102" i="21"/>
  <c r="I102" i="21"/>
  <c r="H96" i="21"/>
  <c r="I96" i="21"/>
  <c r="H89" i="21"/>
  <c r="I89" i="21"/>
  <c r="H83" i="21"/>
  <c r="I83" i="21"/>
  <c r="H76" i="21"/>
  <c r="I76" i="21"/>
  <c r="H70" i="21"/>
  <c r="G78" i="21"/>
  <c r="I70" i="21"/>
  <c r="H63" i="21"/>
  <c r="I63" i="21"/>
  <c r="H57" i="21"/>
  <c r="I57" i="21"/>
  <c r="H44" i="21"/>
  <c r="I44" i="21"/>
  <c r="H38" i="21"/>
  <c r="I38" i="21"/>
  <c r="H31" i="21"/>
  <c r="I31" i="21"/>
  <c r="H25" i="21"/>
  <c r="I25" i="21"/>
  <c r="Q17" i="21"/>
  <c r="R17" i="21"/>
  <c r="Q14" i="21"/>
  <c r="P22" i="21"/>
  <c r="R14" i="21"/>
  <c r="Q11" i="21"/>
  <c r="R11" i="21"/>
  <c r="L58" i="22"/>
  <c r="K58" i="22"/>
  <c r="J58" i="22"/>
  <c r="L52" i="22"/>
  <c r="K52" i="22"/>
  <c r="J52" i="22"/>
  <c r="L45" i="22"/>
  <c r="K45" i="22"/>
  <c r="J45" i="22"/>
  <c r="L39" i="22"/>
  <c r="K39" i="22"/>
  <c r="J39" i="22"/>
  <c r="L32" i="22"/>
  <c r="K32" i="22"/>
  <c r="J32" i="22"/>
  <c r="L26" i="22"/>
  <c r="K26" i="22"/>
  <c r="J26" i="22"/>
  <c r="L16" i="22"/>
  <c r="K16" i="22"/>
  <c r="J16" i="22"/>
  <c r="W15" i="22"/>
  <c r="V15" i="22"/>
  <c r="X15" i="22"/>
  <c r="I159" i="21"/>
  <c r="H159" i="21"/>
  <c r="I153" i="21"/>
  <c r="H153" i="21"/>
  <c r="I146" i="21"/>
  <c r="H146" i="21"/>
  <c r="G148" i="21"/>
  <c r="I140" i="21"/>
  <c r="H140" i="21"/>
  <c r="I133" i="21"/>
  <c r="H133" i="21"/>
  <c r="I127" i="21"/>
  <c r="H127" i="21"/>
  <c r="I114" i="21"/>
  <c r="H114" i="21"/>
  <c r="I108" i="21"/>
  <c r="H108" i="21"/>
  <c r="I101" i="21"/>
  <c r="H101" i="21"/>
  <c r="I95" i="21"/>
  <c r="H95" i="21"/>
  <c r="I88" i="21"/>
  <c r="H88" i="21"/>
  <c r="I82" i="21"/>
  <c r="H82" i="21"/>
  <c r="I75" i="21"/>
  <c r="H75" i="21"/>
  <c r="I69" i="21"/>
  <c r="H69" i="21"/>
  <c r="I62" i="21"/>
  <c r="H62" i="21"/>
  <c r="G64" i="21"/>
  <c r="I56" i="21"/>
  <c r="H56" i="21"/>
  <c r="I49" i="21"/>
  <c r="H49" i="21"/>
  <c r="I43" i="21"/>
  <c r="H43" i="21"/>
  <c r="I30" i="21"/>
  <c r="H30" i="21"/>
  <c r="I24" i="21"/>
  <c r="H24" i="21"/>
  <c r="I20" i="21"/>
  <c r="H20" i="21"/>
  <c r="I17" i="21"/>
  <c r="H17" i="21"/>
  <c r="I14" i="21"/>
  <c r="H14" i="21"/>
  <c r="G22" i="21"/>
  <c r="I11" i="21"/>
  <c r="H11" i="21"/>
  <c r="K158" i="22"/>
  <c r="L158" i="22"/>
  <c r="J158" i="22"/>
  <c r="L149" i="22"/>
  <c r="K149" i="22"/>
  <c r="J149" i="22"/>
  <c r="L139" i="22"/>
  <c r="I147" i="22"/>
  <c r="K139" i="22"/>
  <c r="J139" i="22"/>
  <c r="L129" i="22"/>
  <c r="K129" i="22"/>
  <c r="J129" i="22"/>
  <c r="L110" i="22"/>
  <c r="K110" i="22"/>
  <c r="J110" i="22"/>
  <c r="L100" i="22"/>
  <c r="K100" i="22"/>
  <c r="J100" i="22"/>
  <c r="L90" i="22"/>
  <c r="K90" i="22"/>
  <c r="J90" i="22"/>
  <c r="L81" i="22"/>
  <c r="K81" i="22"/>
  <c r="J81" i="22"/>
  <c r="L71" i="22"/>
  <c r="K71" i="22"/>
  <c r="J71" i="22"/>
  <c r="L60" i="22"/>
  <c r="K60" i="22"/>
  <c r="J60" i="22"/>
  <c r="L54" i="22"/>
  <c r="K54" i="22"/>
  <c r="J54" i="22"/>
  <c r="L47" i="22"/>
  <c r="K47" i="22"/>
  <c r="J47" i="22"/>
  <c r="L41" i="22"/>
  <c r="I49" i="22"/>
  <c r="K41" i="22"/>
  <c r="J41" i="22"/>
  <c r="L34" i="22"/>
  <c r="K34" i="22"/>
  <c r="J34" i="22"/>
  <c r="L28" i="22"/>
  <c r="K28" i="22"/>
  <c r="J28" i="22"/>
  <c r="L15" i="22"/>
  <c r="K15" i="22"/>
  <c r="J15" i="22"/>
  <c r="X14" i="22"/>
  <c r="W14" i="22"/>
  <c r="V14" i="22"/>
  <c r="V10" i="22"/>
  <c r="X10" i="22"/>
  <c r="W10" i="22"/>
  <c r="W16" i="22"/>
  <c r="V16" i="22"/>
  <c r="X16" i="22"/>
  <c r="X11" i="22"/>
  <c r="W11" i="22"/>
  <c r="V11" i="22"/>
  <c r="V17" i="22"/>
  <c r="X17" i="22"/>
  <c r="W17" i="22"/>
  <c r="X18" i="22"/>
  <c r="W18" i="22"/>
  <c r="V18" i="22"/>
  <c r="I158" i="21"/>
  <c r="H158" i="21"/>
  <c r="I152" i="21"/>
  <c r="H152" i="21"/>
  <c r="I145" i="21"/>
  <c r="H145" i="21"/>
  <c r="I139" i="21"/>
  <c r="H139" i="21"/>
  <c r="I132" i="21"/>
  <c r="H132" i="21"/>
  <c r="G134" i="21"/>
  <c r="I126" i="21"/>
  <c r="H126" i="21"/>
  <c r="I119" i="21"/>
  <c r="H119" i="21"/>
  <c r="I113" i="21"/>
  <c r="H113" i="21"/>
  <c r="I100" i="21"/>
  <c r="H100" i="21"/>
  <c r="I94" i="21"/>
  <c r="H94" i="21"/>
  <c r="I87" i="21"/>
  <c r="H87" i="21"/>
  <c r="I81" i="21"/>
  <c r="H81" i="21"/>
  <c r="I74" i="21"/>
  <c r="H74" i="21"/>
  <c r="I68" i="21"/>
  <c r="H68" i="21"/>
  <c r="I61" i="21"/>
  <c r="H61" i="21"/>
  <c r="I55" i="21"/>
  <c r="H55" i="21"/>
  <c r="I48" i="21"/>
  <c r="H48" i="21"/>
  <c r="G50" i="21"/>
  <c r="I42" i="21"/>
  <c r="H42" i="21"/>
  <c r="I35" i="21"/>
  <c r="H35" i="21"/>
  <c r="I29" i="21"/>
  <c r="H29" i="21"/>
  <c r="R19" i="21"/>
  <c r="Q19" i="21"/>
  <c r="R16" i="21"/>
  <c r="Q16" i="21"/>
  <c r="R13" i="21"/>
  <c r="Q13" i="21"/>
  <c r="R10" i="21"/>
  <c r="Q10" i="21"/>
  <c r="H73" i="19"/>
  <c r="I73" i="19"/>
  <c r="H72" i="19"/>
  <c r="I72" i="19"/>
  <c r="H71" i="19"/>
  <c r="I71" i="19"/>
  <c r="H70" i="19"/>
  <c r="I70" i="19"/>
  <c r="G77" i="19"/>
  <c r="H69" i="19"/>
  <c r="I69" i="19"/>
  <c r="H68" i="19"/>
  <c r="I68" i="19"/>
  <c r="H67" i="19"/>
  <c r="I67" i="19"/>
  <c r="H66" i="19"/>
  <c r="G65" i="19"/>
  <c r="I66" i="19"/>
  <c r="H62" i="19"/>
  <c r="I62" i="19"/>
  <c r="H61" i="19"/>
  <c r="I61" i="19"/>
  <c r="H60" i="19"/>
  <c r="I60" i="19"/>
  <c r="H59" i="19"/>
  <c r="I59" i="19"/>
  <c r="H58" i="19"/>
  <c r="I58" i="19"/>
  <c r="H57" i="19"/>
  <c r="I57" i="19"/>
  <c r="H56" i="19"/>
  <c r="I56" i="19"/>
  <c r="H55" i="19"/>
  <c r="G63" i="19"/>
  <c r="I55" i="19"/>
  <c r="H54" i="19"/>
  <c r="I54" i="19"/>
  <c r="H53" i="19"/>
  <c r="I53" i="19"/>
  <c r="H52" i="19"/>
  <c r="G51" i="19"/>
  <c r="I52" i="19"/>
  <c r="H48" i="19"/>
  <c r="I48" i="19"/>
  <c r="H47" i="19"/>
  <c r="I47" i="19"/>
  <c r="H46" i="19"/>
  <c r="I46" i="19"/>
  <c r="H45" i="19"/>
  <c r="I45" i="19"/>
  <c r="H44" i="19"/>
  <c r="I44" i="19"/>
  <c r="H43" i="19"/>
  <c r="I43" i="19"/>
  <c r="H42" i="19"/>
  <c r="I42" i="19"/>
  <c r="H41" i="19"/>
  <c r="G49" i="19"/>
  <c r="I41" i="19"/>
  <c r="H40" i="19"/>
  <c r="I40" i="19"/>
  <c r="H39" i="19"/>
  <c r="I39" i="19"/>
  <c r="H38" i="19"/>
  <c r="G37" i="19"/>
  <c r="I38" i="19"/>
  <c r="H34" i="19"/>
  <c r="I34" i="19"/>
  <c r="H33" i="19"/>
  <c r="I33" i="19"/>
  <c r="H32" i="19"/>
  <c r="I32" i="19"/>
  <c r="H31" i="19"/>
  <c r="J31" i="19"/>
  <c r="I31" i="19"/>
  <c r="H30" i="19"/>
  <c r="I30" i="19"/>
  <c r="H29" i="19"/>
  <c r="J29" i="19"/>
  <c r="I29" i="19"/>
  <c r="H28" i="19"/>
  <c r="I28" i="19"/>
  <c r="H27" i="19"/>
  <c r="G35" i="19"/>
  <c r="I27" i="19"/>
  <c r="H26" i="19"/>
  <c r="I26" i="19"/>
  <c r="H25" i="19"/>
  <c r="I25" i="19"/>
  <c r="H24" i="19"/>
  <c r="G23" i="19"/>
  <c r="I24" i="19"/>
  <c r="H20" i="19"/>
  <c r="I20" i="19"/>
  <c r="H19" i="19"/>
  <c r="I19" i="19"/>
  <c r="H18" i="19"/>
  <c r="I18" i="19"/>
  <c r="H17" i="19"/>
  <c r="I17" i="19"/>
  <c r="H16" i="19"/>
  <c r="I16" i="19"/>
  <c r="H15" i="19"/>
  <c r="I15" i="19"/>
  <c r="H14" i="19"/>
  <c r="I14" i="19"/>
  <c r="H13" i="19"/>
  <c r="G21" i="19"/>
  <c r="J13" i="19"/>
  <c r="I13" i="19"/>
  <c r="H12" i="19"/>
  <c r="I12" i="19"/>
  <c r="H11" i="19"/>
  <c r="J11" i="19"/>
  <c r="I11" i="19"/>
  <c r="H10" i="19"/>
  <c r="G9" i="19"/>
  <c r="J62" i="19" s="1"/>
  <c r="I10" i="19"/>
  <c r="I75" i="19"/>
  <c r="H75" i="19"/>
  <c r="I76" i="19"/>
  <c r="H76" i="19"/>
  <c r="I80" i="19"/>
  <c r="H80" i="19"/>
  <c r="G79" i="19"/>
  <c r="J80" i="19"/>
  <c r="I81" i="19"/>
  <c r="H81" i="19"/>
  <c r="J81" i="19"/>
  <c r="I82" i="19"/>
  <c r="H82" i="19"/>
  <c r="J82" i="19"/>
  <c r="I83" i="19"/>
  <c r="H83" i="19"/>
  <c r="G91" i="19"/>
  <c r="J83" i="19"/>
  <c r="I84" i="19"/>
  <c r="H84" i="19"/>
  <c r="I85" i="19"/>
  <c r="H85" i="19"/>
  <c r="J85" i="19"/>
  <c r="I86" i="19"/>
  <c r="H86" i="19"/>
  <c r="I87" i="19"/>
  <c r="H87" i="19"/>
  <c r="J87" i="19"/>
  <c r="I88" i="19"/>
  <c r="H88" i="19"/>
  <c r="I89" i="19"/>
  <c r="H89" i="19"/>
  <c r="J89" i="19"/>
  <c r="I90" i="19"/>
  <c r="H90" i="19"/>
  <c r="I94" i="19"/>
  <c r="H94" i="19"/>
  <c r="G93" i="19"/>
  <c r="I95" i="19"/>
  <c r="H95" i="19"/>
  <c r="I96" i="19"/>
  <c r="H96" i="19"/>
  <c r="I97" i="19"/>
  <c r="H97" i="19"/>
  <c r="G105" i="19"/>
  <c r="J97" i="19"/>
  <c r="I98" i="19"/>
  <c r="H98" i="19"/>
  <c r="J98" i="19"/>
  <c r="I99" i="19"/>
  <c r="H99" i="19"/>
  <c r="J99" i="19"/>
  <c r="I100" i="19"/>
  <c r="H100" i="19"/>
  <c r="J100" i="19"/>
  <c r="I101" i="19"/>
  <c r="H101" i="19"/>
  <c r="J101" i="19"/>
  <c r="I102" i="19"/>
  <c r="H102" i="19"/>
  <c r="J102" i="19"/>
  <c r="I103" i="19"/>
  <c r="H103" i="19"/>
  <c r="J103" i="19"/>
  <c r="I104" i="19"/>
  <c r="H104" i="19"/>
  <c r="J104" i="19"/>
  <c r="I108" i="19"/>
  <c r="H108" i="19"/>
  <c r="G107" i="19"/>
  <c r="J108" i="19"/>
  <c r="I109" i="19"/>
  <c r="H109" i="19"/>
  <c r="I110" i="19"/>
  <c r="H110" i="19"/>
  <c r="J110" i="19"/>
  <c r="I111" i="19"/>
  <c r="H111" i="19"/>
  <c r="G119" i="19"/>
  <c r="I112" i="19"/>
  <c r="H112" i="19"/>
  <c r="J112" i="19"/>
  <c r="I113" i="19"/>
  <c r="H113" i="19"/>
  <c r="I114" i="19"/>
  <c r="H114" i="19"/>
  <c r="J114" i="19"/>
  <c r="I115" i="19"/>
  <c r="H115" i="19"/>
  <c r="I116" i="19"/>
  <c r="H116" i="19"/>
  <c r="J116" i="19"/>
  <c r="I117" i="19"/>
  <c r="H117" i="19"/>
  <c r="I118" i="19"/>
  <c r="H118" i="19"/>
  <c r="J118" i="19"/>
  <c r="I122" i="19"/>
  <c r="H122" i="19"/>
  <c r="G121" i="19"/>
  <c r="J122" i="19"/>
  <c r="I123" i="19"/>
  <c r="H123" i="19"/>
  <c r="J123" i="19"/>
  <c r="I124" i="19"/>
  <c r="H124" i="19"/>
  <c r="J124" i="19"/>
  <c r="I125" i="19"/>
  <c r="H125" i="19"/>
  <c r="G133" i="19"/>
  <c r="I126" i="19"/>
  <c r="H126" i="19"/>
  <c r="J126" i="19"/>
  <c r="I127" i="19"/>
  <c r="H127" i="19"/>
  <c r="I128" i="19"/>
  <c r="H128" i="19"/>
  <c r="J128" i="19"/>
  <c r="I129" i="19"/>
  <c r="H129" i="19"/>
  <c r="I130" i="19"/>
  <c r="H130" i="19"/>
  <c r="J130" i="19"/>
  <c r="I131" i="19"/>
  <c r="H131" i="19"/>
  <c r="I132" i="19"/>
  <c r="H132" i="19"/>
  <c r="J132" i="19"/>
  <c r="I136" i="19"/>
  <c r="H136" i="19"/>
  <c r="G135" i="19"/>
  <c r="I137" i="19"/>
  <c r="H137" i="19"/>
  <c r="J137" i="19"/>
  <c r="I138" i="19"/>
  <c r="H138" i="19"/>
  <c r="I139" i="19"/>
  <c r="H139" i="19"/>
  <c r="G147" i="19"/>
  <c r="J139" i="19"/>
  <c r="I140" i="19"/>
  <c r="H140" i="19"/>
  <c r="J140" i="19"/>
  <c r="I141" i="19"/>
  <c r="H141" i="19"/>
  <c r="J141" i="19"/>
  <c r="I142" i="19"/>
  <c r="H142" i="19"/>
  <c r="J142" i="19"/>
  <c r="I143" i="19"/>
  <c r="H143" i="19"/>
  <c r="J143" i="19"/>
  <c r="I144" i="19"/>
  <c r="H144" i="19"/>
  <c r="J144" i="19"/>
  <c r="I145" i="19"/>
  <c r="H145" i="19"/>
  <c r="J145" i="19"/>
  <c r="I146" i="19"/>
  <c r="H146" i="19"/>
  <c r="J146" i="19"/>
  <c r="I150" i="19"/>
  <c r="H150" i="19"/>
  <c r="G149" i="19"/>
  <c r="I151" i="19"/>
  <c r="H151" i="19"/>
  <c r="J151" i="19"/>
  <c r="I152" i="19"/>
  <c r="H152" i="19"/>
  <c r="I153" i="19"/>
  <c r="H153" i="19"/>
  <c r="G161" i="19"/>
  <c r="J153" i="19"/>
  <c r="I154" i="19"/>
  <c r="H154" i="19"/>
  <c r="I155" i="19"/>
  <c r="H155" i="19"/>
  <c r="J155" i="19"/>
  <c r="I156" i="19"/>
  <c r="H156" i="19"/>
  <c r="I157" i="19"/>
  <c r="H157" i="19"/>
  <c r="J157" i="19"/>
  <c r="J158" i="19"/>
  <c r="I158" i="19"/>
  <c r="H158" i="19"/>
  <c r="J159" i="19"/>
  <c r="I159" i="19"/>
  <c r="H159" i="19"/>
  <c r="J160" i="19"/>
  <c r="I160" i="19"/>
  <c r="H160" i="19"/>
  <c r="Y158" i="19"/>
  <c r="X158" i="19"/>
  <c r="Y156" i="19"/>
  <c r="X156" i="19"/>
  <c r="Y155" i="19"/>
  <c r="X155" i="19"/>
  <c r="Y154" i="19"/>
  <c r="X154" i="19"/>
  <c r="Y153" i="19"/>
  <c r="W161" i="19"/>
  <c r="X153" i="19"/>
  <c r="Y152" i="19"/>
  <c r="X152" i="19"/>
  <c r="Y151" i="19"/>
  <c r="X151" i="19"/>
  <c r="Y150" i="19"/>
  <c r="X150" i="19"/>
  <c r="W149" i="19"/>
  <c r="Y146" i="19"/>
  <c r="X146" i="19"/>
  <c r="Y145" i="19"/>
  <c r="X145" i="19"/>
  <c r="Y144" i="19"/>
  <c r="X144" i="19"/>
  <c r="Y143" i="19"/>
  <c r="X143" i="19"/>
  <c r="Y142" i="19"/>
  <c r="X142" i="19"/>
  <c r="Y141" i="19"/>
  <c r="X141" i="19"/>
  <c r="Y140" i="19"/>
  <c r="X140" i="19"/>
  <c r="Y139" i="19"/>
  <c r="X139" i="19"/>
  <c r="W147" i="19"/>
  <c r="Y138" i="19"/>
  <c r="X138" i="19"/>
  <c r="Y137" i="19"/>
  <c r="X137" i="19"/>
  <c r="Y136" i="19"/>
  <c r="X136" i="19"/>
  <c r="W135" i="19"/>
  <c r="Y132" i="19"/>
  <c r="X132" i="19"/>
  <c r="Y131" i="19"/>
  <c r="X131" i="19"/>
  <c r="Y130" i="19"/>
  <c r="X130" i="19"/>
  <c r="Y129" i="19"/>
  <c r="X129" i="19"/>
  <c r="Y128" i="19"/>
  <c r="X128" i="19"/>
  <c r="Y127" i="19"/>
  <c r="X127" i="19"/>
  <c r="Y126" i="19"/>
  <c r="X126" i="19"/>
  <c r="Y125" i="19"/>
  <c r="X125" i="19"/>
  <c r="W133" i="19"/>
  <c r="Y124" i="19"/>
  <c r="X124" i="19"/>
  <c r="Y123" i="19"/>
  <c r="X123" i="19"/>
  <c r="Y122" i="19"/>
  <c r="X122" i="19"/>
  <c r="W121" i="19"/>
  <c r="Y118" i="19"/>
  <c r="X118" i="19"/>
  <c r="Y117" i="19"/>
  <c r="X117" i="19"/>
  <c r="Y116" i="19"/>
  <c r="X116" i="19"/>
  <c r="Y115" i="19"/>
  <c r="X115" i="19"/>
  <c r="Y114" i="19"/>
  <c r="X114" i="19"/>
  <c r="Y113" i="19"/>
  <c r="X113" i="19"/>
  <c r="Y112" i="19"/>
  <c r="X112" i="19"/>
  <c r="Y111" i="19"/>
  <c r="X111" i="19"/>
  <c r="W119" i="19"/>
  <c r="Y110" i="19"/>
  <c r="X110" i="19"/>
  <c r="Y109" i="19"/>
  <c r="X109" i="19"/>
  <c r="Y108" i="19"/>
  <c r="X108" i="19"/>
  <c r="W107" i="19"/>
  <c r="Y104" i="19"/>
  <c r="X104" i="19"/>
  <c r="Y103" i="19"/>
  <c r="X103" i="19"/>
  <c r="Y102" i="19"/>
  <c r="X102" i="19"/>
  <c r="Y101" i="19"/>
  <c r="X101" i="19"/>
  <c r="Y100" i="19"/>
  <c r="X100" i="19"/>
  <c r="Y99" i="19"/>
  <c r="X99" i="19"/>
  <c r="Y98" i="19"/>
  <c r="X98" i="19"/>
  <c r="Y97" i="19"/>
  <c r="X97" i="19"/>
  <c r="W105" i="19"/>
  <c r="Y96" i="19"/>
  <c r="X96" i="19"/>
  <c r="Y95" i="19"/>
  <c r="X95" i="19"/>
  <c r="Y94" i="19"/>
  <c r="X94" i="19"/>
  <c r="W93" i="19"/>
  <c r="Y90" i="19"/>
  <c r="X90" i="19"/>
  <c r="Y89" i="19"/>
  <c r="X89" i="19"/>
  <c r="Y88" i="19"/>
  <c r="X88" i="19"/>
  <c r="Y87" i="19"/>
  <c r="X87" i="19"/>
  <c r="Y86" i="19"/>
  <c r="X86" i="19"/>
  <c r="Y85" i="19"/>
  <c r="X85" i="19"/>
  <c r="Y84" i="19"/>
  <c r="X84" i="19"/>
  <c r="Y83" i="19"/>
  <c r="X83" i="19"/>
  <c r="W91" i="19"/>
  <c r="Y82" i="19"/>
  <c r="X82" i="19"/>
  <c r="Y81" i="19"/>
  <c r="X81" i="19"/>
  <c r="Y80" i="19"/>
  <c r="X80" i="19"/>
  <c r="W79" i="19"/>
  <c r="Y76" i="19"/>
  <c r="X76" i="19"/>
  <c r="Y75" i="19"/>
  <c r="X75" i="19"/>
  <c r="Y74" i="19"/>
  <c r="X74" i="19"/>
  <c r="H74" i="19"/>
  <c r="J74" i="19"/>
  <c r="I74" i="19"/>
  <c r="Y72" i="19"/>
  <c r="X72" i="19"/>
  <c r="Y71" i="19"/>
  <c r="X71" i="19"/>
  <c r="Y70" i="19"/>
  <c r="X70" i="19"/>
  <c r="Y69" i="19"/>
  <c r="X69" i="19"/>
  <c r="W77" i="19"/>
  <c r="Y68" i="19"/>
  <c r="X68" i="19"/>
  <c r="Y67" i="19"/>
  <c r="X67" i="19"/>
  <c r="Y66" i="19"/>
  <c r="X66" i="19"/>
  <c r="W65" i="19"/>
  <c r="Y62" i="19"/>
  <c r="X62" i="19"/>
  <c r="Y61" i="19"/>
  <c r="X61" i="19"/>
  <c r="Y60" i="19"/>
  <c r="X60" i="19"/>
  <c r="Y59" i="19"/>
  <c r="X59" i="19"/>
  <c r="Y58" i="19"/>
  <c r="X58" i="19"/>
  <c r="Y57" i="19"/>
  <c r="X57" i="19"/>
  <c r="Y56" i="19"/>
  <c r="X56" i="19"/>
  <c r="Y55" i="19"/>
  <c r="X55" i="19"/>
  <c r="W63" i="19"/>
  <c r="Y54" i="19"/>
  <c r="X54" i="19"/>
  <c r="Y53" i="19"/>
  <c r="X53" i="19"/>
  <c r="Y52" i="19"/>
  <c r="X52" i="19"/>
  <c r="W51" i="19"/>
  <c r="Y48" i="19"/>
  <c r="X48" i="19"/>
  <c r="Y47" i="19"/>
  <c r="X47" i="19"/>
  <c r="Y46" i="19"/>
  <c r="X46" i="19"/>
  <c r="Y45" i="19"/>
  <c r="X45" i="19"/>
  <c r="Y44" i="19"/>
  <c r="X44" i="19"/>
  <c r="Y43" i="19"/>
  <c r="X43" i="19"/>
  <c r="Y42" i="19"/>
  <c r="X42" i="19"/>
  <c r="Y41" i="19"/>
  <c r="X41" i="19"/>
  <c r="W49" i="19"/>
  <c r="Y40" i="19"/>
  <c r="X40" i="19"/>
  <c r="Y39" i="19"/>
  <c r="X39" i="19"/>
  <c r="Y38" i="19"/>
  <c r="X38" i="19"/>
  <c r="W37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Y28" i="19"/>
  <c r="X28" i="19"/>
  <c r="Y27" i="19"/>
  <c r="X27" i="19"/>
  <c r="W35" i="19"/>
  <c r="Y26" i="19"/>
  <c r="X26" i="19"/>
  <c r="Y25" i="19"/>
  <c r="X25" i="19"/>
  <c r="Y24" i="19"/>
  <c r="X24" i="19"/>
  <c r="W23" i="19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Y13" i="19"/>
  <c r="X13" i="19"/>
  <c r="W21" i="19"/>
  <c r="Y12" i="19"/>
  <c r="X12" i="19"/>
  <c r="Y11" i="19"/>
  <c r="X11" i="19"/>
  <c r="Y10" i="19"/>
  <c r="X10" i="19"/>
  <c r="W9" i="19"/>
  <c r="Q74" i="19"/>
  <c r="P74" i="19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N9" i="19"/>
  <c r="M7" i="19"/>
  <c r="P7" i="19"/>
  <c r="Q75" i="19"/>
  <c r="P75" i="19"/>
  <c r="Q76" i="19"/>
  <c r="P76" i="19"/>
  <c r="O79" i="19"/>
  <c r="Q80" i="19"/>
  <c r="P80" i="19"/>
  <c r="Q81" i="19"/>
  <c r="P81" i="19"/>
  <c r="Q82" i="19"/>
  <c r="P82" i="19"/>
  <c r="O91" i="19"/>
  <c r="Q83" i="19"/>
  <c r="P83" i="19"/>
  <c r="Q84" i="19"/>
  <c r="P84" i="19"/>
  <c r="Q85" i="19"/>
  <c r="P85" i="19"/>
  <c r="Q86" i="19"/>
  <c r="P86" i="19"/>
  <c r="Q87" i="19"/>
  <c r="P87" i="19"/>
  <c r="Q88" i="19"/>
  <c r="P88" i="19"/>
  <c r="Q89" i="19"/>
  <c r="P89" i="19"/>
  <c r="Q90" i="19"/>
  <c r="P90" i="19"/>
  <c r="O93" i="19"/>
  <c r="Q94" i="19"/>
  <c r="P94" i="19"/>
  <c r="Q95" i="19"/>
  <c r="P95" i="19"/>
  <c r="Q96" i="19"/>
  <c r="P96" i="19"/>
  <c r="O105" i="19"/>
  <c r="Q97" i="19"/>
  <c r="P97" i="19"/>
  <c r="Q98" i="19"/>
  <c r="P98" i="19"/>
  <c r="Q99" i="19"/>
  <c r="P99" i="19"/>
  <c r="Q100" i="19"/>
  <c r="P100" i="19"/>
  <c r="Q101" i="19"/>
  <c r="P101" i="19"/>
  <c r="Q102" i="19"/>
  <c r="P102" i="19"/>
  <c r="Q103" i="19"/>
  <c r="P103" i="19"/>
  <c r="Q104" i="19"/>
  <c r="P104" i="19"/>
  <c r="O107" i="19"/>
  <c r="Q108" i="19"/>
  <c r="P108" i="19"/>
  <c r="Q109" i="19"/>
  <c r="P109" i="19"/>
  <c r="Q110" i="19"/>
  <c r="P110" i="19"/>
  <c r="O119" i="19"/>
  <c r="Q111" i="19"/>
  <c r="P111" i="19"/>
  <c r="Q112" i="19"/>
  <c r="P112" i="19"/>
  <c r="Q113" i="19"/>
  <c r="P113" i="19"/>
  <c r="Q114" i="19"/>
  <c r="P114" i="19"/>
  <c r="Q115" i="19"/>
  <c r="P115" i="19"/>
  <c r="Q116" i="19"/>
  <c r="P116" i="19"/>
  <c r="Q117" i="19"/>
  <c r="P117" i="19"/>
  <c r="Q118" i="19"/>
  <c r="P118" i="19"/>
  <c r="O121" i="19"/>
  <c r="Q122" i="19"/>
  <c r="P122" i="19"/>
  <c r="Q123" i="19"/>
  <c r="P123" i="19"/>
  <c r="Q124" i="19"/>
  <c r="P124" i="19"/>
  <c r="O133" i="19"/>
  <c r="Q125" i="19"/>
  <c r="P125" i="19"/>
  <c r="Q126" i="19"/>
  <c r="P126" i="19"/>
  <c r="Q127" i="19"/>
  <c r="P127" i="19"/>
  <c r="Q128" i="19"/>
  <c r="P128" i="19"/>
  <c r="Q129" i="19"/>
  <c r="P129" i="19"/>
  <c r="Q130" i="19"/>
  <c r="P130" i="19"/>
  <c r="Q131" i="19"/>
  <c r="P131" i="19"/>
  <c r="Q132" i="19"/>
  <c r="P132" i="19"/>
  <c r="O135" i="19"/>
  <c r="Q136" i="19"/>
  <c r="P136" i="19"/>
  <c r="Q137" i="19"/>
  <c r="P137" i="19"/>
  <c r="Q138" i="19"/>
  <c r="P138" i="19"/>
  <c r="O147" i="19"/>
  <c r="Q139" i="19"/>
  <c r="P139" i="19"/>
  <c r="Q140" i="19"/>
  <c r="P140" i="19"/>
  <c r="Q141" i="19"/>
  <c r="P141" i="19"/>
  <c r="Q142" i="19"/>
  <c r="P142" i="19"/>
  <c r="Q143" i="19"/>
  <c r="P143" i="19"/>
  <c r="Q144" i="19"/>
  <c r="P144" i="19"/>
  <c r="Q145" i="19"/>
  <c r="P145" i="19"/>
  <c r="Q146" i="19"/>
  <c r="P146" i="19"/>
  <c r="O149" i="19"/>
  <c r="Q150" i="19"/>
  <c r="P150" i="19"/>
  <c r="Q151" i="19"/>
  <c r="P151" i="19"/>
  <c r="Q152" i="19"/>
  <c r="P152" i="19"/>
  <c r="O161" i="19"/>
  <c r="Q153" i="19"/>
  <c r="P153" i="19"/>
  <c r="Q154" i="19"/>
  <c r="P154" i="19"/>
  <c r="Q155" i="19"/>
  <c r="P155" i="19"/>
  <c r="Q156" i="19"/>
  <c r="P156" i="19"/>
  <c r="Q157" i="19"/>
  <c r="P157" i="19"/>
  <c r="P158" i="19"/>
  <c r="Q158" i="19"/>
  <c r="P159" i="19"/>
  <c r="Q159" i="19"/>
  <c r="P160" i="19"/>
  <c r="Q160" i="19"/>
  <c r="J153" i="18"/>
  <c r="I153" i="18"/>
  <c r="J114" i="18"/>
  <c r="I114" i="18"/>
  <c r="J108" i="18"/>
  <c r="I108" i="18"/>
  <c r="J101" i="18"/>
  <c r="I101" i="18"/>
  <c r="I95" i="18"/>
  <c r="J95" i="18"/>
  <c r="J88" i="18"/>
  <c r="I88" i="18"/>
  <c r="H90" i="18"/>
  <c r="J82" i="18"/>
  <c r="I82" i="18"/>
  <c r="J75" i="18"/>
  <c r="I75" i="18"/>
  <c r="J69" i="18"/>
  <c r="I69" i="18"/>
  <c r="J56" i="18"/>
  <c r="I56" i="18"/>
  <c r="J43" i="18"/>
  <c r="I43" i="18"/>
  <c r="H36" i="18"/>
  <c r="I37" i="18"/>
  <c r="J37" i="18"/>
  <c r="Q68" i="19"/>
  <c r="P68" i="19"/>
  <c r="Q61" i="19"/>
  <c r="P61" i="19"/>
  <c r="Q58" i="19"/>
  <c r="P58" i="19"/>
  <c r="Q55" i="19"/>
  <c r="P55" i="19"/>
  <c r="O63" i="19"/>
  <c r="Q52" i="19"/>
  <c r="P52" i="19"/>
  <c r="O51" i="19"/>
  <c r="Q48" i="19"/>
  <c r="P48" i="19"/>
  <c r="Q45" i="19"/>
  <c r="P45" i="19"/>
  <c r="Q42" i="19"/>
  <c r="P42" i="19"/>
  <c r="Q39" i="19"/>
  <c r="P39" i="19"/>
  <c r="Q32" i="19"/>
  <c r="P32" i="19"/>
  <c r="Q29" i="19"/>
  <c r="P29" i="19"/>
  <c r="Q26" i="19"/>
  <c r="P26" i="19"/>
  <c r="Q19" i="19"/>
  <c r="P19" i="19"/>
  <c r="Q16" i="19"/>
  <c r="P16" i="19"/>
  <c r="Q13" i="19"/>
  <c r="P13" i="19"/>
  <c r="O21" i="19"/>
  <c r="Q10" i="19"/>
  <c r="P10" i="19"/>
  <c r="O9" i="19"/>
  <c r="R81" i="19" s="1"/>
  <c r="H160" i="18"/>
  <c r="J152" i="18"/>
  <c r="I152" i="18"/>
  <c r="I121" i="18"/>
  <c r="H120" i="18"/>
  <c r="J121" i="18"/>
  <c r="I115" i="18"/>
  <c r="J115" i="18"/>
  <c r="I109" i="18"/>
  <c r="J109" i="18"/>
  <c r="I102" i="18"/>
  <c r="J102" i="18"/>
  <c r="I96" i="18"/>
  <c r="H104" i="18"/>
  <c r="J96" i="18"/>
  <c r="I89" i="18"/>
  <c r="J89" i="18"/>
  <c r="I83" i="18"/>
  <c r="J83" i="18"/>
  <c r="I70" i="18"/>
  <c r="J70" i="18"/>
  <c r="I57" i="18"/>
  <c r="J57" i="18"/>
  <c r="I51" i="18"/>
  <c r="H50" i="18"/>
  <c r="J51" i="18"/>
  <c r="I44" i="18"/>
  <c r="J44" i="18"/>
  <c r="I38" i="18"/>
  <c r="J38" i="18"/>
  <c r="I31" i="18"/>
  <c r="J31" i="18"/>
  <c r="I25" i="18"/>
  <c r="J25" i="18"/>
  <c r="J18" i="18"/>
  <c r="I18" i="18"/>
  <c r="H20" i="18"/>
  <c r="J12" i="18"/>
  <c r="I12" i="18"/>
  <c r="J159" i="18"/>
  <c r="I159" i="18"/>
  <c r="J140" i="18"/>
  <c r="I140" i="18"/>
  <c r="J125" i="18"/>
  <c r="I125" i="18"/>
  <c r="J110" i="18"/>
  <c r="I110" i="18"/>
  <c r="H118" i="18"/>
  <c r="J103" i="18"/>
  <c r="I103" i="18"/>
  <c r="J97" i="18"/>
  <c r="I97" i="18"/>
  <c r="J84" i="18"/>
  <c r="I84" i="18"/>
  <c r="J71" i="18"/>
  <c r="I71" i="18"/>
  <c r="J65" i="18"/>
  <c r="I65" i="18"/>
  <c r="H64" i="18"/>
  <c r="J58" i="18"/>
  <c r="I58" i="18"/>
  <c r="J52" i="18"/>
  <c r="I52" i="18"/>
  <c r="J45" i="18"/>
  <c r="I45" i="18"/>
  <c r="J39" i="18"/>
  <c r="I39" i="18"/>
  <c r="J32" i="18"/>
  <c r="I32" i="18"/>
  <c r="J26" i="18"/>
  <c r="I26" i="18"/>
  <c r="H34" i="18"/>
  <c r="I19" i="18"/>
  <c r="J19" i="18"/>
  <c r="I13" i="18"/>
  <c r="J13" i="18"/>
  <c r="J138" i="18"/>
  <c r="I138" i="18"/>
  <c r="H146" i="18"/>
  <c r="J144" i="18"/>
  <c r="I144" i="18"/>
  <c r="J151" i="18"/>
  <c r="I151" i="18"/>
  <c r="J157" i="18"/>
  <c r="I157" i="18"/>
  <c r="J117" i="18"/>
  <c r="I117" i="18"/>
  <c r="J124" i="18"/>
  <c r="I124" i="18"/>
  <c r="H132" i="18"/>
  <c r="J130" i="18"/>
  <c r="I130" i="18"/>
  <c r="J137" i="18"/>
  <c r="I137" i="18"/>
  <c r="J143" i="18"/>
  <c r="I143" i="18"/>
  <c r="J150" i="18"/>
  <c r="I150" i="18"/>
  <c r="J156" i="18"/>
  <c r="I156" i="18"/>
  <c r="I123" i="18"/>
  <c r="J123" i="18"/>
  <c r="I129" i="18"/>
  <c r="J129" i="18"/>
  <c r="I136" i="18"/>
  <c r="J136" i="18"/>
  <c r="I142" i="18"/>
  <c r="J142" i="18"/>
  <c r="I149" i="18"/>
  <c r="H148" i="18"/>
  <c r="J149" i="18"/>
  <c r="I155" i="18"/>
  <c r="J155" i="18"/>
  <c r="J122" i="18"/>
  <c r="I122" i="18"/>
  <c r="J128" i="18"/>
  <c r="I128" i="18"/>
  <c r="J135" i="18"/>
  <c r="I135" i="18"/>
  <c r="H134" i="18"/>
  <c r="I141" i="18"/>
  <c r="J141" i="18"/>
  <c r="J154" i="18"/>
  <c r="I154" i="18"/>
  <c r="Q73" i="19"/>
  <c r="P73" i="19"/>
  <c r="Q70" i="19"/>
  <c r="P70" i="19"/>
  <c r="Q67" i="19"/>
  <c r="P67" i="19"/>
  <c r="Q60" i="19"/>
  <c r="P60" i="19"/>
  <c r="Q57" i="19"/>
  <c r="P57" i="19"/>
  <c r="Q54" i="19"/>
  <c r="P54" i="19"/>
  <c r="Q47" i="19"/>
  <c r="P47" i="19"/>
  <c r="Q44" i="19"/>
  <c r="P44" i="19"/>
  <c r="Q41" i="19"/>
  <c r="P41" i="19"/>
  <c r="O49" i="19"/>
  <c r="R38" i="19"/>
  <c r="Q38" i="19"/>
  <c r="P38" i="19"/>
  <c r="O37" i="19"/>
  <c r="Q34" i="19"/>
  <c r="P34" i="19"/>
  <c r="R31" i="19"/>
  <c r="Q31" i="19"/>
  <c r="P31" i="19"/>
  <c r="Q28" i="19"/>
  <c r="P28" i="19"/>
  <c r="R25" i="19"/>
  <c r="Q25" i="19"/>
  <c r="P25" i="19"/>
  <c r="Q18" i="19"/>
  <c r="P18" i="19"/>
  <c r="R15" i="19"/>
  <c r="Q15" i="19"/>
  <c r="P15" i="19"/>
  <c r="Q12" i="19"/>
  <c r="P12" i="19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J139" i="18"/>
  <c r="I139" i="18"/>
  <c r="J126" i="18"/>
  <c r="I126" i="18"/>
  <c r="J111" i="18"/>
  <c r="I111" i="18"/>
  <c r="J98" i="18"/>
  <c r="I98" i="18"/>
  <c r="J85" i="18"/>
  <c r="I85" i="18"/>
  <c r="J79" i="18"/>
  <c r="I79" i="18"/>
  <c r="H78" i="18"/>
  <c r="J72" i="18"/>
  <c r="I72" i="18"/>
  <c r="J66" i="18"/>
  <c r="I66" i="18"/>
  <c r="J59" i="18"/>
  <c r="I59" i="18"/>
  <c r="J53" i="18"/>
  <c r="I53" i="18"/>
  <c r="J46" i="18"/>
  <c r="I46" i="18"/>
  <c r="J40" i="18"/>
  <c r="I40" i="18"/>
  <c r="H48" i="18"/>
  <c r="J33" i="18"/>
  <c r="I33" i="18"/>
  <c r="J27" i="18"/>
  <c r="I27" i="18"/>
  <c r="J14" i="18"/>
  <c r="I14" i="18"/>
  <c r="Q123" i="18"/>
  <c r="X117" i="18"/>
  <c r="Q108" i="18"/>
  <c r="X102" i="18"/>
  <c r="Q88" i="18"/>
  <c r="X83" i="18"/>
  <c r="Q69" i="18"/>
  <c r="X44" i="18"/>
  <c r="Q30" i="18"/>
  <c r="X25" i="18"/>
  <c r="X19" i="18"/>
  <c r="P20" i="18"/>
  <c r="Q12" i="18"/>
  <c r="X11" i="18"/>
  <c r="X17" i="18"/>
  <c r="X24" i="18"/>
  <c r="X30" i="18"/>
  <c r="X37" i="18"/>
  <c r="W36" i="18"/>
  <c r="X43" i="18"/>
  <c r="X56" i="18"/>
  <c r="X69" i="18"/>
  <c r="X75" i="18"/>
  <c r="X82" i="18"/>
  <c r="W90" i="18"/>
  <c r="X88" i="18"/>
  <c r="X95" i="18"/>
  <c r="X101" i="18"/>
  <c r="X108" i="18"/>
  <c r="X114" i="18"/>
  <c r="X116" i="18"/>
  <c r="X129" i="18"/>
  <c r="X136" i="18"/>
  <c r="X155" i="18"/>
  <c r="X10" i="18"/>
  <c r="X16" i="18"/>
  <c r="X23" i="18"/>
  <c r="W22" i="18"/>
  <c r="X29" i="18"/>
  <c r="X42" i="18"/>
  <c r="X55" i="18"/>
  <c r="X61" i="18"/>
  <c r="X68" i="18"/>
  <c r="W76" i="18"/>
  <c r="Y74" i="18"/>
  <c r="X74" i="18"/>
  <c r="Y81" i="18"/>
  <c r="X81" i="18"/>
  <c r="X87" i="18"/>
  <c r="Y94" i="18"/>
  <c r="X94" i="18"/>
  <c r="Y100" i="18"/>
  <c r="X100" i="18"/>
  <c r="X107" i="18"/>
  <c r="W106" i="18"/>
  <c r="X113" i="18"/>
  <c r="X128" i="18"/>
  <c r="X137" i="18"/>
  <c r="X156" i="18"/>
  <c r="X9" i="18"/>
  <c r="W8" i="18"/>
  <c r="Y24" i="18" s="1"/>
  <c r="Y15" i="18"/>
  <c r="X15" i="18"/>
  <c r="X28" i="18"/>
  <c r="X41" i="18"/>
  <c r="Y41" i="18"/>
  <c r="X47" i="18"/>
  <c r="X54" i="18"/>
  <c r="W62" i="18"/>
  <c r="X60" i="18"/>
  <c r="Y60" i="18"/>
  <c r="X67" i="18"/>
  <c r="Y67" i="18"/>
  <c r="X73" i="18"/>
  <c r="X80" i="18"/>
  <c r="Y80" i="18"/>
  <c r="X86" i="18"/>
  <c r="Y86" i="18"/>
  <c r="X93" i="18"/>
  <c r="W92" i="18"/>
  <c r="Y93" i="18"/>
  <c r="X99" i="18"/>
  <c r="X112" i="18"/>
  <c r="W132" i="18"/>
  <c r="X124" i="18"/>
  <c r="Y124" i="18"/>
  <c r="X149" i="18"/>
  <c r="W148" i="18"/>
  <c r="X27" i="18"/>
  <c r="X33" i="18"/>
  <c r="W48" i="18"/>
  <c r="X40" i="18"/>
  <c r="Y46" i="18"/>
  <c r="X46" i="18"/>
  <c r="X53" i="18"/>
  <c r="X59" i="18"/>
  <c r="Y66" i="18"/>
  <c r="X66" i="18"/>
  <c r="X72" i="18"/>
  <c r="X79" i="18"/>
  <c r="W78" i="18"/>
  <c r="Y85" i="18"/>
  <c r="X85" i="18"/>
  <c r="Y98" i="18"/>
  <c r="X98" i="18"/>
  <c r="X111" i="18"/>
  <c r="Y123" i="18"/>
  <c r="X123" i="18"/>
  <c r="Y150" i="18"/>
  <c r="X150" i="18"/>
  <c r="X141" i="18"/>
  <c r="Y154" i="18"/>
  <c r="X154" i="18"/>
  <c r="Y121" i="18"/>
  <c r="X121" i="18"/>
  <c r="W120" i="18"/>
  <c r="Y127" i="18"/>
  <c r="X127" i="18"/>
  <c r="X140" i="18"/>
  <c r="X153" i="18"/>
  <c r="Y159" i="18"/>
  <c r="X159" i="18"/>
  <c r="X126" i="18"/>
  <c r="Y126" i="18"/>
  <c r="X139" i="18"/>
  <c r="X145" i="18"/>
  <c r="Y145" i="18"/>
  <c r="X152" i="18"/>
  <c r="W160" i="18"/>
  <c r="X158" i="18"/>
  <c r="Y158" i="18"/>
  <c r="Y125" i="18"/>
  <c r="X125" i="18"/>
  <c r="Y131" i="18"/>
  <c r="X131" i="18"/>
  <c r="W146" i="18"/>
  <c r="X138" i="18"/>
  <c r="Y138" i="18"/>
  <c r="X144" i="18"/>
  <c r="X151" i="18"/>
  <c r="X157" i="18"/>
  <c r="Y157" i="18"/>
  <c r="J122" i="17"/>
  <c r="I122" i="17"/>
  <c r="K122" i="17"/>
  <c r="H121" i="17"/>
  <c r="J124" i="17"/>
  <c r="I124" i="17"/>
  <c r="K124" i="17"/>
  <c r="J126" i="17"/>
  <c r="I126" i="17"/>
  <c r="K126" i="17"/>
  <c r="J128" i="17"/>
  <c r="I128" i="17"/>
  <c r="K128" i="17"/>
  <c r="J130" i="17"/>
  <c r="I130" i="17"/>
  <c r="K130" i="17"/>
  <c r="J132" i="17"/>
  <c r="I132" i="17"/>
  <c r="K132" i="17"/>
  <c r="J137" i="17"/>
  <c r="I137" i="17"/>
  <c r="K137" i="17"/>
  <c r="J139" i="17"/>
  <c r="I139" i="17"/>
  <c r="H147" i="17"/>
  <c r="K139" i="17"/>
  <c r="J141" i="17"/>
  <c r="I141" i="17"/>
  <c r="K141" i="17"/>
  <c r="J143" i="17"/>
  <c r="I143" i="17"/>
  <c r="K143" i="17"/>
  <c r="J145" i="17"/>
  <c r="I145" i="17"/>
  <c r="K145" i="17"/>
  <c r="J150" i="17"/>
  <c r="I150" i="17"/>
  <c r="K150" i="17"/>
  <c r="H149" i="17"/>
  <c r="J152" i="17"/>
  <c r="I152" i="17"/>
  <c r="K152" i="17"/>
  <c r="J154" i="17"/>
  <c r="I154" i="17"/>
  <c r="K154" i="17"/>
  <c r="J156" i="17"/>
  <c r="I156" i="17"/>
  <c r="K156" i="17"/>
  <c r="J158" i="17"/>
  <c r="I158" i="17"/>
  <c r="K158" i="17"/>
  <c r="J160" i="17"/>
  <c r="I160" i="17"/>
  <c r="K160" i="17"/>
  <c r="U9" i="19"/>
  <c r="Q115" i="18"/>
  <c r="P104" i="18"/>
  <c r="R96" i="18"/>
  <c r="Q96" i="18"/>
  <c r="Y71" i="18"/>
  <c r="X71" i="18"/>
  <c r="Q57" i="18"/>
  <c r="Y52" i="18"/>
  <c r="X52" i="18"/>
  <c r="R38" i="18"/>
  <c r="Q38" i="18"/>
  <c r="Y32" i="18"/>
  <c r="X32" i="18"/>
  <c r="Q13" i="18"/>
  <c r="R10" i="18"/>
  <c r="Q10" i="18"/>
  <c r="Q16" i="18"/>
  <c r="R23" i="18"/>
  <c r="Q23" i="18"/>
  <c r="P22" i="18"/>
  <c r="Q29" i="18"/>
  <c r="R42" i="18"/>
  <c r="Q42" i="18"/>
  <c r="Q55" i="18"/>
  <c r="Q61" i="18"/>
  <c r="R68" i="18"/>
  <c r="Q68" i="18"/>
  <c r="P76" i="18"/>
  <c r="R74" i="18"/>
  <c r="Q74" i="18"/>
  <c r="Q81" i="18"/>
  <c r="R87" i="18"/>
  <c r="Q87" i="18"/>
  <c r="R94" i="18"/>
  <c r="Q94" i="18"/>
  <c r="Q100" i="18"/>
  <c r="R107" i="18"/>
  <c r="Q107" i="18"/>
  <c r="P106" i="18"/>
  <c r="Q113" i="18"/>
  <c r="R116" i="18"/>
  <c r="Q116" i="18"/>
  <c r="Q122" i="18"/>
  <c r="Q135" i="18"/>
  <c r="P134" i="18"/>
  <c r="R141" i="18"/>
  <c r="Q141" i="18"/>
  <c r="Q9" i="18"/>
  <c r="P8" i="18"/>
  <c r="R9" i="18"/>
  <c r="Q15" i="18"/>
  <c r="R15" i="18"/>
  <c r="R28" i="18"/>
  <c r="Q28" i="18"/>
  <c r="R41" i="18"/>
  <c r="Q41" i="18"/>
  <c r="R47" i="18"/>
  <c r="Q47" i="18"/>
  <c r="R54" i="18"/>
  <c r="Q54" i="18"/>
  <c r="P62" i="18"/>
  <c r="R60" i="18"/>
  <c r="Q60" i="18"/>
  <c r="R67" i="18"/>
  <c r="Q67" i="18"/>
  <c r="R73" i="18"/>
  <c r="Q73" i="18"/>
  <c r="R80" i="18"/>
  <c r="Q80" i="18"/>
  <c r="R86" i="18"/>
  <c r="Q86" i="18"/>
  <c r="R93" i="18"/>
  <c r="Q93" i="18"/>
  <c r="P92" i="18"/>
  <c r="R99" i="18"/>
  <c r="Q99" i="18"/>
  <c r="R112" i="18"/>
  <c r="Q112" i="18"/>
  <c r="R121" i="18"/>
  <c r="Q121" i="18"/>
  <c r="P120" i="18"/>
  <c r="R142" i="18"/>
  <c r="Q142" i="18"/>
  <c r="R14" i="18"/>
  <c r="Q14" i="18"/>
  <c r="Q27" i="18"/>
  <c r="R27" i="18"/>
  <c r="Q33" i="18"/>
  <c r="R33" i="18"/>
  <c r="Q40" i="18"/>
  <c r="P48" i="18"/>
  <c r="R40" i="18"/>
  <c r="Q46" i="18"/>
  <c r="R46" i="18"/>
  <c r="Q53" i="18"/>
  <c r="R53" i="18"/>
  <c r="Q59" i="18"/>
  <c r="R59" i="18"/>
  <c r="Q66" i="18"/>
  <c r="R66" i="18"/>
  <c r="Q72" i="18"/>
  <c r="R72" i="18"/>
  <c r="Q79" i="18"/>
  <c r="P78" i="18"/>
  <c r="R79" i="18"/>
  <c r="Q85" i="18"/>
  <c r="R85" i="18"/>
  <c r="Q98" i="18"/>
  <c r="R98" i="18"/>
  <c r="Q111" i="18"/>
  <c r="R111" i="18"/>
  <c r="Q129" i="18"/>
  <c r="R129" i="18"/>
  <c r="R154" i="18"/>
  <c r="Q154" i="18"/>
  <c r="P34" i="18"/>
  <c r="R26" i="18"/>
  <c r="Q26" i="18"/>
  <c r="R32" i="18"/>
  <c r="Q32" i="18"/>
  <c r="Q39" i="18"/>
  <c r="R39" i="18"/>
  <c r="R45" i="18"/>
  <c r="Q45" i="18"/>
  <c r="R52" i="18"/>
  <c r="Q52" i="18"/>
  <c r="R58" i="18"/>
  <c r="Q58" i="18"/>
  <c r="R65" i="18"/>
  <c r="Q65" i="18"/>
  <c r="P64" i="18"/>
  <c r="R71" i="18"/>
  <c r="Q71" i="18"/>
  <c r="R84" i="18"/>
  <c r="Q84" i="18"/>
  <c r="Q97" i="18"/>
  <c r="R97" i="18"/>
  <c r="R103" i="18"/>
  <c r="Q103" i="18"/>
  <c r="P118" i="18"/>
  <c r="R110" i="18"/>
  <c r="Q110" i="18"/>
  <c r="R128" i="18"/>
  <c r="Q128" i="18"/>
  <c r="R136" i="18"/>
  <c r="Q136" i="18"/>
  <c r="R155" i="18"/>
  <c r="Q155" i="18"/>
  <c r="R140" i="18"/>
  <c r="Q140" i="18"/>
  <c r="R153" i="18"/>
  <c r="Q153" i="18"/>
  <c r="R159" i="18"/>
  <c r="Q159" i="18"/>
  <c r="R126" i="18"/>
  <c r="Q126" i="18"/>
  <c r="R139" i="18"/>
  <c r="Q139" i="18"/>
  <c r="R145" i="18"/>
  <c r="Q145" i="18"/>
  <c r="R152" i="18"/>
  <c r="Q152" i="18"/>
  <c r="P160" i="18"/>
  <c r="R158" i="18"/>
  <c r="Q158" i="18"/>
  <c r="Q125" i="18"/>
  <c r="R125" i="18"/>
  <c r="Q131" i="18"/>
  <c r="R131" i="18"/>
  <c r="Q138" i="18"/>
  <c r="P146" i="18"/>
  <c r="R138" i="18"/>
  <c r="Q144" i="18"/>
  <c r="R144" i="18"/>
  <c r="Q151" i="18"/>
  <c r="R151" i="18"/>
  <c r="Q157" i="18"/>
  <c r="R157" i="18"/>
  <c r="R117" i="18"/>
  <c r="Q117" i="18"/>
  <c r="P132" i="18"/>
  <c r="R124" i="18"/>
  <c r="Q124" i="18"/>
  <c r="R130" i="18"/>
  <c r="Q130" i="18"/>
  <c r="R137" i="18"/>
  <c r="Q137" i="18"/>
  <c r="Q143" i="18"/>
  <c r="R143" i="18"/>
  <c r="R150" i="18"/>
  <c r="Q150" i="18"/>
  <c r="R156" i="18"/>
  <c r="Q156" i="18"/>
  <c r="Z24" i="19"/>
  <c r="U23" i="19"/>
  <c r="Z23" i="19" s="1"/>
  <c r="Z27" i="19"/>
  <c r="U35" i="19"/>
  <c r="Z35" i="19" s="1"/>
  <c r="Z66" i="19"/>
  <c r="U65" i="19"/>
  <c r="Z65" i="19" s="1"/>
  <c r="U77" i="19"/>
  <c r="Z77" i="19" s="1"/>
  <c r="Z69" i="19"/>
  <c r="Z38" i="19"/>
  <c r="U37" i="19"/>
  <c r="Z37" i="19" s="1"/>
  <c r="Z41" i="19"/>
  <c r="U49" i="19"/>
  <c r="Z49" i="19" s="1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Y7" i="19" s="1"/>
  <c r="U79" i="19"/>
  <c r="Z79" i="19" s="1"/>
  <c r="Z80" i="19"/>
  <c r="U91" i="19"/>
  <c r="Z91" i="19" s="1"/>
  <c r="Z83" i="19"/>
  <c r="U93" i="19"/>
  <c r="Z93" i="19" s="1"/>
  <c r="Z94" i="19"/>
  <c r="U105" i="19"/>
  <c r="Z105" i="19" s="1"/>
  <c r="Z97" i="19"/>
  <c r="U107" i="19"/>
  <c r="Z107" i="19" s="1"/>
  <c r="Z108" i="19"/>
  <c r="U119" i="19"/>
  <c r="Z119" i="19" s="1"/>
  <c r="Z111" i="19"/>
  <c r="U121" i="19"/>
  <c r="Z121" i="19" s="1"/>
  <c r="Z122" i="19"/>
  <c r="U133" i="19"/>
  <c r="Z133" i="19" s="1"/>
  <c r="Z125" i="19"/>
  <c r="U135" i="19"/>
  <c r="Z135" i="19" s="1"/>
  <c r="Z136" i="19"/>
  <c r="U147" i="19"/>
  <c r="Z147" i="19" s="1"/>
  <c r="Z139" i="19"/>
  <c r="U149" i="19"/>
  <c r="Z149" i="19" s="1"/>
  <c r="Z150" i="19"/>
  <c r="U161" i="19"/>
  <c r="Z161" i="19" s="1"/>
  <c r="Z153" i="19"/>
  <c r="Y143" i="18"/>
  <c r="X143" i="18"/>
  <c r="Y130" i="18"/>
  <c r="X130" i="18"/>
  <c r="R114" i="18"/>
  <c r="Q114" i="18"/>
  <c r="Y109" i="18"/>
  <c r="X109" i="18"/>
  <c r="R95" i="18"/>
  <c r="Q95" i="18"/>
  <c r="Y89" i="18"/>
  <c r="X89" i="18"/>
  <c r="R75" i="18"/>
  <c r="Q75" i="18"/>
  <c r="Y70" i="18"/>
  <c r="X70" i="18"/>
  <c r="R56" i="18"/>
  <c r="Q56" i="18"/>
  <c r="Y51" i="18"/>
  <c r="X51" i="18"/>
  <c r="W50" i="18"/>
  <c r="R37" i="18"/>
  <c r="Q37" i="18"/>
  <c r="P36" i="18"/>
  <c r="Y31" i="18"/>
  <c r="X31" i="18"/>
  <c r="R17" i="18"/>
  <c r="Q17" i="18"/>
  <c r="Y12" i="18"/>
  <c r="X12" i="18"/>
  <c r="W20" i="18"/>
  <c r="K155" i="17"/>
  <c r="J155" i="17"/>
  <c r="I155" i="17"/>
  <c r="K151" i="17"/>
  <c r="J151" i="17"/>
  <c r="I151" i="17"/>
  <c r="K146" i="17"/>
  <c r="J146" i="17"/>
  <c r="I146" i="17"/>
  <c r="K142" i="17"/>
  <c r="J142" i="17"/>
  <c r="I142" i="17"/>
  <c r="K138" i="17"/>
  <c r="J138" i="17"/>
  <c r="I138" i="17"/>
  <c r="K129" i="17"/>
  <c r="J129" i="17"/>
  <c r="I129" i="17"/>
  <c r="K125" i="17"/>
  <c r="J125" i="17"/>
  <c r="I125" i="17"/>
  <c r="H133" i="17"/>
  <c r="J118" i="17"/>
  <c r="I118" i="17"/>
  <c r="K118" i="17"/>
  <c r="J116" i="17"/>
  <c r="I116" i="17"/>
  <c r="K116" i="17"/>
  <c r="J114" i="17"/>
  <c r="I114" i="17"/>
  <c r="K114" i="17"/>
  <c r="J112" i="17"/>
  <c r="I112" i="17"/>
  <c r="K112" i="17"/>
  <c r="J110" i="17"/>
  <c r="I110" i="17"/>
  <c r="K110" i="17"/>
  <c r="J108" i="17"/>
  <c r="I108" i="17"/>
  <c r="H107" i="17"/>
  <c r="K108" i="17"/>
  <c r="J103" i="17"/>
  <c r="I103" i="17"/>
  <c r="K103" i="17"/>
  <c r="J101" i="17"/>
  <c r="I101" i="17"/>
  <c r="K101" i="17"/>
  <c r="J99" i="17"/>
  <c r="I99" i="17"/>
  <c r="K99" i="17"/>
  <c r="J97" i="17"/>
  <c r="I97" i="17"/>
  <c r="H105" i="17"/>
  <c r="K97" i="17"/>
  <c r="J95" i="17"/>
  <c r="I95" i="17"/>
  <c r="K95" i="17"/>
  <c r="J90" i="17"/>
  <c r="I90" i="17"/>
  <c r="K90" i="17"/>
  <c r="J88" i="17"/>
  <c r="I88" i="17"/>
  <c r="K88" i="17"/>
  <c r="J86" i="17"/>
  <c r="I86" i="17"/>
  <c r="K86" i="17"/>
  <c r="J84" i="17"/>
  <c r="I84" i="17"/>
  <c r="K84" i="17"/>
  <c r="J82" i="17"/>
  <c r="I82" i="17"/>
  <c r="K82" i="17"/>
  <c r="J80" i="17"/>
  <c r="I80" i="17"/>
  <c r="H79" i="17"/>
  <c r="K80" i="17"/>
  <c r="J75" i="17"/>
  <c r="I75" i="17"/>
  <c r="K75" i="17"/>
  <c r="J73" i="17"/>
  <c r="I73" i="17"/>
  <c r="K73" i="17"/>
  <c r="J71" i="17"/>
  <c r="I71" i="17"/>
  <c r="K71" i="17"/>
  <c r="J69" i="17"/>
  <c r="I69" i="17"/>
  <c r="H77" i="17"/>
  <c r="K69" i="17"/>
  <c r="J67" i="17"/>
  <c r="I67" i="17"/>
  <c r="K67" i="17"/>
  <c r="J62" i="17"/>
  <c r="I62" i="17"/>
  <c r="K62" i="17"/>
  <c r="J60" i="17"/>
  <c r="I60" i="17"/>
  <c r="K60" i="17"/>
  <c r="J58" i="17"/>
  <c r="I58" i="17"/>
  <c r="K58" i="17"/>
  <c r="J56" i="17"/>
  <c r="I56" i="17"/>
  <c r="K56" i="17"/>
  <c r="J54" i="17"/>
  <c r="I54" i="17"/>
  <c r="K54" i="17"/>
  <c r="J52" i="17"/>
  <c r="I52" i="17"/>
  <c r="H51" i="17"/>
  <c r="K52" i="17"/>
  <c r="J47" i="17"/>
  <c r="I47" i="17"/>
  <c r="K47" i="17"/>
  <c r="J45" i="17"/>
  <c r="I45" i="17"/>
  <c r="K45" i="17"/>
  <c r="J43" i="17"/>
  <c r="I43" i="17"/>
  <c r="K43" i="17"/>
  <c r="J41" i="17"/>
  <c r="I41" i="17"/>
  <c r="H49" i="17"/>
  <c r="K41" i="17"/>
  <c r="J39" i="17"/>
  <c r="I39" i="17"/>
  <c r="K39" i="17"/>
  <c r="J34" i="17"/>
  <c r="I34" i="17"/>
  <c r="K34" i="17"/>
  <c r="J32" i="17"/>
  <c r="I32" i="17"/>
  <c r="K32" i="17"/>
  <c r="J30" i="17"/>
  <c r="I30" i="17"/>
  <c r="K30" i="17"/>
  <c r="J28" i="17"/>
  <c r="I28" i="17"/>
  <c r="K28" i="17"/>
  <c r="J26" i="17"/>
  <c r="I26" i="17"/>
  <c r="K26" i="17"/>
  <c r="J24" i="17"/>
  <c r="I24" i="17"/>
  <c r="H23" i="17"/>
  <c r="K24" i="17"/>
  <c r="V20" i="17"/>
  <c r="U20" i="17"/>
  <c r="W20" i="17"/>
  <c r="V19" i="17"/>
  <c r="U19" i="17"/>
  <c r="W19" i="17"/>
  <c r="V18" i="17"/>
  <c r="U18" i="17"/>
  <c r="W18" i="17"/>
  <c r="V17" i="17"/>
  <c r="U17" i="17"/>
  <c r="W17" i="17"/>
  <c r="V16" i="17"/>
  <c r="U16" i="17"/>
  <c r="W16" i="17"/>
  <c r="V15" i="17"/>
  <c r="U15" i="17"/>
  <c r="W15" i="17"/>
  <c r="V14" i="17"/>
  <c r="U14" i="17"/>
  <c r="W14" i="17"/>
  <c r="V13" i="17"/>
  <c r="U13" i="17"/>
  <c r="T21" i="17"/>
  <c r="W13" i="17"/>
  <c r="V12" i="17"/>
  <c r="U12" i="17"/>
  <c r="V11" i="17"/>
  <c r="U11" i="17"/>
  <c r="W11" i="17"/>
  <c r="V10" i="17"/>
  <c r="U10" i="17"/>
  <c r="T9" i="17"/>
  <c r="W12" i="17" s="1"/>
  <c r="W10" i="17"/>
  <c r="J158" i="16"/>
  <c r="I158" i="16"/>
  <c r="J156" i="16"/>
  <c r="I156" i="16"/>
  <c r="J154" i="16"/>
  <c r="I154" i="16"/>
  <c r="J152" i="16"/>
  <c r="I152" i="16"/>
  <c r="J150" i="16"/>
  <c r="I150" i="16"/>
  <c r="H149" i="16"/>
  <c r="J145" i="16"/>
  <c r="I145" i="16"/>
  <c r="J143" i="16"/>
  <c r="I143" i="16"/>
  <c r="J141" i="16"/>
  <c r="I141" i="16"/>
  <c r="J139" i="16"/>
  <c r="I139" i="16"/>
  <c r="H147" i="16"/>
  <c r="J137" i="16"/>
  <c r="I137" i="16"/>
  <c r="J132" i="16"/>
  <c r="I132" i="16"/>
  <c r="J130" i="16"/>
  <c r="I130" i="16"/>
  <c r="J128" i="16"/>
  <c r="I128" i="16"/>
  <c r="J126" i="16"/>
  <c r="I126" i="16"/>
  <c r="J124" i="16"/>
  <c r="I124" i="16"/>
  <c r="J122" i="16"/>
  <c r="I122" i="16"/>
  <c r="H121" i="16"/>
  <c r="J117" i="16"/>
  <c r="I117" i="16"/>
  <c r="J115" i="16"/>
  <c r="I115" i="16"/>
  <c r="J113" i="16"/>
  <c r="I113" i="16"/>
  <c r="J111" i="16"/>
  <c r="I111" i="16"/>
  <c r="H119" i="16"/>
  <c r="J109" i="16"/>
  <c r="I109" i="16"/>
  <c r="J104" i="16"/>
  <c r="I104" i="16"/>
  <c r="J102" i="16"/>
  <c r="I102" i="16"/>
  <c r="J100" i="16"/>
  <c r="I100" i="16"/>
  <c r="J98" i="16"/>
  <c r="I98" i="16"/>
  <c r="J96" i="16"/>
  <c r="I96" i="16"/>
  <c r="J94" i="16"/>
  <c r="I94" i="16"/>
  <c r="H93" i="16"/>
  <c r="J89" i="16"/>
  <c r="I89" i="16"/>
  <c r="J87" i="16"/>
  <c r="I87" i="16"/>
  <c r="J85" i="16"/>
  <c r="I85" i="16"/>
  <c r="J83" i="16"/>
  <c r="I83" i="16"/>
  <c r="H91" i="16"/>
  <c r="J81" i="16"/>
  <c r="I81" i="16"/>
  <c r="J76" i="16"/>
  <c r="I76" i="16"/>
  <c r="J74" i="16"/>
  <c r="I74" i="16"/>
  <c r="J72" i="16"/>
  <c r="I72" i="16"/>
  <c r="J70" i="16"/>
  <c r="I70" i="16"/>
  <c r="J68" i="16"/>
  <c r="I68" i="16"/>
  <c r="J66" i="16"/>
  <c r="I66" i="16"/>
  <c r="H65" i="16"/>
  <c r="J61" i="16"/>
  <c r="I61" i="16"/>
  <c r="K61" i="16"/>
  <c r="J59" i="16"/>
  <c r="I59" i="16"/>
  <c r="J57" i="16"/>
  <c r="I57" i="16"/>
  <c r="K57" i="16"/>
  <c r="J55" i="16"/>
  <c r="H63" i="16"/>
  <c r="I55" i="16"/>
  <c r="J53" i="16"/>
  <c r="I53" i="16"/>
  <c r="J48" i="16"/>
  <c r="I48" i="16"/>
  <c r="J46" i="16"/>
  <c r="K46" i="16"/>
  <c r="I46" i="16"/>
  <c r="J44" i="16"/>
  <c r="I44" i="16"/>
  <c r="J42" i="16"/>
  <c r="K42" i="16"/>
  <c r="I42" i="16"/>
  <c r="J40" i="16"/>
  <c r="I40" i="16"/>
  <c r="J38" i="16"/>
  <c r="K38" i="16"/>
  <c r="H37" i="16"/>
  <c r="I38" i="16"/>
  <c r="J33" i="16"/>
  <c r="I33" i="16"/>
  <c r="J31" i="16"/>
  <c r="I31" i="16"/>
  <c r="J29" i="16"/>
  <c r="I29" i="16"/>
  <c r="J27" i="16"/>
  <c r="H35" i="16"/>
  <c r="I27" i="16"/>
  <c r="J25" i="16"/>
  <c r="I25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H21" i="16"/>
  <c r="K13" i="16"/>
  <c r="I13" i="16"/>
  <c r="J12" i="16"/>
  <c r="I12" i="16"/>
  <c r="K12" i="16"/>
  <c r="J11" i="16"/>
  <c r="K11" i="16"/>
  <c r="I11" i="16"/>
  <c r="J10" i="16"/>
  <c r="H9" i="16"/>
  <c r="K137" i="16" s="1"/>
  <c r="I10" i="16"/>
  <c r="K10" i="16"/>
  <c r="R127" i="18"/>
  <c r="Q127" i="18"/>
  <c r="Y122" i="18"/>
  <c r="X122" i="18"/>
  <c r="R102" i="18"/>
  <c r="Q102" i="18"/>
  <c r="Y97" i="18"/>
  <c r="X97" i="18"/>
  <c r="R83" i="18"/>
  <c r="Q83" i="18"/>
  <c r="Y58" i="18"/>
  <c r="X58" i="18"/>
  <c r="R44" i="18"/>
  <c r="Q44" i="18"/>
  <c r="Y39" i="18"/>
  <c r="X39" i="18"/>
  <c r="R25" i="18"/>
  <c r="Q25" i="18"/>
  <c r="R18" i="18"/>
  <c r="Q18" i="18"/>
  <c r="Y13" i="18"/>
  <c r="X13" i="18"/>
  <c r="I152" i="15"/>
  <c r="M152" i="15"/>
  <c r="L152" i="15"/>
  <c r="K152" i="15"/>
  <c r="J152" i="15"/>
  <c r="I139" i="15"/>
  <c r="M139" i="15"/>
  <c r="H147" i="15"/>
  <c r="L139" i="15"/>
  <c r="K139" i="15"/>
  <c r="J139" i="15"/>
  <c r="M129" i="15"/>
  <c r="L129" i="15"/>
  <c r="K129" i="15"/>
  <c r="J129" i="15"/>
  <c r="I129" i="15"/>
  <c r="M123" i="15"/>
  <c r="L123" i="15"/>
  <c r="K123" i="15"/>
  <c r="I123" i="15"/>
  <c r="J123" i="15"/>
  <c r="M116" i="15"/>
  <c r="L116" i="15"/>
  <c r="K116" i="15"/>
  <c r="J116" i="15"/>
  <c r="I116" i="15"/>
  <c r="M110" i="15"/>
  <c r="L110" i="15"/>
  <c r="K110" i="15"/>
  <c r="J110" i="15"/>
  <c r="I110" i="15"/>
  <c r="M103" i="15"/>
  <c r="L103" i="15"/>
  <c r="K103" i="15"/>
  <c r="I103" i="15"/>
  <c r="J103" i="15"/>
  <c r="M97" i="15"/>
  <c r="H105" i="15"/>
  <c r="L97" i="15"/>
  <c r="K97" i="15"/>
  <c r="J97" i="15"/>
  <c r="I97" i="15"/>
  <c r="M90" i="15"/>
  <c r="L90" i="15"/>
  <c r="K90" i="15"/>
  <c r="J90" i="15"/>
  <c r="I90" i="15"/>
  <c r="M84" i="15"/>
  <c r="L84" i="15"/>
  <c r="K84" i="15"/>
  <c r="I84" i="15"/>
  <c r="J84" i="15"/>
  <c r="M71" i="15"/>
  <c r="L71" i="15"/>
  <c r="K71" i="15"/>
  <c r="J71" i="15"/>
  <c r="I71" i="15"/>
  <c r="M65" i="15"/>
  <c r="L65" i="15"/>
  <c r="K65" i="15"/>
  <c r="I65" i="15"/>
  <c r="J65" i="15"/>
  <c r="M58" i="15"/>
  <c r="L58" i="15"/>
  <c r="K58" i="15"/>
  <c r="J58" i="15"/>
  <c r="I58" i="15"/>
  <c r="M52" i="15"/>
  <c r="L52" i="15"/>
  <c r="K52" i="15"/>
  <c r="J52" i="15"/>
  <c r="I52" i="15"/>
  <c r="M45" i="15"/>
  <c r="L45" i="15"/>
  <c r="K45" i="15"/>
  <c r="I45" i="15"/>
  <c r="J45" i="15"/>
  <c r="M39" i="15"/>
  <c r="L39" i="15"/>
  <c r="K39" i="15"/>
  <c r="J39" i="15"/>
  <c r="I39" i="15"/>
  <c r="M32" i="15"/>
  <c r="L32" i="15"/>
  <c r="K32" i="15"/>
  <c r="J32" i="15"/>
  <c r="I32" i="15"/>
  <c r="M26" i="15"/>
  <c r="L26" i="15"/>
  <c r="K26" i="15"/>
  <c r="I26" i="15"/>
  <c r="J26" i="15"/>
  <c r="Y15" i="15"/>
  <c r="W15" i="15"/>
  <c r="X15" i="15"/>
  <c r="Y12" i="15"/>
  <c r="X12" i="15"/>
  <c r="W12" i="15"/>
  <c r="Y9" i="15"/>
  <c r="X9" i="15"/>
  <c r="W9" i="15"/>
  <c r="W18" i="13"/>
  <c r="V18" i="13"/>
  <c r="U18" i="13"/>
  <c r="W17" i="13"/>
  <c r="V17" i="13"/>
  <c r="U17" i="13"/>
  <c r="W16" i="13"/>
  <c r="V16" i="13"/>
  <c r="U16" i="13"/>
  <c r="W15" i="13"/>
  <c r="V15" i="13"/>
  <c r="U15" i="13"/>
  <c r="W14" i="13"/>
  <c r="V14" i="13"/>
  <c r="U14" i="13"/>
  <c r="W13" i="13"/>
  <c r="V13" i="13"/>
  <c r="U13" i="13"/>
  <c r="T20" i="13"/>
  <c r="W12" i="13"/>
  <c r="V12" i="13"/>
  <c r="U12" i="13"/>
  <c r="W11" i="13"/>
  <c r="V11" i="13"/>
  <c r="U11" i="13"/>
  <c r="W10" i="13"/>
  <c r="V10" i="13"/>
  <c r="U10" i="13"/>
  <c r="W9" i="13"/>
  <c r="V9" i="13"/>
  <c r="U9" i="13"/>
  <c r="W8" i="13"/>
  <c r="V8" i="13"/>
  <c r="U8" i="13"/>
  <c r="L49" i="12"/>
  <c r="K49" i="12"/>
  <c r="J49" i="12"/>
  <c r="I49" i="12"/>
  <c r="L46" i="12"/>
  <c r="K46" i="12"/>
  <c r="J46" i="12"/>
  <c r="I46" i="12"/>
  <c r="L43" i="12"/>
  <c r="K43" i="12"/>
  <c r="J43" i="12"/>
  <c r="I43" i="12"/>
  <c r="L40" i="12"/>
  <c r="K40" i="12"/>
  <c r="J40" i="12"/>
  <c r="I40" i="12"/>
  <c r="L37" i="12"/>
  <c r="K37" i="12"/>
  <c r="J37" i="12"/>
  <c r="I37" i="12"/>
  <c r="L34" i="12"/>
  <c r="K34" i="12"/>
  <c r="J34" i="12"/>
  <c r="I34" i="12"/>
  <c r="L31" i="12"/>
  <c r="K31" i="12"/>
  <c r="I31" i="12"/>
  <c r="J31" i="12"/>
  <c r="L28" i="12"/>
  <c r="K28" i="12"/>
  <c r="J28" i="12"/>
  <c r="I28" i="12"/>
  <c r="L25" i="12"/>
  <c r="K25" i="12"/>
  <c r="J25" i="12"/>
  <c r="I25" i="12"/>
  <c r="L22" i="12"/>
  <c r="K22" i="12"/>
  <c r="J22" i="12"/>
  <c r="I22" i="12"/>
  <c r="L19" i="12"/>
  <c r="K19" i="12"/>
  <c r="J19" i="12"/>
  <c r="I19" i="12"/>
  <c r="L16" i="12"/>
  <c r="K16" i="12"/>
  <c r="J16" i="12"/>
  <c r="I16" i="12"/>
  <c r="L155" i="15"/>
  <c r="J155" i="15"/>
  <c r="I155" i="15"/>
  <c r="K155" i="15"/>
  <c r="M155" i="15"/>
  <c r="L142" i="15"/>
  <c r="J142" i="15"/>
  <c r="I142" i="15"/>
  <c r="K142" i="15"/>
  <c r="M142" i="15"/>
  <c r="I130" i="15"/>
  <c r="M130" i="15"/>
  <c r="L130" i="15"/>
  <c r="K130" i="15"/>
  <c r="J130" i="15"/>
  <c r="I124" i="15"/>
  <c r="M124" i="15"/>
  <c r="L124" i="15"/>
  <c r="K124" i="15"/>
  <c r="J124" i="15"/>
  <c r="I117" i="15"/>
  <c r="M117" i="15"/>
  <c r="L117" i="15"/>
  <c r="J117" i="15"/>
  <c r="K117" i="15"/>
  <c r="I111" i="15"/>
  <c r="M111" i="15"/>
  <c r="H119" i="15"/>
  <c r="L111" i="15"/>
  <c r="K111" i="15"/>
  <c r="J111" i="15"/>
  <c r="I104" i="15"/>
  <c r="M104" i="15"/>
  <c r="L104" i="15"/>
  <c r="K104" i="15"/>
  <c r="J104" i="15"/>
  <c r="I98" i="15"/>
  <c r="M98" i="15"/>
  <c r="L98" i="15"/>
  <c r="J98" i="15"/>
  <c r="K98" i="15"/>
  <c r="I85" i="15"/>
  <c r="M85" i="15"/>
  <c r="L85" i="15"/>
  <c r="K85" i="15"/>
  <c r="J85" i="15"/>
  <c r="I79" i="15"/>
  <c r="M79" i="15"/>
  <c r="L79" i="15"/>
  <c r="J79" i="15"/>
  <c r="K79" i="15"/>
  <c r="I72" i="15"/>
  <c r="M72" i="15"/>
  <c r="L72" i="15"/>
  <c r="K72" i="15"/>
  <c r="J72" i="15"/>
  <c r="I66" i="15"/>
  <c r="M66" i="15"/>
  <c r="L66" i="15"/>
  <c r="K66" i="15"/>
  <c r="J66" i="15"/>
  <c r="I59" i="15"/>
  <c r="M59" i="15"/>
  <c r="L59" i="15"/>
  <c r="J59" i="15"/>
  <c r="K59" i="15"/>
  <c r="I53" i="15"/>
  <c r="M53" i="15"/>
  <c r="L53" i="15"/>
  <c r="K53" i="15"/>
  <c r="J53" i="15"/>
  <c r="I46" i="15"/>
  <c r="M46" i="15"/>
  <c r="L46" i="15"/>
  <c r="K46" i="15"/>
  <c r="J46" i="15"/>
  <c r="I40" i="15"/>
  <c r="M40" i="15"/>
  <c r="L40" i="15"/>
  <c r="J40" i="15"/>
  <c r="K40" i="15"/>
  <c r="I33" i="15"/>
  <c r="M33" i="15"/>
  <c r="L33" i="15"/>
  <c r="K33" i="15"/>
  <c r="J33" i="15"/>
  <c r="I27" i="15"/>
  <c r="M27" i="15"/>
  <c r="H35" i="15"/>
  <c r="L27" i="15"/>
  <c r="K27" i="15"/>
  <c r="J27" i="15"/>
  <c r="I20" i="15"/>
  <c r="M20" i="15"/>
  <c r="L20" i="15"/>
  <c r="J20" i="15"/>
  <c r="K20" i="15"/>
  <c r="I17" i="15"/>
  <c r="M17" i="15"/>
  <c r="L17" i="15"/>
  <c r="K17" i="15"/>
  <c r="J17" i="15"/>
  <c r="I14" i="15"/>
  <c r="M14" i="15"/>
  <c r="L14" i="15"/>
  <c r="K14" i="15"/>
  <c r="J14" i="15"/>
  <c r="I11" i="15"/>
  <c r="M11" i="15"/>
  <c r="L11" i="15"/>
  <c r="J11" i="15"/>
  <c r="K11" i="15"/>
  <c r="I9" i="12"/>
  <c r="L9" i="12"/>
  <c r="H56" i="12"/>
  <c r="K9" i="12"/>
  <c r="J9" i="12"/>
  <c r="I6" i="12"/>
  <c r="L6" i="12"/>
  <c r="H53" i="12"/>
  <c r="K6" i="12"/>
  <c r="J6" i="12"/>
  <c r="L20" i="10"/>
  <c r="L8" i="10"/>
  <c r="I7" i="10"/>
  <c r="L21" i="10"/>
  <c r="L18" i="10"/>
  <c r="L17" i="10"/>
  <c r="L16" i="10"/>
  <c r="L15" i="10"/>
  <c r="L14" i="10"/>
  <c r="L13" i="10"/>
  <c r="L12" i="10"/>
  <c r="L11" i="10"/>
  <c r="L10" i="10"/>
  <c r="L9" i="10"/>
  <c r="L19" i="10"/>
  <c r="M156" i="15"/>
  <c r="K156" i="15"/>
  <c r="J156" i="15"/>
  <c r="L156" i="15"/>
  <c r="I156" i="15"/>
  <c r="M143" i="15"/>
  <c r="K143" i="15"/>
  <c r="J143" i="15"/>
  <c r="L143" i="15"/>
  <c r="I143" i="15"/>
  <c r="J131" i="15"/>
  <c r="I131" i="15"/>
  <c r="M131" i="15"/>
  <c r="K131" i="15"/>
  <c r="L131" i="15"/>
  <c r="H133" i="15"/>
  <c r="J125" i="15"/>
  <c r="I125" i="15"/>
  <c r="M125" i="15"/>
  <c r="L125" i="15"/>
  <c r="K125" i="15"/>
  <c r="J118" i="15"/>
  <c r="I118" i="15"/>
  <c r="M118" i="15"/>
  <c r="L118" i="15"/>
  <c r="K118" i="15"/>
  <c r="J112" i="15"/>
  <c r="I112" i="15"/>
  <c r="M112" i="15"/>
  <c r="K112" i="15"/>
  <c r="L112" i="15"/>
  <c r="J99" i="15"/>
  <c r="I99" i="15"/>
  <c r="M99" i="15"/>
  <c r="L99" i="15"/>
  <c r="K99" i="15"/>
  <c r="J93" i="15"/>
  <c r="I93" i="15"/>
  <c r="M93" i="15"/>
  <c r="K93" i="15"/>
  <c r="L93" i="15"/>
  <c r="J86" i="15"/>
  <c r="I86" i="15"/>
  <c r="M86" i="15"/>
  <c r="L86" i="15"/>
  <c r="K86" i="15"/>
  <c r="J80" i="15"/>
  <c r="I80" i="15"/>
  <c r="M80" i="15"/>
  <c r="L80" i="15"/>
  <c r="K80" i="15"/>
  <c r="J73" i="15"/>
  <c r="I73" i="15"/>
  <c r="M73" i="15"/>
  <c r="K73" i="15"/>
  <c r="L73" i="15"/>
  <c r="J67" i="15"/>
  <c r="I67" i="15"/>
  <c r="M67" i="15"/>
  <c r="L67" i="15"/>
  <c r="K67" i="15"/>
  <c r="J60" i="15"/>
  <c r="I60" i="15"/>
  <c r="M60" i="15"/>
  <c r="L60" i="15"/>
  <c r="K60" i="15"/>
  <c r="J54" i="15"/>
  <c r="I54" i="15"/>
  <c r="M54" i="15"/>
  <c r="K54" i="15"/>
  <c r="L54" i="15"/>
  <c r="J47" i="15"/>
  <c r="I47" i="15"/>
  <c r="M47" i="15"/>
  <c r="L47" i="15"/>
  <c r="K47" i="15"/>
  <c r="J41" i="15"/>
  <c r="I41" i="15"/>
  <c r="M41" i="15"/>
  <c r="L41" i="15"/>
  <c r="K41" i="15"/>
  <c r="H49" i="15"/>
  <c r="J34" i="15"/>
  <c r="I34" i="15"/>
  <c r="M34" i="15"/>
  <c r="K34" i="15"/>
  <c r="L34" i="15"/>
  <c r="J28" i="15"/>
  <c r="I28" i="15"/>
  <c r="M28" i="15"/>
  <c r="L28" i="15"/>
  <c r="K28" i="15"/>
  <c r="X20" i="15"/>
  <c r="W20" i="15"/>
  <c r="Y20" i="15"/>
  <c r="X17" i="15"/>
  <c r="W17" i="15"/>
  <c r="Y17" i="15"/>
  <c r="X14" i="15"/>
  <c r="W14" i="15"/>
  <c r="Y14" i="15"/>
  <c r="X11" i="15"/>
  <c r="W11" i="15"/>
  <c r="Y11" i="15"/>
  <c r="K135" i="15"/>
  <c r="I135" i="15"/>
  <c r="M135" i="15"/>
  <c r="L135" i="15"/>
  <c r="J135" i="15"/>
  <c r="K141" i="15"/>
  <c r="I141" i="15"/>
  <c r="J141" i="15"/>
  <c r="M141" i="15"/>
  <c r="L141" i="15"/>
  <c r="K154" i="15"/>
  <c r="I154" i="15"/>
  <c r="J154" i="15"/>
  <c r="L154" i="15"/>
  <c r="M154" i="15"/>
  <c r="K160" i="15"/>
  <c r="I160" i="15"/>
  <c r="M160" i="15"/>
  <c r="L160" i="15"/>
  <c r="J160" i="15"/>
  <c r="J140" i="15"/>
  <c r="M140" i="15"/>
  <c r="I140" i="15"/>
  <c r="K140" i="15"/>
  <c r="L140" i="15"/>
  <c r="J146" i="15"/>
  <c r="M146" i="15"/>
  <c r="L146" i="15"/>
  <c r="K146" i="15"/>
  <c r="I146" i="15"/>
  <c r="J153" i="15"/>
  <c r="M153" i="15"/>
  <c r="I153" i="15"/>
  <c r="L153" i="15"/>
  <c r="K153" i="15"/>
  <c r="H161" i="15"/>
  <c r="J159" i="15"/>
  <c r="M159" i="15"/>
  <c r="L159" i="15"/>
  <c r="K159" i="15"/>
  <c r="I159" i="15"/>
  <c r="L138" i="15"/>
  <c r="K138" i="15"/>
  <c r="M138" i="15"/>
  <c r="J138" i="15"/>
  <c r="I138" i="15"/>
  <c r="L144" i="15"/>
  <c r="K144" i="15"/>
  <c r="M144" i="15"/>
  <c r="J144" i="15"/>
  <c r="I144" i="15"/>
  <c r="L151" i="15"/>
  <c r="K151" i="15"/>
  <c r="M151" i="15"/>
  <c r="I151" i="15"/>
  <c r="J151" i="15"/>
  <c r="L157" i="15"/>
  <c r="K157" i="15"/>
  <c r="M157" i="15"/>
  <c r="J157" i="15"/>
  <c r="I157" i="15"/>
  <c r="T19" i="14"/>
  <c r="S19" i="14"/>
  <c r="T17" i="14"/>
  <c r="S17" i="14"/>
  <c r="T15" i="14"/>
  <c r="S15" i="14"/>
  <c r="R23" i="14"/>
  <c r="T13" i="14"/>
  <c r="S13" i="14"/>
  <c r="T11" i="14"/>
  <c r="S11" i="14"/>
  <c r="J51" i="12"/>
  <c r="I51" i="12"/>
  <c r="L51" i="12"/>
  <c r="K51" i="12"/>
  <c r="J48" i="12"/>
  <c r="I48" i="12"/>
  <c r="L48" i="12"/>
  <c r="K48" i="12"/>
  <c r="J45" i="12"/>
  <c r="I45" i="12"/>
  <c r="L45" i="12"/>
  <c r="K45" i="12"/>
  <c r="J42" i="12"/>
  <c r="I42" i="12"/>
  <c r="L42" i="12"/>
  <c r="K42" i="12"/>
  <c r="J39" i="12"/>
  <c r="I39" i="12"/>
  <c r="K39" i="12"/>
  <c r="L39" i="12"/>
  <c r="J36" i="12"/>
  <c r="I36" i="12"/>
  <c r="L36" i="12"/>
  <c r="K36" i="12"/>
  <c r="J33" i="12"/>
  <c r="I33" i="12"/>
  <c r="L33" i="12"/>
  <c r="K33" i="12"/>
  <c r="J30" i="12"/>
  <c r="I30" i="12"/>
  <c r="L30" i="12"/>
  <c r="K30" i="12"/>
  <c r="J27" i="12"/>
  <c r="I27" i="12"/>
  <c r="L27" i="12"/>
  <c r="K27" i="12"/>
  <c r="J24" i="12"/>
  <c r="I24" i="12"/>
  <c r="L24" i="12"/>
  <c r="K24" i="12"/>
  <c r="J21" i="12"/>
  <c r="I21" i="12"/>
  <c r="L21" i="12"/>
  <c r="K21" i="12"/>
  <c r="J18" i="12"/>
  <c r="I18" i="12"/>
  <c r="L18" i="12"/>
  <c r="K18" i="12"/>
  <c r="J15" i="12"/>
  <c r="I15" i="12"/>
  <c r="L15" i="12"/>
  <c r="K15" i="12"/>
  <c r="J13" i="12"/>
  <c r="I13" i="12"/>
  <c r="L13" i="12"/>
  <c r="K13" i="12"/>
  <c r="J11" i="12"/>
  <c r="I11" i="12"/>
  <c r="L11" i="12"/>
  <c r="K11" i="12"/>
  <c r="I145" i="15"/>
  <c r="M145" i="15"/>
  <c r="L145" i="15"/>
  <c r="K145" i="15"/>
  <c r="J145" i="15"/>
  <c r="K132" i="15"/>
  <c r="J132" i="15"/>
  <c r="I132" i="15"/>
  <c r="M132" i="15"/>
  <c r="L132" i="15"/>
  <c r="K126" i="15"/>
  <c r="J126" i="15"/>
  <c r="I126" i="15"/>
  <c r="L126" i="15"/>
  <c r="M126" i="15"/>
  <c r="K113" i="15"/>
  <c r="J113" i="15"/>
  <c r="I113" i="15"/>
  <c r="M113" i="15"/>
  <c r="L113" i="15"/>
  <c r="K107" i="15"/>
  <c r="J107" i="15"/>
  <c r="I107" i="15"/>
  <c r="L107" i="15"/>
  <c r="M107" i="15"/>
  <c r="K100" i="15"/>
  <c r="J100" i="15"/>
  <c r="I100" i="15"/>
  <c r="M100" i="15"/>
  <c r="L100" i="15"/>
  <c r="K94" i="15"/>
  <c r="J94" i="15"/>
  <c r="I94" i="15"/>
  <c r="M94" i="15"/>
  <c r="L94" i="15"/>
  <c r="K87" i="15"/>
  <c r="J87" i="15"/>
  <c r="I87" i="15"/>
  <c r="L87" i="15"/>
  <c r="M87" i="15"/>
  <c r="K81" i="15"/>
  <c r="J81" i="15"/>
  <c r="I81" i="15"/>
  <c r="M81" i="15"/>
  <c r="L81" i="15"/>
  <c r="K74" i="15"/>
  <c r="J74" i="15"/>
  <c r="I74" i="15"/>
  <c r="M74" i="15"/>
  <c r="L74" i="15"/>
  <c r="K68" i="15"/>
  <c r="J68" i="15"/>
  <c r="I68" i="15"/>
  <c r="L68" i="15"/>
  <c r="M68" i="15"/>
  <c r="K61" i="15"/>
  <c r="J61" i="15"/>
  <c r="I61" i="15"/>
  <c r="M61" i="15"/>
  <c r="L61" i="15"/>
  <c r="K55" i="15"/>
  <c r="J55" i="15"/>
  <c r="I55" i="15"/>
  <c r="M55" i="15"/>
  <c r="L55" i="15"/>
  <c r="H63" i="15"/>
  <c r="K48" i="15"/>
  <c r="J48" i="15"/>
  <c r="I48" i="15"/>
  <c r="L48" i="15"/>
  <c r="M48" i="15"/>
  <c r="H55" i="12"/>
  <c r="K8" i="12"/>
  <c r="J8" i="12"/>
  <c r="I8" i="12"/>
  <c r="L8" i="12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J110" i="13"/>
  <c r="I110" i="13"/>
  <c r="H118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J138" i="13"/>
  <c r="I138" i="13"/>
  <c r="H146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K23" i="13"/>
  <c r="J23" i="13"/>
  <c r="I23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H76" i="13"/>
  <c r="K68" i="13"/>
  <c r="J68" i="13"/>
  <c r="I68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H132" i="13"/>
  <c r="K124" i="13"/>
  <c r="J124" i="13"/>
  <c r="I124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H160" i="13"/>
  <c r="K152" i="13"/>
  <c r="J152" i="13"/>
  <c r="I152" i="13"/>
  <c r="K154" i="13"/>
  <c r="J154" i="13"/>
  <c r="I154" i="13"/>
  <c r="K156" i="13"/>
  <c r="J156" i="13"/>
  <c r="I156" i="13"/>
  <c r="K158" i="13"/>
  <c r="J158" i="13"/>
  <c r="I158" i="13"/>
  <c r="V51" i="12"/>
  <c r="T51" i="12"/>
  <c r="S51" i="12"/>
  <c r="V42" i="12"/>
  <c r="T42" i="12"/>
  <c r="S42" i="12"/>
  <c r="V33" i="12"/>
  <c r="T33" i="12"/>
  <c r="S33" i="12"/>
  <c r="V24" i="12"/>
  <c r="T24" i="12"/>
  <c r="S24" i="12"/>
  <c r="V15" i="12"/>
  <c r="T15" i="12"/>
  <c r="S15" i="12"/>
  <c r="L86" i="8"/>
  <c r="L74" i="8"/>
  <c r="L84" i="8"/>
  <c r="L83" i="8"/>
  <c r="L82" i="8"/>
  <c r="L81" i="8"/>
  <c r="L80" i="8"/>
  <c r="L79" i="8"/>
  <c r="L78" i="8"/>
  <c r="L77" i="8"/>
  <c r="L76" i="8"/>
  <c r="L75" i="8"/>
  <c r="L85" i="8"/>
  <c r="N52" i="8"/>
  <c r="N61" i="8"/>
  <c r="N60" i="8"/>
  <c r="N59" i="8"/>
  <c r="N58" i="8"/>
  <c r="N57" i="8"/>
  <c r="N56" i="8"/>
  <c r="N55" i="8"/>
  <c r="N54" i="8"/>
  <c r="N53" i="8"/>
  <c r="S46" i="6"/>
  <c r="Q46" i="6"/>
  <c r="R46" i="6"/>
  <c r="S40" i="6"/>
  <c r="R40" i="6"/>
  <c r="Q40" i="6"/>
  <c r="S34" i="6"/>
  <c r="R34" i="6"/>
  <c r="Q34" i="6"/>
  <c r="S28" i="6"/>
  <c r="Q28" i="6"/>
  <c r="R28" i="6"/>
  <c r="S22" i="6"/>
  <c r="R22" i="6"/>
  <c r="Q22" i="6"/>
  <c r="S15" i="6"/>
  <c r="R15" i="6"/>
  <c r="Q15" i="6"/>
  <c r="S9" i="6"/>
  <c r="R9" i="6"/>
  <c r="Q9" i="6"/>
  <c r="W14" i="5"/>
  <c r="V14" i="5"/>
  <c r="U14" i="5"/>
  <c r="S14" i="5"/>
  <c r="T14" i="5"/>
  <c r="W12" i="5"/>
  <c r="V12" i="5"/>
  <c r="U12" i="5"/>
  <c r="T12" i="5"/>
  <c r="S12" i="5"/>
  <c r="W10" i="5"/>
  <c r="V10" i="5"/>
  <c r="U10" i="5"/>
  <c r="T10" i="5"/>
  <c r="S10" i="5"/>
  <c r="W8" i="5"/>
  <c r="V8" i="5"/>
  <c r="U8" i="5"/>
  <c r="S8" i="5"/>
  <c r="T8" i="5"/>
  <c r="G196" i="3"/>
  <c r="E194" i="3"/>
  <c r="G193" i="3"/>
  <c r="E191" i="3"/>
  <c r="G190" i="3"/>
  <c r="E188" i="3"/>
  <c r="G187" i="3"/>
  <c r="L142" i="3"/>
  <c r="K142" i="3"/>
  <c r="J142" i="3"/>
  <c r="L139" i="3"/>
  <c r="K139" i="3"/>
  <c r="J139" i="3"/>
  <c r="L136" i="3"/>
  <c r="J136" i="3"/>
  <c r="K136" i="3"/>
  <c r="E123" i="3"/>
  <c r="E120" i="3"/>
  <c r="E117" i="3"/>
  <c r="E114" i="3"/>
  <c r="L68" i="3"/>
  <c r="J68" i="3"/>
  <c r="K68" i="3"/>
  <c r="L65" i="3"/>
  <c r="K65" i="3"/>
  <c r="J65" i="3"/>
  <c r="L62" i="3"/>
  <c r="K62" i="3"/>
  <c r="J62" i="3"/>
  <c r="J56" i="3"/>
  <c r="K56" i="3"/>
  <c r="K50" i="3"/>
  <c r="J50" i="3"/>
  <c r="K44" i="3"/>
  <c r="J44" i="3"/>
  <c r="L39" i="3"/>
  <c r="K39" i="3"/>
  <c r="J39" i="3"/>
  <c r="L36" i="3"/>
  <c r="J36" i="3"/>
  <c r="K36" i="3"/>
  <c r="L33" i="3"/>
  <c r="K33" i="3"/>
  <c r="J33" i="3"/>
  <c r="L30" i="3"/>
  <c r="K30" i="3"/>
  <c r="J30" i="3"/>
  <c r="L27" i="3"/>
  <c r="J27" i="3"/>
  <c r="K27" i="3"/>
  <c r="L24" i="3"/>
  <c r="K24" i="3"/>
  <c r="J24" i="3"/>
  <c r="L21" i="3"/>
  <c r="K21" i="3"/>
  <c r="J21" i="3"/>
  <c r="L18" i="3"/>
  <c r="J18" i="3"/>
  <c r="K18" i="3"/>
  <c r="L15" i="3"/>
  <c r="K15" i="3"/>
  <c r="J15" i="3"/>
  <c r="L12" i="3"/>
  <c r="K12" i="3"/>
  <c r="J12" i="3"/>
  <c r="L9" i="3"/>
  <c r="J9" i="3"/>
  <c r="K9" i="3"/>
  <c r="H43" i="2"/>
  <c r="F196" i="3"/>
  <c r="F193" i="3"/>
  <c r="F190" i="3"/>
  <c r="F187" i="3"/>
  <c r="V57" i="12"/>
  <c r="T57" i="12"/>
  <c r="S57" i="12"/>
  <c r="V48" i="12"/>
  <c r="T48" i="12"/>
  <c r="S48" i="12"/>
  <c r="V39" i="12"/>
  <c r="T39" i="12"/>
  <c r="S39" i="12"/>
  <c r="V30" i="12"/>
  <c r="T30" i="12"/>
  <c r="S30" i="12"/>
  <c r="V21" i="12"/>
  <c r="T21" i="12"/>
  <c r="S21" i="12"/>
  <c r="V13" i="12"/>
  <c r="T13" i="12"/>
  <c r="S13" i="12"/>
  <c r="R48" i="6"/>
  <c r="Q48" i="6"/>
  <c r="S48" i="6"/>
  <c r="R42" i="6"/>
  <c r="Q42" i="6"/>
  <c r="S42" i="6"/>
  <c r="R36" i="6"/>
  <c r="Q36" i="6"/>
  <c r="S36" i="6"/>
  <c r="R30" i="6"/>
  <c r="Q30" i="6"/>
  <c r="S30" i="6"/>
  <c r="R24" i="6"/>
  <c r="Q24" i="6"/>
  <c r="S24" i="6"/>
  <c r="R18" i="6"/>
  <c r="Q18" i="6"/>
  <c r="S18" i="6"/>
  <c r="R11" i="6"/>
  <c r="Q11" i="6"/>
  <c r="S11" i="6"/>
  <c r="T51" i="5"/>
  <c r="S51" i="5"/>
  <c r="W51" i="5"/>
  <c r="V51" i="5"/>
  <c r="U51" i="5"/>
  <c r="T49" i="5"/>
  <c r="S49" i="5"/>
  <c r="W49" i="5"/>
  <c r="V49" i="5"/>
  <c r="U49" i="5"/>
  <c r="T47" i="5"/>
  <c r="S47" i="5"/>
  <c r="W47" i="5"/>
  <c r="U47" i="5"/>
  <c r="V47" i="5"/>
  <c r="T45" i="5"/>
  <c r="S45" i="5"/>
  <c r="W45" i="5"/>
  <c r="V45" i="5"/>
  <c r="U45" i="5"/>
  <c r="T43" i="5"/>
  <c r="S43" i="5"/>
  <c r="W43" i="5"/>
  <c r="V43" i="5"/>
  <c r="U43" i="5"/>
  <c r="T41" i="5"/>
  <c r="S41" i="5"/>
  <c r="W41" i="5"/>
  <c r="U41" i="5"/>
  <c r="V41" i="5"/>
  <c r="T39" i="5"/>
  <c r="S39" i="5"/>
  <c r="W39" i="5"/>
  <c r="V39" i="5"/>
  <c r="U39" i="5"/>
  <c r="T37" i="5"/>
  <c r="S37" i="5"/>
  <c r="W37" i="5"/>
  <c r="V37" i="5"/>
  <c r="U37" i="5"/>
  <c r="T35" i="5"/>
  <c r="S35" i="5"/>
  <c r="W35" i="5"/>
  <c r="U35" i="5"/>
  <c r="V35" i="5"/>
  <c r="T33" i="5"/>
  <c r="S33" i="5"/>
  <c r="W33" i="5"/>
  <c r="V33" i="5"/>
  <c r="U33" i="5"/>
  <c r="T31" i="5"/>
  <c r="S31" i="5"/>
  <c r="W31" i="5"/>
  <c r="V31" i="5"/>
  <c r="U31" i="5"/>
  <c r="T29" i="5"/>
  <c r="S29" i="5"/>
  <c r="W29" i="5"/>
  <c r="U29" i="5"/>
  <c r="V29" i="5"/>
  <c r="T27" i="5"/>
  <c r="S27" i="5"/>
  <c r="W27" i="5"/>
  <c r="V27" i="5"/>
  <c r="U27" i="5"/>
  <c r="T25" i="5"/>
  <c r="S25" i="5"/>
  <c r="W25" i="5"/>
  <c r="V25" i="5"/>
  <c r="U25" i="5"/>
  <c r="T23" i="5"/>
  <c r="S23" i="5"/>
  <c r="W23" i="5"/>
  <c r="U23" i="5"/>
  <c r="V23" i="5"/>
  <c r="T21" i="5"/>
  <c r="S21" i="5"/>
  <c r="W21" i="5"/>
  <c r="V21" i="5"/>
  <c r="U21" i="5"/>
  <c r="T19" i="5"/>
  <c r="S19" i="5"/>
  <c r="W19" i="5"/>
  <c r="V19" i="5"/>
  <c r="U19" i="5"/>
  <c r="T17" i="5"/>
  <c r="S17" i="5"/>
  <c r="W17" i="5"/>
  <c r="U17" i="5"/>
  <c r="V17" i="5"/>
  <c r="E196" i="3"/>
  <c r="G195" i="3"/>
  <c r="E193" i="3"/>
  <c r="G192" i="3"/>
  <c r="E190" i="3"/>
  <c r="G189" i="3"/>
  <c r="E187" i="3"/>
  <c r="G186" i="3"/>
  <c r="K144" i="3"/>
  <c r="J144" i="3"/>
  <c r="L144" i="3"/>
  <c r="K141" i="3"/>
  <c r="J141" i="3"/>
  <c r="L141" i="3"/>
  <c r="K138" i="3"/>
  <c r="J138" i="3"/>
  <c r="L138" i="3"/>
  <c r="K135" i="3"/>
  <c r="J135" i="3"/>
  <c r="L135" i="3"/>
  <c r="K112" i="3"/>
  <c r="J112" i="3"/>
  <c r="I123" i="3"/>
  <c r="L112" i="3"/>
  <c r="E122" i="3"/>
  <c r="K109" i="3"/>
  <c r="J109" i="3"/>
  <c r="I120" i="3"/>
  <c r="L109" i="3"/>
  <c r="E119" i="3"/>
  <c r="K106" i="3"/>
  <c r="J106" i="3"/>
  <c r="I117" i="3"/>
  <c r="L106" i="3"/>
  <c r="E116" i="3"/>
  <c r="K103" i="3"/>
  <c r="J103" i="3"/>
  <c r="L103" i="3"/>
  <c r="I114" i="3"/>
  <c r="E113" i="3"/>
  <c r="K100" i="3"/>
  <c r="J100" i="3"/>
  <c r="L100" i="3"/>
  <c r="K97" i="3"/>
  <c r="J97" i="3"/>
  <c r="L97" i="3"/>
  <c r="K94" i="3"/>
  <c r="J94" i="3"/>
  <c r="L94" i="3"/>
  <c r="K91" i="3"/>
  <c r="J91" i="3"/>
  <c r="L91" i="3"/>
  <c r="K88" i="3"/>
  <c r="J88" i="3"/>
  <c r="L88" i="3"/>
  <c r="K85" i="3"/>
  <c r="J85" i="3"/>
  <c r="L85" i="3"/>
  <c r="K82" i="3"/>
  <c r="J82" i="3"/>
  <c r="L82" i="3"/>
  <c r="K70" i="3"/>
  <c r="J70" i="3"/>
  <c r="L70" i="3"/>
  <c r="K67" i="3"/>
  <c r="J67" i="3"/>
  <c r="L67" i="3"/>
  <c r="K64" i="3"/>
  <c r="J64" i="3"/>
  <c r="L64" i="3"/>
  <c r="K60" i="3"/>
  <c r="J60" i="3"/>
  <c r="K54" i="3"/>
  <c r="J54" i="3"/>
  <c r="K48" i="3"/>
  <c r="J48" i="3"/>
  <c r="K42" i="3"/>
  <c r="J42" i="3"/>
  <c r="K38" i="3"/>
  <c r="J38" i="3"/>
  <c r="L38" i="3"/>
  <c r="K35" i="3"/>
  <c r="J35" i="3"/>
  <c r="L35" i="3"/>
  <c r="K32" i="3"/>
  <c r="J32" i="3"/>
  <c r="L32" i="3"/>
  <c r="K29" i="3"/>
  <c r="J29" i="3"/>
  <c r="L29" i="3"/>
  <c r="K26" i="3"/>
  <c r="J26" i="3"/>
  <c r="L26" i="3"/>
  <c r="K23" i="3"/>
  <c r="J23" i="3"/>
  <c r="L23" i="3"/>
  <c r="K20" i="3"/>
  <c r="J20" i="3"/>
  <c r="L20" i="3"/>
  <c r="K17" i="3"/>
  <c r="J17" i="3"/>
  <c r="L17" i="3"/>
  <c r="K14" i="3"/>
  <c r="J14" i="3"/>
  <c r="L14" i="3"/>
  <c r="K75" i="2"/>
  <c r="J75" i="2"/>
  <c r="L75" i="2"/>
  <c r="K67" i="2"/>
  <c r="J67" i="2"/>
  <c r="E69" i="2"/>
  <c r="K64" i="2"/>
  <c r="J64" i="2"/>
  <c r="L64" i="2"/>
  <c r="K61" i="2"/>
  <c r="J61" i="2"/>
  <c r="L61" i="2"/>
  <c r="H42" i="2"/>
  <c r="T6" i="12"/>
  <c r="S6" i="12"/>
  <c r="V6" i="12"/>
  <c r="T9" i="12"/>
  <c r="S9" i="12"/>
  <c r="V9" i="12"/>
  <c r="T16" i="12"/>
  <c r="S16" i="12"/>
  <c r="V16" i="12"/>
  <c r="T19" i="12"/>
  <c r="S19" i="12"/>
  <c r="V19" i="12"/>
  <c r="T22" i="12"/>
  <c r="S22" i="12"/>
  <c r="V22" i="12"/>
  <c r="T25" i="12"/>
  <c r="S25" i="12"/>
  <c r="V25" i="12"/>
  <c r="T28" i="12"/>
  <c r="S28" i="12"/>
  <c r="V28" i="12"/>
  <c r="T31" i="12"/>
  <c r="S31" i="12"/>
  <c r="V31" i="12"/>
  <c r="T34" i="12"/>
  <c r="S34" i="12"/>
  <c r="V34" i="12"/>
  <c r="T37" i="12"/>
  <c r="S37" i="12"/>
  <c r="V37" i="12"/>
  <c r="T40" i="12"/>
  <c r="S40" i="12"/>
  <c r="V40" i="12"/>
  <c r="T43" i="12"/>
  <c r="S43" i="12"/>
  <c r="V43" i="12"/>
  <c r="T46" i="12"/>
  <c r="S46" i="12"/>
  <c r="V46" i="12"/>
  <c r="T49" i="12"/>
  <c r="S49" i="12"/>
  <c r="V49" i="12"/>
  <c r="T52" i="12"/>
  <c r="S52" i="12"/>
  <c r="V52" i="12"/>
  <c r="T55" i="12"/>
  <c r="S55" i="12"/>
  <c r="V55" i="12"/>
  <c r="S7" i="12"/>
  <c r="V7" i="12"/>
  <c r="T7" i="12"/>
  <c r="S10" i="12"/>
  <c r="V10" i="12"/>
  <c r="T10" i="12"/>
  <c r="S12" i="12"/>
  <c r="V12" i="12"/>
  <c r="T12" i="12"/>
  <c r="S14" i="12"/>
  <c r="V14" i="12"/>
  <c r="T14" i="12"/>
  <c r="V17" i="12"/>
  <c r="S17" i="12"/>
  <c r="T17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S44" i="12"/>
  <c r="T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H63" i="10"/>
  <c r="H52" i="10"/>
  <c r="E51" i="10"/>
  <c r="H64" i="10"/>
  <c r="H65" i="10"/>
  <c r="H60" i="10"/>
  <c r="H57" i="10"/>
  <c r="H54" i="10"/>
  <c r="H61" i="10"/>
  <c r="H58" i="10"/>
  <c r="H55" i="10"/>
  <c r="H62" i="10"/>
  <c r="H53" i="10"/>
  <c r="H56" i="10"/>
  <c r="H59" i="10"/>
  <c r="L87" i="10"/>
  <c r="L84" i="10"/>
  <c r="L83" i="10"/>
  <c r="L82" i="10"/>
  <c r="L81" i="10"/>
  <c r="L80" i="10"/>
  <c r="L79" i="10"/>
  <c r="L78" i="10"/>
  <c r="L77" i="10"/>
  <c r="L76" i="10"/>
  <c r="L75" i="10"/>
  <c r="L42" i="10"/>
  <c r="L30" i="10"/>
  <c r="L107" i="10"/>
  <c r="L65" i="10"/>
  <c r="L62" i="10"/>
  <c r="L61" i="10"/>
  <c r="L60" i="10"/>
  <c r="L59" i="10"/>
  <c r="L58" i="10"/>
  <c r="L57" i="10"/>
  <c r="L56" i="10"/>
  <c r="L55" i="10"/>
  <c r="L54" i="10"/>
  <c r="L53" i="10"/>
  <c r="I29" i="10"/>
  <c r="L85" i="10"/>
  <c r="L43" i="10"/>
  <c r="L40" i="10"/>
  <c r="L39" i="10"/>
  <c r="L38" i="10"/>
  <c r="L37" i="10"/>
  <c r="L36" i="10"/>
  <c r="L35" i="10"/>
  <c r="L34" i="10"/>
  <c r="L33" i="10"/>
  <c r="L32" i="10"/>
  <c r="L31" i="10"/>
  <c r="L108" i="10"/>
  <c r="L63" i="10"/>
  <c r="L109" i="10"/>
  <c r="L104" i="10"/>
  <c r="L101" i="10"/>
  <c r="L98" i="10"/>
  <c r="L86" i="10"/>
  <c r="L41" i="10"/>
  <c r="L105" i="10"/>
  <c r="L102" i="10"/>
  <c r="L99" i="10"/>
  <c r="L64" i="10"/>
  <c r="L100" i="10"/>
  <c r="L103" i="10"/>
  <c r="L106" i="10"/>
  <c r="L97" i="10"/>
  <c r="S49" i="6"/>
  <c r="R49" i="6"/>
  <c r="Q49" i="6"/>
  <c r="S43" i="6"/>
  <c r="R43" i="6"/>
  <c r="Q43" i="6"/>
  <c r="S37" i="6"/>
  <c r="R37" i="6"/>
  <c r="Q37" i="6"/>
  <c r="S31" i="6"/>
  <c r="R31" i="6"/>
  <c r="Q31" i="6"/>
  <c r="S25" i="6"/>
  <c r="R25" i="6"/>
  <c r="Q25" i="6"/>
  <c r="S19" i="6"/>
  <c r="R19" i="6"/>
  <c r="Q19" i="6"/>
  <c r="S12" i="6"/>
  <c r="R12" i="6"/>
  <c r="Q12" i="6"/>
  <c r="F195" i="3"/>
  <c r="F192" i="3"/>
  <c r="F189" i="3"/>
  <c r="F186" i="3"/>
  <c r="H123" i="3"/>
  <c r="H120" i="3"/>
  <c r="H117" i="3"/>
  <c r="H114" i="3"/>
  <c r="K59" i="3"/>
  <c r="J59" i="3"/>
  <c r="K53" i="3"/>
  <c r="J53" i="3"/>
  <c r="K47" i="3"/>
  <c r="J47" i="3"/>
  <c r="K41" i="3"/>
  <c r="J41" i="3"/>
  <c r="K41" i="2"/>
  <c r="J41" i="2"/>
  <c r="G42" i="2"/>
  <c r="L38" i="2"/>
  <c r="K38" i="2"/>
  <c r="J38" i="2"/>
  <c r="L35" i="2"/>
  <c r="K35" i="2"/>
  <c r="J35" i="2"/>
  <c r="L32" i="2"/>
  <c r="K32" i="2"/>
  <c r="J32" i="2"/>
  <c r="K37" i="6"/>
  <c r="J37" i="6"/>
  <c r="I37" i="6"/>
  <c r="K19" i="6"/>
  <c r="J19" i="6"/>
  <c r="I19" i="6"/>
  <c r="K10" i="6"/>
  <c r="J10" i="6"/>
  <c r="I10" i="6"/>
  <c r="K16" i="6"/>
  <c r="J16" i="6"/>
  <c r="I16" i="6"/>
  <c r="K17" i="6"/>
  <c r="J17" i="6"/>
  <c r="I17" i="6"/>
  <c r="K23" i="6"/>
  <c r="J23" i="6"/>
  <c r="I23" i="6"/>
  <c r="K29" i="6"/>
  <c r="J29" i="6"/>
  <c r="I29" i="6"/>
  <c r="K35" i="6"/>
  <c r="J35" i="6"/>
  <c r="I35" i="6"/>
  <c r="K41" i="6"/>
  <c r="J41" i="6"/>
  <c r="I41" i="6"/>
  <c r="K47" i="6"/>
  <c r="J47" i="6"/>
  <c r="I47" i="6"/>
  <c r="J9" i="6"/>
  <c r="I9" i="6"/>
  <c r="K9" i="6"/>
  <c r="J15" i="6"/>
  <c r="I15" i="6"/>
  <c r="K15" i="6"/>
  <c r="J22" i="6"/>
  <c r="I22" i="6"/>
  <c r="K22" i="6"/>
  <c r="J28" i="6"/>
  <c r="I28" i="6"/>
  <c r="K28" i="6"/>
  <c r="J34" i="6"/>
  <c r="I34" i="6"/>
  <c r="K34" i="6"/>
  <c r="J40" i="6"/>
  <c r="I40" i="6"/>
  <c r="K40" i="6"/>
  <c r="J46" i="6"/>
  <c r="I46" i="6"/>
  <c r="K46" i="6"/>
  <c r="J52" i="6"/>
  <c r="I52" i="6"/>
  <c r="K52" i="6"/>
  <c r="I8" i="6"/>
  <c r="K8" i="6"/>
  <c r="J8" i="6"/>
  <c r="I14" i="6"/>
  <c r="J14" i="6"/>
  <c r="K14" i="6"/>
  <c r="I21" i="6"/>
  <c r="J21" i="6"/>
  <c r="K21" i="6"/>
  <c r="I27" i="6"/>
  <c r="K27" i="6"/>
  <c r="J27" i="6"/>
  <c r="I33" i="6"/>
  <c r="K33" i="6"/>
  <c r="J33" i="6"/>
  <c r="I39" i="6"/>
  <c r="J39" i="6"/>
  <c r="K39" i="6"/>
  <c r="I45" i="6"/>
  <c r="K45" i="6"/>
  <c r="J45" i="6"/>
  <c r="I51" i="6"/>
  <c r="K51" i="6"/>
  <c r="J51" i="6"/>
  <c r="K7" i="6"/>
  <c r="J7" i="6"/>
  <c r="I7" i="6"/>
  <c r="K13" i="6"/>
  <c r="I13" i="6"/>
  <c r="J13" i="6"/>
  <c r="K20" i="6"/>
  <c r="I20" i="6"/>
  <c r="J20" i="6"/>
  <c r="K26" i="6"/>
  <c r="J26" i="6"/>
  <c r="I26" i="6"/>
  <c r="K32" i="6"/>
  <c r="J32" i="6"/>
  <c r="I32" i="6"/>
  <c r="K38" i="6"/>
  <c r="I38" i="6"/>
  <c r="J38" i="6"/>
  <c r="K44" i="6"/>
  <c r="J44" i="6"/>
  <c r="I44" i="6"/>
  <c r="K50" i="6"/>
  <c r="J50" i="6"/>
  <c r="I50" i="6"/>
  <c r="H190" i="3"/>
  <c r="H188" i="3"/>
  <c r="H191" i="3"/>
  <c r="H194" i="3"/>
  <c r="H186" i="3"/>
  <c r="H189" i="3"/>
  <c r="H192" i="3"/>
  <c r="H195" i="3"/>
  <c r="L8" i="2"/>
  <c r="K8" i="2"/>
  <c r="J8" i="2"/>
  <c r="L9" i="2"/>
  <c r="K9" i="2"/>
  <c r="J9" i="2"/>
  <c r="L12" i="2"/>
  <c r="K12" i="2"/>
  <c r="J12" i="2"/>
  <c r="L15" i="2"/>
  <c r="K15" i="2"/>
  <c r="J15" i="2"/>
  <c r="I18" i="2"/>
  <c r="K20" i="2"/>
  <c r="J20" i="2"/>
  <c r="L24" i="2"/>
  <c r="K24" i="2"/>
  <c r="J24" i="2"/>
  <c r="K21" i="2"/>
  <c r="J21" i="2"/>
  <c r="J10" i="2"/>
  <c r="K10" i="2"/>
  <c r="L10" i="2"/>
  <c r="J16" i="2"/>
  <c r="K16" i="2"/>
  <c r="J7" i="2"/>
  <c r="L7" i="2"/>
  <c r="K7" i="2"/>
  <c r="J13" i="2"/>
  <c r="L13" i="2"/>
  <c r="K13" i="2"/>
  <c r="J22" i="2"/>
  <c r="K22" i="2"/>
  <c r="L22" i="2"/>
  <c r="L161" i="3"/>
  <c r="K161" i="3"/>
  <c r="J161" i="3"/>
  <c r="K153" i="3"/>
  <c r="J153" i="3"/>
  <c r="L153" i="3"/>
  <c r="K156" i="3"/>
  <c r="J156" i="3"/>
  <c r="L156" i="3"/>
  <c r="K159" i="3"/>
  <c r="J159" i="3"/>
  <c r="L159" i="3"/>
  <c r="K162" i="3"/>
  <c r="J162" i="3"/>
  <c r="L162" i="3"/>
  <c r="K165" i="3"/>
  <c r="J165" i="3"/>
  <c r="L165" i="3"/>
  <c r="K168" i="3"/>
  <c r="J168" i="3"/>
  <c r="L168" i="3"/>
  <c r="K171" i="3"/>
  <c r="J171" i="3"/>
  <c r="L171" i="3"/>
  <c r="K174" i="3"/>
  <c r="J174" i="3"/>
  <c r="L174" i="3"/>
  <c r="I188" i="3"/>
  <c r="K177" i="3"/>
  <c r="J177" i="3"/>
  <c r="L177" i="3"/>
  <c r="K180" i="3"/>
  <c r="J180" i="3"/>
  <c r="I191" i="3"/>
  <c r="L180" i="3"/>
  <c r="I194" i="3"/>
  <c r="K183" i="3"/>
  <c r="J183" i="3"/>
  <c r="L183" i="3"/>
  <c r="K209" i="3"/>
  <c r="J209" i="3"/>
  <c r="L209" i="3"/>
  <c r="K212" i="3"/>
  <c r="J212" i="3"/>
  <c r="L212" i="3"/>
  <c r="K215" i="3"/>
  <c r="J215" i="3"/>
  <c r="L215" i="3"/>
  <c r="K218" i="3"/>
  <c r="J218" i="3"/>
  <c r="L218" i="3"/>
  <c r="L154" i="3"/>
  <c r="J154" i="3"/>
  <c r="K154" i="3"/>
  <c r="L157" i="3"/>
  <c r="K157" i="3"/>
  <c r="J157" i="3"/>
  <c r="L160" i="3"/>
  <c r="K160" i="3"/>
  <c r="J160" i="3"/>
  <c r="L163" i="3"/>
  <c r="J163" i="3"/>
  <c r="K163" i="3"/>
  <c r="L166" i="3"/>
  <c r="K166" i="3"/>
  <c r="J166" i="3"/>
  <c r="L169" i="3"/>
  <c r="K169" i="3"/>
  <c r="J169" i="3"/>
  <c r="L172" i="3"/>
  <c r="J172" i="3"/>
  <c r="K172" i="3"/>
  <c r="I186" i="3"/>
  <c r="L175" i="3"/>
  <c r="K175" i="3"/>
  <c r="J175" i="3"/>
  <c r="L178" i="3"/>
  <c r="K178" i="3"/>
  <c r="J178" i="3"/>
  <c r="I189" i="3"/>
  <c r="I192" i="3"/>
  <c r="L181" i="3"/>
  <c r="J181" i="3"/>
  <c r="K181" i="3"/>
  <c r="L184" i="3"/>
  <c r="I195" i="3"/>
  <c r="K184" i="3"/>
  <c r="J184" i="3"/>
  <c r="L210" i="3"/>
  <c r="K210" i="3"/>
  <c r="J210" i="3"/>
  <c r="L213" i="3"/>
  <c r="J213" i="3"/>
  <c r="K213" i="3"/>
  <c r="L216" i="3"/>
  <c r="K216" i="3"/>
  <c r="J216" i="3"/>
  <c r="Y10" i="15"/>
  <c r="X10" i="15"/>
  <c r="W10" i="15"/>
  <c r="Y19" i="15"/>
  <c r="X19" i="15"/>
  <c r="W19" i="15"/>
  <c r="V21" i="15"/>
  <c r="Y13" i="15"/>
  <c r="X13" i="15"/>
  <c r="W13" i="15"/>
  <c r="K24" i="6"/>
  <c r="J24" i="6"/>
  <c r="I24" i="6"/>
  <c r="L208" i="3"/>
  <c r="K208" i="3"/>
  <c r="J208" i="3"/>
  <c r="L185" i="3"/>
  <c r="K185" i="3"/>
  <c r="J185" i="3"/>
  <c r="I196" i="3"/>
  <c r="I187" i="3"/>
  <c r="L176" i="3"/>
  <c r="K176" i="3"/>
  <c r="J176" i="3"/>
  <c r="L167" i="3"/>
  <c r="K167" i="3"/>
  <c r="J167" i="3"/>
  <c r="L158" i="3"/>
  <c r="K158" i="3"/>
  <c r="J158" i="3"/>
  <c r="F117" i="3"/>
  <c r="L211" i="3"/>
  <c r="K211" i="3"/>
  <c r="J211" i="3"/>
  <c r="L179" i="3"/>
  <c r="K179" i="3"/>
  <c r="J179" i="3"/>
  <c r="I190" i="3"/>
  <c r="L170" i="3"/>
  <c r="K170" i="3"/>
  <c r="J170" i="3"/>
  <c r="E43" i="2"/>
  <c r="E95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H107" i="10"/>
  <c r="H96" i="10"/>
  <c r="K43" i="6"/>
  <c r="J43" i="6"/>
  <c r="I43" i="6"/>
  <c r="K25" i="6"/>
  <c r="J25" i="6"/>
  <c r="I25" i="6"/>
  <c r="L14" i="5"/>
  <c r="K14" i="5"/>
  <c r="J14" i="5"/>
  <c r="I14" i="5"/>
  <c r="M14" i="5"/>
  <c r="H196" i="3"/>
  <c r="H187" i="3"/>
  <c r="G123" i="3"/>
  <c r="G114" i="3"/>
  <c r="G68" i="2"/>
  <c r="G69" i="2"/>
  <c r="I17" i="2"/>
  <c r="L14" i="2"/>
  <c r="K14" i="2"/>
  <c r="J14" i="2"/>
  <c r="K48" i="6"/>
  <c r="J48" i="6"/>
  <c r="I48" i="6"/>
  <c r="K30" i="6"/>
  <c r="J30" i="6"/>
  <c r="I30" i="6"/>
  <c r="K18" i="5"/>
  <c r="J18" i="5"/>
  <c r="I18" i="5"/>
  <c r="M18" i="5"/>
  <c r="L18" i="5"/>
  <c r="K20" i="5"/>
  <c r="J20" i="5"/>
  <c r="I20" i="5"/>
  <c r="L20" i="5"/>
  <c r="M20" i="5"/>
  <c r="K22" i="5"/>
  <c r="J22" i="5"/>
  <c r="I22" i="5"/>
  <c r="M22" i="5"/>
  <c r="L22" i="5"/>
  <c r="K24" i="5"/>
  <c r="J24" i="5"/>
  <c r="I24" i="5"/>
  <c r="M24" i="5"/>
  <c r="L24" i="5"/>
  <c r="K26" i="5"/>
  <c r="J26" i="5"/>
  <c r="I26" i="5"/>
  <c r="L26" i="5"/>
  <c r="M26" i="5"/>
  <c r="K28" i="5"/>
  <c r="J28" i="5"/>
  <c r="I28" i="5"/>
  <c r="M28" i="5"/>
  <c r="L28" i="5"/>
  <c r="K30" i="5"/>
  <c r="J30" i="5"/>
  <c r="I30" i="5"/>
  <c r="M30" i="5"/>
  <c r="L30" i="5"/>
  <c r="K32" i="5"/>
  <c r="J32" i="5"/>
  <c r="I32" i="5"/>
  <c r="L32" i="5"/>
  <c r="M32" i="5"/>
  <c r="K34" i="5"/>
  <c r="J34" i="5"/>
  <c r="I34" i="5"/>
  <c r="M34" i="5"/>
  <c r="L34" i="5"/>
  <c r="K36" i="5"/>
  <c r="J36" i="5"/>
  <c r="I36" i="5"/>
  <c r="M36" i="5"/>
  <c r="L36" i="5"/>
  <c r="K38" i="5"/>
  <c r="J38" i="5"/>
  <c r="I38" i="5"/>
  <c r="L38" i="5"/>
  <c r="M38" i="5"/>
  <c r="K40" i="5"/>
  <c r="J40" i="5"/>
  <c r="I40" i="5"/>
  <c r="M40" i="5"/>
  <c r="L40" i="5"/>
  <c r="K42" i="5"/>
  <c r="J42" i="5"/>
  <c r="I42" i="5"/>
  <c r="M42" i="5"/>
  <c r="L42" i="5"/>
  <c r="K44" i="5"/>
  <c r="J44" i="5"/>
  <c r="I44" i="5"/>
  <c r="L44" i="5"/>
  <c r="M44" i="5"/>
  <c r="K46" i="5"/>
  <c r="J46" i="5"/>
  <c r="I46" i="5"/>
  <c r="M46" i="5"/>
  <c r="L46" i="5"/>
  <c r="K48" i="5"/>
  <c r="J48" i="5"/>
  <c r="I48" i="5"/>
  <c r="M48" i="5"/>
  <c r="L48" i="5"/>
  <c r="K50" i="5"/>
  <c r="J50" i="5"/>
  <c r="I50" i="5"/>
  <c r="L50" i="5"/>
  <c r="M50" i="5"/>
  <c r="K52" i="5"/>
  <c r="J52" i="5"/>
  <c r="I52" i="5"/>
  <c r="M52" i="5"/>
  <c r="L52" i="5"/>
  <c r="I7" i="5"/>
  <c r="M7" i="5"/>
  <c r="L7" i="5"/>
  <c r="K7" i="5"/>
  <c r="J7" i="5"/>
  <c r="I9" i="5"/>
  <c r="M9" i="5"/>
  <c r="L9" i="5"/>
  <c r="K9" i="5"/>
  <c r="J9" i="5"/>
  <c r="I11" i="5"/>
  <c r="M11" i="5"/>
  <c r="L11" i="5"/>
  <c r="J11" i="5"/>
  <c r="K11" i="5"/>
  <c r="I13" i="5"/>
  <c r="M13" i="5"/>
  <c r="L13" i="5"/>
  <c r="K13" i="5"/>
  <c r="J13" i="5"/>
  <c r="I15" i="5"/>
  <c r="M15" i="5"/>
  <c r="L15" i="5"/>
  <c r="K15" i="5"/>
  <c r="J15" i="5"/>
  <c r="M17" i="5"/>
  <c r="L17" i="5"/>
  <c r="K17" i="5"/>
  <c r="J17" i="5"/>
  <c r="I17" i="5"/>
  <c r="M19" i="5"/>
  <c r="L19" i="5"/>
  <c r="K19" i="5"/>
  <c r="J19" i="5"/>
  <c r="I19" i="5"/>
  <c r="M21" i="5"/>
  <c r="L21" i="5"/>
  <c r="K21" i="5"/>
  <c r="I21" i="5"/>
  <c r="J21" i="5"/>
  <c r="M23" i="5"/>
  <c r="L23" i="5"/>
  <c r="K23" i="5"/>
  <c r="J23" i="5"/>
  <c r="I23" i="5"/>
  <c r="M25" i="5"/>
  <c r="L25" i="5"/>
  <c r="K25" i="5"/>
  <c r="J25" i="5"/>
  <c r="I25" i="5"/>
  <c r="M27" i="5"/>
  <c r="L27" i="5"/>
  <c r="K27" i="5"/>
  <c r="I27" i="5"/>
  <c r="J27" i="5"/>
  <c r="M29" i="5"/>
  <c r="L29" i="5"/>
  <c r="K29" i="5"/>
  <c r="J29" i="5"/>
  <c r="I29" i="5"/>
  <c r="M31" i="5"/>
  <c r="L31" i="5"/>
  <c r="K31" i="5"/>
  <c r="J31" i="5"/>
  <c r="I31" i="5"/>
  <c r="M33" i="5"/>
  <c r="L33" i="5"/>
  <c r="K33" i="5"/>
  <c r="I33" i="5"/>
  <c r="J33" i="5"/>
  <c r="M35" i="5"/>
  <c r="L35" i="5"/>
  <c r="K35" i="5"/>
  <c r="J35" i="5"/>
  <c r="I35" i="5"/>
  <c r="M37" i="5"/>
  <c r="L37" i="5"/>
  <c r="K37" i="5"/>
  <c r="J37" i="5"/>
  <c r="I37" i="5"/>
  <c r="M39" i="5"/>
  <c r="L39" i="5"/>
  <c r="K39" i="5"/>
  <c r="I39" i="5"/>
  <c r="J39" i="5"/>
  <c r="M41" i="5"/>
  <c r="L41" i="5"/>
  <c r="K41" i="5"/>
  <c r="J41" i="5"/>
  <c r="I41" i="5"/>
  <c r="M43" i="5"/>
  <c r="L43" i="5"/>
  <c r="K43" i="5"/>
  <c r="J43" i="5"/>
  <c r="I43" i="5"/>
  <c r="M45" i="5"/>
  <c r="L45" i="5"/>
  <c r="K45" i="5"/>
  <c r="I45" i="5"/>
  <c r="J45" i="5"/>
  <c r="M47" i="5"/>
  <c r="L47" i="5"/>
  <c r="K47" i="5"/>
  <c r="J47" i="5"/>
  <c r="I47" i="5"/>
  <c r="M49" i="5"/>
  <c r="L49" i="5"/>
  <c r="K49" i="5"/>
  <c r="J49" i="5"/>
  <c r="I49" i="5"/>
  <c r="M51" i="5"/>
  <c r="L51" i="5"/>
  <c r="K51" i="5"/>
  <c r="I51" i="5"/>
  <c r="J51" i="5"/>
  <c r="L214" i="3"/>
  <c r="K214" i="3"/>
  <c r="J214" i="3"/>
  <c r="I193" i="3"/>
  <c r="L182" i="3"/>
  <c r="K182" i="3"/>
  <c r="J182" i="3"/>
  <c r="L173" i="3"/>
  <c r="K173" i="3"/>
  <c r="J173" i="3"/>
  <c r="L164" i="3"/>
  <c r="K164" i="3"/>
  <c r="J164" i="3"/>
  <c r="L155" i="3"/>
  <c r="K155" i="3"/>
  <c r="J155" i="3"/>
  <c r="F123" i="3"/>
  <c r="F114" i="3"/>
  <c r="G115" i="3"/>
  <c r="G118" i="3"/>
  <c r="G121" i="3"/>
  <c r="G113" i="3"/>
  <c r="G116" i="3"/>
  <c r="G119" i="3"/>
  <c r="G122" i="3"/>
  <c r="F68" i="2"/>
  <c r="F69" i="2"/>
  <c r="H85" i="10"/>
  <c r="H74" i="10"/>
  <c r="E73" i="10"/>
  <c r="H86" i="10"/>
  <c r="H83" i="10"/>
  <c r="H80" i="10"/>
  <c r="H77" i="10"/>
  <c r="H84" i="10"/>
  <c r="H81" i="10"/>
  <c r="H78" i="10"/>
  <c r="H75" i="10"/>
  <c r="H76" i="10"/>
  <c r="H79" i="10"/>
  <c r="H87" i="10"/>
  <c r="H82" i="10"/>
  <c r="H87" i="8"/>
  <c r="H65" i="8"/>
  <c r="H62" i="8"/>
  <c r="H61" i="8"/>
  <c r="H60" i="8"/>
  <c r="H59" i="8"/>
  <c r="H58" i="8"/>
  <c r="H57" i="8"/>
  <c r="H56" i="8"/>
  <c r="H55" i="8"/>
  <c r="H54" i="8"/>
  <c r="H53" i="8"/>
  <c r="H63" i="8"/>
  <c r="H52" i="8"/>
  <c r="H64" i="8"/>
  <c r="H84" i="8"/>
  <c r="H83" i="8"/>
  <c r="H82" i="8"/>
  <c r="H81" i="8"/>
  <c r="H80" i="8"/>
  <c r="H79" i="8"/>
  <c r="H78" i="8"/>
  <c r="H77" i="8"/>
  <c r="H76" i="8"/>
  <c r="H75" i="8"/>
  <c r="H85" i="8"/>
  <c r="H74" i="8"/>
  <c r="H86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E271" i="8"/>
  <c r="F272" i="8" s="1"/>
  <c r="E205" i="8"/>
  <c r="F206" i="8" s="1"/>
  <c r="F237" i="8"/>
  <c r="F234" i="8"/>
  <c r="F231" i="8"/>
  <c r="E117" i="8"/>
  <c r="F118" i="8" s="1"/>
  <c r="F41" i="8"/>
  <c r="F8" i="8"/>
  <c r="F261" i="8"/>
  <c r="F260" i="8"/>
  <c r="F257" i="8"/>
  <c r="F254" i="8"/>
  <c r="F251" i="8"/>
  <c r="E227" i="8"/>
  <c r="F228" i="8" s="1"/>
  <c r="F195" i="8"/>
  <c r="F193" i="8"/>
  <c r="F190" i="8"/>
  <c r="F187" i="8"/>
  <c r="F175" i="8"/>
  <c r="F172" i="8"/>
  <c r="F171" i="8"/>
  <c r="F170" i="8"/>
  <c r="F169" i="8"/>
  <c r="F168" i="8"/>
  <c r="F167" i="8"/>
  <c r="F166" i="8"/>
  <c r="F165" i="8"/>
  <c r="F164" i="8"/>
  <c r="F163" i="8"/>
  <c r="F152" i="8"/>
  <c r="F129" i="8"/>
  <c r="F109" i="8"/>
  <c r="F106" i="8"/>
  <c r="F105" i="8"/>
  <c r="F104" i="8"/>
  <c r="F103" i="8"/>
  <c r="F102" i="8"/>
  <c r="F101" i="8"/>
  <c r="F100" i="8"/>
  <c r="F99" i="8"/>
  <c r="F98" i="8"/>
  <c r="F97" i="8"/>
  <c r="F19" i="8"/>
  <c r="C7" i="8"/>
  <c r="F241" i="8"/>
  <c r="F240" i="8"/>
  <c r="F236" i="8"/>
  <c r="F233" i="8"/>
  <c r="F230" i="8"/>
  <c r="E183" i="8"/>
  <c r="F184" i="8" s="1"/>
  <c r="E161" i="8"/>
  <c r="F162" i="8" s="1"/>
  <c r="E95" i="8"/>
  <c r="F96" i="8" s="1"/>
  <c r="F42" i="8"/>
  <c r="F259" i="8"/>
  <c r="F256" i="8"/>
  <c r="F253" i="8"/>
  <c r="F194" i="8"/>
  <c r="F191" i="8"/>
  <c r="F188" i="8"/>
  <c r="F185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F232" i="8"/>
  <c r="F39" i="8"/>
  <c r="F36" i="8"/>
  <c r="F33" i="8"/>
  <c r="F120" i="8"/>
  <c r="F18" i="8"/>
  <c r="F284" i="8"/>
  <c r="F255" i="8"/>
  <c r="F218" i="8"/>
  <c r="F192" i="8"/>
  <c r="F127" i="8"/>
  <c r="F124" i="8"/>
  <c r="F121" i="8"/>
  <c r="F21" i="8"/>
  <c r="F16" i="8"/>
  <c r="F13" i="8"/>
  <c r="F10" i="8"/>
  <c r="F15" i="8"/>
  <c r="E249" i="8"/>
  <c r="F250" i="8" s="1"/>
  <c r="F238" i="8"/>
  <c r="F229" i="8"/>
  <c r="F40" i="8"/>
  <c r="F37" i="8"/>
  <c r="F34" i="8"/>
  <c r="F31" i="8"/>
  <c r="E29" i="8"/>
  <c r="F30" i="8" s="1"/>
  <c r="F197" i="8"/>
  <c r="F131" i="8"/>
  <c r="F126" i="8"/>
  <c r="F283" i="8"/>
  <c r="F252" i="8"/>
  <c r="F217" i="8"/>
  <c r="F186" i="8"/>
  <c r="F151" i="8"/>
  <c r="F128" i="8"/>
  <c r="F125" i="8"/>
  <c r="F122" i="8"/>
  <c r="F119" i="8"/>
  <c r="F17" i="8"/>
  <c r="F14" i="8"/>
  <c r="F11" i="8"/>
  <c r="F189" i="8"/>
  <c r="F174" i="8"/>
  <c r="F12" i="8"/>
  <c r="F235" i="8"/>
  <c r="E139" i="8"/>
  <c r="F140" i="8" s="1"/>
  <c r="F43" i="8"/>
  <c r="F38" i="8"/>
  <c r="F35" i="8"/>
  <c r="F32" i="8"/>
  <c r="F263" i="8"/>
  <c r="F258" i="8"/>
  <c r="F123" i="8"/>
  <c r="F108" i="8"/>
  <c r="E51" i="8"/>
  <c r="F9" i="8"/>
  <c r="J63" i="8"/>
  <c r="J52" i="8"/>
  <c r="J64" i="8"/>
  <c r="J87" i="8"/>
  <c r="J62" i="8"/>
  <c r="J65" i="8"/>
  <c r="J60" i="8"/>
  <c r="J57" i="8"/>
  <c r="J54" i="8"/>
  <c r="J59" i="8"/>
  <c r="J53" i="8"/>
  <c r="J61" i="8"/>
  <c r="J58" i="8"/>
  <c r="J55" i="8"/>
  <c r="J56" i="8"/>
  <c r="J85" i="8"/>
  <c r="J74" i="8"/>
  <c r="J86" i="8"/>
  <c r="J82" i="8"/>
  <c r="J79" i="8"/>
  <c r="J76" i="8"/>
  <c r="J83" i="8"/>
  <c r="J80" i="8"/>
  <c r="J77" i="8"/>
  <c r="J84" i="8"/>
  <c r="J81" i="8"/>
  <c r="J78" i="8"/>
  <c r="J75" i="8"/>
  <c r="K49" i="6"/>
  <c r="J49" i="6"/>
  <c r="I49" i="6"/>
  <c r="K31" i="6"/>
  <c r="J31" i="6"/>
  <c r="I31" i="6"/>
  <c r="K11" i="6"/>
  <c r="J11" i="6"/>
  <c r="I11" i="6"/>
  <c r="H193" i="3"/>
  <c r="G120" i="3"/>
  <c r="F115" i="3"/>
  <c r="F118" i="3"/>
  <c r="F121" i="3"/>
  <c r="F113" i="3"/>
  <c r="F116" i="3"/>
  <c r="F119" i="3"/>
  <c r="F122" i="3"/>
  <c r="L23" i="2"/>
  <c r="K23" i="2"/>
  <c r="J23" i="2"/>
  <c r="L11" i="2"/>
  <c r="K11" i="2"/>
  <c r="J11" i="2"/>
  <c r="I16" i="45"/>
  <c r="J16" i="45"/>
  <c r="H16" i="45"/>
  <c r="M16" i="45"/>
  <c r="L16" i="45"/>
  <c r="N16" i="45"/>
  <c r="S16" i="45"/>
  <c r="Q16" i="45"/>
  <c r="T16" i="45"/>
  <c r="R16" i="45"/>
  <c r="P16" i="45"/>
  <c r="N16" i="44"/>
  <c r="M16" i="44"/>
  <c r="L16" i="44"/>
  <c r="I16" i="44"/>
  <c r="H16" i="44"/>
  <c r="J16" i="44"/>
  <c r="O146" i="43"/>
  <c r="N146" i="43"/>
  <c r="M146" i="43"/>
  <c r="L146" i="43"/>
  <c r="P16" i="43"/>
  <c r="T16" i="43"/>
  <c r="Q16" i="43"/>
  <c r="S16" i="43"/>
  <c r="R16" i="43"/>
  <c r="N16" i="43"/>
  <c r="M16" i="43"/>
  <c r="L16" i="43"/>
  <c r="I11" i="39"/>
  <c r="H11" i="39"/>
  <c r="G11" i="39"/>
  <c r="T16" i="44"/>
  <c r="S16" i="44"/>
  <c r="R16" i="44"/>
  <c r="Q16" i="44"/>
  <c r="P16" i="44"/>
  <c r="L11" i="39"/>
  <c r="K11" i="39"/>
  <c r="M11" i="39"/>
  <c r="M129" i="39"/>
  <c r="L129" i="39"/>
  <c r="K129" i="39"/>
  <c r="O129" i="39"/>
  <c r="N129" i="39"/>
  <c r="R11" i="39"/>
  <c r="Q11" i="39"/>
  <c r="P11" i="39"/>
  <c r="O11" i="39"/>
  <c r="T11" i="39"/>
  <c r="S11" i="39"/>
  <c r="I48" i="28"/>
  <c r="M48" i="28"/>
  <c r="L48" i="28"/>
  <c r="K48" i="28"/>
  <c r="J48" i="28"/>
  <c r="M132" i="28"/>
  <c r="I132" i="28"/>
  <c r="L132" i="28"/>
  <c r="K132" i="28"/>
  <c r="J132" i="28"/>
  <c r="K76" i="26"/>
  <c r="J76" i="26"/>
  <c r="I76" i="26"/>
  <c r="K48" i="26"/>
  <c r="J48" i="26"/>
  <c r="I48" i="26"/>
  <c r="K20" i="26"/>
  <c r="J20" i="26"/>
  <c r="I20" i="26"/>
  <c r="K146" i="26"/>
  <c r="J146" i="26"/>
  <c r="I146" i="26"/>
  <c r="K90" i="26"/>
  <c r="J90" i="26"/>
  <c r="I90" i="26"/>
  <c r="I92" i="21"/>
  <c r="H92" i="21"/>
  <c r="X21" i="22"/>
  <c r="W21" i="22"/>
  <c r="V21" i="22"/>
  <c r="I120" i="21"/>
  <c r="H120" i="21"/>
  <c r="I106" i="21"/>
  <c r="H106" i="21"/>
  <c r="I36" i="21"/>
  <c r="H36" i="21"/>
  <c r="L63" i="22"/>
  <c r="K63" i="22"/>
  <c r="J63" i="22"/>
  <c r="R65" i="19"/>
  <c r="P65" i="19"/>
  <c r="R35" i="19"/>
  <c r="P35" i="19"/>
  <c r="J92" i="18"/>
  <c r="I92" i="18"/>
  <c r="J62" i="18"/>
  <c r="I62" i="18"/>
  <c r="J8" i="18"/>
  <c r="I8" i="18"/>
  <c r="R23" i="19"/>
  <c r="P23" i="19"/>
  <c r="J22" i="18"/>
  <c r="I22" i="18"/>
  <c r="X34" i="18"/>
  <c r="Y34" i="18"/>
  <c r="J149" i="14"/>
  <c r="I149" i="14"/>
  <c r="J107" i="14"/>
  <c r="I107" i="14"/>
  <c r="J65" i="14"/>
  <c r="I65" i="14"/>
  <c r="Y104" i="18"/>
  <c r="X104" i="18"/>
  <c r="J106" i="18"/>
  <c r="I106" i="18"/>
  <c r="R50" i="18"/>
  <c r="Q50" i="18"/>
  <c r="K161" i="17"/>
  <c r="J161" i="17"/>
  <c r="I161" i="17"/>
  <c r="J135" i="17"/>
  <c r="I135" i="17"/>
  <c r="K135" i="17"/>
  <c r="K119" i="17"/>
  <c r="J119" i="17"/>
  <c r="I119" i="17"/>
  <c r="J93" i="17"/>
  <c r="I93" i="17"/>
  <c r="K93" i="17"/>
  <c r="K91" i="17"/>
  <c r="J91" i="17"/>
  <c r="I91" i="17"/>
  <c r="J65" i="17"/>
  <c r="I65" i="17"/>
  <c r="K65" i="17"/>
  <c r="K63" i="17"/>
  <c r="J63" i="17"/>
  <c r="I63" i="17"/>
  <c r="J37" i="17"/>
  <c r="I37" i="17"/>
  <c r="K37" i="17"/>
  <c r="K35" i="17"/>
  <c r="J35" i="17"/>
  <c r="I35" i="17"/>
  <c r="K21" i="17"/>
  <c r="J21" i="17"/>
  <c r="I21" i="17"/>
  <c r="K9" i="17"/>
  <c r="J9" i="17"/>
  <c r="I9" i="17"/>
  <c r="J79" i="16"/>
  <c r="I79" i="16"/>
  <c r="K79" i="16"/>
  <c r="K49" i="16"/>
  <c r="J49" i="16"/>
  <c r="I49" i="16"/>
  <c r="J23" i="16"/>
  <c r="I23" i="16"/>
  <c r="K23" i="16"/>
  <c r="W9" i="16"/>
  <c r="V9" i="16"/>
  <c r="U9" i="16"/>
  <c r="J135" i="14"/>
  <c r="I135" i="14"/>
  <c r="J93" i="14"/>
  <c r="I93" i="14"/>
  <c r="J51" i="14"/>
  <c r="I51" i="14"/>
  <c r="P77" i="19"/>
  <c r="R77" i="19"/>
  <c r="M21" i="15"/>
  <c r="L21" i="15"/>
  <c r="K21" i="15"/>
  <c r="J21" i="15"/>
  <c r="I21" i="15"/>
  <c r="J23" i="14"/>
  <c r="I23" i="14"/>
  <c r="R90" i="18"/>
  <c r="Q90" i="18"/>
  <c r="Y118" i="18"/>
  <c r="X118" i="18"/>
  <c r="R148" i="18"/>
  <c r="Q148" i="18"/>
  <c r="J79" i="14"/>
  <c r="I79" i="14"/>
  <c r="K121" i="3"/>
  <c r="J121" i="3"/>
  <c r="K132" i="3"/>
  <c r="J132" i="3"/>
  <c r="K129" i="3"/>
  <c r="J129" i="3"/>
  <c r="J118" i="3"/>
  <c r="K118" i="3"/>
  <c r="K126" i="3"/>
  <c r="J126" i="3"/>
  <c r="K115" i="3"/>
  <c r="J115" i="3"/>
  <c r="K71" i="2"/>
  <c r="J71" i="2"/>
  <c r="J68" i="2"/>
  <c r="K68" i="2"/>
  <c r="Y134" i="18"/>
  <c r="X134" i="18"/>
  <c r="Y64" i="18"/>
  <c r="X64" i="18"/>
  <c r="J135" i="16"/>
  <c r="I135" i="16"/>
  <c r="K135" i="16"/>
  <c r="K105" i="16"/>
  <c r="J105" i="16"/>
  <c r="I105" i="16"/>
  <c r="K45" i="2"/>
  <c r="J45" i="2"/>
  <c r="K42" i="2"/>
  <c r="J42" i="2"/>
  <c r="J163" i="14"/>
  <c r="I163" i="14"/>
  <c r="J37" i="14"/>
  <c r="I37" i="14"/>
  <c r="K161" i="16"/>
  <c r="J161" i="16"/>
  <c r="I161" i="16"/>
  <c r="J107" i="16"/>
  <c r="I107" i="16"/>
  <c r="K107" i="16"/>
  <c r="K77" i="16"/>
  <c r="J77" i="16"/>
  <c r="I77" i="16"/>
  <c r="J51" i="16"/>
  <c r="K51" i="16"/>
  <c r="I51" i="16"/>
  <c r="W21" i="16"/>
  <c r="V21" i="16"/>
  <c r="U21" i="16"/>
  <c r="M77" i="15"/>
  <c r="L77" i="15"/>
  <c r="K77" i="15"/>
  <c r="J77" i="15"/>
  <c r="I77" i="15"/>
  <c r="J54" i="12"/>
  <c r="I54" i="12"/>
  <c r="L54" i="12"/>
  <c r="K54" i="12"/>
  <c r="J130" i="3"/>
  <c r="K130" i="3"/>
  <c r="K119" i="3"/>
  <c r="J119" i="3"/>
  <c r="K72" i="2"/>
  <c r="J72" i="2"/>
  <c r="L72" i="2"/>
  <c r="L69" i="2"/>
  <c r="K69" i="2"/>
  <c r="J69" i="2"/>
  <c r="J121" i="14"/>
  <c r="I121" i="14"/>
  <c r="K46" i="2"/>
  <c r="J46" i="2"/>
  <c r="J43" i="2"/>
  <c r="K43" i="2"/>
  <c r="K127" i="3"/>
  <c r="J127" i="3"/>
  <c r="K116" i="3"/>
  <c r="J116" i="3"/>
  <c r="I76" i="18"/>
  <c r="J76" i="18"/>
  <c r="K133" i="16"/>
  <c r="J133" i="16"/>
  <c r="I133" i="16"/>
  <c r="K133" i="3"/>
  <c r="J133" i="3"/>
  <c r="K122" i="3"/>
  <c r="J122" i="3"/>
  <c r="J124" i="3"/>
  <c r="K124" i="3"/>
  <c r="J113" i="3"/>
  <c r="K113" i="3"/>
  <c r="I91" i="15"/>
  <c r="M91" i="15"/>
  <c r="L91" i="15"/>
  <c r="K91" i="15"/>
  <c r="J91" i="15"/>
  <c r="K53" i="16" l="1"/>
  <c r="K81" i="16"/>
  <c r="K85" i="16"/>
  <c r="K89" i="16"/>
  <c r="K124" i="16"/>
  <c r="K128" i="16"/>
  <c r="K132" i="16"/>
  <c r="K139" i="16"/>
  <c r="R149" i="18"/>
  <c r="R11" i="18"/>
  <c r="R109" i="18"/>
  <c r="R82" i="18"/>
  <c r="R24" i="18"/>
  <c r="R70" i="18"/>
  <c r="R51" i="18"/>
  <c r="R19" i="18"/>
  <c r="R43" i="18"/>
  <c r="R101" i="18"/>
  <c r="R31" i="18"/>
  <c r="R89" i="18"/>
  <c r="R135" i="18"/>
  <c r="R113" i="18"/>
  <c r="R61" i="18"/>
  <c r="R29" i="18"/>
  <c r="R115" i="18"/>
  <c r="Y151" i="18"/>
  <c r="Y152" i="18"/>
  <c r="Y153" i="18"/>
  <c r="Y79" i="18"/>
  <c r="Y59" i="18"/>
  <c r="Y40" i="18"/>
  <c r="Y112" i="18"/>
  <c r="Y28" i="18"/>
  <c r="Y9" i="18"/>
  <c r="Y128" i="18"/>
  <c r="Y68" i="18"/>
  <c r="Y42" i="18"/>
  <c r="Y16" i="18"/>
  <c r="Y82" i="18"/>
  <c r="Y56" i="18"/>
  <c r="Y19" i="18"/>
  <c r="Y44" i="18"/>
  <c r="R88" i="18"/>
  <c r="Y117" i="18"/>
  <c r="R12" i="19"/>
  <c r="R18" i="19"/>
  <c r="R28" i="19"/>
  <c r="R34" i="19"/>
  <c r="R146" i="19"/>
  <c r="R144" i="19"/>
  <c r="R142" i="19"/>
  <c r="R140" i="19"/>
  <c r="R124" i="19"/>
  <c r="R122" i="19"/>
  <c r="R103" i="19"/>
  <c r="R101" i="19"/>
  <c r="R99" i="19"/>
  <c r="R97" i="19"/>
  <c r="J152" i="19"/>
  <c r="J150" i="19"/>
  <c r="J131" i="19"/>
  <c r="J129" i="19"/>
  <c r="J127" i="19"/>
  <c r="J125" i="19"/>
  <c r="J109" i="19"/>
  <c r="J90" i="19"/>
  <c r="J88" i="19"/>
  <c r="J86" i="19"/>
  <c r="J84" i="19"/>
  <c r="J10" i="19"/>
  <c r="J26" i="19"/>
  <c r="J42" i="19"/>
  <c r="J44" i="19"/>
  <c r="J46" i="19"/>
  <c r="J48" i="19"/>
  <c r="J67" i="19"/>
  <c r="J69" i="19"/>
  <c r="H109" i="33"/>
  <c r="J109" i="33"/>
  <c r="K137" i="43"/>
  <c r="K142" i="45"/>
  <c r="K144" i="45"/>
  <c r="K145" i="45"/>
  <c r="K145" i="44"/>
  <c r="K137" i="44"/>
  <c r="K138" i="43"/>
  <c r="K144" i="44"/>
  <c r="K96" i="16"/>
  <c r="K100" i="16"/>
  <c r="K104" i="16"/>
  <c r="K111" i="16"/>
  <c r="K143" i="16"/>
  <c r="Z9" i="19"/>
  <c r="Z42" i="19"/>
  <c r="Z61" i="19"/>
  <c r="Z16" i="19"/>
  <c r="Z32" i="19"/>
  <c r="Z71" i="19"/>
  <c r="Z52" i="19"/>
  <c r="Z26" i="19"/>
  <c r="Z156" i="19"/>
  <c r="Z145" i="19"/>
  <c r="Z138" i="19"/>
  <c r="Z128" i="19"/>
  <c r="Z117" i="19"/>
  <c r="Z110" i="19"/>
  <c r="Z100" i="19"/>
  <c r="Z89" i="19"/>
  <c r="Z82" i="19"/>
  <c r="Z54" i="19"/>
  <c r="Z25" i="19"/>
  <c r="Z59" i="19"/>
  <c r="Z33" i="19"/>
  <c r="Z68" i="19"/>
  <c r="Z53" i="19"/>
  <c r="Z45" i="19"/>
  <c r="Z155" i="19"/>
  <c r="Z144" i="19"/>
  <c r="Z137" i="19"/>
  <c r="Z127" i="19"/>
  <c r="Z116" i="19"/>
  <c r="Z109" i="19"/>
  <c r="Z99" i="19"/>
  <c r="Z88" i="19"/>
  <c r="Z81" i="19"/>
  <c r="Z74" i="19"/>
  <c r="Z47" i="19"/>
  <c r="Z18" i="19"/>
  <c r="Z56" i="19"/>
  <c r="Z30" i="19"/>
  <c r="Z19" i="19"/>
  <c r="Z160" i="19"/>
  <c r="Z154" i="19"/>
  <c r="Z143" i="19"/>
  <c r="Z132" i="19"/>
  <c r="Z126" i="19"/>
  <c r="Z115" i="19"/>
  <c r="Z104" i="19"/>
  <c r="Z98" i="19"/>
  <c r="Z87" i="19"/>
  <c r="Z76" i="19"/>
  <c r="Z44" i="19"/>
  <c r="Z20" i="19"/>
  <c r="Z29" i="19"/>
  <c r="Z13" i="19"/>
  <c r="Z159" i="19"/>
  <c r="Z152" i="19"/>
  <c r="Z142" i="19"/>
  <c r="Z131" i="19"/>
  <c r="Z124" i="19"/>
  <c r="Z114" i="19"/>
  <c r="Z103" i="19"/>
  <c r="Z96" i="19"/>
  <c r="Z86" i="19"/>
  <c r="Z75" i="19"/>
  <c r="Z67" i="19"/>
  <c r="Z34" i="19"/>
  <c r="Z12" i="19"/>
  <c r="Z46" i="19"/>
  <c r="Z17" i="19"/>
  <c r="Z39" i="19"/>
  <c r="Z70" i="19"/>
  <c r="Z55" i="19"/>
  <c r="Z158" i="19"/>
  <c r="Z151" i="19"/>
  <c r="Z141" i="19"/>
  <c r="Z130" i="19"/>
  <c r="Z123" i="19"/>
  <c r="Z113" i="19"/>
  <c r="Z102" i="19"/>
  <c r="Z95" i="19"/>
  <c r="Z85" i="19"/>
  <c r="Z73" i="19"/>
  <c r="Z60" i="19"/>
  <c r="Z31" i="19"/>
  <c r="Z72" i="19"/>
  <c r="Z43" i="19"/>
  <c r="Z14" i="19"/>
  <c r="Z48" i="19"/>
  <c r="Z15" i="19"/>
  <c r="Z157" i="19"/>
  <c r="Z146" i="19"/>
  <c r="Z140" i="19"/>
  <c r="Z129" i="19"/>
  <c r="Z118" i="19"/>
  <c r="Z112" i="19"/>
  <c r="Z101" i="19"/>
  <c r="Z90" i="19"/>
  <c r="Z84" i="19"/>
  <c r="Z57" i="19"/>
  <c r="Z28" i="19"/>
  <c r="Z62" i="19"/>
  <c r="Z40" i="19"/>
  <c r="Z11" i="19"/>
  <c r="Z58" i="19"/>
  <c r="Y136" i="18"/>
  <c r="Y114" i="18"/>
  <c r="Y95" i="18"/>
  <c r="Y30" i="18"/>
  <c r="Y11" i="18"/>
  <c r="R59" i="19"/>
  <c r="R71" i="19"/>
  <c r="R40" i="19"/>
  <c r="R43" i="19"/>
  <c r="R62" i="19"/>
  <c r="R46" i="19"/>
  <c r="R66" i="19"/>
  <c r="R30" i="19"/>
  <c r="R14" i="19"/>
  <c r="R27" i="19"/>
  <c r="R11" i="19"/>
  <c r="R33" i="19"/>
  <c r="R53" i="19"/>
  <c r="R72" i="19"/>
  <c r="R56" i="19"/>
  <c r="R69" i="19"/>
  <c r="R20" i="19"/>
  <c r="R24" i="19"/>
  <c r="R17" i="19"/>
  <c r="R55" i="19"/>
  <c r="R61" i="19"/>
  <c r="R160" i="19"/>
  <c r="R156" i="19"/>
  <c r="R154" i="19"/>
  <c r="R138" i="19"/>
  <c r="R136" i="19"/>
  <c r="R117" i="19"/>
  <c r="R115" i="19"/>
  <c r="R113" i="19"/>
  <c r="R111" i="19"/>
  <c r="R95" i="19"/>
  <c r="R76" i="19"/>
  <c r="J12" i="19"/>
  <c r="J28" i="19"/>
  <c r="J30" i="19"/>
  <c r="J32" i="19"/>
  <c r="J34" i="19"/>
  <c r="J53" i="19"/>
  <c r="J55" i="19"/>
  <c r="J71" i="19"/>
  <c r="J73" i="19"/>
  <c r="J87" i="33"/>
  <c r="K138" i="44"/>
  <c r="Z51" i="19"/>
  <c r="N96" i="25"/>
  <c r="K15" i="16"/>
  <c r="K17" i="16"/>
  <c r="K19" i="16"/>
  <c r="K25" i="16"/>
  <c r="K83" i="16"/>
  <c r="K115" i="16"/>
  <c r="K150" i="16"/>
  <c r="K154" i="16"/>
  <c r="K158" i="16"/>
  <c r="R122" i="18"/>
  <c r="R55" i="18"/>
  <c r="R13" i="18"/>
  <c r="Z10" i="19"/>
  <c r="Y144" i="18"/>
  <c r="Y140" i="18"/>
  <c r="Y72" i="18"/>
  <c r="Y53" i="18"/>
  <c r="Y33" i="18"/>
  <c r="Y149" i="18"/>
  <c r="Y99" i="18"/>
  <c r="Y47" i="18"/>
  <c r="Y156" i="18"/>
  <c r="Y113" i="18"/>
  <c r="Y61" i="18"/>
  <c r="Y29" i="18"/>
  <c r="Y10" i="18"/>
  <c r="Y75" i="18"/>
  <c r="Y43" i="18"/>
  <c r="Y25" i="18"/>
  <c r="R69" i="18"/>
  <c r="Y102" i="18"/>
  <c r="R123" i="18"/>
  <c r="R41" i="19"/>
  <c r="R47" i="19"/>
  <c r="R57" i="19"/>
  <c r="R67" i="19"/>
  <c r="R73" i="19"/>
  <c r="R13" i="19"/>
  <c r="R19" i="19"/>
  <c r="R29" i="19"/>
  <c r="R39" i="19"/>
  <c r="R45" i="19"/>
  <c r="R158" i="19"/>
  <c r="R152" i="19"/>
  <c r="R150" i="19"/>
  <c r="R131" i="19"/>
  <c r="R129" i="19"/>
  <c r="R127" i="19"/>
  <c r="R125" i="19"/>
  <c r="R109" i="19"/>
  <c r="R90" i="19"/>
  <c r="R88" i="19"/>
  <c r="R86" i="19"/>
  <c r="R84" i="19"/>
  <c r="J96" i="19"/>
  <c r="J94" i="19"/>
  <c r="J75" i="19"/>
  <c r="J14" i="19"/>
  <c r="J16" i="19"/>
  <c r="J18" i="19"/>
  <c r="J20" i="19"/>
  <c r="J39" i="19"/>
  <c r="J41" i="19"/>
  <c r="J57" i="19"/>
  <c r="J59" i="19"/>
  <c r="J61" i="19"/>
  <c r="J66" i="19"/>
  <c r="K139" i="44"/>
  <c r="Z21" i="19"/>
  <c r="K29" i="16"/>
  <c r="K33" i="16"/>
  <c r="K40" i="16"/>
  <c r="K44" i="16"/>
  <c r="K48" i="16"/>
  <c r="K68" i="16"/>
  <c r="K72" i="16"/>
  <c r="K76" i="16"/>
  <c r="K87" i="16"/>
  <c r="K122" i="16"/>
  <c r="K126" i="16"/>
  <c r="K130" i="16"/>
  <c r="Y129" i="18"/>
  <c r="Y108" i="18"/>
  <c r="Y88" i="18"/>
  <c r="R12" i="18"/>
  <c r="R52" i="19"/>
  <c r="R145" i="19"/>
  <c r="R143" i="19"/>
  <c r="R141" i="19"/>
  <c r="R139" i="19"/>
  <c r="R123" i="19"/>
  <c r="R104" i="19"/>
  <c r="R102" i="19"/>
  <c r="R100" i="19"/>
  <c r="R98" i="19"/>
  <c r="R82" i="19"/>
  <c r="R80" i="19"/>
  <c r="R74" i="19"/>
  <c r="J25" i="19"/>
  <c r="J27" i="19"/>
  <c r="J43" i="19"/>
  <c r="J45" i="19"/>
  <c r="J47" i="19"/>
  <c r="J52" i="19"/>
  <c r="J68" i="19"/>
  <c r="K138" i="45"/>
  <c r="K143" i="45"/>
  <c r="K140" i="44"/>
  <c r="N74" i="25"/>
  <c r="K142" i="44"/>
  <c r="K144" i="16"/>
  <c r="K112" i="16"/>
  <c r="K151" i="16"/>
  <c r="K99" i="16"/>
  <c r="K138" i="16"/>
  <c r="K73" i="16"/>
  <c r="K88" i="16"/>
  <c r="K101" i="16"/>
  <c r="K110" i="16"/>
  <c r="K123" i="16"/>
  <c r="K136" i="16"/>
  <c r="K45" i="16"/>
  <c r="K58" i="16"/>
  <c r="K67" i="16"/>
  <c r="K75" i="16"/>
  <c r="K30" i="16"/>
  <c r="K39" i="16"/>
  <c r="K47" i="16"/>
  <c r="K114" i="16"/>
  <c r="K140" i="16"/>
  <c r="K153" i="16"/>
  <c r="K155" i="16"/>
  <c r="K125" i="16"/>
  <c r="K56" i="16"/>
  <c r="K69" i="16"/>
  <c r="K90" i="16"/>
  <c r="K28" i="16"/>
  <c r="K41" i="16"/>
  <c r="K131" i="16"/>
  <c r="K118" i="16"/>
  <c r="K157" i="16"/>
  <c r="K82" i="16"/>
  <c r="K95" i="16"/>
  <c r="K108" i="16"/>
  <c r="K103" i="16"/>
  <c r="K116" i="16"/>
  <c r="K129" i="16"/>
  <c r="K54" i="16"/>
  <c r="K62" i="16"/>
  <c r="K71" i="16"/>
  <c r="K80" i="16"/>
  <c r="K160" i="16"/>
  <c r="K26" i="16"/>
  <c r="K34" i="16"/>
  <c r="K43" i="16"/>
  <c r="K52" i="16"/>
  <c r="K127" i="16"/>
  <c r="K146" i="16"/>
  <c r="K142" i="16"/>
  <c r="K24" i="16"/>
  <c r="K86" i="16"/>
  <c r="K60" i="16"/>
  <c r="K159" i="16"/>
  <c r="K84" i="16"/>
  <c r="K97" i="16"/>
  <c r="K32" i="16"/>
  <c r="K14" i="16"/>
  <c r="K16" i="16"/>
  <c r="K18" i="16"/>
  <c r="K20" i="16"/>
  <c r="K27" i="16"/>
  <c r="K55" i="16"/>
  <c r="K94" i="16"/>
  <c r="K98" i="16"/>
  <c r="K102" i="16"/>
  <c r="K109" i="16"/>
  <c r="K141" i="16"/>
  <c r="K145" i="16"/>
  <c r="Y57" i="18"/>
  <c r="Y38" i="18"/>
  <c r="Y135" i="18"/>
  <c r="Y103" i="18"/>
  <c r="Y96" i="18"/>
  <c r="Y26" i="18"/>
  <c r="Y84" i="18"/>
  <c r="Y18" i="18"/>
  <c r="Y45" i="18"/>
  <c r="Y14" i="18"/>
  <c r="Y142" i="18"/>
  <c r="Y65" i="18"/>
  <c r="Y110" i="18"/>
  <c r="Y115" i="18"/>
  <c r="Y137" i="18"/>
  <c r="Y55" i="18"/>
  <c r="Y69" i="18"/>
  <c r="R30" i="18"/>
  <c r="Y83" i="18"/>
  <c r="R108" i="18"/>
  <c r="R10" i="19"/>
  <c r="R58" i="19"/>
  <c r="R68" i="19"/>
  <c r="R157" i="19"/>
  <c r="R155" i="19"/>
  <c r="R153" i="19"/>
  <c r="R137" i="19"/>
  <c r="R118" i="19"/>
  <c r="R116" i="19"/>
  <c r="R114" i="19"/>
  <c r="R112" i="19"/>
  <c r="R96" i="19"/>
  <c r="R94" i="19"/>
  <c r="R75" i="19"/>
  <c r="J33" i="19"/>
  <c r="J38" i="19"/>
  <c r="J54" i="19"/>
  <c r="J70" i="19"/>
  <c r="J72" i="19"/>
  <c r="K140" i="45"/>
  <c r="K143" i="44"/>
  <c r="K137" i="45"/>
  <c r="K139" i="45"/>
  <c r="K31" i="16"/>
  <c r="K59" i="16"/>
  <c r="K66" i="16"/>
  <c r="K70" i="16"/>
  <c r="K74" i="16"/>
  <c r="K113" i="16"/>
  <c r="K117" i="16"/>
  <c r="K152" i="16"/>
  <c r="K156" i="16"/>
  <c r="R100" i="18"/>
  <c r="R81" i="18"/>
  <c r="R16" i="18"/>
  <c r="R57" i="18"/>
  <c r="Y139" i="18"/>
  <c r="Y141" i="18"/>
  <c r="Y111" i="18"/>
  <c r="Y27" i="18"/>
  <c r="Y73" i="18"/>
  <c r="Y54" i="18"/>
  <c r="Y107" i="18"/>
  <c r="Y87" i="18"/>
  <c r="Y23" i="18"/>
  <c r="Y155" i="18"/>
  <c r="Y116" i="18"/>
  <c r="Y101" i="18"/>
  <c r="Y37" i="18"/>
  <c r="Y17" i="18"/>
  <c r="R44" i="19"/>
  <c r="R54" i="19"/>
  <c r="R60" i="19"/>
  <c r="R70" i="19"/>
  <c r="R16" i="19"/>
  <c r="R26" i="19"/>
  <c r="R32" i="19"/>
  <c r="R42" i="19"/>
  <c r="R48" i="19"/>
  <c r="R159" i="19"/>
  <c r="R151" i="19"/>
  <c r="R132" i="19"/>
  <c r="R130" i="19"/>
  <c r="R128" i="19"/>
  <c r="R126" i="19"/>
  <c r="R110" i="19"/>
  <c r="R108" i="19"/>
  <c r="R89" i="19"/>
  <c r="R87" i="19"/>
  <c r="R85" i="19"/>
  <c r="R83" i="19"/>
  <c r="J156" i="19"/>
  <c r="J154" i="19"/>
  <c r="J138" i="19"/>
  <c r="J136" i="19"/>
  <c r="J117" i="19"/>
  <c r="J115" i="19"/>
  <c r="J113" i="19"/>
  <c r="J111" i="19"/>
  <c r="J95" i="19"/>
  <c r="J76" i="19"/>
  <c r="J15" i="19"/>
  <c r="J17" i="19"/>
  <c r="J19" i="19"/>
  <c r="J24" i="19"/>
  <c r="J40" i="19"/>
  <c r="J56" i="19"/>
  <c r="J58" i="19"/>
  <c r="J60" i="19"/>
  <c r="L87" i="33"/>
  <c r="K141" i="45"/>
  <c r="N52" i="25"/>
  <c r="Z63" i="19"/>
  <c r="F64" i="8"/>
  <c r="F87" i="8"/>
  <c r="F65" i="8"/>
  <c r="F62" i="8"/>
  <c r="F61" i="8"/>
  <c r="F60" i="8"/>
  <c r="F59" i="8"/>
  <c r="F58" i="8"/>
  <c r="F57" i="8"/>
  <c r="F56" i="8"/>
  <c r="F55" i="8"/>
  <c r="F54" i="8"/>
  <c r="F53" i="8"/>
  <c r="F52" i="8"/>
  <c r="F63" i="8"/>
  <c r="F86" i="8"/>
  <c r="F84" i="8"/>
  <c r="F83" i="8"/>
  <c r="F82" i="8"/>
  <c r="F81" i="8"/>
  <c r="F80" i="8"/>
  <c r="F79" i="8"/>
  <c r="F78" i="8"/>
  <c r="F77" i="8"/>
  <c r="F76" i="8"/>
  <c r="F75" i="8"/>
  <c r="F74" i="8"/>
  <c r="F85" i="8"/>
  <c r="C227" i="8"/>
  <c r="D228" i="8" s="1"/>
  <c r="C29" i="8"/>
  <c r="D30" i="8" s="1"/>
  <c r="C117" i="8"/>
  <c r="D118" i="8" s="1"/>
  <c r="D8" i="8"/>
  <c r="C271" i="8"/>
  <c r="D272" i="8" s="1"/>
  <c r="C205" i="8"/>
  <c r="D206" i="8" s="1"/>
  <c r="C183" i="8"/>
  <c r="D184" i="8" s="1"/>
  <c r="C161" i="8"/>
  <c r="D162" i="8" s="1"/>
  <c r="C95" i="8"/>
  <c r="D96" i="8" s="1"/>
  <c r="C51" i="8"/>
  <c r="C249" i="8"/>
  <c r="D250" i="8" s="1"/>
  <c r="C139" i="8"/>
  <c r="D140" i="8" s="1"/>
  <c r="C73" i="8"/>
  <c r="D74" i="8" s="1"/>
  <c r="F87" i="10"/>
  <c r="F84" i="10"/>
  <c r="F83" i="10"/>
  <c r="F82" i="10"/>
  <c r="F81" i="10"/>
  <c r="F80" i="10"/>
  <c r="F79" i="10"/>
  <c r="F78" i="10"/>
  <c r="F77" i="10"/>
  <c r="F76" i="10"/>
  <c r="F75" i="10"/>
  <c r="F74" i="10"/>
  <c r="F85" i="10"/>
  <c r="C73" i="10"/>
  <c r="D74" i="10" s="1"/>
  <c r="F86" i="10"/>
  <c r="K204" i="3"/>
  <c r="J204" i="3"/>
  <c r="J193" i="3"/>
  <c r="K193" i="3"/>
  <c r="J17" i="2"/>
  <c r="K17" i="2"/>
  <c r="F96" i="10"/>
  <c r="F107" i="10"/>
  <c r="C95" i="10"/>
  <c r="D96" i="10" s="1"/>
  <c r="F108" i="10"/>
  <c r="F106" i="10"/>
  <c r="F103" i="10"/>
  <c r="F100" i="10"/>
  <c r="F97" i="10"/>
  <c r="F109" i="10"/>
  <c r="F104" i="10"/>
  <c r="F101" i="10"/>
  <c r="F98" i="10"/>
  <c r="F105" i="10"/>
  <c r="F99" i="10"/>
  <c r="F102" i="10"/>
  <c r="K190" i="3"/>
  <c r="J190" i="3"/>
  <c r="K201" i="3"/>
  <c r="J201" i="3"/>
  <c r="K198" i="3"/>
  <c r="J198" i="3"/>
  <c r="J187" i="3"/>
  <c r="K187" i="3"/>
  <c r="K207" i="3"/>
  <c r="J207" i="3"/>
  <c r="K196" i="3"/>
  <c r="J196" i="3"/>
  <c r="Y21" i="15"/>
  <c r="X21" i="15"/>
  <c r="W21" i="15"/>
  <c r="K195" i="3"/>
  <c r="J195" i="3"/>
  <c r="J206" i="3"/>
  <c r="K206" i="3"/>
  <c r="K203" i="3"/>
  <c r="J203" i="3"/>
  <c r="K192" i="3"/>
  <c r="J192" i="3"/>
  <c r="K189" i="3"/>
  <c r="J189" i="3"/>
  <c r="K200" i="3"/>
  <c r="J200" i="3"/>
  <c r="K197" i="3"/>
  <c r="J197" i="3"/>
  <c r="K186" i="3"/>
  <c r="J186" i="3"/>
  <c r="J205" i="3"/>
  <c r="K205" i="3"/>
  <c r="K194" i="3"/>
  <c r="J194" i="3"/>
  <c r="K202" i="3"/>
  <c r="J202" i="3"/>
  <c r="K191" i="3"/>
  <c r="J191" i="3"/>
  <c r="J199" i="3"/>
  <c r="K199" i="3"/>
  <c r="J188" i="3"/>
  <c r="K188" i="3"/>
  <c r="K18" i="2"/>
  <c r="J18" i="2"/>
  <c r="K44" i="2"/>
  <c r="J44" i="2"/>
  <c r="J41" i="10"/>
  <c r="J30" i="10"/>
  <c r="J42" i="10"/>
  <c r="G29" i="10"/>
  <c r="J43" i="10"/>
  <c r="J38" i="10"/>
  <c r="J35" i="10"/>
  <c r="J32" i="10"/>
  <c r="J39" i="10"/>
  <c r="J36" i="10"/>
  <c r="J33" i="10"/>
  <c r="J37" i="10"/>
  <c r="J34" i="10"/>
  <c r="J40" i="10"/>
  <c r="J31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64" i="10"/>
  <c r="K70" i="2"/>
  <c r="J70" i="2"/>
  <c r="K114" i="3"/>
  <c r="J114" i="3"/>
  <c r="K125" i="3"/>
  <c r="J125" i="3"/>
  <c r="K128" i="3"/>
  <c r="J128" i="3"/>
  <c r="K117" i="3"/>
  <c r="J117" i="3"/>
  <c r="K120" i="3"/>
  <c r="J120" i="3"/>
  <c r="J131" i="3"/>
  <c r="K131" i="3"/>
  <c r="K134" i="3"/>
  <c r="J134" i="3"/>
  <c r="K123" i="3"/>
  <c r="J123" i="3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K20" i="13"/>
  <c r="J20" i="13"/>
  <c r="I20" i="13"/>
  <c r="L55" i="12"/>
  <c r="K55" i="12"/>
  <c r="J55" i="12"/>
  <c r="I55" i="12"/>
  <c r="M63" i="15"/>
  <c r="L63" i="15"/>
  <c r="K63" i="15"/>
  <c r="J63" i="15"/>
  <c r="I63" i="15"/>
  <c r="T23" i="14"/>
  <c r="S23" i="14"/>
  <c r="L161" i="15"/>
  <c r="J161" i="15"/>
  <c r="I161" i="15"/>
  <c r="M161" i="15"/>
  <c r="K161" i="15"/>
  <c r="L49" i="15"/>
  <c r="K49" i="15"/>
  <c r="J49" i="15"/>
  <c r="I49" i="15"/>
  <c r="M49" i="15"/>
  <c r="M133" i="15"/>
  <c r="L133" i="15"/>
  <c r="K133" i="15"/>
  <c r="I133" i="15"/>
  <c r="J133" i="15"/>
  <c r="J19" i="10"/>
  <c r="J8" i="10"/>
  <c r="J20" i="10"/>
  <c r="G7" i="10"/>
  <c r="J21" i="10"/>
  <c r="J16" i="10"/>
  <c r="J13" i="10"/>
  <c r="J10" i="10"/>
  <c r="J17" i="10"/>
  <c r="J14" i="10"/>
  <c r="J11" i="10"/>
  <c r="J18" i="10"/>
  <c r="J9" i="10"/>
  <c r="J12" i="10"/>
  <c r="J15" i="10"/>
  <c r="L53" i="12"/>
  <c r="K53" i="12"/>
  <c r="H57" i="12"/>
  <c r="J53" i="12"/>
  <c r="I53" i="12"/>
  <c r="L56" i="12"/>
  <c r="K56" i="12"/>
  <c r="J56" i="12"/>
  <c r="I56" i="12"/>
  <c r="K35" i="15"/>
  <c r="J35" i="15"/>
  <c r="I35" i="15"/>
  <c r="M35" i="15"/>
  <c r="L35" i="15"/>
  <c r="K119" i="15"/>
  <c r="J119" i="15"/>
  <c r="I119" i="15"/>
  <c r="M119" i="15"/>
  <c r="L119" i="15"/>
  <c r="W20" i="13"/>
  <c r="V20" i="13"/>
  <c r="U20" i="13"/>
  <c r="J105" i="15"/>
  <c r="I105" i="15"/>
  <c r="M105" i="15"/>
  <c r="L105" i="15"/>
  <c r="K105" i="15"/>
  <c r="K147" i="15"/>
  <c r="I147" i="15"/>
  <c r="M147" i="15"/>
  <c r="L147" i="15"/>
  <c r="J147" i="15"/>
  <c r="J9" i="16"/>
  <c r="K9" i="16"/>
  <c r="I9" i="16"/>
  <c r="J21" i="16"/>
  <c r="K21" i="16"/>
  <c r="I21" i="16"/>
  <c r="J35" i="16"/>
  <c r="I35" i="16"/>
  <c r="K35" i="16"/>
  <c r="K37" i="16"/>
  <c r="J37" i="16"/>
  <c r="I37" i="16"/>
  <c r="J63" i="16"/>
  <c r="K63" i="16"/>
  <c r="I63" i="16"/>
  <c r="K65" i="16"/>
  <c r="J65" i="16"/>
  <c r="I65" i="16"/>
  <c r="J91" i="16"/>
  <c r="I91" i="16"/>
  <c r="K91" i="16"/>
  <c r="K93" i="16"/>
  <c r="J93" i="16"/>
  <c r="I93" i="16"/>
  <c r="J119" i="16"/>
  <c r="I119" i="16"/>
  <c r="K119" i="16"/>
  <c r="K121" i="16"/>
  <c r="J121" i="16"/>
  <c r="I121" i="16"/>
  <c r="J147" i="16"/>
  <c r="I147" i="16"/>
  <c r="K147" i="16"/>
  <c r="K149" i="16"/>
  <c r="J149" i="16"/>
  <c r="I149" i="16"/>
  <c r="V9" i="17"/>
  <c r="U9" i="17"/>
  <c r="W9" i="17"/>
  <c r="V21" i="17"/>
  <c r="U21" i="17"/>
  <c r="W21" i="17"/>
  <c r="K23" i="17"/>
  <c r="J23" i="17"/>
  <c r="I23" i="17"/>
  <c r="J49" i="17"/>
  <c r="I49" i="17"/>
  <c r="K49" i="17"/>
  <c r="K51" i="17"/>
  <c r="J51" i="17"/>
  <c r="I51" i="17"/>
  <c r="J77" i="17"/>
  <c r="I77" i="17"/>
  <c r="K77" i="17"/>
  <c r="K79" i="17"/>
  <c r="J79" i="17"/>
  <c r="I79" i="17"/>
  <c r="J105" i="17"/>
  <c r="I105" i="17"/>
  <c r="K105" i="17"/>
  <c r="K107" i="17"/>
  <c r="J107" i="17"/>
  <c r="I107" i="17"/>
  <c r="K133" i="17"/>
  <c r="J133" i="17"/>
  <c r="I133" i="17"/>
  <c r="X20" i="18"/>
  <c r="Y20" i="18"/>
  <c r="R36" i="18"/>
  <c r="Q36" i="18"/>
  <c r="Y50" i="18"/>
  <c r="X50" i="18"/>
  <c r="S161" i="19"/>
  <c r="S149" i="19"/>
  <c r="S147" i="19"/>
  <c r="S135" i="19"/>
  <c r="S133" i="19"/>
  <c r="S121" i="19"/>
  <c r="S119" i="19"/>
  <c r="S107" i="19"/>
  <c r="S105" i="19"/>
  <c r="S93" i="19"/>
  <c r="S91" i="19"/>
  <c r="S79" i="19"/>
  <c r="S77" i="19"/>
  <c r="S65" i="19"/>
  <c r="S63" i="19"/>
  <c r="S51" i="19"/>
  <c r="S49" i="19"/>
  <c r="S37" i="19"/>
  <c r="S35" i="19"/>
  <c r="S23" i="19"/>
  <c r="S21" i="19"/>
  <c r="S9" i="19"/>
  <c r="R132" i="18"/>
  <c r="Q132" i="18"/>
  <c r="R146" i="18"/>
  <c r="Q146" i="18"/>
  <c r="R160" i="18"/>
  <c r="Q160" i="18"/>
  <c r="Q118" i="18"/>
  <c r="R118" i="18"/>
  <c r="R64" i="18"/>
  <c r="Q64" i="18"/>
  <c r="R34" i="18"/>
  <c r="Q34" i="18"/>
  <c r="R78" i="18"/>
  <c r="Q78" i="18"/>
  <c r="R48" i="18"/>
  <c r="Q48" i="18"/>
  <c r="R120" i="18"/>
  <c r="Q120" i="18"/>
  <c r="Q92" i="18"/>
  <c r="R92" i="18"/>
  <c r="R62" i="18"/>
  <c r="Q62" i="18"/>
  <c r="R8" i="18"/>
  <c r="Q8" i="18"/>
  <c r="R134" i="18"/>
  <c r="Q134" i="18"/>
  <c r="R106" i="18"/>
  <c r="Q106" i="18"/>
  <c r="R76" i="18"/>
  <c r="Q76" i="18"/>
  <c r="Q22" i="18"/>
  <c r="R22" i="18"/>
  <c r="Q104" i="18"/>
  <c r="R104" i="18"/>
  <c r="K149" i="17"/>
  <c r="J149" i="17"/>
  <c r="I149" i="17"/>
  <c r="J147" i="17"/>
  <c r="I147" i="17"/>
  <c r="K147" i="17"/>
  <c r="K121" i="17"/>
  <c r="J121" i="17"/>
  <c r="I121" i="17"/>
  <c r="Y146" i="18"/>
  <c r="X146" i="18"/>
  <c r="Y160" i="18"/>
  <c r="X160" i="18"/>
  <c r="X120" i="18"/>
  <c r="Y120" i="18"/>
  <c r="Y78" i="18"/>
  <c r="X78" i="18"/>
  <c r="Y48" i="18"/>
  <c r="X48" i="18"/>
  <c r="Y148" i="18"/>
  <c r="X148" i="18"/>
  <c r="X132" i="18"/>
  <c r="Y132" i="18"/>
  <c r="X92" i="18"/>
  <c r="Y92" i="18"/>
  <c r="Y62" i="18"/>
  <c r="X62" i="18"/>
  <c r="X8" i="18"/>
  <c r="Y8" i="18"/>
  <c r="X106" i="18"/>
  <c r="Y106" i="18"/>
  <c r="Y76" i="18"/>
  <c r="X76" i="18"/>
  <c r="Y22" i="18"/>
  <c r="X22" i="18"/>
  <c r="Y90" i="18"/>
  <c r="X90" i="18"/>
  <c r="Y36" i="18"/>
  <c r="X36" i="18"/>
  <c r="R20" i="18"/>
  <c r="Q20" i="18"/>
  <c r="J48" i="18"/>
  <c r="I48" i="18"/>
  <c r="J78" i="18"/>
  <c r="I78" i="18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49" i="19"/>
  <c r="D37" i="19"/>
  <c r="D77" i="19"/>
  <c r="D65" i="19"/>
  <c r="D35" i="19"/>
  <c r="D23" i="19"/>
  <c r="D51" i="19"/>
  <c r="D21" i="19"/>
  <c r="D9" i="19"/>
  <c r="C7" i="19"/>
  <c r="D63" i="19"/>
  <c r="R37" i="19"/>
  <c r="P37" i="19"/>
  <c r="R49" i="19"/>
  <c r="P49" i="19"/>
  <c r="I134" i="18"/>
  <c r="J134" i="18"/>
  <c r="J148" i="18"/>
  <c r="I148" i="18"/>
  <c r="J132" i="18"/>
  <c r="I132" i="18"/>
  <c r="J146" i="18"/>
  <c r="I146" i="18"/>
  <c r="J34" i="18"/>
  <c r="I34" i="18"/>
  <c r="I64" i="18"/>
  <c r="J64" i="18"/>
  <c r="J118" i="18"/>
  <c r="I118" i="18"/>
  <c r="J20" i="18"/>
  <c r="I20" i="18"/>
  <c r="J50" i="18"/>
  <c r="I50" i="18"/>
  <c r="J104" i="18"/>
  <c r="I104" i="18"/>
  <c r="J120" i="18"/>
  <c r="I120" i="18"/>
  <c r="I160" i="18"/>
  <c r="J160" i="18"/>
  <c r="R9" i="19"/>
  <c r="P9" i="19"/>
  <c r="R21" i="19"/>
  <c r="P21" i="19"/>
  <c r="R51" i="19"/>
  <c r="P51" i="19"/>
  <c r="R63" i="19"/>
  <c r="P63" i="19"/>
  <c r="J36" i="18"/>
  <c r="I36" i="18"/>
  <c r="J90" i="18"/>
  <c r="I90" i="18"/>
  <c r="P161" i="19"/>
  <c r="R161" i="19"/>
  <c r="P149" i="19"/>
  <c r="R149" i="19"/>
  <c r="P147" i="19"/>
  <c r="R147" i="19"/>
  <c r="P135" i="19"/>
  <c r="R135" i="19"/>
  <c r="P133" i="19"/>
  <c r="R133" i="19"/>
  <c r="P121" i="19"/>
  <c r="R121" i="19"/>
  <c r="P119" i="19"/>
  <c r="R119" i="19"/>
  <c r="P107" i="19"/>
  <c r="R107" i="19"/>
  <c r="P105" i="19"/>
  <c r="R105" i="19"/>
  <c r="P93" i="19"/>
  <c r="R93" i="19"/>
  <c r="P91" i="19"/>
  <c r="R91" i="19"/>
  <c r="P79" i="19"/>
  <c r="R79" i="19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Y9" i="19"/>
  <c r="X9" i="19"/>
  <c r="Y21" i="19"/>
  <c r="X21" i="19"/>
  <c r="Y23" i="19"/>
  <c r="X23" i="19"/>
  <c r="Y35" i="19"/>
  <c r="X35" i="19"/>
  <c r="Y37" i="19"/>
  <c r="X37" i="19"/>
  <c r="Y49" i="19"/>
  <c r="X49" i="19"/>
  <c r="Y51" i="19"/>
  <c r="X51" i="19"/>
  <c r="Y63" i="19"/>
  <c r="X63" i="19"/>
  <c r="Y65" i="19"/>
  <c r="X65" i="19"/>
  <c r="Y77" i="19"/>
  <c r="X77" i="19"/>
  <c r="Y79" i="19"/>
  <c r="X79" i="19"/>
  <c r="Y91" i="19"/>
  <c r="X91" i="19"/>
  <c r="Y93" i="19"/>
  <c r="X93" i="19"/>
  <c r="Y105" i="19"/>
  <c r="X105" i="19"/>
  <c r="Y107" i="19"/>
  <c r="X107" i="19"/>
  <c r="Y119" i="19"/>
  <c r="X119" i="19"/>
  <c r="Y121" i="19"/>
  <c r="X121" i="19"/>
  <c r="Y133" i="19"/>
  <c r="X133" i="19"/>
  <c r="Y135" i="19"/>
  <c r="X135" i="19"/>
  <c r="Y147" i="19"/>
  <c r="X147" i="19"/>
  <c r="Y149" i="19"/>
  <c r="X149" i="19"/>
  <c r="Y161" i="19"/>
  <c r="X161" i="19"/>
  <c r="J161" i="19"/>
  <c r="H161" i="19"/>
  <c r="H149" i="19"/>
  <c r="J149" i="19"/>
  <c r="H147" i="19"/>
  <c r="J147" i="19"/>
  <c r="H135" i="19"/>
  <c r="J135" i="19"/>
  <c r="H133" i="19"/>
  <c r="J133" i="19"/>
  <c r="H121" i="19"/>
  <c r="J121" i="19"/>
  <c r="H119" i="19"/>
  <c r="J119" i="19"/>
  <c r="H107" i="19"/>
  <c r="J107" i="19"/>
  <c r="H105" i="19"/>
  <c r="J105" i="19"/>
  <c r="H93" i="19"/>
  <c r="J93" i="19"/>
  <c r="H91" i="19"/>
  <c r="J91" i="19"/>
  <c r="H79" i="19"/>
  <c r="J79" i="19"/>
  <c r="H9" i="19"/>
  <c r="J9" i="19"/>
  <c r="H21" i="19"/>
  <c r="J21" i="19"/>
  <c r="H23" i="19"/>
  <c r="J23" i="19"/>
  <c r="H35" i="19"/>
  <c r="J35" i="19"/>
  <c r="H37" i="19"/>
  <c r="J37" i="19"/>
  <c r="H49" i="19"/>
  <c r="J49" i="19"/>
  <c r="H51" i="19"/>
  <c r="J51" i="19"/>
  <c r="H63" i="19"/>
  <c r="J63" i="19"/>
  <c r="H65" i="19"/>
  <c r="J65" i="19"/>
  <c r="H77" i="19"/>
  <c r="J77" i="19"/>
  <c r="H50" i="21"/>
  <c r="I50" i="21"/>
  <c r="H134" i="21"/>
  <c r="I134" i="21"/>
  <c r="J49" i="22"/>
  <c r="L49" i="22"/>
  <c r="K49" i="22"/>
  <c r="L147" i="22"/>
  <c r="K147" i="22"/>
  <c r="J147" i="22"/>
  <c r="I22" i="21"/>
  <c r="H22" i="21"/>
  <c r="I64" i="21"/>
  <c r="H64" i="21"/>
  <c r="I148" i="21"/>
  <c r="H148" i="21"/>
  <c r="R22" i="21"/>
  <c r="Q22" i="21"/>
  <c r="I78" i="21"/>
  <c r="H78" i="21"/>
  <c r="I162" i="21"/>
  <c r="H162" i="21"/>
  <c r="L105" i="22"/>
  <c r="K105" i="22"/>
  <c r="J105" i="22"/>
  <c r="K161" i="22"/>
  <c r="L161" i="22"/>
  <c r="J161" i="22"/>
  <c r="L119" i="22"/>
  <c r="K119" i="22"/>
  <c r="J119" i="22"/>
  <c r="L77" i="22"/>
  <c r="K77" i="22"/>
  <c r="J77" i="22"/>
  <c r="L35" i="22"/>
  <c r="K35" i="22"/>
  <c r="J35" i="22"/>
  <c r="L21" i="22"/>
  <c r="K21" i="22"/>
  <c r="J21" i="22"/>
  <c r="J133" i="22"/>
  <c r="L133" i="22"/>
  <c r="K133" i="22"/>
  <c r="J91" i="22"/>
  <c r="K91" i="22"/>
  <c r="L91" i="22"/>
  <c r="L107" i="25"/>
  <c r="L65" i="25"/>
  <c r="L62" i="25"/>
  <c r="L61" i="25"/>
  <c r="L60" i="25"/>
  <c r="L59" i="25"/>
  <c r="L58" i="25"/>
  <c r="L57" i="25"/>
  <c r="L56" i="25"/>
  <c r="L55" i="25"/>
  <c r="L54" i="25"/>
  <c r="L53" i="25"/>
  <c r="L85" i="25"/>
  <c r="L43" i="25"/>
  <c r="L40" i="25"/>
  <c r="L39" i="25"/>
  <c r="L38" i="25"/>
  <c r="L37" i="25"/>
  <c r="L36" i="25"/>
  <c r="L35" i="25"/>
  <c r="L34" i="25"/>
  <c r="L33" i="25"/>
  <c r="L32" i="25"/>
  <c r="L31" i="25"/>
  <c r="L108" i="25"/>
  <c r="L63" i="25"/>
  <c r="L86" i="25"/>
  <c r="L41" i="25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2" i="25"/>
  <c r="L79" i="25"/>
  <c r="L76" i="25"/>
  <c r="L30" i="25"/>
  <c r="L42" i="25"/>
  <c r="L84" i="25"/>
  <c r="L81" i="25"/>
  <c r="L78" i="25"/>
  <c r="L75" i="25"/>
  <c r="L87" i="25"/>
  <c r="L80" i="25"/>
  <c r="L77" i="25"/>
  <c r="L83" i="25"/>
  <c r="I29" i="25"/>
  <c r="J8" i="25"/>
  <c r="G7" i="25"/>
  <c r="I95" i="25"/>
  <c r="I73" i="25"/>
  <c r="I51" i="25"/>
  <c r="G73" i="24"/>
  <c r="G205" i="24"/>
  <c r="G29" i="24"/>
  <c r="G253" i="24"/>
  <c r="G227" i="24"/>
  <c r="G51" i="24"/>
  <c r="G95" i="24"/>
  <c r="G161" i="24"/>
  <c r="G117" i="24"/>
  <c r="H8" i="24"/>
  <c r="G183" i="24"/>
  <c r="G139" i="24"/>
  <c r="E7" i="24"/>
  <c r="J86" i="24"/>
  <c r="J84" i="24"/>
  <c r="J83" i="24"/>
  <c r="J82" i="24"/>
  <c r="J81" i="24"/>
  <c r="J80" i="24"/>
  <c r="J79" i="24"/>
  <c r="J78" i="24"/>
  <c r="J77" i="24"/>
  <c r="J76" i="24"/>
  <c r="J75" i="24"/>
  <c r="J85" i="24"/>
  <c r="J87" i="24"/>
  <c r="J61" i="24"/>
  <c r="J58" i="24"/>
  <c r="J55" i="24"/>
  <c r="J65" i="24"/>
  <c r="J60" i="24"/>
  <c r="J57" i="24"/>
  <c r="J54" i="24"/>
  <c r="J62" i="24"/>
  <c r="J53" i="24"/>
  <c r="J64" i="24"/>
  <c r="J59" i="24"/>
  <c r="J63" i="24"/>
  <c r="J56" i="24"/>
  <c r="K118" i="26"/>
  <c r="J118" i="26"/>
  <c r="I118" i="26"/>
  <c r="J160" i="26"/>
  <c r="I160" i="26"/>
  <c r="K160" i="26"/>
  <c r="J132" i="26"/>
  <c r="I132" i="26"/>
  <c r="K132" i="26"/>
  <c r="J104" i="26"/>
  <c r="I104" i="26"/>
  <c r="K104" i="26"/>
  <c r="K34" i="26"/>
  <c r="J34" i="26"/>
  <c r="I34" i="26"/>
  <c r="K62" i="26"/>
  <c r="J62" i="26"/>
  <c r="I62" i="26"/>
  <c r="J160" i="27"/>
  <c r="I160" i="27"/>
  <c r="K160" i="27"/>
  <c r="K34" i="27"/>
  <c r="J34" i="27"/>
  <c r="I34" i="27"/>
  <c r="K62" i="27"/>
  <c r="J62" i="27"/>
  <c r="I62" i="27"/>
  <c r="K90" i="27"/>
  <c r="J90" i="27"/>
  <c r="I90" i="27"/>
  <c r="K118" i="27"/>
  <c r="J118" i="27"/>
  <c r="I118" i="27"/>
  <c r="K146" i="27"/>
  <c r="J146" i="27"/>
  <c r="I146" i="27"/>
  <c r="I20" i="27"/>
  <c r="K20" i="27"/>
  <c r="J20" i="27"/>
  <c r="I48" i="27"/>
  <c r="K48" i="27"/>
  <c r="J48" i="27"/>
  <c r="I76" i="27"/>
  <c r="K76" i="27"/>
  <c r="J76" i="27"/>
  <c r="I104" i="27"/>
  <c r="K104" i="27"/>
  <c r="J104" i="27"/>
  <c r="I132" i="27"/>
  <c r="K132" i="27"/>
  <c r="J132" i="27"/>
  <c r="J160" i="28"/>
  <c r="I160" i="28"/>
  <c r="K160" i="28"/>
  <c r="M160" i="28"/>
  <c r="L160" i="28"/>
  <c r="M34" i="28"/>
  <c r="L34" i="28"/>
  <c r="K34" i="28"/>
  <c r="J34" i="28"/>
  <c r="I34" i="28"/>
  <c r="M118" i="28"/>
  <c r="L118" i="28"/>
  <c r="K118" i="28"/>
  <c r="J118" i="28"/>
  <c r="I118" i="28"/>
  <c r="M20" i="28"/>
  <c r="L20" i="28"/>
  <c r="K20" i="28"/>
  <c r="J20" i="28"/>
  <c r="I20" i="28"/>
  <c r="M104" i="28"/>
  <c r="L104" i="28"/>
  <c r="K104" i="28"/>
  <c r="J104" i="28"/>
  <c r="I104" i="28"/>
  <c r="I146" i="28"/>
  <c r="M146" i="28"/>
  <c r="J146" i="28"/>
  <c r="L146" i="28"/>
  <c r="K146" i="28"/>
  <c r="L90" i="28"/>
  <c r="K90" i="28"/>
  <c r="J90" i="28"/>
  <c r="I90" i="28"/>
  <c r="M90" i="28"/>
  <c r="K76" i="28"/>
  <c r="J76" i="28"/>
  <c r="I76" i="28"/>
  <c r="M76" i="28"/>
  <c r="L76" i="28"/>
  <c r="J62" i="28"/>
  <c r="I62" i="28"/>
  <c r="M62" i="28"/>
  <c r="L62" i="28"/>
  <c r="K62" i="28"/>
  <c r="G129" i="39"/>
  <c r="H129" i="39"/>
  <c r="I129" i="39"/>
  <c r="J16" i="43"/>
  <c r="H16" i="43"/>
  <c r="I16" i="43"/>
  <c r="I146" i="43"/>
  <c r="H146" i="43"/>
  <c r="K146" i="43" s="1"/>
  <c r="G146" i="43"/>
  <c r="N146" i="44"/>
  <c r="L146" i="44"/>
  <c r="O146" i="44"/>
  <c r="M146" i="44"/>
  <c r="H146" i="45"/>
  <c r="K146" i="45" s="1"/>
  <c r="G146" i="45"/>
  <c r="I146" i="45"/>
  <c r="H146" i="44"/>
  <c r="K146" i="44" s="1"/>
  <c r="I146" i="44"/>
  <c r="G146" i="44"/>
  <c r="N146" i="45"/>
  <c r="M146" i="45"/>
  <c r="L146" i="45"/>
  <c r="O146" i="45"/>
  <c r="L74" i="25" l="1"/>
  <c r="L96" i="25"/>
  <c r="L52" i="25"/>
  <c r="E227" i="24"/>
  <c r="E161" i="24"/>
  <c r="E95" i="24"/>
  <c r="E205" i="24"/>
  <c r="E139" i="24"/>
  <c r="E51" i="24"/>
  <c r="E253" i="24"/>
  <c r="E183" i="24"/>
  <c r="F20" i="24"/>
  <c r="C7" i="24"/>
  <c r="F8" i="24" s="1"/>
  <c r="F19" i="24"/>
  <c r="F18" i="24"/>
  <c r="F15" i="24"/>
  <c r="F12" i="24"/>
  <c r="F9" i="24"/>
  <c r="E117" i="24"/>
  <c r="E29" i="24"/>
  <c r="F17" i="24"/>
  <c r="F14" i="24"/>
  <c r="F11" i="24"/>
  <c r="F13" i="24"/>
  <c r="F10" i="24"/>
  <c r="E73" i="24"/>
  <c r="F16" i="24"/>
  <c r="F21" i="24"/>
  <c r="H63" i="24"/>
  <c r="H62" i="24"/>
  <c r="H59" i="24"/>
  <c r="H56" i="24"/>
  <c r="H53" i="24"/>
  <c r="H87" i="24"/>
  <c r="H61" i="24"/>
  <c r="H58" i="24"/>
  <c r="H55" i="24"/>
  <c r="H65" i="24"/>
  <c r="H60" i="24"/>
  <c r="H64" i="24"/>
  <c r="H57" i="24"/>
  <c r="H54" i="24"/>
  <c r="H85" i="24"/>
  <c r="H86" i="24"/>
  <c r="H83" i="24"/>
  <c r="H80" i="24"/>
  <c r="H77" i="24"/>
  <c r="H82" i="24"/>
  <c r="H79" i="24"/>
  <c r="H76" i="24"/>
  <c r="H78" i="24"/>
  <c r="H84" i="24"/>
  <c r="H75" i="24"/>
  <c r="H81" i="24"/>
  <c r="G51" i="25"/>
  <c r="J52" i="25" s="1"/>
  <c r="G29" i="25"/>
  <c r="E7" i="25"/>
  <c r="H8" i="25" s="1"/>
  <c r="G95" i="25"/>
  <c r="G73" i="25"/>
  <c r="J74" i="25" s="1"/>
  <c r="J109" i="25"/>
  <c r="J106" i="25"/>
  <c r="J105" i="25"/>
  <c r="J104" i="25"/>
  <c r="J103" i="25"/>
  <c r="J102" i="25"/>
  <c r="J101" i="25"/>
  <c r="J100" i="25"/>
  <c r="J99" i="25"/>
  <c r="J98" i="25"/>
  <c r="J97" i="25"/>
  <c r="J30" i="25"/>
  <c r="J107" i="25"/>
  <c r="J108" i="25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Q7" i="19" s="1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49" i="19"/>
  <c r="I49" i="19" s="1"/>
  <c r="C37" i="19"/>
  <c r="I37" i="19" s="1"/>
  <c r="I7" i="19"/>
  <c r="C77" i="19"/>
  <c r="I77" i="19" s="1"/>
  <c r="C65" i="19"/>
  <c r="I65" i="19" s="1"/>
  <c r="C35" i="19"/>
  <c r="I35" i="19" s="1"/>
  <c r="C23" i="19"/>
  <c r="I23" i="19" s="1"/>
  <c r="C51" i="19"/>
  <c r="I51" i="19" s="1"/>
  <c r="C21" i="19"/>
  <c r="I21" i="19" s="1"/>
  <c r="C9" i="19"/>
  <c r="I9" i="19" s="1"/>
  <c r="C63" i="19"/>
  <c r="I63" i="19" s="1"/>
  <c r="J57" i="12"/>
  <c r="I57" i="12"/>
  <c r="L57" i="12"/>
  <c r="K57" i="12"/>
  <c r="H21" i="10"/>
  <c r="H18" i="10"/>
  <c r="H17" i="10"/>
  <c r="H16" i="10"/>
  <c r="H15" i="10"/>
  <c r="H14" i="10"/>
  <c r="H13" i="10"/>
  <c r="H12" i="10"/>
  <c r="H11" i="10"/>
  <c r="H10" i="10"/>
  <c r="H9" i="10"/>
  <c r="H19" i="10"/>
  <c r="H8" i="10"/>
  <c r="E7" i="10"/>
  <c r="H20" i="10"/>
  <c r="H43" i="10"/>
  <c r="H40" i="10"/>
  <c r="H39" i="10"/>
  <c r="H38" i="10"/>
  <c r="H37" i="10"/>
  <c r="H36" i="10"/>
  <c r="H35" i="10"/>
  <c r="H34" i="10"/>
  <c r="H33" i="10"/>
  <c r="H32" i="10"/>
  <c r="H31" i="10"/>
  <c r="H41" i="10"/>
  <c r="H30" i="10"/>
  <c r="E29" i="10"/>
  <c r="H42" i="10"/>
  <c r="D52" i="8"/>
  <c r="H96" i="25" l="1"/>
  <c r="J96" i="25"/>
  <c r="F42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1" i="10"/>
  <c r="C29" i="10"/>
  <c r="F20" i="10"/>
  <c r="F21" i="10"/>
  <c r="F18" i="10"/>
  <c r="F17" i="10"/>
  <c r="F16" i="10"/>
  <c r="F15" i="10"/>
  <c r="F14" i="10"/>
  <c r="F13" i="10"/>
  <c r="F12" i="10"/>
  <c r="F11" i="10"/>
  <c r="F10" i="10"/>
  <c r="F9" i="10"/>
  <c r="C7" i="10"/>
  <c r="F8" i="10"/>
  <c r="F19" i="10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E73" i="25"/>
  <c r="E51" i="25"/>
  <c r="E29" i="25"/>
  <c r="C7" i="25"/>
  <c r="F8" i="25" s="1"/>
  <c r="E95" i="25"/>
  <c r="H108" i="25"/>
  <c r="H30" i="25"/>
  <c r="H109" i="25"/>
  <c r="H106" i="25"/>
  <c r="H105" i="25"/>
  <c r="H104" i="25"/>
  <c r="H103" i="25"/>
  <c r="H102" i="25"/>
  <c r="H101" i="25"/>
  <c r="H100" i="25"/>
  <c r="H99" i="25"/>
  <c r="H98" i="25"/>
  <c r="H97" i="25"/>
  <c r="H107" i="25"/>
  <c r="F84" i="24"/>
  <c r="F83" i="24"/>
  <c r="F82" i="24"/>
  <c r="F81" i="24"/>
  <c r="F80" i="24"/>
  <c r="F79" i="24"/>
  <c r="F78" i="24"/>
  <c r="F77" i="24"/>
  <c r="F76" i="24"/>
  <c r="F75" i="24"/>
  <c r="F85" i="24"/>
  <c r="F86" i="24"/>
  <c r="F42" i="24"/>
  <c r="F43" i="24"/>
  <c r="F40" i="24"/>
  <c r="F39" i="24"/>
  <c r="F38" i="24"/>
  <c r="F37" i="24"/>
  <c r="F36" i="24"/>
  <c r="F35" i="24"/>
  <c r="F34" i="24"/>
  <c r="F33" i="24"/>
  <c r="F32" i="24"/>
  <c r="F31" i="24"/>
  <c r="F41" i="24"/>
  <c r="F127" i="24"/>
  <c r="F124" i="24"/>
  <c r="F121" i="24"/>
  <c r="F131" i="24"/>
  <c r="F126" i="24"/>
  <c r="F123" i="24"/>
  <c r="F120" i="24"/>
  <c r="F130" i="24"/>
  <c r="F129" i="24"/>
  <c r="F122" i="24"/>
  <c r="F128" i="24"/>
  <c r="F119" i="24"/>
  <c r="F125" i="24"/>
  <c r="C227" i="24"/>
  <c r="D228" i="24" s="1"/>
  <c r="C161" i="24"/>
  <c r="D162" i="24" s="1"/>
  <c r="C73" i="24"/>
  <c r="D74" i="24" s="1"/>
  <c r="C205" i="24"/>
  <c r="D206" i="24" s="1"/>
  <c r="C139" i="24"/>
  <c r="D140" i="24" s="1"/>
  <c r="C183" i="24"/>
  <c r="D184" i="24" s="1"/>
  <c r="C51" i="24"/>
  <c r="D8" i="24"/>
  <c r="C253" i="24"/>
  <c r="D254" i="24" s="1"/>
  <c r="C95" i="24"/>
  <c r="D96" i="24" s="1"/>
  <c r="C29" i="24"/>
  <c r="D30" i="24" s="1"/>
  <c r="C117" i="24"/>
  <c r="D118" i="24" s="1"/>
  <c r="F196" i="24"/>
  <c r="F195" i="24"/>
  <c r="F193" i="24"/>
  <c r="F192" i="24"/>
  <c r="F191" i="24"/>
  <c r="F190" i="24"/>
  <c r="F189" i="24"/>
  <c r="F188" i="24"/>
  <c r="F187" i="24"/>
  <c r="F186" i="24"/>
  <c r="F185" i="24"/>
  <c r="F194" i="24"/>
  <c r="F197" i="24"/>
  <c r="F266" i="24"/>
  <c r="F267" i="24"/>
  <c r="F264" i="24"/>
  <c r="F263" i="24"/>
  <c r="F262" i="24"/>
  <c r="F261" i="24"/>
  <c r="F260" i="24"/>
  <c r="F259" i="24"/>
  <c r="F258" i="24"/>
  <c r="F257" i="24"/>
  <c r="F256" i="24"/>
  <c r="F255" i="24"/>
  <c r="F265" i="24"/>
  <c r="F87" i="24"/>
  <c r="F65" i="24"/>
  <c r="F60" i="24"/>
  <c r="F57" i="24"/>
  <c r="F54" i="24"/>
  <c r="F64" i="24"/>
  <c r="F63" i="24"/>
  <c r="F62" i="24"/>
  <c r="F59" i="24"/>
  <c r="F56" i="24"/>
  <c r="F53" i="24"/>
  <c r="F55" i="24"/>
  <c r="F61" i="24"/>
  <c r="F58" i="24"/>
  <c r="F153" i="24"/>
  <c r="F151" i="24"/>
  <c r="F150" i="24"/>
  <c r="F147" i="24"/>
  <c r="F144" i="24"/>
  <c r="F141" i="24"/>
  <c r="F152" i="24"/>
  <c r="F149" i="24"/>
  <c r="F146" i="24"/>
  <c r="F143" i="24"/>
  <c r="F148" i="24"/>
  <c r="F145" i="24"/>
  <c r="F142" i="24"/>
  <c r="F219" i="24"/>
  <c r="F216" i="24"/>
  <c r="F215" i="24"/>
  <c r="F214" i="24"/>
  <c r="F213" i="24"/>
  <c r="F212" i="24"/>
  <c r="F211" i="24"/>
  <c r="F210" i="24"/>
  <c r="F209" i="24"/>
  <c r="F208" i="24"/>
  <c r="F207" i="24"/>
  <c r="F217" i="24"/>
  <c r="F218" i="24"/>
  <c r="F109" i="24"/>
  <c r="F108" i="24"/>
  <c r="F104" i="24"/>
  <c r="F101" i="24"/>
  <c r="F98" i="24"/>
  <c r="F107" i="24"/>
  <c r="F106" i="24"/>
  <c r="F103" i="24"/>
  <c r="F100" i="24"/>
  <c r="F97" i="24"/>
  <c r="F102" i="24"/>
  <c r="F99" i="24"/>
  <c r="F105" i="24"/>
  <c r="F173" i="24"/>
  <c r="F172" i="24"/>
  <c r="F171" i="24"/>
  <c r="F170" i="24"/>
  <c r="F169" i="24"/>
  <c r="F168" i="24"/>
  <c r="F167" i="24"/>
  <c r="F166" i="24"/>
  <c r="F165" i="24"/>
  <c r="F164" i="24"/>
  <c r="F163" i="24"/>
  <c r="F174" i="24"/>
  <c r="F175" i="24"/>
  <c r="F239" i="24"/>
  <c r="F241" i="24"/>
  <c r="F236" i="24"/>
  <c r="F233" i="24"/>
  <c r="F230" i="24"/>
  <c r="F237" i="24"/>
  <c r="F234" i="24"/>
  <c r="F231" i="24"/>
  <c r="F240" i="24"/>
  <c r="F235" i="24"/>
  <c r="F238" i="24"/>
  <c r="F229" i="24"/>
  <c r="F232" i="24"/>
  <c r="H74" i="25" l="1"/>
  <c r="F96" i="25"/>
  <c r="H52" i="25"/>
  <c r="D52" i="24"/>
  <c r="C95" i="25"/>
  <c r="D96" i="25" s="1"/>
  <c r="C73" i="25"/>
  <c r="D74" i="25" s="1"/>
  <c r="C51" i="25"/>
  <c r="D52" i="25" s="1"/>
  <c r="C29" i="25"/>
  <c r="F30" i="25" s="1"/>
  <c r="D8" i="25"/>
  <c r="F107" i="25"/>
  <c r="F108" i="25"/>
  <c r="F109" i="25"/>
  <c r="F106" i="25"/>
  <c r="F105" i="25"/>
  <c r="F104" i="25"/>
  <c r="F103" i="25"/>
  <c r="F102" i="25"/>
  <c r="F101" i="25"/>
  <c r="F100" i="25"/>
  <c r="F99" i="25"/>
  <c r="F98" i="25"/>
  <c r="F97" i="25"/>
  <c r="D8" i="10"/>
  <c r="D30" i="10"/>
  <c r="F74" i="25" l="1"/>
  <c r="F52" i="25"/>
  <c r="D30" i="25"/>
</calcChain>
</file>

<file path=xl/sharedStrings.xml><?xml version="1.0" encoding="utf-8"?>
<sst xmlns="http://schemas.openxmlformats.org/spreadsheetml/2006/main" count="6019" uniqueCount="322">
  <si>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</si>
  <si>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</si>
  <si>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</si>
  <si>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</si>
  <si>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</si>
  <si>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</si>
  <si>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</si>
  <si>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</si>
  <si>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</si>
  <si>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</si>
  <si>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</si>
  <si>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</si>
  <si>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</si>
  <si>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</si>
  <si>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</si>
  <si>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</si>
  <si>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</si>
  <si>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</si>
  <si>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</si>
  <si>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</si>
  <si>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</si>
  <si>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</si>
  <si>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</si>
  <si>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</si>
  <si>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</si>
  <si>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</si>
  <si>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</si>
  <si>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</si>
  <si>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</si>
  <si>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</si>
  <si>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</si>
  <si>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</si>
  <si>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</si>
  <si>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</si>
  <si>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</si>
  <si>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</si>
  <si>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</si>
  <si>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</si>
  <si>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</si>
  <si>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</si>
  <si>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</si>
  <si>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</si>
  <si>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</si>
  <si>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</si>
  <si>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</si>
  <si>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</si>
  <si>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</si>
  <si>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</si>
  <si>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</si>
  <si>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</si>
  <si>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</si>
  <si>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</si>
  <si>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</si>
  <si>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</si>
  <si>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</si>
  <si>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</si>
  <si>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</si>
  <si>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</si>
  <si>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</si>
  <si>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</si>
  <si>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</si>
  <si>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</si>
  <si>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</si>
  <si>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</si>
  <si>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</si>
  <si>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</si>
  <si>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</si>
  <si>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</si>
  <si>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</si>
  <si>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</si>
  <si>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</si>
  <si>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</si>
  <si>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</si>
  <si>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</si>
  <si>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</si>
  <si>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</si>
  <si>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</si>
  <si>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</si>
  <si>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</si>
  <si>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</si>
  <si>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</si>
  <si>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</si>
  <si>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</si>
  <si>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</si>
  <si>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</si>
  <si>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</si>
  <si>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</si>
  <si>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</si>
  <si>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</si>
  <si>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</si>
  <si>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</si>
  <si>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</si>
  <si>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</si>
  <si>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</si>
  <si>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</si>
  <si>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</si>
  <si>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</si>
  <si>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</si>
  <si>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</si>
  <si>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</si>
  <si>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</si>
  <si>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</si>
  <si>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</si>
  <si>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</si>
  <si>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</si>
  <si>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</si>
  <si>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</si>
  <si>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</si>
  <si>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</si>
  <si>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</si>
  <si>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</si>
  <si>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</si>
  <si>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</si>
  <si>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</si>
  <si>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</si>
  <si>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</si>
  <si>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</si>
  <si>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</si>
  <si>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</si>
  <si>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</si>
  <si>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</si>
  <si>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</si>
  <si>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</si>
  <si>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</si>
  <si>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</si>
  <si>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</si>
  <si>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</si>
  <si>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</si>
  <si>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</si>
  <si>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</si>
  <si>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</si>
  <si>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</si>
  <si>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</si>
  <si>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</si>
  <si>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</si>
  <si>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</si>
  <si>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</si>
  <si>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</si>
  <si>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</si>
  <si>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</si>
  <si>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</si>
  <si>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</si>
  <si>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</si>
  <si>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</si>
  <si>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</si>
  <si>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</si>
  <si>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</si>
  <si>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</si>
  <si>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</si>
  <si>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</si>
  <si>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</si>
  <si>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</si>
  <si>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</si>
  <si>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</si>
  <si>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</si>
  <si>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</si>
  <si>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</si>
  <si>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</si>
  <si>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</si>
  <si>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</si>
  <si>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</si>
  <si>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</si>
  <si>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</si>
  <si>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</si>
  <si>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</si>
  <si>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</si>
  <si>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</si>
  <si>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</si>
  <si>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</si>
  <si>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</si>
  <si>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</si>
  <si>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</si>
  <si>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</si>
  <si>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</si>
  <si>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</si>
  <si>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</si>
  <si>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</si>
  <si>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</si>
  <si>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</si>
  <si>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</si>
  <si>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</si>
  <si>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</si>
  <si>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</si>
  <si>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</si>
  <si>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</si>
  <si>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</si>
  <si>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</si>
  <si>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</si>
  <si>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</si>
  <si>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</si>
  <si>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</si>
  <si>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</si>
  <si>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</si>
  <si>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</si>
  <si>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</si>
  <si>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</si>
  <si>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</si>
  <si>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</si>
  <si>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</si>
  <si>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</si>
  <si>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</si>
  <si>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</si>
  <si>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</si>
  <si>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</si>
  <si>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</si>
  <si>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</si>
  <si>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</si>
  <si>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</si>
  <si>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</si>
  <si>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</si>
  <si>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</si>
  <si>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</si>
  <si>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</si>
  <si>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</si>
  <si>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Granadilla de Abona</t>
  </si>
  <si>
    <t>Evolución mensual de viajeros entrados en Granadilla de Abona según lugar de residencia</t>
  </si>
  <si>
    <t>Evolución mensual de viajeros entrados en Granadilla de Abona según categoría del establecimiento</t>
  </si>
  <si>
    <t>Evolución anual de viajeros entrados en Granadilla de Abona según categoría del establecimiento</t>
  </si>
  <si>
    <t>Evolución mensual de pernoctaciones en Granadilla de Abona según lugar de residencia</t>
  </si>
  <si>
    <t>Evolución mensual de pernoctaciones en Granadilla de Abona según categoría del establecimiento</t>
  </si>
  <si>
    <t>Evolución mensual de estancia media en Granadilla de Abona según lugar de residencia</t>
  </si>
  <si>
    <t>Evolución mensual de estancia media en Granadilla de Abona según categoría del establecimiento</t>
  </si>
  <si>
    <t>Evolución mensual de tasa de ocupación en Granadilla de Abona según categoría del establecimiento</t>
  </si>
  <si>
    <t>Viajeros españoles entrados en los hoteles y apartamentos de Granadilla de Abona según lugar de residencia - acumulado</t>
  </si>
  <si>
    <t>Viajeros españoles entrados en los hoteles y apartamentos de Granadilla de Abona por tipología y categoría de alojamiento - acumulado</t>
  </si>
  <si>
    <t>Viajeros peninsulares entrados en los hoteles y apartamentos de Granadilla de Abona por tipología y categoría de alojamiento - acumulado</t>
  </si>
  <si>
    <t>Viajeros canarios entrados en los hoteles y apartamentos de Granadilla de Abona por tipología y categoría de alojamiento - acumulado</t>
  </si>
  <si>
    <t>Resumen de indicadores turísticos de Tenerife-Granadilla de Abona</t>
  </si>
  <si>
    <t>septiembre 2021</t>
  </si>
  <si>
    <t>septiembre 2022</t>
  </si>
  <si>
    <t>septiembre 2023</t>
  </si>
  <si>
    <t>septiembre 2024</t>
  </si>
  <si>
    <t>septiembre 2025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</si>
  <si>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</si>
  <si>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</si>
  <si>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</si>
  <si>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</si>
  <si>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</si>
  <si>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-</t>
  </si>
  <si>
    <t>Viajeros  entrados en los establecimientos alojativos de Granadilla de Abona 
(hotel + apartamento)</t>
  </si>
  <si>
    <t>Viajeros españoles entrados en los establecimientos alojativos de Granadilla de Abona 
(hotel + apartamento)</t>
  </si>
  <si>
    <t>Viajeros peninsulares entrados en los establecimientos alojativos de Granadilla de Abona 
(hotel + apartamento)</t>
  </si>
  <si>
    <t>Viajeros canarios entrados en los establecimientos alojativos de Granadilla de Abona 
(hotel + apartamento)</t>
  </si>
  <si>
    <t>Viajeros extranjeros entrados en los establecimientos alojativos de Granadilla de Abona 
(hotel + apartamento)</t>
  </si>
  <si>
    <t>Viajeros británicos entrados en los establecimientos alojativos de Granadilla de Abona 
(hotel + apartamento)</t>
  </si>
  <si>
    <t>Viajeros alemanes entrados en los establecimientos alojativos de Granadilla de Abona 
(hotel + apartamento)</t>
  </si>
  <si>
    <t>Viajeros franceses entrados en los establecimientos alojativos de Granadilla de Abona 
(hotel + apartamento)</t>
  </si>
  <si>
    <t>Viajeros belgas entrados en los establecimientos alojativos de Granadilla de Abona 
(hotel + apartamento)</t>
  </si>
  <si>
    <t>Viajeros holandeses entrados en los establecimientos alojativos de Granadilla de Abona 
(hotel + apartamento)</t>
  </si>
  <si>
    <t>Viajeros daneses entrados en los establecimientos alojativos de Granadilla de Abona 
(hotel + apartamento)</t>
  </si>
  <si>
    <t>Viajeros suecos entrados en los establecimientos alojativos de Granadilla de Abona 
(hotel + apartamento)</t>
  </si>
  <si>
    <t>var 23/22</t>
  </si>
  <si>
    <t>var 24/23</t>
  </si>
  <si>
    <t>Viajeros entrados en los establecimientos alojativos de Granadilla de Abona 
(hotel + apartamento)</t>
  </si>
  <si>
    <t>Viajeros entrados en los hoteles de Granadilla de Abona</t>
  </si>
  <si>
    <t>Viajeros entrados en los hoteles de 4, 5 estrellas Granadilla de Abona</t>
  </si>
  <si>
    <t>Viajeros entrados en los hoteles de 1, 2, 3 estrellas Granadilla de Abona</t>
  </si>
  <si>
    <t>Viajeros entrados en los apartamentos de Granadilla de Abona</t>
  </si>
  <si>
    <t>Evolución de viajeros entrados en los establecimientos alojativos de Granadilla de Abona 
(hotel + apartamento)</t>
  </si>
  <si>
    <t>Evolución de viajeros entrados en los hoteles de Granadilla de Abona</t>
  </si>
  <si>
    <t>Evolución de viajeros entrados en los hoteles de 4, 5 estrellas de Granadilla de Abona</t>
  </si>
  <si>
    <t>Evolución de viajeros entrados en los apartamentos de Granadilla de Abona</t>
  </si>
  <si>
    <t>acumulado a septiembre 2020</t>
  </si>
  <si>
    <t>septiembre 2020</t>
  </si>
  <si>
    <t>Viajeros entrados en los establecimientos alojativos de Granadilla de Abona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</si>
  <si>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</si>
  <si>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</si>
  <si>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</si>
  <si>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</si>
  <si>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</si>
  <si>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</si>
  <si>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Granadilla de Abona según lugar de residencia (hotel + apartamento)</t>
  </si>
  <si>
    <t>Viajeros entrados en los apartamentos de Granadilla de Abona según lugar de residencia (hotel + apartamento)</t>
  </si>
  <si>
    <t>Viajeros alojados en los establecimientos alojativos de Granadilla de Abona según lugar de residencia (hotel + apartamento)</t>
  </si>
  <si>
    <t>acumulado septiembre 2019</t>
  </si>
  <si>
    <t>Pernoctaciones realizadas por los turistas en los establecimientos alojativos de Granadilla de Abona (hotel + apartamento)</t>
  </si>
  <si>
    <t>Pernoctaciones realizadas por los turistas españoles en los establecimientos alojativos de Granadilla de Abona (hotel + apartamento)</t>
  </si>
  <si>
    <t>var 25/24</t>
  </si>
  <si>
    <t>Pernoctaciones realizadas por los procedentes de Península en los establecimientos alojativos de Granadilla de Abona (hotel + apartamento)</t>
  </si>
  <si>
    <t>Pernoctaciones realizadas por los procedentes de Canarias en los establecimientos alojativos de Granadilla de Abona (hotel + apartamento)</t>
  </si>
  <si>
    <t>Pernoctaciones realizadas por los procedentes de Total residentes en el extranjero en los establecimientos alojativos de Granadilla de Abona (hotel + apartamento)</t>
  </si>
  <si>
    <t>Pernoctaciones realizadas por los procedentes de Reino Unido en los establecimientos alojativos de Granadilla de Abona (hotel + apartamento)</t>
  </si>
  <si>
    <t>Pernoctaciones realizadas por los procedentes de Alemania en los establecimientos alojativos de Granadilla de Abona (hotel + apartamento)</t>
  </si>
  <si>
    <t>Pernoctaciones realizadas por los procedentes de Francia en los establecimientos alojativos de Granadilla de Abona (hotel + apartamento)</t>
  </si>
  <si>
    <t>Pernoctaciones realizadas por los procedentes de Bélgica en los establecimientos alojativos de Granadilla de Abona (hotel + apartamento)</t>
  </si>
  <si>
    <t>Pernoctaciones realizadas por los procedentes de Países Bajos en los establecimientos alojativos de Granadilla de Abona (hotel + apartamento)</t>
  </si>
  <si>
    <t>Pernoctaciones realizadas por los procedentes de Dinamarca en los establecimientos alojativos de Granadilla de Abona (hotel + apartamento)</t>
  </si>
  <si>
    <t>Pernoctaciones realizadas por los procedentes de Suecia en los establecimientos alojativos de Granadilla de Abona (hotel + apartamento)</t>
  </si>
  <si>
    <t>Pernoctaciones realizadas por los turistas en los hoteles de Granadilla de Abona</t>
  </si>
  <si>
    <t>Pernoctaciones realizadas por los turistas en los hoteles de 4 y 5 estrellas de Granadilla de Abona</t>
  </si>
  <si>
    <t>Pernoctaciones realizadas por los turistas en los hoteles de 1, 2, 3 estrellas de Granadilla de Abona</t>
  </si>
  <si>
    <t>Pernoctaciones realizadas por los turistas en los apartamentos de Granadilla de Abona</t>
  </si>
  <si>
    <t>Estancia Media en los establecimientos alojativos de Granadilla de Abona
(hotel + apartamento)</t>
  </si>
  <si>
    <t>Estancia media de los viajeros españoles entrados en los establecimientos alojativos de Granadilla de Abona (hotel + apartamento)</t>
  </si>
  <si>
    <t>Estancia media de los viajeros peninsulares entrados en los establecimientos alojativos de Granadilla de Abona (hotel + apartamento)</t>
  </si>
  <si>
    <t>Estancia media de los viajeros canarios entrados en los establecimientos alojativos de Granadilla de Abona (hotel + apartamento)</t>
  </si>
  <si>
    <t>Estancia media de los viajeros extranjeros entrados en los establecimientos alojativos de Granadilla de Abona (hotel + apartamento)</t>
  </si>
  <si>
    <t>Estancia media de los viajeros británicos entrados en los establecimientos alojativos de Granadilla de Abona (hotel + apartamento)</t>
  </si>
  <si>
    <t>Estancia media de los viajeros alemanes entrados en los establecimientos alojativos de Granadilla de Abona (hotel + apartamento)</t>
  </si>
  <si>
    <t>Estancia media de los viajeros franceses entrados en los establecimientos alojativos de Granadilla de Abona (hotel + apartamento)</t>
  </si>
  <si>
    <t>Estancia media de los viajeros belgas entrados en los establecimientos alojativos de Granadilla de Abona (hotel + apartamento)</t>
  </si>
  <si>
    <t>Estancia media de los viajeros holandeses entrados en los establecimientos alojativos de Granadilla de Abona (hotel + apartamento)</t>
  </si>
  <si>
    <t>Estancia media de los viajeros daneses entrados en los establecimientos alojativos de Granadilla de Abona (hotel + apartamento)</t>
  </si>
  <si>
    <t>Estancia media de los viajeros suecos entrados en los establecimientos alojativos de Granadilla de Abona (hotel + apartamento)</t>
  </si>
  <si>
    <t>Estancia Media en los hoteles de Granadilla de Abona</t>
  </si>
  <si>
    <t>Estancia Media en los hoteles de 4, 5 estrellas de Granadilla de Abona</t>
  </si>
  <si>
    <t>Estancia Media en los hoteles de 1, 2, 3 Estrellas de Granadilla de Abona</t>
  </si>
  <si>
    <t>Estancia Media en los apartamentos de Granadilla de Abona</t>
  </si>
  <si>
    <t>Tasa de ocupación por plaza en los establecimientos alojativos de Granadilla de Abona
(hotel + apartamento)</t>
  </si>
  <si>
    <t>Tasa de ocupación por plaza en los hoteles de Granadilla de Abona</t>
  </si>
  <si>
    <t>Tasa de ocupación por plaza en los hoteles de 4, 5 Estrellas de Granadilla de Abona</t>
  </si>
  <si>
    <t>Tasa de ocupación por plaza en los hoteles de 1, 2, 3 Estrellas de Granadilla de Abona</t>
  </si>
  <si>
    <t>Tasa de ocupación por plaza en los apartamentos de Granadilla de Abona</t>
  </si>
  <si>
    <t>Distribución de viajeros españoles entrados en hoteles y apartamentos de Granadilla de Abona  por lugar de residencia</t>
  </si>
  <si>
    <t>Viajeros españoles entrados en los hoteles y apartamentos de Granadilla de Abona según lugar de residencia</t>
  </si>
  <si>
    <t>Viajeros españoles entrados en los hoteles y apartamentos de Granadilla de Abona por tipología y categoría de alojamiento</t>
  </si>
  <si>
    <t>Viajeros peninsulares entrados en los hoteles y apartamentos de Granadilla de Abona por tipología y categoría de alojamiento</t>
  </si>
  <si>
    <t>Viajeros canarios entrados en los hoteles y apartamentos de Granadilla de Abona por tipología y categoría de alojamiento</t>
  </si>
  <si>
    <t>Evolución de viajeros españoles entrados en los establecimientos alojativos de Granadilla de Abona
(hotel + apartamento)</t>
  </si>
  <si>
    <t>Evolución de viajeros peninsulares entrados en los establecimientos alojativos de Granadilla de Abona
(hotel + apartamento)</t>
  </si>
  <si>
    <t>Evolución de viajeros canarios entrados en los establecimientos alojativos de Granadilla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</si>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</sst>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459D6971-B84F-4F2E-A012-9267CD9829C3}"/>
    <cellStyle name="Normal 2 6" xfId="3" xr:uid="{71EA74A3-BDFF-4276-9438-86FAFB0545E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8-4C6E-B6E9-08EEF3D0B46D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2800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C6E-B6E9-08EEF3D0B46D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18-4C6E-B6E9-08EEF3D0B46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4476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C6E-B6E9-08EEF3D0B46D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18-4C6E-B6E9-08EEF3D0B4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18-4C6E-B6E9-08EEF3D0B46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12">
                  <c:v>31967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18-4C6E-B6E9-08EEF3D0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18-4C6E-B6E9-08EEF3D0B4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18-4C6E-B6E9-08EEF3D0B4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18-4C6E-B6E9-08EEF3D0B4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18-4C6E-B6E9-08EEF3D0B4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18-4C6E-B6E9-08EEF3D0B4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18-4C6E-B6E9-08EEF3D0B4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18-4C6E-B6E9-08EEF3D0B4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18-4C6E-B6E9-08EEF3D0B4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18-4C6E-B6E9-08EEF3D0B4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18-4C6E-B6E9-08EEF3D0B4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18-4C6E-B6E9-08EEF3D0B4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18-4C6E-B6E9-08EEF3D0B4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18-4C6E-B6E9-08EEF3D0B4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18-4C6E-B6E9-08EEF3D0B4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18-4C6E-B6E9-08EEF3D0B46D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2.9714030384271561E-2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8">
                  <c:v>0.27081339712918662</c:v>
                </c:pt>
                <c:pt idx="12">
                  <c:v>-2.1226783205868793E-3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18-4C6E-B6E9-08EEF3D0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BA-406D-A2B6-2A013AE32BD1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80</c:v>
                </c:pt>
                <c:pt idx="1">
                  <c:v>75</c:v>
                </c:pt>
                <c:pt idx="2">
                  <c:v>92</c:v>
                </c:pt>
                <c:pt idx="3">
                  <c:v>61</c:v>
                </c:pt>
                <c:pt idx="4">
                  <c:v>23</c:v>
                </c:pt>
                <c:pt idx="5">
                  <c:v>30</c:v>
                </c:pt>
                <c:pt idx="6">
                  <c:v>39</c:v>
                </c:pt>
                <c:pt idx="7">
                  <c:v>25</c:v>
                </c:pt>
                <c:pt idx="8">
                  <c:v>36</c:v>
                </c:pt>
                <c:pt idx="9">
                  <c:v>135</c:v>
                </c:pt>
                <c:pt idx="10">
                  <c:v>145</c:v>
                </c:pt>
                <c:pt idx="11">
                  <c:v>91</c:v>
                </c:pt>
                <c:pt idx="12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A-406D-A2B6-2A013AE32BD1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A-406D-A2B6-2A013AE32BD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132</c:v>
                </c:pt>
                <c:pt idx="1">
                  <c:v>156</c:v>
                </c:pt>
                <c:pt idx="2">
                  <c:v>133</c:v>
                </c:pt>
                <c:pt idx="3">
                  <c:v>104</c:v>
                </c:pt>
                <c:pt idx="4">
                  <c:v>12</c:v>
                </c:pt>
                <c:pt idx="5">
                  <c:v>13</c:v>
                </c:pt>
                <c:pt idx="6">
                  <c:v>41</c:v>
                </c:pt>
                <c:pt idx="7">
                  <c:v>103</c:v>
                </c:pt>
                <c:pt idx="8">
                  <c:v>77</c:v>
                </c:pt>
                <c:pt idx="9">
                  <c:v>99</c:v>
                </c:pt>
                <c:pt idx="10">
                  <c:v>110</c:v>
                </c:pt>
                <c:pt idx="11">
                  <c:v>113</c:v>
                </c:pt>
                <c:pt idx="12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BA-406D-A2B6-2A013AE32BD1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A-406D-A2B6-2A013AE32BD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BA-406D-A2B6-2A013AE32BD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141</c:v>
                </c:pt>
                <c:pt idx="1">
                  <c:v>99</c:v>
                </c:pt>
                <c:pt idx="2">
                  <c:v>109</c:v>
                </c:pt>
                <c:pt idx="3">
                  <c:v>59</c:v>
                </c:pt>
                <c:pt idx="4">
                  <c:v>39</c:v>
                </c:pt>
                <c:pt idx="5">
                  <c:v>90</c:v>
                </c:pt>
                <c:pt idx="6">
                  <c:v>57</c:v>
                </c:pt>
                <c:pt idx="7">
                  <c:v>89</c:v>
                </c:pt>
                <c:pt idx="8">
                  <c:v>93</c:v>
                </c:pt>
                <c:pt idx="12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BA-406D-A2B6-2A013AE3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BA-406D-A2B6-2A013AE32B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</c:v>
                      </c:pt>
                      <c:pt idx="1">
                        <c:v>127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</c:v>
                      </c:pt>
                      <c:pt idx="8">
                        <c:v>0</c:v>
                      </c:pt>
                      <c:pt idx="9">
                        <c:v>4</c:v>
                      </c:pt>
                      <c:pt idx="10">
                        <c:v>2</c:v>
                      </c:pt>
                      <c:pt idx="11">
                        <c:v>23</c:v>
                      </c:pt>
                      <c:pt idx="12">
                        <c:v>284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BA-406D-A2B6-2A013AE32BD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BA-406D-A2B6-2A013AE32BD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BA-406D-A2B6-2A013AE32BD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BA-406D-A2B6-2A013AE32BD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BA-406D-A2B6-2A013AE32BD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BA-406D-A2B6-2A013AE32BD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BA-406D-A2B6-2A013AE32BD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BA-406D-A2B6-2A013AE32BD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BA-406D-A2B6-2A013AE32BD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BA-406D-A2B6-2A013AE32BD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BA-406D-A2B6-2A013AE32BD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BA-406D-A2B6-2A013AE32BD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BA-406D-A2B6-2A013AE32BD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BA-406D-A2B6-2A013AE32BD1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6.8181818181818121E-2</c:v>
                </c:pt>
                <c:pt idx="1">
                  <c:v>-0.36538461538461542</c:v>
                </c:pt>
                <c:pt idx="2">
                  <c:v>-0.18045112781954886</c:v>
                </c:pt>
                <c:pt idx="3">
                  <c:v>-0.43269230769230771</c:v>
                </c:pt>
                <c:pt idx="4">
                  <c:v>2.25</c:v>
                </c:pt>
                <c:pt idx="5">
                  <c:v>5.9230769230769234</c:v>
                </c:pt>
                <c:pt idx="6">
                  <c:v>0.39024390243902429</c:v>
                </c:pt>
                <c:pt idx="7">
                  <c:v>-0.13592233009708743</c:v>
                </c:pt>
                <c:pt idx="8">
                  <c:v>0.20779220779220786</c:v>
                </c:pt>
                <c:pt idx="12">
                  <c:v>6.4850843060959562E-3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BA-406D-A2B6-2A013AE3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2-4EDA-BCA5-1DF70A2F4EF2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2-4EDA-BCA5-1DF70A2F4EF2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12-4EDA-BCA5-1DF70A2F4E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165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12-4EDA-BCA5-1DF70A2F4EF2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12-4EDA-BCA5-1DF70A2F4E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12-4EDA-BCA5-1DF70A2F4E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12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12-4EDA-BCA5-1DF70A2F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12-4EDA-BCA5-1DF70A2F4E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12-4EDA-BCA5-1DF70A2F4E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12-4EDA-BCA5-1DF70A2F4E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12-4EDA-BCA5-1DF70A2F4E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12-4EDA-BCA5-1DF70A2F4E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12-4EDA-BCA5-1DF70A2F4E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12-4EDA-BCA5-1DF70A2F4E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12-4EDA-BCA5-1DF70A2F4E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12-4EDA-BCA5-1DF70A2F4E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12-4EDA-BCA5-1DF70A2F4E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12-4EDA-BCA5-1DF70A2F4E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12-4EDA-BCA5-1DF70A2F4E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12-4EDA-BCA5-1DF70A2F4E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12-4EDA-BCA5-1DF70A2F4E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12-4EDA-BCA5-1DF70A2F4EF2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-0.33939393939393936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8">
                  <c:v>-0.20895522388059706</c:v>
                </c:pt>
                <c:pt idx="12">
                  <c:v>0.23122529644268774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12-4EDA-BCA5-1DF70A2F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A7-44AC-8144-DD0BCAE52244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52</c:v>
                </c:pt>
                <c:pt idx="1">
                  <c:v>47</c:v>
                </c:pt>
                <c:pt idx="2">
                  <c:v>32</c:v>
                </c:pt>
                <c:pt idx="3">
                  <c:v>14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17</c:v>
                </c:pt>
                <c:pt idx="10">
                  <c:v>15</c:v>
                </c:pt>
                <c:pt idx="11">
                  <c:v>44</c:v>
                </c:pt>
                <c:pt idx="12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7-44AC-8144-DD0BCAE52244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A7-44AC-8144-DD0BCAE5224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31</c:v>
                </c:pt>
                <c:pt idx="1">
                  <c:v>26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34</c:v>
                </c:pt>
                <c:pt idx="12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A7-44AC-8144-DD0BCAE52244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A7-44AC-8144-DD0BCAE5224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A7-44AC-8144-DD0BCAE5224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38</c:v>
                </c:pt>
                <c:pt idx="1">
                  <c:v>76</c:v>
                </c:pt>
                <c:pt idx="2">
                  <c:v>31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12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A7-44AC-8144-DD0BCAE52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A7-44AC-8144-DD0BCAE5224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</c:v>
                      </c:pt>
                      <c:pt idx="1">
                        <c:v>31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A7-44AC-8144-DD0BCAE5224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A7-44AC-8144-DD0BCAE5224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A7-44AC-8144-DD0BCAE5224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A7-44AC-8144-DD0BCAE5224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A7-44AC-8144-DD0BCAE5224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A7-44AC-8144-DD0BCAE5224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A7-44AC-8144-DD0BCAE5224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A7-44AC-8144-DD0BCAE5224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A7-44AC-8144-DD0BCAE5224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A7-44AC-8144-DD0BCAE5224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A7-44AC-8144-DD0BCAE5224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A7-44AC-8144-DD0BCAE5224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A7-44AC-8144-DD0BCAE5224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A7-44AC-8144-DD0BCAE52244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0.22580645161290325</c:v>
                </c:pt>
                <c:pt idx="1">
                  <c:v>1.9230769230769229</c:v>
                </c:pt>
                <c:pt idx="2">
                  <c:v>0.63157894736842102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-0.75</c:v>
                </c:pt>
                <c:pt idx="8">
                  <c:v>-0.5</c:v>
                </c:pt>
                <c:pt idx="12">
                  <c:v>0.83333333333333326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A7-44AC-8144-DD0BCAE52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D-4A9B-A050-287A4AAEA069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</c:v>
                </c:pt>
                <c:pt idx="1">
                  <c:v>47</c:v>
                </c:pt>
                <c:pt idx="2">
                  <c:v>24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16</c:v>
                </c:pt>
                <c:pt idx="10">
                  <c:v>12</c:v>
                </c:pt>
                <c:pt idx="11">
                  <c:v>27</c:v>
                </c:pt>
                <c:pt idx="12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D-4A9B-A050-287A4AAEA069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2D-4A9B-A050-287A4AAEA06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15</c:v>
                </c:pt>
                <c:pt idx="1">
                  <c:v>46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11</c:v>
                </c:pt>
                <c:pt idx="11">
                  <c:v>45</c:v>
                </c:pt>
                <c:pt idx="12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D-4A9B-A050-287A4AAEA069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2D-4A9B-A050-287A4AAEA0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2D-4A9B-A050-287A4AAEA06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53</c:v>
                </c:pt>
                <c:pt idx="1">
                  <c:v>21</c:v>
                </c:pt>
                <c:pt idx="2">
                  <c:v>31</c:v>
                </c:pt>
                <c:pt idx="3">
                  <c:v>7</c:v>
                </c:pt>
                <c:pt idx="4">
                  <c:v>212</c:v>
                </c:pt>
                <c:pt idx="5">
                  <c:v>84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12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2D-4A9B-A050-287A4AAE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2D-4A9B-A050-287A4AAEA0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</c:v>
                      </c:pt>
                      <c:pt idx="1">
                        <c:v>66</c:v>
                      </c:pt>
                      <c:pt idx="2">
                        <c:v>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2</c:v>
                      </c:pt>
                      <c:pt idx="11">
                        <c:v>6</c:v>
                      </c:pt>
                      <c:pt idx="12">
                        <c:v>217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2D-4A9B-A050-287A4AAEA0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2D-4A9B-A050-287A4AAEA0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2D-4A9B-A050-287A4AAEA0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2D-4A9B-A050-287A4AAEA0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2D-4A9B-A050-287A4AAEA0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2D-4A9B-A050-287A4AAEA0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2D-4A9B-A050-287A4AAEA0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2D-4A9B-A050-287A4AAEA0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2D-4A9B-A050-287A4AAEA0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2D-4A9B-A050-287A4AAEA0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2D-4A9B-A050-287A4AAEA0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2D-4A9B-A050-287A4AAEA0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2D-4A9B-A050-287A4AAEA0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2D-4A9B-A050-287A4AAEA069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2.5333333333333332</c:v>
                </c:pt>
                <c:pt idx="1">
                  <c:v>-0.54347826086956519</c:v>
                </c:pt>
                <c:pt idx="2">
                  <c:v>0.9375</c:v>
                </c:pt>
                <c:pt idx="3">
                  <c:v>-0.125</c:v>
                </c:pt>
                <c:pt idx="4">
                  <c:v>0</c:v>
                </c:pt>
                <c:pt idx="5">
                  <c:v>83</c:v>
                </c:pt>
                <c:pt idx="6">
                  <c:v>0</c:v>
                </c:pt>
                <c:pt idx="7">
                  <c:v>-0.66666666666666674</c:v>
                </c:pt>
                <c:pt idx="8">
                  <c:v>0</c:v>
                </c:pt>
                <c:pt idx="12">
                  <c:v>3.5652173913043477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2D-4A9B-A050-287A4AAE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75-4EB2-84A0-DBACCA6A2547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2800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5-4EB2-84A0-DBACCA6A2547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75-4EB2-84A0-DBACCA6A254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4476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75-4EB2-84A0-DBACCA6A2547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75-4EB2-84A0-DBACCA6A254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75-4EB2-84A0-DBACCA6A254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12">
                  <c:v>31967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75-4EB2-84A0-DBACCA6A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75-4EB2-84A0-DBACCA6A254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75-4EB2-84A0-DBACCA6A254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75-4EB2-84A0-DBACCA6A254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75-4EB2-84A0-DBACCA6A254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75-4EB2-84A0-DBACCA6A254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75-4EB2-84A0-DBACCA6A254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75-4EB2-84A0-DBACCA6A254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75-4EB2-84A0-DBACCA6A254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75-4EB2-84A0-DBACCA6A254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75-4EB2-84A0-DBACCA6A254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75-4EB2-84A0-DBACCA6A254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75-4EB2-84A0-DBACCA6A254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75-4EB2-84A0-DBACCA6A254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75-4EB2-84A0-DBACCA6A254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75-4EB2-84A0-DBACCA6A2547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2.9714030384271561E-2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8">
                  <c:v>0.27081339712918662</c:v>
                </c:pt>
                <c:pt idx="12">
                  <c:v>-2.1226783205868793E-3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75-4EB2-84A0-DBACCA6A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DC-4E95-B0C1-EC6EEEE052B7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6858</c:v>
                </c:pt>
                <c:pt idx="1">
                  <c:v>4457</c:v>
                </c:pt>
                <c:pt idx="2">
                  <c:v>4813</c:v>
                </c:pt>
                <c:pt idx="3">
                  <c:v>4396</c:v>
                </c:pt>
                <c:pt idx="4">
                  <c:v>3579</c:v>
                </c:pt>
                <c:pt idx="5">
                  <c:v>3022</c:v>
                </c:pt>
                <c:pt idx="6">
                  <c:v>2765</c:v>
                </c:pt>
                <c:pt idx="7">
                  <c:v>3033</c:v>
                </c:pt>
                <c:pt idx="8">
                  <c:v>3673</c:v>
                </c:pt>
                <c:pt idx="9">
                  <c:v>4198</c:v>
                </c:pt>
                <c:pt idx="10">
                  <c:v>4299</c:v>
                </c:pt>
                <c:pt idx="11">
                  <c:v>5428</c:v>
                </c:pt>
                <c:pt idx="12">
                  <c:v>50521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C-4E95-B0C1-EC6EEEE052B7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DC-4E95-B0C1-EC6EEEE052B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4426</c:v>
                </c:pt>
                <c:pt idx="1">
                  <c:v>4712</c:v>
                </c:pt>
                <c:pt idx="2">
                  <c:v>5785</c:v>
                </c:pt>
                <c:pt idx="3">
                  <c:v>3828</c:v>
                </c:pt>
                <c:pt idx="4">
                  <c:v>1833</c:v>
                </c:pt>
                <c:pt idx="5">
                  <c:v>2354</c:v>
                </c:pt>
                <c:pt idx="6">
                  <c:v>2458</c:v>
                </c:pt>
                <c:pt idx="7">
                  <c:v>3098</c:v>
                </c:pt>
                <c:pt idx="8">
                  <c:v>3065</c:v>
                </c:pt>
                <c:pt idx="9">
                  <c:v>3898</c:v>
                </c:pt>
                <c:pt idx="10">
                  <c:v>3199</c:v>
                </c:pt>
                <c:pt idx="11">
                  <c:v>4419</c:v>
                </c:pt>
                <c:pt idx="12">
                  <c:v>43075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DC-4E95-B0C1-EC6EEEE052B7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DC-4E95-B0C1-EC6EEEE052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DC-4E95-B0C1-EC6EEEE052B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4533</c:v>
                </c:pt>
                <c:pt idx="1">
                  <c:v>3908</c:v>
                </c:pt>
                <c:pt idx="2">
                  <c:v>3954</c:v>
                </c:pt>
                <c:pt idx="3">
                  <c:v>3162</c:v>
                </c:pt>
                <c:pt idx="4">
                  <c:v>2603</c:v>
                </c:pt>
                <c:pt idx="5">
                  <c:v>3330</c:v>
                </c:pt>
                <c:pt idx="6">
                  <c:v>2619</c:v>
                </c:pt>
                <c:pt idx="7">
                  <c:v>3442</c:v>
                </c:pt>
                <c:pt idx="8">
                  <c:v>3939</c:v>
                </c:pt>
                <c:pt idx="12">
                  <c:v>31490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DC-4E95-B0C1-EC6EEEE0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DC-4E95-B0C1-EC6EEEE052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3026</c:v>
                      </c:pt>
                      <c:pt idx="1">
                        <c:v>3832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10755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DC-4E95-B0C1-EC6EEEE052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DC-4E95-B0C1-EC6EEEE052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DC-4E95-B0C1-EC6EEEE052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DC-4E95-B0C1-EC6EEEE052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DC-4E95-B0C1-EC6EEEE052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DC-4E95-B0C1-EC6EEEE052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DC-4E95-B0C1-EC6EEEE052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DC-4E95-B0C1-EC6EEEE052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DC-4E95-B0C1-EC6EEEE052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DC-4E95-B0C1-EC6EEEE052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DC-4E95-B0C1-EC6EEEE052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DC-4E95-B0C1-EC6EEEE052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DC-4E95-B0C1-EC6EEEE052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DC-4E95-B0C1-EC6EEEE052B7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2.4175327609579744E-2</c:v>
                </c:pt>
                <c:pt idx="1">
                  <c:v>-0.17062818336162988</c:v>
                </c:pt>
                <c:pt idx="2">
                  <c:v>-0.3165082108902334</c:v>
                </c:pt>
                <c:pt idx="3">
                  <c:v>-0.1739811912225705</c:v>
                </c:pt>
                <c:pt idx="4">
                  <c:v>0.42007637752318594</c:v>
                </c:pt>
                <c:pt idx="5">
                  <c:v>0.4146134239592183</c:v>
                </c:pt>
                <c:pt idx="6">
                  <c:v>6.5500406834825053E-2</c:v>
                </c:pt>
                <c:pt idx="7">
                  <c:v>0.11103938024531956</c:v>
                </c:pt>
                <c:pt idx="8">
                  <c:v>0.28515497553017943</c:v>
                </c:pt>
                <c:pt idx="12">
                  <c:v>-2.1863810640387893E-3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DC-4E95-B0C1-EC6EEEE0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91-4275-A0A9-DD14CEC5BA8B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1-4275-A0A9-DD14CEC5BA8B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91-4275-A0A9-DD14CEC5BA8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91-4275-A0A9-DD14CEC5BA8B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91-4275-A0A9-DD14CEC5BA8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91-4275-A0A9-DD14CEC5BA8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91-4275-A0A9-DD14CEC5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91-4275-A0A9-DD14CEC5BA8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91-4275-A0A9-DD14CEC5BA8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91-4275-A0A9-DD14CEC5BA8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91-4275-A0A9-DD14CEC5BA8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91-4275-A0A9-DD14CEC5BA8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91-4275-A0A9-DD14CEC5BA8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91-4275-A0A9-DD14CEC5BA8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91-4275-A0A9-DD14CEC5BA8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91-4275-A0A9-DD14CEC5BA8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91-4275-A0A9-DD14CEC5BA8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91-4275-A0A9-DD14CEC5BA8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91-4275-A0A9-DD14CEC5BA8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91-4275-A0A9-DD14CEC5BA8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91-4275-A0A9-DD14CEC5BA8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91-4275-A0A9-DD14CEC5BA8B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91-4275-A0A9-DD14CEC5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7F-4BFE-BCF8-89BDD7ED3545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F-4BFE-BCF8-89BDD7ED3545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7F-4BFE-BCF8-89BDD7ED354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7F-4BFE-BCF8-89BDD7ED3545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7F-4BFE-BCF8-89BDD7ED35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7F-4BFE-BCF8-89BDD7ED354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7F-4BFE-BCF8-89BDD7ED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7F-4BFE-BCF8-89BDD7ED35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7F-4BFE-BCF8-89BDD7ED35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7F-4BFE-BCF8-89BDD7ED35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7F-4BFE-BCF8-89BDD7ED35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7F-4BFE-BCF8-89BDD7ED35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7F-4BFE-BCF8-89BDD7ED35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7F-4BFE-BCF8-89BDD7ED35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7F-4BFE-BCF8-89BDD7ED35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7F-4BFE-BCF8-89BDD7ED35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7F-4BFE-BCF8-89BDD7ED35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7F-4BFE-BCF8-89BDD7ED35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7F-4BFE-BCF8-89BDD7ED35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7F-4BFE-BCF8-89BDD7ED35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7F-4BFE-BCF8-89BDD7ED35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7F-4BFE-BCF8-89BDD7ED3545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7F-4BFE-BCF8-89BDD7ED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C0-4EAD-A80C-0F6B4CE0C49C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0-4EAD-A80C-0F6B4CE0C49C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C0-4EAD-A80C-0F6B4CE0C49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C0-4EAD-A80C-0F6B4CE0C49C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C0-4EAD-A80C-0F6B4CE0C4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C0-4EAD-A80C-0F6B4CE0C49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C0-4EAD-A80C-0F6B4CE0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C0-4EAD-A80C-0F6B4CE0C4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748</c:v>
                      </c:pt>
                      <c:pt idx="1">
                        <c:v>800</c:v>
                      </c:pt>
                      <c:pt idx="2">
                        <c:v>330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C0-4EAD-A80C-0F6B4CE0C4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C0-4EAD-A80C-0F6B4CE0C4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C0-4EAD-A80C-0F6B4CE0C4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C0-4EAD-A80C-0F6B4CE0C4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C0-4EAD-A80C-0F6B4CE0C4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C0-4EAD-A80C-0F6B4CE0C4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C0-4EAD-A80C-0F6B4CE0C4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C0-4EAD-A80C-0F6B4CE0C4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C0-4EAD-A80C-0F6B4CE0C4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C0-4EAD-A80C-0F6B4CE0C4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C0-4EAD-A80C-0F6B4CE0C4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C0-4EAD-A80C-0F6B4CE0C4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C0-4EAD-A80C-0F6B4CE0C4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C0-4EAD-A80C-0F6B4CE0C49C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C0-4EAD-A80C-0F6B4CE0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43737</c:v>
                </c:pt>
                <c:pt idx="1">
                  <c:v>51166</c:v>
                </c:pt>
                <c:pt idx="2">
                  <c:v>37751</c:v>
                </c:pt>
                <c:pt idx="3">
                  <c:v>20161</c:v>
                </c:pt>
                <c:pt idx="4">
                  <c:v>12633</c:v>
                </c:pt>
                <c:pt idx="5">
                  <c:v>45076</c:v>
                </c:pt>
                <c:pt idx="6">
                  <c:v>47034</c:v>
                </c:pt>
                <c:pt idx="7">
                  <c:v>54314</c:v>
                </c:pt>
                <c:pt idx="8">
                  <c:v>54379</c:v>
                </c:pt>
                <c:pt idx="9">
                  <c:v>47521</c:v>
                </c:pt>
                <c:pt idx="10">
                  <c:v>61676</c:v>
                </c:pt>
                <c:pt idx="11">
                  <c:v>53070</c:v>
                </c:pt>
                <c:pt idx="12">
                  <c:v>52756</c:v>
                </c:pt>
                <c:pt idx="13">
                  <c:v>52703</c:v>
                </c:pt>
                <c:pt idx="14">
                  <c:v>50284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0-4686-BE98-3F38E9E84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-0.14519407418989172</c:v>
                </c:pt>
                <c:pt idx="1">
                  <c:v>0.3553548250377474</c:v>
                </c:pt>
                <c:pt idx="2">
                  <c:v>0.87247656366251669</c:v>
                </c:pt>
                <c:pt idx="3">
                  <c:v>0.59589962795852136</c:v>
                </c:pt>
                <c:pt idx="4">
                  <c:v>-0.71973999467565886</c:v>
                </c:pt>
                <c:pt idx="5">
                  <c:v>-4.1629459539907265E-2</c:v>
                </c:pt>
                <c:pt idx="6">
                  <c:v>-0.13403542364767829</c:v>
                </c:pt>
                <c:pt idx="7">
                  <c:v>-1.1953143676787237E-3</c:v>
                </c:pt>
                <c:pt idx="8">
                  <c:v>0.14431514488331465</c:v>
                </c:pt>
                <c:pt idx="9">
                  <c:v>-0.22950580452688241</c:v>
                </c:pt>
                <c:pt idx="10">
                  <c:v>0.16216318070472968</c:v>
                </c:pt>
                <c:pt idx="11">
                  <c:v>5.9519296383350184E-3</c:v>
                </c:pt>
                <c:pt idx="12">
                  <c:v>1.0056353528262729E-3</c:v>
                </c:pt>
                <c:pt idx="13">
                  <c:v>4.8106753639328703E-2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0-4686-BE98-3F38E9E84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3-4CAD-9914-D24A4E3A7243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3478</c:v>
                </c:pt>
                <c:pt idx="1">
                  <c:v>1606</c:v>
                </c:pt>
                <c:pt idx="2">
                  <c:v>1531</c:v>
                </c:pt>
                <c:pt idx="3">
                  <c:v>1949</c:v>
                </c:pt>
                <c:pt idx="4">
                  <c:v>2051</c:v>
                </c:pt>
                <c:pt idx="5">
                  <c:v>1450</c:v>
                </c:pt>
                <c:pt idx="6">
                  <c:v>1332</c:v>
                </c:pt>
                <c:pt idx="7">
                  <c:v>1285</c:v>
                </c:pt>
                <c:pt idx="8">
                  <c:v>1723</c:v>
                </c:pt>
                <c:pt idx="9">
                  <c:v>1095</c:v>
                </c:pt>
                <c:pt idx="10">
                  <c:v>764</c:v>
                </c:pt>
                <c:pt idx="11">
                  <c:v>1986</c:v>
                </c:pt>
                <c:pt idx="12">
                  <c:v>20250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3-4CAD-9914-D24A4E3A7243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F3-4CAD-9914-D24A4E3A724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596</c:v>
                </c:pt>
                <c:pt idx="1">
                  <c:v>924</c:v>
                </c:pt>
                <c:pt idx="2">
                  <c:v>2301</c:v>
                </c:pt>
                <c:pt idx="3">
                  <c:v>1208</c:v>
                </c:pt>
                <c:pt idx="4">
                  <c:v>644</c:v>
                </c:pt>
                <c:pt idx="5">
                  <c:v>646</c:v>
                </c:pt>
                <c:pt idx="6">
                  <c:v>891</c:v>
                </c:pt>
                <c:pt idx="7">
                  <c:v>654</c:v>
                </c:pt>
                <c:pt idx="8">
                  <c:v>878</c:v>
                </c:pt>
                <c:pt idx="9">
                  <c:v>1069</c:v>
                </c:pt>
                <c:pt idx="10">
                  <c:v>259</c:v>
                </c:pt>
                <c:pt idx="11">
                  <c:v>984</c:v>
                </c:pt>
                <c:pt idx="12">
                  <c:v>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F3-4CAD-9914-D24A4E3A7243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3-4CAD-9914-D24A4E3A724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3-4CAD-9914-D24A4E3A724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902</c:v>
                </c:pt>
                <c:pt idx="1">
                  <c:v>571</c:v>
                </c:pt>
                <c:pt idx="2">
                  <c:v>740</c:v>
                </c:pt>
                <c:pt idx="3">
                  <c:v>698</c:v>
                </c:pt>
                <c:pt idx="4">
                  <c:v>570</c:v>
                </c:pt>
                <c:pt idx="5">
                  <c:v>908</c:v>
                </c:pt>
                <c:pt idx="6">
                  <c:v>444</c:v>
                </c:pt>
                <c:pt idx="7">
                  <c:v>905</c:v>
                </c:pt>
                <c:pt idx="8">
                  <c:v>1342</c:v>
                </c:pt>
                <c:pt idx="12">
                  <c:v>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F3-4CAD-9914-D24A4E3A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4F3-4CAD-9914-D24A4E3A724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425</c:v>
                      </c:pt>
                      <c:pt idx="1">
                        <c:v>458</c:v>
                      </c:pt>
                      <c:pt idx="2">
                        <c:v>240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116</c:v>
                      </c:pt>
                      <c:pt idx="9">
                        <c:v>115</c:v>
                      </c:pt>
                      <c:pt idx="10">
                        <c:v>88</c:v>
                      </c:pt>
                      <c:pt idx="11">
                        <c:v>3</c:v>
                      </c:pt>
                      <c:pt idx="12">
                        <c:v>2339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4F3-4CAD-9914-D24A4E3A724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4F3-4CAD-9914-D24A4E3A724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4F3-4CAD-9914-D24A4E3A724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4F3-4CAD-9914-D24A4E3A724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4F3-4CAD-9914-D24A4E3A724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4F3-4CAD-9914-D24A4E3A724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4F3-4CAD-9914-D24A4E3A724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4F3-4CAD-9914-D24A4E3A724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4F3-4CAD-9914-D24A4E3A724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4F3-4CAD-9914-D24A4E3A724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4F3-4CAD-9914-D24A4E3A724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4F3-4CAD-9914-D24A4E3A724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4F3-4CAD-9914-D24A4E3A724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4F3-4CAD-9914-D24A4E3A7243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0.51342281879194629</c:v>
                </c:pt>
                <c:pt idx="1">
                  <c:v>-0.38203463203463206</c:v>
                </c:pt>
                <c:pt idx="2">
                  <c:v>-0.67840069534984782</c:v>
                </c:pt>
                <c:pt idx="3">
                  <c:v>-0.42218543046357615</c:v>
                </c:pt>
                <c:pt idx="4">
                  <c:v>-0.1149068322981367</c:v>
                </c:pt>
                <c:pt idx="5">
                  <c:v>0.40557275541795668</c:v>
                </c:pt>
                <c:pt idx="6">
                  <c:v>-0.50168350168350173</c:v>
                </c:pt>
                <c:pt idx="7">
                  <c:v>0.38379204892966357</c:v>
                </c:pt>
                <c:pt idx="8">
                  <c:v>0.52847380410022771</c:v>
                </c:pt>
                <c:pt idx="12">
                  <c:v>-0.19011667810569666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F3-4CAD-9914-D24A4E3A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43075</c:v>
                </c:pt>
                <c:pt idx="1">
                  <c:v>50521</c:v>
                </c:pt>
                <c:pt idx="2">
                  <c:v>37638</c:v>
                </c:pt>
                <c:pt idx="3">
                  <c:v>20161</c:v>
                </c:pt>
                <c:pt idx="4">
                  <c:v>10755</c:v>
                </c:pt>
                <c:pt idx="5">
                  <c:v>38821</c:v>
                </c:pt>
                <c:pt idx="6">
                  <c:v>40967</c:v>
                </c:pt>
                <c:pt idx="7">
                  <c:v>47192</c:v>
                </c:pt>
                <c:pt idx="8">
                  <c:v>48495</c:v>
                </c:pt>
                <c:pt idx="9">
                  <c:v>42315</c:v>
                </c:pt>
                <c:pt idx="10">
                  <c:v>56193</c:v>
                </c:pt>
                <c:pt idx="11">
                  <c:v>48450</c:v>
                </c:pt>
                <c:pt idx="12">
                  <c:v>49117</c:v>
                </c:pt>
                <c:pt idx="13">
                  <c:v>48734</c:v>
                </c:pt>
                <c:pt idx="14">
                  <c:v>47403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7-4E01-86B1-1CDFA582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-0.14738425605193883</c:v>
                </c:pt>
                <c:pt idx="1">
                  <c:v>0.34228705032148365</c:v>
                </c:pt>
                <c:pt idx="2">
                  <c:v>0.86687168295223449</c:v>
                </c:pt>
                <c:pt idx="3">
                  <c:v>0.87456996745699667</c:v>
                </c:pt>
                <c:pt idx="4">
                  <c:v>-0.722959223100899</c:v>
                </c:pt>
                <c:pt idx="5">
                  <c:v>-5.2383625845192516E-2</c:v>
                </c:pt>
                <c:pt idx="6">
                  <c:v>-0.13190795050008475</c:v>
                </c:pt>
                <c:pt idx="7">
                  <c:v>-2.6868749355603683E-2</c:v>
                </c:pt>
                <c:pt idx="8">
                  <c:v>0.14604750088621055</c:v>
                </c:pt>
                <c:pt idx="9">
                  <c:v>-0.24697026320004267</c:v>
                </c:pt>
                <c:pt idx="10">
                  <c:v>0.15981424148606815</c:v>
                </c:pt>
                <c:pt idx="11">
                  <c:v>-1.3579819614390143E-2</c:v>
                </c:pt>
                <c:pt idx="12">
                  <c:v>7.8589896171050722E-3</c:v>
                </c:pt>
                <c:pt idx="13">
                  <c:v>2.8078391662974989E-2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7-4E01-86B1-1CDFA582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25282</c:v>
                </c:pt>
                <c:pt idx="11">
                  <c:v>26220</c:v>
                </c:pt>
                <c:pt idx="12">
                  <c:v>27174</c:v>
                </c:pt>
                <c:pt idx="13">
                  <c:v>27159</c:v>
                </c:pt>
                <c:pt idx="14">
                  <c:v>26532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F-4F42-B0AC-2D08F522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-3.5774218154080883E-2</c:v>
                </c:pt>
                <c:pt idx="11">
                  <c:v>-3.5107087657319513E-2</c:v>
                </c:pt>
                <c:pt idx="12">
                  <c:v>5.5230310394338566E-4</c:v>
                </c:pt>
                <c:pt idx="13">
                  <c:v>2.3631840796019876E-2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F-4F42-B0AC-2D08F522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3D-4AB4-AD93-B5E165B06D9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3D-4AB4-AD93-B5E165B06D9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F3D-4AB4-AD93-B5E165B06D9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F3D-4AB4-AD93-B5E165B06D9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F3D-4AB4-AD93-B5E165B06D9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F3D-4AB4-AD93-B5E165B06D9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F3D-4AB4-AD93-B5E165B06D9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3D-4AB4-AD93-B5E165B06D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43737</c:v>
                </c:pt>
                <c:pt idx="1">
                  <c:v>11054</c:v>
                </c:pt>
                <c:pt idx="2">
                  <c:v>32683</c:v>
                </c:pt>
                <c:pt idx="3">
                  <c:v>11037</c:v>
                </c:pt>
                <c:pt idx="4">
                  <c:v>6595</c:v>
                </c:pt>
                <c:pt idx="5">
                  <c:v>2300</c:v>
                </c:pt>
                <c:pt idx="6">
                  <c:v>1093</c:v>
                </c:pt>
                <c:pt idx="7">
                  <c:v>810</c:v>
                </c:pt>
                <c:pt idx="8">
                  <c:v>141</c:v>
                </c:pt>
                <c:pt idx="9">
                  <c:v>156</c:v>
                </c:pt>
                <c:pt idx="10">
                  <c:v>10551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3D-4AB4-AD93-B5E165B06D93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-0.14519407418989172</c:v>
                </c:pt>
                <c:pt idx="1">
                  <c:v>-0.45412345679012345</c:v>
                </c:pt>
                <c:pt idx="2">
                  <c:v>5.7154871264070373E-2</c:v>
                </c:pt>
                <c:pt idx="3">
                  <c:v>0.18575418994413417</c:v>
                </c:pt>
                <c:pt idx="4">
                  <c:v>6.1825792947995506E-2</c:v>
                </c:pt>
                <c:pt idx="5">
                  <c:v>-0.21821889870836164</c:v>
                </c:pt>
                <c:pt idx="6">
                  <c:v>0.31370192307692313</c:v>
                </c:pt>
                <c:pt idx="7">
                  <c:v>0.14245416078984485</c:v>
                </c:pt>
                <c:pt idx="8">
                  <c:v>-0.41975308641975306</c:v>
                </c:pt>
                <c:pt idx="9">
                  <c:v>-0.19999999999999996</c:v>
                </c:pt>
                <c:pt idx="10">
                  <c:v>7.1592210767468245E-3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3D-4AB4-AD93-B5E165B06D9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F3D-4AB4-AD93-B5E165B06D9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F3D-4AB4-AD93-B5E165B06D9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F3D-4AB4-AD93-B5E165B06D9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F3D-4AB4-AD93-B5E165B06D9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F3D-4AB4-AD93-B5E165B06D9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F3D-4AB4-AD93-B5E165B06D9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F3D-4AB4-AD93-B5E165B06D93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0.25273795642133662</c:v>
                </c:pt>
                <c:pt idx="2">
                  <c:v>0.74726204357866333</c:v>
                </c:pt>
                <c:pt idx="3">
                  <c:v>0.25234926949722203</c:v>
                </c:pt>
                <c:pt idx="4">
                  <c:v>0.15078766261974988</c:v>
                </c:pt>
                <c:pt idx="5">
                  <c:v>5.2587054439033311E-2</c:v>
                </c:pt>
                <c:pt idx="6">
                  <c:v>2.4990282826897137E-2</c:v>
                </c:pt>
                <c:pt idx="7">
                  <c:v>1.8519788737224777E-2</c:v>
                </c:pt>
                <c:pt idx="8">
                  <c:v>3.2238150764798681E-3</c:v>
                </c:pt>
                <c:pt idx="9">
                  <c:v>3.5667741271692161E-3</c:v>
                </c:pt>
                <c:pt idx="10">
                  <c:v>0.24123739625488716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F3D-4AB4-AD93-B5E165B06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A-4D8C-B955-9408108855D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A-4D8C-B955-9408108855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EA-4D8C-B955-9408108855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FEA-4D8C-B955-9408108855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FEA-4D8C-B955-9408108855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FEA-4D8C-B955-9408108855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FEA-4D8C-B955-9408108855D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FEA-4D8C-B955-9408108855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3135</c:v>
                </c:pt>
                <c:pt idx="1">
                  <c:v>878</c:v>
                </c:pt>
                <c:pt idx="2">
                  <c:v>669</c:v>
                </c:pt>
                <c:pt idx="3">
                  <c:v>209</c:v>
                </c:pt>
                <c:pt idx="4">
                  <c:v>2257</c:v>
                </c:pt>
                <c:pt idx="5">
                  <c:v>852</c:v>
                </c:pt>
                <c:pt idx="6">
                  <c:v>351</c:v>
                </c:pt>
                <c:pt idx="7">
                  <c:v>203</c:v>
                </c:pt>
                <c:pt idx="8">
                  <c:v>77</c:v>
                </c:pt>
                <c:pt idx="9">
                  <c:v>67</c:v>
                </c:pt>
                <c:pt idx="10">
                  <c:v>4</c:v>
                </c:pt>
                <c:pt idx="11">
                  <c:v>0</c:v>
                </c:pt>
                <c:pt idx="12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EA-4D8C-B955-9408108855DD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-0.16041778253883232</c:v>
                </c:pt>
                <c:pt idx="1">
                  <c:v>-0.49042367962855482</c:v>
                </c:pt>
                <c:pt idx="2">
                  <c:v>-0.5173160173160174</c:v>
                </c:pt>
                <c:pt idx="3">
                  <c:v>-0.37982195845697331</c:v>
                </c:pt>
                <c:pt idx="4">
                  <c:v>0.12232720039781197</c:v>
                </c:pt>
                <c:pt idx="5">
                  <c:v>4.1564792176039145E-2</c:v>
                </c:pt>
                <c:pt idx="6">
                  <c:v>1.1527377521613813E-2</c:v>
                </c:pt>
                <c:pt idx="7">
                  <c:v>0.30128205128205132</c:v>
                </c:pt>
                <c:pt idx="8">
                  <c:v>1.1388888888888888</c:v>
                </c:pt>
                <c:pt idx="9">
                  <c:v>2.7222222222222223</c:v>
                </c:pt>
                <c:pt idx="10">
                  <c:v>-0.33333333333333337</c:v>
                </c:pt>
                <c:pt idx="11">
                  <c:v>0</c:v>
                </c:pt>
                <c:pt idx="12">
                  <c:v>0.11587301587301591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EA-4D8C-B955-9408108855D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EA-4D8C-B955-9408108855D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EA-4D8C-B955-9408108855D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FEA-4D8C-B955-9408108855D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FEA-4D8C-B955-9408108855D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A-4D8C-B955-9408108855D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FEA-4D8C-B955-9408108855D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FEA-4D8C-B955-9408108855DD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0.28006379585326951</c:v>
                </c:pt>
                <c:pt idx="2">
                  <c:v>0.21339712918660286</c:v>
                </c:pt>
                <c:pt idx="3">
                  <c:v>6.6666666666666666E-2</c:v>
                </c:pt>
                <c:pt idx="4">
                  <c:v>0.71993620414673043</c:v>
                </c:pt>
                <c:pt idx="5">
                  <c:v>0.27177033492822966</c:v>
                </c:pt>
                <c:pt idx="6">
                  <c:v>0.11196172248803828</c:v>
                </c:pt>
                <c:pt idx="7">
                  <c:v>6.4752791068580548E-2</c:v>
                </c:pt>
                <c:pt idx="8">
                  <c:v>2.456140350877193E-2</c:v>
                </c:pt>
                <c:pt idx="9">
                  <c:v>2.1371610845295055E-2</c:v>
                </c:pt>
                <c:pt idx="10">
                  <c:v>1.2759170653907496E-3</c:v>
                </c:pt>
                <c:pt idx="11">
                  <c:v>0</c:v>
                </c:pt>
                <c:pt idx="12">
                  <c:v>0.22424242424242424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FEA-4D8C-B955-94081088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3A-4B3C-B287-5ECE359167A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3A-4B3C-B287-5ECE359167A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73A-4B3C-B287-5ECE359167A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73A-4B3C-B287-5ECE359167A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73A-4B3C-B287-5ECE359167A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73A-4B3C-B287-5ECE359167A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73A-4B3C-B287-5ECE359167A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73A-4B3C-B287-5ECE35916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31967</c:v>
                </c:pt>
                <c:pt idx="1">
                  <c:v>7080</c:v>
                </c:pt>
                <c:pt idx="2">
                  <c:v>24887</c:v>
                </c:pt>
                <c:pt idx="3">
                  <c:v>8975</c:v>
                </c:pt>
                <c:pt idx="4">
                  <c:v>4725</c:v>
                </c:pt>
                <c:pt idx="5">
                  <c:v>1953</c:v>
                </c:pt>
                <c:pt idx="6">
                  <c:v>776</c:v>
                </c:pt>
                <c:pt idx="7">
                  <c:v>623</c:v>
                </c:pt>
                <c:pt idx="8">
                  <c:v>176</c:v>
                </c:pt>
                <c:pt idx="9">
                  <c:v>420</c:v>
                </c:pt>
                <c:pt idx="10">
                  <c:v>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3A-4B3C-B287-5ECE359167A8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-2.1226783205868793E-3</c:v>
                </c:pt>
                <c:pt idx="1">
                  <c:v>-0.19011667810569666</c:v>
                </c:pt>
                <c:pt idx="2">
                  <c:v>6.8432576310479609E-2</c:v>
                </c:pt>
                <c:pt idx="3">
                  <c:v>9.2114869798004317E-2</c:v>
                </c:pt>
                <c:pt idx="4">
                  <c:v>4.6975404387325614E-2</c:v>
                </c:pt>
                <c:pt idx="5">
                  <c:v>0.13480534572922709</c:v>
                </c:pt>
                <c:pt idx="6">
                  <c:v>6.4850843060959562E-3</c:v>
                </c:pt>
                <c:pt idx="7">
                  <c:v>0.23122529644268774</c:v>
                </c:pt>
                <c:pt idx="8">
                  <c:v>0.83333333333333326</c:v>
                </c:pt>
                <c:pt idx="9">
                  <c:v>3.5652173913043477</c:v>
                </c:pt>
                <c:pt idx="10">
                  <c:v>-1.8573752711496749E-2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3A-4B3C-B287-5ECE359167A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3A-4B3C-B287-5ECE359167A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3A-4B3C-B287-5ECE359167A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3A-4B3C-B287-5ECE359167A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3A-4B3C-B287-5ECE359167A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3A-4B3C-B287-5ECE359167A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3A-4B3C-B287-5ECE359167A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3A-4B3C-B287-5ECE359167A8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0.22147839959958707</c:v>
                </c:pt>
                <c:pt idx="2">
                  <c:v>0.77852160040041296</c:v>
                </c:pt>
                <c:pt idx="3">
                  <c:v>0.28075828197829011</c:v>
                </c:pt>
                <c:pt idx="4">
                  <c:v>0.14780867769887696</c:v>
                </c:pt>
                <c:pt idx="5">
                  <c:v>6.1094253448869144E-2</c:v>
                </c:pt>
                <c:pt idx="6">
                  <c:v>2.4275033628429317E-2</c:v>
                </c:pt>
                <c:pt idx="7">
                  <c:v>1.9488847874370444E-2</c:v>
                </c:pt>
                <c:pt idx="8">
                  <c:v>5.505677730159227E-3</c:v>
                </c:pt>
                <c:pt idx="9">
                  <c:v>1.3138549128789064E-2</c:v>
                </c:pt>
                <c:pt idx="10">
                  <c:v>0.22645227891262865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73A-4B3C-B287-5ECE35916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51-4EF1-B77F-1E4E30FC485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51-4EF1-B77F-1E4E30FC48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B51-4EF1-B77F-1E4E30FC48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51-4EF1-B77F-1E4E30FC48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51-4EF1-B77F-1E4E30FC48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B51-4EF1-B77F-1E4E30FC485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51-4EF1-B77F-1E4E30FC485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B51-4EF1-B77F-1E4E30FC4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31490</c:v>
                </c:pt>
                <c:pt idx="1">
                  <c:v>6923</c:v>
                </c:pt>
                <c:pt idx="2">
                  <c:v>24567</c:v>
                </c:pt>
                <c:pt idx="3">
                  <c:v>8933</c:v>
                </c:pt>
                <c:pt idx="4">
                  <c:v>4601</c:v>
                </c:pt>
                <c:pt idx="5">
                  <c:v>1941</c:v>
                </c:pt>
                <c:pt idx="6">
                  <c:v>750</c:v>
                </c:pt>
                <c:pt idx="7">
                  <c:v>609</c:v>
                </c:pt>
                <c:pt idx="8">
                  <c:v>174</c:v>
                </c:pt>
                <c:pt idx="9">
                  <c:v>417</c:v>
                </c:pt>
                <c:pt idx="10">
                  <c:v>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51-4EF1-B77F-1E4E30FC4857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-2.1863810640387893E-3</c:v>
                </c:pt>
                <c:pt idx="1">
                  <c:v>-0.19453170447934842</c:v>
                </c:pt>
                <c:pt idx="2">
                  <c:v>6.9804912036230515E-2</c:v>
                </c:pt>
                <c:pt idx="3">
                  <c:v>9.5267287886218632E-2</c:v>
                </c:pt>
                <c:pt idx="4">
                  <c:v>4.7586520947176636E-2</c:v>
                </c:pt>
                <c:pt idx="5">
                  <c:v>0.13508771929824559</c:v>
                </c:pt>
                <c:pt idx="6">
                  <c:v>-7.9365079365079083E-3</c:v>
                </c:pt>
                <c:pt idx="7">
                  <c:v>0.21314741035856577</c:v>
                </c:pt>
                <c:pt idx="8">
                  <c:v>0.8125</c:v>
                </c:pt>
                <c:pt idx="9">
                  <c:v>3.6333333333333337</c:v>
                </c:pt>
                <c:pt idx="10">
                  <c:v>-1.6524373450840013E-2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51-4EF1-B77F-1E4E30FC485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51-4EF1-B77F-1E4E30FC485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B51-4EF1-B77F-1E4E30FC485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B51-4EF1-B77F-1E4E30FC485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B51-4EF1-B77F-1E4E30FC485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B51-4EF1-B77F-1E4E30FC485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B51-4EF1-B77F-1E4E30FC485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B51-4EF1-B77F-1E4E30FC4857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0.21984757065735153</c:v>
                </c:pt>
                <c:pt idx="2">
                  <c:v>0.7801524293426485</c:v>
                </c:pt>
                <c:pt idx="3">
                  <c:v>0.28367735789139409</c:v>
                </c:pt>
                <c:pt idx="4">
                  <c:v>0.14610987615115908</c:v>
                </c:pt>
                <c:pt idx="5">
                  <c:v>6.163861543347094E-2</c:v>
                </c:pt>
                <c:pt idx="6">
                  <c:v>2.3817084788821847E-2</c:v>
                </c:pt>
                <c:pt idx="7">
                  <c:v>1.9339472848523342E-2</c:v>
                </c:pt>
                <c:pt idx="8">
                  <c:v>5.5255636710066685E-3</c:v>
                </c:pt>
                <c:pt idx="9">
                  <c:v>1.3242299142584948E-2</c:v>
                </c:pt>
                <c:pt idx="10">
                  <c:v>0.22680215941568752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B51-4EF1-B77F-1E4E30FC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6F-4F4C-9376-FD7B6B2C4C2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6F-4F4C-9376-FD7B6B2C4C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26F-4F4C-9376-FD7B6B2C4C2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26F-4F4C-9376-FD7B6B2C4C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26F-4F4C-9376-FD7B6B2C4C2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26F-4F4C-9376-FD7B6B2C4C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26F-4F4C-9376-FD7B6B2C4C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26F-4F4C-9376-FD7B6B2C4C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6F-4F4C-9376-FD7B6B2C4C24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6F-4F4C-9376-FD7B6B2C4C2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6F-4F4C-9376-FD7B6B2C4C2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6F-4F4C-9376-FD7B6B2C4C2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6F-4F4C-9376-FD7B6B2C4C2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26F-4F4C-9376-FD7B6B2C4C2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26F-4F4C-9376-FD7B6B2C4C2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26F-4F4C-9376-FD7B6B2C4C2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26F-4F4C-9376-FD7B6B2C4C24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6F-4F4C-9376-FD7B6B2C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65-4ED4-942B-E620D4E8620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65-4ED4-942B-E620D4E862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65-4ED4-942B-E620D4E862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B65-4ED4-942B-E620D4E8620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B65-4ED4-942B-E620D4E8620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B65-4ED4-942B-E620D4E8620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B65-4ED4-942B-E620D4E8620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B65-4ED4-942B-E620D4E86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4391</c:v>
                </c:pt>
                <c:pt idx="1">
                  <c:v>1377</c:v>
                </c:pt>
                <c:pt idx="2">
                  <c:v>3014</c:v>
                </c:pt>
                <c:pt idx="3">
                  <c:v>1149</c:v>
                </c:pt>
                <c:pt idx="4">
                  <c:v>516</c:v>
                </c:pt>
                <c:pt idx="5">
                  <c:v>296</c:v>
                </c:pt>
                <c:pt idx="6">
                  <c:v>110</c:v>
                </c:pt>
                <c:pt idx="7">
                  <c:v>54</c:v>
                </c:pt>
                <c:pt idx="8">
                  <c:v>2</c:v>
                </c:pt>
                <c:pt idx="9">
                  <c:v>0</c:v>
                </c:pt>
                <c:pt idx="1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65-4ED4-942B-E620D4E86202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0.26505329876116401</c:v>
                </c:pt>
                <c:pt idx="1">
                  <c:v>0.51651982378854622</c:v>
                </c:pt>
                <c:pt idx="2">
                  <c:v>0.17596566523605151</c:v>
                </c:pt>
                <c:pt idx="3">
                  <c:v>0.13425468904244808</c:v>
                </c:pt>
                <c:pt idx="4">
                  <c:v>0.28678304239401498</c:v>
                </c:pt>
                <c:pt idx="5">
                  <c:v>0.40952380952380962</c:v>
                </c:pt>
                <c:pt idx="6">
                  <c:v>0.25</c:v>
                </c:pt>
                <c:pt idx="7">
                  <c:v>-0.22857142857142854</c:v>
                </c:pt>
                <c:pt idx="8">
                  <c:v>-0.5</c:v>
                </c:pt>
                <c:pt idx="9">
                  <c:v>-1</c:v>
                </c:pt>
                <c:pt idx="10">
                  <c:v>0.14747736093143593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65-4ED4-942B-E620D4E8620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65-4ED4-942B-E620D4E8620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B65-4ED4-942B-E620D4E8620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B65-4ED4-942B-E620D4E8620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B65-4ED4-942B-E620D4E8620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B65-4ED4-942B-E620D4E8620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B65-4ED4-942B-E620D4E8620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B65-4ED4-942B-E620D4E86202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0.31359599180141196</c:v>
                </c:pt>
                <c:pt idx="2">
                  <c:v>0.68640400819858804</c:v>
                </c:pt>
                <c:pt idx="3">
                  <c:v>0.26167160100204967</c:v>
                </c:pt>
                <c:pt idx="4">
                  <c:v>0.11751309496697791</c:v>
                </c:pt>
                <c:pt idx="5">
                  <c:v>6.7410612616716006E-2</c:v>
                </c:pt>
                <c:pt idx="6">
                  <c:v>2.505124117513095E-2</c:v>
                </c:pt>
                <c:pt idx="7">
                  <c:v>1.2297882031427921E-2</c:v>
                </c:pt>
                <c:pt idx="8">
                  <c:v>4.5547711227510819E-4</c:v>
                </c:pt>
                <c:pt idx="9">
                  <c:v>0</c:v>
                </c:pt>
                <c:pt idx="10">
                  <c:v>0.20200409929401048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B65-4ED4-942B-E620D4E8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81-422C-B3C0-DD51CB42774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81-422C-B3C0-DD51CB42774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81-422C-B3C0-DD51CB42774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81-422C-B3C0-DD51CB42774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81-422C-B3C0-DD51CB42774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81-422C-B3C0-DD51CB42774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81-422C-B3C0-DD51CB42774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81-422C-B3C0-DD51CB4277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35673</c:v>
                </c:pt>
                <c:pt idx="1">
                  <c:v>7411</c:v>
                </c:pt>
                <c:pt idx="2">
                  <c:v>4265</c:v>
                </c:pt>
                <c:pt idx="3">
                  <c:v>3146</c:v>
                </c:pt>
                <c:pt idx="4">
                  <c:v>28262</c:v>
                </c:pt>
                <c:pt idx="5">
                  <c:v>10467</c:v>
                </c:pt>
                <c:pt idx="6">
                  <c:v>5465</c:v>
                </c:pt>
                <c:pt idx="7">
                  <c:v>2071</c:v>
                </c:pt>
                <c:pt idx="8">
                  <c:v>886</c:v>
                </c:pt>
                <c:pt idx="9">
                  <c:v>675</c:v>
                </c:pt>
                <c:pt idx="10">
                  <c:v>186</c:v>
                </c:pt>
                <c:pt idx="11">
                  <c:v>439</c:v>
                </c:pt>
                <c:pt idx="12">
                  <c:v>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81-422C-B3C0-DD51CB427744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8.4240282685512646E-3</c:v>
                </c:pt>
                <c:pt idx="1">
                  <c:v>-0.1812859036676977</c:v>
                </c:pt>
                <c:pt idx="2">
                  <c:v>-0.29457492557062526</c:v>
                </c:pt>
                <c:pt idx="3">
                  <c:v>4.6573519627411741E-2</c:v>
                </c:pt>
                <c:pt idx="4">
                  <c:v>7.3661816662234481E-2</c:v>
                </c:pt>
                <c:pt idx="5">
                  <c:v>9.1335627150453513E-2</c:v>
                </c:pt>
                <c:pt idx="6">
                  <c:v>5.1568212430248117E-2</c:v>
                </c:pt>
                <c:pt idx="7">
                  <c:v>0.15827740492170017</c:v>
                </c:pt>
                <c:pt idx="8">
                  <c:v>1.4891179839633395E-2</c:v>
                </c:pt>
                <c:pt idx="9">
                  <c:v>0.18629173989455183</c:v>
                </c:pt>
                <c:pt idx="10">
                  <c:v>0.67567567567567566</c:v>
                </c:pt>
                <c:pt idx="11">
                  <c:v>3.1028037383177569</c:v>
                </c:pt>
                <c:pt idx="12">
                  <c:v>-1.7311734883145302E-3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81-422C-B3C0-DD51CB42774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81-422C-B3C0-DD51CB42774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681-422C-B3C0-DD51CB42774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681-422C-B3C0-DD51CB42774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681-422C-B3C0-DD51CB42774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681-422C-B3C0-DD51CB42774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681-422C-B3C0-DD51CB42774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681-422C-B3C0-DD51CB427744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0.20774815686934095</c:v>
                </c:pt>
                <c:pt idx="2">
                  <c:v>0.11955820928993917</c:v>
                </c:pt>
                <c:pt idx="3">
                  <c:v>8.8189947579401795E-2</c:v>
                </c:pt>
                <c:pt idx="4">
                  <c:v>0.79225184313065899</c:v>
                </c:pt>
                <c:pt idx="5">
                  <c:v>0.29341518795727861</c:v>
                </c:pt>
                <c:pt idx="6">
                  <c:v>0.15319709584279426</c:v>
                </c:pt>
                <c:pt idx="7">
                  <c:v>5.8055111709135764E-2</c:v>
                </c:pt>
                <c:pt idx="8">
                  <c:v>2.4836711238191349E-2</c:v>
                </c:pt>
                <c:pt idx="9">
                  <c:v>1.8921873685980993E-2</c:v>
                </c:pt>
                <c:pt idx="10">
                  <c:v>5.2140274156925407E-3</c:v>
                </c:pt>
                <c:pt idx="11">
                  <c:v>1.2306225997252824E-2</c:v>
                </c:pt>
                <c:pt idx="12">
                  <c:v>0.22630560928433269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81-422C-B3C0-DD51CB427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37-42E6-ACE8-3F6F1B6A33AD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10514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7-42E6-ACE8-3F6F1B6A33AD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37-42E6-ACE8-3F6F1B6A33A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21297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37-42E6-ACE8-3F6F1B6A33AD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37-42E6-ACE8-3F6F1B6A33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37-42E6-ACE8-3F6F1B6A33A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12">
                  <c:v>144492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37-42E6-ACE8-3F6F1B6A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37-42E6-ACE8-3F6F1B6A33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37-42E6-ACE8-3F6F1B6A33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37-42E6-ACE8-3F6F1B6A33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37-42E6-ACE8-3F6F1B6A33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37-42E6-ACE8-3F6F1B6A33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37-42E6-ACE8-3F6F1B6A33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37-42E6-ACE8-3F6F1B6A33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37-42E6-ACE8-3F6F1B6A33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37-42E6-ACE8-3F6F1B6A33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37-42E6-ACE8-3F6F1B6A33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37-42E6-ACE8-3F6F1B6A33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37-42E6-ACE8-3F6F1B6A33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37-42E6-ACE8-3F6F1B6A33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37-42E6-ACE8-3F6F1B6A33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37-42E6-ACE8-3F6F1B6A33AD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-1.3006526740855562E-2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8">
                  <c:v>-5.872710829753558E-2</c:v>
                </c:pt>
                <c:pt idx="12">
                  <c:v>1.5425483320098188E-2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37-42E6-ACE8-3F6F1B6A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C9-45F4-B0D8-FF0BC2FE8173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741</c:v>
                </c:pt>
                <c:pt idx="1">
                  <c:v>455</c:v>
                </c:pt>
                <c:pt idx="2">
                  <c:v>614</c:v>
                </c:pt>
                <c:pt idx="3">
                  <c:v>477</c:v>
                </c:pt>
                <c:pt idx="4">
                  <c:v>437</c:v>
                </c:pt>
                <c:pt idx="5">
                  <c:v>374</c:v>
                </c:pt>
                <c:pt idx="6">
                  <c:v>291</c:v>
                </c:pt>
                <c:pt idx="7">
                  <c:v>397</c:v>
                </c:pt>
                <c:pt idx="8">
                  <c:v>337</c:v>
                </c:pt>
                <c:pt idx="9">
                  <c:v>456</c:v>
                </c:pt>
                <c:pt idx="10">
                  <c:v>377</c:v>
                </c:pt>
                <c:pt idx="11">
                  <c:v>483</c:v>
                </c:pt>
                <c:pt idx="12">
                  <c:v>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9-45F4-B0D8-FF0BC2FE8173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C9-45F4-B0D8-FF0BC2FE817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317</c:v>
                </c:pt>
                <c:pt idx="1">
                  <c:v>554</c:v>
                </c:pt>
                <c:pt idx="2">
                  <c:v>578</c:v>
                </c:pt>
                <c:pt idx="3">
                  <c:v>238</c:v>
                </c:pt>
                <c:pt idx="4">
                  <c:v>107</c:v>
                </c:pt>
                <c:pt idx="5">
                  <c:v>283</c:v>
                </c:pt>
                <c:pt idx="6">
                  <c:v>253</c:v>
                </c:pt>
                <c:pt idx="7">
                  <c:v>272</c:v>
                </c:pt>
                <c:pt idx="8">
                  <c:v>209</c:v>
                </c:pt>
                <c:pt idx="9">
                  <c:v>295</c:v>
                </c:pt>
                <c:pt idx="10">
                  <c:v>259</c:v>
                </c:pt>
                <c:pt idx="11">
                  <c:v>438</c:v>
                </c:pt>
                <c:pt idx="12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C9-45F4-B0D8-FF0BC2FE8173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C9-45F4-B0D8-FF0BC2FE81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C9-45F4-B0D8-FF0BC2FE817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505</c:v>
                </c:pt>
                <c:pt idx="1">
                  <c:v>210</c:v>
                </c:pt>
                <c:pt idx="2">
                  <c:v>194</c:v>
                </c:pt>
                <c:pt idx="3">
                  <c:v>153</c:v>
                </c:pt>
                <c:pt idx="4">
                  <c:v>234</c:v>
                </c:pt>
                <c:pt idx="5">
                  <c:v>249</c:v>
                </c:pt>
                <c:pt idx="6">
                  <c:v>403</c:v>
                </c:pt>
                <c:pt idx="7">
                  <c:v>477</c:v>
                </c:pt>
                <c:pt idx="8">
                  <c:v>500</c:v>
                </c:pt>
                <c:pt idx="12">
                  <c:v>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0C9-45F4-B0D8-FF0BC2FE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0C9-45F4-B0D8-FF0BC2FE81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217</c:v>
                      </c:pt>
                      <c:pt idx="1">
                        <c:v>262</c:v>
                      </c:pt>
                      <c:pt idx="2">
                        <c:v>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41</c:v>
                      </c:pt>
                      <c:pt idx="9">
                        <c:v>26</c:v>
                      </c:pt>
                      <c:pt idx="10">
                        <c:v>26</c:v>
                      </c:pt>
                      <c:pt idx="11">
                        <c:v>3</c:v>
                      </c:pt>
                      <c:pt idx="12">
                        <c:v>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0C9-45F4-B0D8-FF0BC2FE81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0C9-45F4-B0D8-FF0BC2FE81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0C9-45F4-B0D8-FF0BC2FE81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0C9-45F4-B0D8-FF0BC2FE81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C9-45F4-B0D8-FF0BC2FE81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0C9-45F4-B0D8-FF0BC2FE81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0C9-45F4-B0D8-FF0BC2FE81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0C9-45F4-B0D8-FF0BC2FE81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0C9-45F4-B0D8-FF0BC2FE81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0C9-45F4-B0D8-FF0BC2FE81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0C9-45F4-B0D8-FF0BC2FE81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0C9-45F4-B0D8-FF0BC2FE81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0C9-45F4-B0D8-FF0BC2FE81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0C9-45F4-B0D8-FF0BC2FE8173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0.59305993690851744</c:v>
                </c:pt>
                <c:pt idx="1">
                  <c:v>-0.62093862815884471</c:v>
                </c:pt>
                <c:pt idx="2">
                  <c:v>-0.66435986159169547</c:v>
                </c:pt>
                <c:pt idx="3">
                  <c:v>-0.3571428571428571</c:v>
                </c:pt>
                <c:pt idx="4">
                  <c:v>1.1869158878504673</c:v>
                </c:pt>
                <c:pt idx="5">
                  <c:v>-0.12014134275618371</c:v>
                </c:pt>
                <c:pt idx="6">
                  <c:v>0.59288537549407105</c:v>
                </c:pt>
                <c:pt idx="7">
                  <c:v>0.75367647058823528</c:v>
                </c:pt>
                <c:pt idx="8">
                  <c:v>1.3923444976076556</c:v>
                </c:pt>
                <c:pt idx="12">
                  <c:v>4.0554962646744963E-2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0C9-45F4-B0D8-FF0BC2FE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BD-40EE-98E2-5EE45B7212B9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6722</c:v>
                </c:pt>
                <c:pt idx="1">
                  <c:v>3306</c:v>
                </c:pt>
                <c:pt idx="2">
                  <c:v>3072</c:v>
                </c:pt>
                <c:pt idx="3">
                  <c:v>3399</c:v>
                </c:pt>
                <c:pt idx="4">
                  <c:v>3612</c:v>
                </c:pt>
                <c:pt idx="5">
                  <c:v>2638</c:v>
                </c:pt>
                <c:pt idx="6">
                  <c:v>2644</c:v>
                </c:pt>
                <c:pt idx="7">
                  <c:v>2887</c:v>
                </c:pt>
                <c:pt idx="8">
                  <c:v>3190</c:v>
                </c:pt>
                <c:pt idx="9">
                  <c:v>2565</c:v>
                </c:pt>
                <c:pt idx="10">
                  <c:v>2171</c:v>
                </c:pt>
                <c:pt idx="11">
                  <c:v>4029</c:v>
                </c:pt>
                <c:pt idx="12">
                  <c:v>40235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D-40EE-98E2-5EE45B7212B9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BD-40EE-98E2-5EE45B7212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1440</c:v>
                </c:pt>
                <c:pt idx="1">
                  <c:v>2089</c:v>
                </c:pt>
                <c:pt idx="2">
                  <c:v>4827</c:v>
                </c:pt>
                <c:pt idx="3">
                  <c:v>2132</c:v>
                </c:pt>
                <c:pt idx="4">
                  <c:v>1512</c:v>
                </c:pt>
                <c:pt idx="5">
                  <c:v>1891</c:v>
                </c:pt>
                <c:pt idx="6">
                  <c:v>2110</c:v>
                </c:pt>
                <c:pt idx="7">
                  <c:v>2116</c:v>
                </c:pt>
                <c:pt idx="8">
                  <c:v>2770</c:v>
                </c:pt>
                <c:pt idx="9">
                  <c:v>2189</c:v>
                </c:pt>
                <c:pt idx="10">
                  <c:v>682</c:v>
                </c:pt>
                <c:pt idx="11">
                  <c:v>2061</c:v>
                </c:pt>
                <c:pt idx="12">
                  <c:v>25819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BD-40EE-98E2-5EE45B7212B9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BD-40EE-98E2-5EE45B7212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BD-40EE-98E2-5EE45B7212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2799</c:v>
                </c:pt>
                <c:pt idx="1">
                  <c:v>1561</c:v>
                </c:pt>
                <c:pt idx="2">
                  <c:v>1575</c:v>
                </c:pt>
                <c:pt idx="3">
                  <c:v>1288</c:v>
                </c:pt>
                <c:pt idx="4">
                  <c:v>1280</c:v>
                </c:pt>
                <c:pt idx="5">
                  <c:v>5317</c:v>
                </c:pt>
                <c:pt idx="6">
                  <c:v>1671</c:v>
                </c:pt>
                <c:pt idx="7">
                  <c:v>2501</c:v>
                </c:pt>
                <c:pt idx="8">
                  <c:v>2772</c:v>
                </c:pt>
                <c:pt idx="12">
                  <c:v>20764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BD-40EE-98E2-5EE45B72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BD-40EE-98E2-5EE45B7212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</c:v>
                      </c:pt>
                      <c:pt idx="1">
                        <c:v>904</c:v>
                      </c:pt>
                      <c:pt idx="2">
                        <c:v>787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485</c:v>
                      </c:pt>
                      <c:pt idx="9">
                        <c:v>528</c:v>
                      </c:pt>
                      <c:pt idx="10">
                        <c:v>509</c:v>
                      </c:pt>
                      <c:pt idx="11">
                        <c:v>9</c:v>
                      </c:pt>
                      <c:pt idx="12">
                        <c:v>6950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BD-40EE-98E2-5EE45B7212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BD-40EE-98E2-5EE45B7212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BD-40EE-98E2-5EE45B7212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BD-40EE-98E2-5EE45B7212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BD-40EE-98E2-5EE45B7212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BD-40EE-98E2-5EE45B7212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BD-40EE-98E2-5EE45B7212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BD-40EE-98E2-5EE45B7212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BD-40EE-98E2-5EE45B7212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BD-40EE-98E2-5EE45B7212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BD-40EE-98E2-5EE45B7212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BD-40EE-98E2-5EE45B7212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BD-40EE-98E2-5EE45B7212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BD-40EE-98E2-5EE45B7212B9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0.94375000000000009</c:v>
                </c:pt>
                <c:pt idx="1">
                  <c:v>-0.25275251316419345</c:v>
                </c:pt>
                <c:pt idx="2">
                  <c:v>-0.67371037911746434</c:v>
                </c:pt>
                <c:pt idx="3">
                  <c:v>-0.39587242026266412</c:v>
                </c:pt>
                <c:pt idx="4">
                  <c:v>-0.15343915343915349</c:v>
                </c:pt>
                <c:pt idx="5">
                  <c:v>1.8117398202009518</c:v>
                </c:pt>
                <c:pt idx="6">
                  <c:v>-0.20805687203791468</c:v>
                </c:pt>
                <c:pt idx="7">
                  <c:v>0.18194706994328924</c:v>
                </c:pt>
                <c:pt idx="8">
                  <c:v>7.2202166064982976E-4</c:v>
                </c:pt>
                <c:pt idx="12">
                  <c:v>-5.8888303729592861E-3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BD-40EE-98E2-5EE45B72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C-4AEB-8FB3-99D09A7F1D18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1740</c:v>
                </c:pt>
                <c:pt idx="1">
                  <c:v>1148</c:v>
                </c:pt>
                <c:pt idx="2">
                  <c:v>1437</c:v>
                </c:pt>
                <c:pt idx="3">
                  <c:v>1028</c:v>
                </c:pt>
                <c:pt idx="4">
                  <c:v>841</c:v>
                </c:pt>
                <c:pt idx="5">
                  <c:v>1029</c:v>
                </c:pt>
                <c:pt idx="6">
                  <c:v>857</c:v>
                </c:pt>
                <c:pt idx="7">
                  <c:v>1437</c:v>
                </c:pt>
                <c:pt idx="8">
                  <c:v>925</c:v>
                </c:pt>
                <c:pt idx="9">
                  <c:v>1410</c:v>
                </c:pt>
                <c:pt idx="10">
                  <c:v>1531</c:v>
                </c:pt>
                <c:pt idx="11">
                  <c:v>1688</c:v>
                </c:pt>
                <c:pt idx="12">
                  <c:v>15071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C-4AEB-8FB3-99D09A7F1D18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AC-4AEB-8FB3-99D09A7F1D1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940</c:v>
                </c:pt>
                <c:pt idx="1">
                  <c:v>1412</c:v>
                </c:pt>
                <c:pt idx="2">
                  <c:v>1780</c:v>
                </c:pt>
                <c:pt idx="3">
                  <c:v>652</c:v>
                </c:pt>
                <c:pt idx="4">
                  <c:v>401</c:v>
                </c:pt>
                <c:pt idx="5">
                  <c:v>1248</c:v>
                </c:pt>
                <c:pt idx="6">
                  <c:v>786</c:v>
                </c:pt>
                <c:pt idx="7">
                  <c:v>1083</c:v>
                </c:pt>
                <c:pt idx="8">
                  <c:v>779</c:v>
                </c:pt>
                <c:pt idx="9">
                  <c:v>775</c:v>
                </c:pt>
                <c:pt idx="10">
                  <c:v>566</c:v>
                </c:pt>
                <c:pt idx="11">
                  <c:v>1073</c:v>
                </c:pt>
                <c:pt idx="12">
                  <c:v>11495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AC-4AEB-8FB3-99D09A7F1D18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C-4AEB-8FB3-99D09A7F1D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C-4AEB-8FB3-99D09A7F1D1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1491</c:v>
                </c:pt>
                <c:pt idx="1">
                  <c:v>791</c:v>
                </c:pt>
                <c:pt idx="2">
                  <c:v>801</c:v>
                </c:pt>
                <c:pt idx="3">
                  <c:v>461</c:v>
                </c:pt>
                <c:pt idx="4">
                  <c:v>694</c:v>
                </c:pt>
                <c:pt idx="5">
                  <c:v>753</c:v>
                </c:pt>
                <c:pt idx="6">
                  <c:v>1556</c:v>
                </c:pt>
                <c:pt idx="7">
                  <c:v>1845</c:v>
                </c:pt>
                <c:pt idx="8">
                  <c:v>1385</c:v>
                </c:pt>
                <c:pt idx="12">
                  <c:v>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AC-4AEB-8FB3-99D09A7F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AC-4AEB-8FB3-99D09A7F1D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563</c:v>
                      </c:pt>
                      <c:pt idx="1">
                        <c:v>504</c:v>
                      </c:pt>
                      <c:pt idx="2">
                        <c:v>522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144</c:v>
                      </c:pt>
                      <c:pt idx="9">
                        <c:v>106</c:v>
                      </c:pt>
                      <c:pt idx="10">
                        <c:v>99</c:v>
                      </c:pt>
                      <c:pt idx="11">
                        <c:v>9</c:v>
                      </c:pt>
                      <c:pt idx="12">
                        <c:v>1947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AC-4AEB-8FB3-99D09A7F1D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AC-4AEB-8FB3-99D09A7F1D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AC-4AEB-8FB3-99D09A7F1D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AC-4AEB-8FB3-99D09A7F1D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AC-4AEB-8FB3-99D09A7F1D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AC-4AEB-8FB3-99D09A7F1D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AC-4AEB-8FB3-99D09A7F1D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AC-4AEB-8FB3-99D09A7F1D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AC-4AEB-8FB3-99D09A7F1D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AC-4AEB-8FB3-99D09A7F1D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AC-4AEB-8FB3-99D09A7F1D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AC-4AEB-8FB3-99D09A7F1D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AC-4AEB-8FB3-99D09A7F1D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AC-4AEB-8FB3-99D09A7F1D18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0.58617021276595738</c:v>
                </c:pt>
                <c:pt idx="1">
                  <c:v>-0.4398016997167139</c:v>
                </c:pt>
                <c:pt idx="2">
                  <c:v>-0.55000000000000004</c:v>
                </c:pt>
                <c:pt idx="3">
                  <c:v>-0.29294478527607359</c:v>
                </c:pt>
                <c:pt idx="4">
                  <c:v>0.73067331670822933</c:v>
                </c:pt>
                <c:pt idx="5">
                  <c:v>-0.39663461538461542</c:v>
                </c:pt>
                <c:pt idx="6">
                  <c:v>0.97964376590330793</c:v>
                </c:pt>
                <c:pt idx="7">
                  <c:v>0.70360110803324094</c:v>
                </c:pt>
                <c:pt idx="8">
                  <c:v>0.77792041078305529</c:v>
                </c:pt>
                <c:pt idx="12">
                  <c:v>7.6643541460191589E-2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AC-4AEB-8FB3-99D09A7F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0-4BCC-AA21-96907C566B35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4982</c:v>
                </c:pt>
                <c:pt idx="1">
                  <c:v>2158</c:v>
                </c:pt>
                <c:pt idx="2">
                  <c:v>1635</c:v>
                </c:pt>
                <c:pt idx="3">
                  <c:v>2371</c:v>
                </c:pt>
                <c:pt idx="4">
                  <c:v>2771</c:v>
                </c:pt>
                <c:pt idx="5">
                  <c:v>1609</c:v>
                </c:pt>
                <c:pt idx="6">
                  <c:v>1787</c:v>
                </c:pt>
                <c:pt idx="7">
                  <c:v>1450</c:v>
                </c:pt>
                <c:pt idx="8">
                  <c:v>2265</c:v>
                </c:pt>
                <c:pt idx="9">
                  <c:v>1155</c:v>
                </c:pt>
                <c:pt idx="10">
                  <c:v>640</c:v>
                </c:pt>
                <c:pt idx="11">
                  <c:v>2341</c:v>
                </c:pt>
                <c:pt idx="12">
                  <c:v>25164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0-4BCC-AA21-96907C566B35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30-4BCC-AA21-96907C566B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500</c:v>
                </c:pt>
                <c:pt idx="1">
                  <c:v>677</c:v>
                </c:pt>
                <c:pt idx="2">
                  <c:v>3047</c:v>
                </c:pt>
                <c:pt idx="3">
                  <c:v>1480</c:v>
                </c:pt>
                <c:pt idx="4">
                  <c:v>1111</c:v>
                </c:pt>
                <c:pt idx="5">
                  <c:v>643</c:v>
                </c:pt>
                <c:pt idx="6">
                  <c:v>1324</c:v>
                </c:pt>
                <c:pt idx="7">
                  <c:v>1033</c:v>
                </c:pt>
                <c:pt idx="8">
                  <c:v>1991</c:v>
                </c:pt>
                <c:pt idx="9">
                  <c:v>1414</c:v>
                </c:pt>
                <c:pt idx="10">
                  <c:v>116</c:v>
                </c:pt>
                <c:pt idx="11">
                  <c:v>988</c:v>
                </c:pt>
                <c:pt idx="12">
                  <c:v>14324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30-4BCC-AA21-96907C566B35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30-4BCC-AA21-96907C566B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30-4BCC-AA21-96907C566B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1308</c:v>
                </c:pt>
                <c:pt idx="1">
                  <c:v>770</c:v>
                </c:pt>
                <c:pt idx="2">
                  <c:v>774</c:v>
                </c:pt>
                <c:pt idx="3">
                  <c:v>827</c:v>
                </c:pt>
                <c:pt idx="4">
                  <c:v>586</c:v>
                </c:pt>
                <c:pt idx="5">
                  <c:v>4564</c:v>
                </c:pt>
                <c:pt idx="6">
                  <c:v>115</c:v>
                </c:pt>
                <c:pt idx="7">
                  <c:v>656</c:v>
                </c:pt>
                <c:pt idx="8">
                  <c:v>1387</c:v>
                </c:pt>
                <c:pt idx="12">
                  <c:v>10987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30-4BCC-AA21-96907C56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30-4BCC-AA21-96907C566B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</c:v>
                      </c:pt>
                      <c:pt idx="1">
                        <c:v>400</c:v>
                      </c:pt>
                      <c:pt idx="2">
                        <c:v>265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341</c:v>
                      </c:pt>
                      <c:pt idx="9">
                        <c:v>422</c:v>
                      </c:pt>
                      <c:pt idx="10">
                        <c:v>410</c:v>
                      </c:pt>
                      <c:pt idx="11">
                        <c:v>0</c:v>
                      </c:pt>
                      <c:pt idx="12">
                        <c:v>5003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30-4BCC-AA21-96907C566B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30-4BCC-AA21-96907C566B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30-4BCC-AA21-96907C566B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30-4BCC-AA21-96907C566B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30-4BCC-AA21-96907C566B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30-4BCC-AA21-96907C566B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30-4BCC-AA21-96907C566B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30-4BCC-AA21-96907C566B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30-4BCC-AA21-96907C566B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30-4BCC-AA21-96907C566B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30-4BCC-AA21-96907C566B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30-4BCC-AA21-96907C566B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30-4BCC-AA21-96907C566B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30-4BCC-AA21-96907C566B35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1.6160000000000001</c:v>
                </c:pt>
                <c:pt idx="1">
                  <c:v>0.13737075332348603</c:v>
                </c:pt>
                <c:pt idx="2">
                  <c:v>-0.74597965211683626</c:v>
                </c:pt>
                <c:pt idx="3">
                  <c:v>-0.44121621621621621</c:v>
                </c:pt>
                <c:pt idx="4">
                  <c:v>-0.47254725472547254</c:v>
                </c:pt>
                <c:pt idx="5">
                  <c:v>6.0979782270606533</c:v>
                </c:pt>
                <c:pt idx="6">
                  <c:v>-0.9131419939577039</c:v>
                </c:pt>
                <c:pt idx="7">
                  <c:v>-0.36495643756050333</c:v>
                </c:pt>
                <c:pt idx="8">
                  <c:v>-0.30336514314414864</c:v>
                </c:pt>
                <c:pt idx="12">
                  <c:v>-6.9371506013891193E-2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30-4BCC-AA21-96907C56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08-47AC-A89A-46B1DE210E9F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11260</c:v>
                </c:pt>
                <c:pt idx="1">
                  <c:v>12875</c:v>
                </c:pt>
                <c:pt idx="2">
                  <c:v>15197</c:v>
                </c:pt>
                <c:pt idx="3">
                  <c:v>9718</c:v>
                </c:pt>
                <c:pt idx="4">
                  <c:v>7128</c:v>
                </c:pt>
                <c:pt idx="5">
                  <c:v>8496</c:v>
                </c:pt>
                <c:pt idx="6">
                  <c:v>7870</c:v>
                </c:pt>
                <c:pt idx="7">
                  <c:v>9642</c:v>
                </c:pt>
                <c:pt idx="8">
                  <c:v>10546</c:v>
                </c:pt>
                <c:pt idx="9">
                  <c:v>15246</c:v>
                </c:pt>
                <c:pt idx="10">
                  <c:v>17924</c:v>
                </c:pt>
                <c:pt idx="11">
                  <c:v>15898</c:v>
                </c:pt>
                <c:pt idx="12">
                  <c:v>141800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8-47AC-A89A-46B1DE210E9F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08-47AC-A89A-46B1DE210E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19857</c:v>
                </c:pt>
                <c:pt idx="1">
                  <c:v>16570</c:v>
                </c:pt>
                <c:pt idx="2">
                  <c:v>15970</c:v>
                </c:pt>
                <c:pt idx="3">
                  <c:v>12454</c:v>
                </c:pt>
                <c:pt idx="4">
                  <c:v>6305</c:v>
                </c:pt>
                <c:pt idx="5">
                  <c:v>10392</c:v>
                </c:pt>
                <c:pt idx="6">
                  <c:v>10403</c:v>
                </c:pt>
                <c:pt idx="7">
                  <c:v>14537</c:v>
                </c:pt>
                <c:pt idx="8">
                  <c:v>14922</c:v>
                </c:pt>
                <c:pt idx="9">
                  <c:v>15697</c:v>
                </c:pt>
                <c:pt idx="10">
                  <c:v>15263</c:v>
                </c:pt>
                <c:pt idx="11">
                  <c:v>16453</c:v>
                </c:pt>
                <c:pt idx="12">
                  <c:v>168823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08-47AC-A89A-46B1DE210E9F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08-47AC-A89A-46B1DE210E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08-47AC-A89A-46B1DE210E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18221</c:v>
                </c:pt>
                <c:pt idx="1">
                  <c:v>16395</c:v>
                </c:pt>
                <c:pt idx="2">
                  <c:v>16202</c:v>
                </c:pt>
                <c:pt idx="3">
                  <c:v>12623</c:v>
                </c:pt>
                <c:pt idx="4">
                  <c:v>8769</c:v>
                </c:pt>
                <c:pt idx="5">
                  <c:v>12166</c:v>
                </c:pt>
                <c:pt idx="6">
                  <c:v>11482</c:v>
                </c:pt>
                <c:pt idx="7">
                  <c:v>13989</c:v>
                </c:pt>
                <c:pt idx="8">
                  <c:v>13881</c:v>
                </c:pt>
                <c:pt idx="12">
                  <c:v>123728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08-47AC-A89A-46B1DE21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08-47AC-A89A-46B1DE210E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19810</c:v>
                      </c:pt>
                      <c:pt idx="1">
                        <c:v>19473</c:v>
                      </c:pt>
                      <c:pt idx="2">
                        <c:v>11550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1140</c:v>
                      </c:pt>
                      <c:pt idx="8">
                        <c:v>544</c:v>
                      </c:pt>
                      <c:pt idx="9">
                        <c:v>579</c:v>
                      </c:pt>
                      <c:pt idx="10">
                        <c:v>1877</c:v>
                      </c:pt>
                      <c:pt idx="11">
                        <c:v>2995</c:v>
                      </c:pt>
                      <c:pt idx="12">
                        <c:v>58325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08-47AC-A89A-46B1DE210E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08-47AC-A89A-46B1DE210E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08-47AC-A89A-46B1DE210E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08-47AC-A89A-46B1DE210E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08-47AC-A89A-46B1DE210E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08-47AC-A89A-46B1DE210E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08-47AC-A89A-46B1DE210E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08-47AC-A89A-46B1DE210E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08-47AC-A89A-46B1DE210E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08-47AC-A89A-46B1DE210E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08-47AC-A89A-46B1DE210E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08-47AC-A89A-46B1DE210E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08-47AC-A89A-46B1DE210E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08-47AC-A89A-46B1DE210E9F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-8.2389081935841268E-2</c:v>
                </c:pt>
                <c:pt idx="1">
                  <c:v>-1.0561255280627679E-2</c:v>
                </c:pt>
                <c:pt idx="2">
                  <c:v>1.4527238572323187E-2</c:v>
                </c:pt>
                <c:pt idx="3">
                  <c:v>1.3569937369519725E-2</c:v>
                </c:pt>
                <c:pt idx="4">
                  <c:v>0.39080095162569384</c:v>
                </c:pt>
                <c:pt idx="5">
                  <c:v>0.17070823710546579</c:v>
                </c:pt>
                <c:pt idx="6">
                  <c:v>0.10372008074593864</c:v>
                </c:pt>
                <c:pt idx="7">
                  <c:v>-3.7696911329710425E-2</c:v>
                </c:pt>
                <c:pt idx="8">
                  <c:v>-6.9762766385203068E-2</c:v>
                </c:pt>
                <c:pt idx="12">
                  <c:v>1.9092331768388204E-2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08-47AC-A89A-46B1DE21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1-4F20-90ED-168672FCC989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4671</c:v>
                </c:pt>
                <c:pt idx="1">
                  <c:v>5059</c:v>
                </c:pt>
                <c:pt idx="2">
                  <c:v>5407</c:v>
                </c:pt>
                <c:pt idx="3">
                  <c:v>3130</c:v>
                </c:pt>
                <c:pt idx="4">
                  <c:v>4056</c:v>
                </c:pt>
                <c:pt idx="5">
                  <c:v>4750</c:v>
                </c:pt>
                <c:pt idx="6">
                  <c:v>3580</c:v>
                </c:pt>
                <c:pt idx="7">
                  <c:v>3569</c:v>
                </c:pt>
                <c:pt idx="8">
                  <c:v>5343</c:v>
                </c:pt>
                <c:pt idx="9">
                  <c:v>5420</c:v>
                </c:pt>
                <c:pt idx="10">
                  <c:v>5036</c:v>
                </c:pt>
                <c:pt idx="11">
                  <c:v>5463</c:v>
                </c:pt>
                <c:pt idx="12">
                  <c:v>55484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1-4F20-90ED-168672FCC989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C1-4F20-90ED-168672FCC9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5648</c:v>
                </c:pt>
                <c:pt idx="1">
                  <c:v>5918</c:v>
                </c:pt>
                <c:pt idx="2">
                  <c:v>5789</c:v>
                </c:pt>
                <c:pt idx="3">
                  <c:v>4286</c:v>
                </c:pt>
                <c:pt idx="4">
                  <c:v>4481</c:v>
                </c:pt>
                <c:pt idx="5">
                  <c:v>8026</c:v>
                </c:pt>
                <c:pt idx="6">
                  <c:v>4630</c:v>
                </c:pt>
                <c:pt idx="7">
                  <c:v>6181</c:v>
                </c:pt>
                <c:pt idx="8">
                  <c:v>6777</c:v>
                </c:pt>
                <c:pt idx="9">
                  <c:v>6559</c:v>
                </c:pt>
                <c:pt idx="10">
                  <c:v>5563</c:v>
                </c:pt>
                <c:pt idx="11">
                  <c:v>5875</c:v>
                </c:pt>
                <c:pt idx="12">
                  <c:v>69733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C1-4F20-90ED-168672FCC989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C1-4F20-90ED-168672FCC9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C1-4F20-90ED-168672FCC9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6773</c:v>
                </c:pt>
                <c:pt idx="1">
                  <c:v>5656</c:v>
                </c:pt>
                <c:pt idx="2">
                  <c:v>6562</c:v>
                </c:pt>
                <c:pt idx="3">
                  <c:v>4952</c:v>
                </c:pt>
                <c:pt idx="4">
                  <c:v>4822</c:v>
                </c:pt>
                <c:pt idx="5">
                  <c:v>5749</c:v>
                </c:pt>
                <c:pt idx="6">
                  <c:v>5550</c:v>
                </c:pt>
                <c:pt idx="7">
                  <c:v>5500</c:v>
                </c:pt>
                <c:pt idx="8">
                  <c:v>6040</c:v>
                </c:pt>
                <c:pt idx="12">
                  <c:v>51604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C1-4F20-90ED-168672FC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C1-4F20-90ED-168672FCC9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5266</c:v>
                      </c:pt>
                      <c:pt idx="1">
                        <c:v>6304</c:v>
                      </c:pt>
                      <c:pt idx="2">
                        <c:v>7338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</c:v>
                      </c:pt>
                      <c:pt idx="8">
                        <c:v>119</c:v>
                      </c:pt>
                      <c:pt idx="9">
                        <c:v>110</c:v>
                      </c:pt>
                      <c:pt idx="10">
                        <c:v>164</c:v>
                      </c:pt>
                      <c:pt idx="11">
                        <c:v>350</c:v>
                      </c:pt>
                      <c:pt idx="12">
                        <c:v>19771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C1-4F20-90ED-168672FCC9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C1-4F20-90ED-168672FCC9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C1-4F20-90ED-168672FCC9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C1-4F20-90ED-168672FCC9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C1-4F20-90ED-168672FCC9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C1-4F20-90ED-168672FCC9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C1-4F20-90ED-168672FCC9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C1-4F20-90ED-168672FCC9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C1-4F20-90ED-168672FCC9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C1-4F20-90ED-168672FCC9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C1-4F20-90ED-168672FCC9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C1-4F20-90ED-168672FCC9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C1-4F20-90ED-168672FCC9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C1-4F20-90ED-168672FCC989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0.19918555240793201</c:v>
                </c:pt>
                <c:pt idx="1">
                  <c:v>-4.427171341669478E-2</c:v>
                </c:pt>
                <c:pt idx="2">
                  <c:v>0.13352910692693043</c:v>
                </c:pt>
                <c:pt idx="3">
                  <c:v>0.15538964069062056</c:v>
                </c:pt>
                <c:pt idx="4">
                  <c:v>7.6099085025663982E-2</c:v>
                </c:pt>
                <c:pt idx="5">
                  <c:v>-0.28370296536257167</c:v>
                </c:pt>
                <c:pt idx="6">
                  <c:v>0.19870410367170632</c:v>
                </c:pt>
                <c:pt idx="7">
                  <c:v>-0.11017634686943856</c:v>
                </c:pt>
                <c:pt idx="8">
                  <c:v>-0.10875018444739559</c:v>
                </c:pt>
                <c:pt idx="12">
                  <c:v>-2.5514148755219068E-3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C1-4F20-90ED-168672FC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F4-4471-9E8D-CA26CF215180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1909</c:v>
                </c:pt>
                <c:pt idx="1">
                  <c:v>3000</c:v>
                </c:pt>
                <c:pt idx="2">
                  <c:v>4413</c:v>
                </c:pt>
                <c:pt idx="3">
                  <c:v>2417</c:v>
                </c:pt>
                <c:pt idx="4">
                  <c:v>635</c:v>
                </c:pt>
                <c:pt idx="5">
                  <c:v>1387</c:v>
                </c:pt>
                <c:pt idx="6">
                  <c:v>1550</c:v>
                </c:pt>
                <c:pt idx="7">
                  <c:v>1791</c:v>
                </c:pt>
                <c:pt idx="8">
                  <c:v>2284</c:v>
                </c:pt>
                <c:pt idx="9">
                  <c:v>3442</c:v>
                </c:pt>
                <c:pt idx="10">
                  <c:v>6832</c:v>
                </c:pt>
                <c:pt idx="11">
                  <c:v>4805</c:v>
                </c:pt>
                <c:pt idx="12">
                  <c:v>34465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4-4471-9E8D-CA26CF215180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F4-4471-9E8D-CA26CF21518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6720</c:v>
                </c:pt>
                <c:pt idx="1">
                  <c:v>4191</c:v>
                </c:pt>
                <c:pt idx="2">
                  <c:v>4701</c:v>
                </c:pt>
                <c:pt idx="3">
                  <c:v>3247</c:v>
                </c:pt>
                <c:pt idx="4">
                  <c:v>365</c:v>
                </c:pt>
                <c:pt idx="5">
                  <c:v>767</c:v>
                </c:pt>
                <c:pt idx="6">
                  <c:v>2203</c:v>
                </c:pt>
                <c:pt idx="7">
                  <c:v>2519</c:v>
                </c:pt>
                <c:pt idx="8">
                  <c:v>2496</c:v>
                </c:pt>
                <c:pt idx="9">
                  <c:v>3103</c:v>
                </c:pt>
                <c:pt idx="10">
                  <c:v>4594</c:v>
                </c:pt>
                <c:pt idx="11">
                  <c:v>4165</c:v>
                </c:pt>
                <c:pt idx="12">
                  <c:v>39071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F4-4471-9E8D-CA26CF215180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F4-4471-9E8D-CA26CF2151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F4-4471-9E8D-CA26CF21518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4621</c:v>
                </c:pt>
                <c:pt idx="1">
                  <c:v>4410</c:v>
                </c:pt>
                <c:pt idx="2">
                  <c:v>4240</c:v>
                </c:pt>
                <c:pt idx="3">
                  <c:v>3274</c:v>
                </c:pt>
                <c:pt idx="4">
                  <c:v>1121</c:v>
                </c:pt>
                <c:pt idx="5">
                  <c:v>2108</c:v>
                </c:pt>
                <c:pt idx="6">
                  <c:v>2039</c:v>
                </c:pt>
                <c:pt idx="7">
                  <c:v>2593</c:v>
                </c:pt>
                <c:pt idx="8">
                  <c:v>2906</c:v>
                </c:pt>
                <c:pt idx="12">
                  <c:v>27312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F4-4471-9E8D-CA26CF21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F4-4471-9E8D-CA26CF2151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6545</c:v>
                      </c:pt>
                      <c:pt idx="1">
                        <c:v>6280</c:v>
                      </c:pt>
                      <c:pt idx="2">
                        <c:v>1807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256</c:v>
                      </c:pt>
                      <c:pt idx="8">
                        <c:v>221</c:v>
                      </c:pt>
                      <c:pt idx="9">
                        <c:v>210</c:v>
                      </c:pt>
                      <c:pt idx="10">
                        <c:v>1354</c:v>
                      </c:pt>
                      <c:pt idx="11">
                        <c:v>1915</c:v>
                      </c:pt>
                      <c:pt idx="12">
                        <c:v>18669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F4-4471-9E8D-CA26CF2151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F4-4471-9E8D-CA26CF2151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F4-4471-9E8D-CA26CF2151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F4-4471-9E8D-CA26CF2151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F4-4471-9E8D-CA26CF2151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F4-4471-9E8D-CA26CF2151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F4-4471-9E8D-CA26CF2151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F4-4471-9E8D-CA26CF2151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F4-4471-9E8D-CA26CF2151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F4-4471-9E8D-CA26CF2151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F4-4471-9E8D-CA26CF2151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F4-4471-9E8D-CA26CF2151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F4-4471-9E8D-CA26CF2151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F4-4471-9E8D-CA26CF215180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-0.31235119047619042</c:v>
                </c:pt>
                <c:pt idx="1">
                  <c:v>5.2254831782390765E-2</c:v>
                </c:pt>
                <c:pt idx="2">
                  <c:v>-9.8064241650712591E-2</c:v>
                </c:pt>
                <c:pt idx="3">
                  <c:v>8.3153680320295909E-3</c:v>
                </c:pt>
                <c:pt idx="4">
                  <c:v>2.0712328767123287</c:v>
                </c:pt>
                <c:pt idx="5">
                  <c:v>1.7483702737940026</c:v>
                </c:pt>
                <c:pt idx="6">
                  <c:v>-7.4443940081706739E-2</c:v>
                </c:pt>
                <c:pt idx="7">
                  <c:v>2.9376736800317493E-2</c:v>
                </c:pt>
                <c:pt idx="8">
                  <c:v>0.16426282051282048</c:v>
                </c:pt>
                <c:pt idx="12">
                  <c:v>3.7855121467160746E-3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F4-4471-9E8D-CA26CF21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2-482C-820A-DAA5003756B6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617</c:v>
                </c:pt>
                <c:pt idx="1">
                  <c:v>654</c:v>
                </c:pt>
                <c:pt idx="2">
                  <c:v>785</c:v>
                </c:pt>
                <c:pt idx="3">
                  <c:v>749</c:v>
                </c:pt>
                <c:pt idx="4">
                  <c:v>298</c:v>
                </c:pt>
                <c:pt idx="5">
                  <c:v>385</c:v>
                </c:pt>
                <c:pt idx="6">
                  <c:v>332</c:v>
                </c:pt>
                <c:pt idx="7">
                  <c:v>638</c:v>
                </c:pt>
                <c:pt idx="8">
                  <c:v>379</c:v>
                </c:pt>
                <c:pt idx="9">
                  <c:v>717</c:v>
                </c:pt>
                <c:pt idx="10">
                  <c:v>631</c:v>
                </c:pt>
                <c:pt idx="11">
                  <c:v>599</c:v>
                </c:pt>
                <c:pt idx="12">
                  <c:v>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2-482C-820A-DAA5003756B6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E2-482C-820A-DAA5003756B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747</c:v>
                </c:pt>
                <c:pt idx="1">
                  <c:v>490</c:v>
                </c:pt>
                <c:pt idx="2">
                  <c:v>707</c:v>
                </c:pt>
                <c:pt idx="3">
                  <c:v>471</c:v>
                </c:pt>
                <c:pt idx="4">
                  <c:v>131</c:v>
                </c:pt>
                <c:pt idx="5">
                  <c:v>222</c:v>
                </c:pt>
                <c:pt idx="6">
                  <c:v>181</c:v>
                </c:pt>
                <c:pt idx="7">
                  <c:v>993</c:v>
                </c:pt>
                <c:pt idx="8">
                  <c:v>1070</c:v>
                </c:pt>
                <c:pt idx="9">
                  <c:v>709</c:v>
                </c:pt>
                <c:pt idx="10">
                  <c:v>478</c:v>
                </c:pt>
                <c:pt idx="11">
                  <c:v>475</c:v>
                </c:pt>
                <c:pt idx="12">
                  <c:v>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E2-482C-820A-DAA5003756B6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2-482C-820A-DAA5003756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2-482C-820A-DAA5003756B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468</c:v>
                </c:pt>
                <c:pt idx="1">
                  <c:v>579</c:v>
                </c:pt>
                <c:pt idx="2">
                  <c:v>451</c:v>
                </c:pt>
                <c:pt idx="3">
                  <c:v>425</c:v>
                </c:pt>
                <c:pt idx="4">
                  <c:v>370</c:v>
                </c:pt>
                <c:pt idx="5">
                  <c:v>398</c:v>
                </c:pt>
                <c:pt idx="6">
                  <c:v>545</c:v>
                </c:pt>
                <c:pt idx="7">
                  <c:v>1117</c:v>
                </c:pt>
                <c:pt idx="8">
                  <c:v>933</c:v>
                </c:pt>
                <c:pt idx="12">
                  <c:v>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E2-482C-820A-DAA50037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E2-482C-820A-DAA5003756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416</c:v>
                      </c:pt>
                      <c:pt idx="1">
                        <c:v>641</c:v>
                      </c:pt>
                      <c:pt idx="2">
                        <c:v>63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227</c:v>
                      </c:pt>
                      <c:pt idx="8">
                        <c:v>58</c:v>
                      </c:pt>
                      <c:pt idx="9">
                        <c:v>10</c:v>
                      </c:pt>
                      <c:pt idx="10">
                        <c:v>17</c:v>
                      </c:pt>
                      <c:pt idx="11">
                        <c:v>42</c:v>
                      </c:pt>
                      <c:pt idx="12">
                        <c:v>1519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E2-482C-820A-DAA5003756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E2-482C-820A-DAA5003756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E2-482C-820A-DAA5003756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E2-482C-820A-DAA5003756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E2-482C-820A-DAA5003756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E2-482C-820A-DAA5003756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E2-482C-820A-DAA5003756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E2-482C-820A-DAA5003756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E2-482C-820A-DAA5003756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E2-482C-820A-DAA5003756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E2-482C-820A-DAA5003756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E2-482C-820A-DAA5003756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E2-482C-820A-DAA5003756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E2-482C-820A-DAA5003756B6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-0.37349397590361444</c:v>
                </c:pt>
                <c:pt idx="1">
                  <c:v>0.18163265306122445</c:v>
                </c:pt>
                <c:pt idx="2">
                  <c:v>-0.36209335219236205</c:v>
                </c:pt>
                <c:pt idx="3">
                  <c:v>-9.7664543524416114E-2</c:v>
                </c:pt>
                <c:pt idx="4">
                  <c:v>1.8244274809160306</c:v>
                </c:pt>
                <c:pt idx="5">
                  <c:v>0.79279279279279269</c:v>
                </c:pt>
                <c:pt idx="6">
                  <c:v>2.0110497237569063</c:v>
                </c:pt>
                <c:pt idx="7">
                  <c:v>0.12487411883182276</c:v>
                </c:pt>
                <c:pt idx="8">
                  <c:v>-0.12803738317757007</c:v>
                </c:pt>
                <c:pt idx="12">
                  <c:v>5.4668794892258621E-2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E2-482C-820A-DAA50037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6B-42F5-A920-7FA2007FCDCF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248</c:v>
                </c:pt>
                <c:pt idx="1">
                  <c:v>250</c:v>
                </c:pt>
                <c:pt idx="2">
                  <c:v>394</c:v>
                </c:pt>
                <c:pt idx="3">
                  <c:v>302</c:v>
                </c:pt>
                <c:pt idx="4">
                  <c:v>109</c:v>
                </c:pt>
                <c:pt idx="5">
                  <c:v>133</c:v>
                </c:pt>
                <c:pt idx="6">
                  <c:v>117</c:v>
                </c:pt>
                <c:pt idx="7">
                  <c:v>284</c:v>
                </c:pt>
                <c:pt idx="8">
                  <c:v>55</c:v>
                </c:pt>
                <c:pt idx="9">
                  <c:v>181</c:v>
                </c:pt>
                <c:pt idx="10">
                  <c:v>301</c:v>
                </c:pt>
                <c:pt idx="11">
                  <c:v>254</c:v>
                </c:pt>
                <c:pt idx="12">
                  <c:v>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B-42F5-A920-7FA2007FCDCF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6B-42F5-A920-7FA2007FCDC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659</c:v>
                </c:pt>
                <c:pt idx="1">
                  <c:v>262</c:v>
                </c:pt>
                <c:pt idx="2">
                  <c:v>268</c:v>
                </c:pt>
                <c:pt idx="3">
                  <c:v>249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282</c:v>
                </c:pt>
                <c:pt idx="8">
                  <c:v>464</c:v>
                </c:pt>
                <c:pt idx="9">
                  <c:v>440</c:v>
                </c:pt>
                <c:pt idx="10">
                  <c:v>280</c:v>
                </c:pt>
                <c:pt idx="11">
                  <c:v>363</c:v>
                </c:pt>
                <c:pt idx="12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6B-42F5-A920-7FA2007FCDCF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6B-42F5-A920-7FA2007FCD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6B-42F5-A920-7FA2007FCDC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368</c:v>
                </c:pt>
                <c:pt idx="1">
                  <c:v>458</c:v>
                </c:pt>
                <c:pt idx="2">
                  <c:v>136</c:v>
                </c:pt>
                <c:pt idx="3">
                  <c:v>269</c:v>
                </c:pt>
                <c:pt idx="4">
                  <c:v>113</c:v>
                </c:pt>
                <c:pt idx="5">
                  <c:v>289</c:v>
                </c:pt>
                <c:pt idx="6">
                  <c:v>185</c:v>
                </c:pt>
                <c:pt idx="7">
                  <c:v>134</c:v>
                </c:pt>
                <c:pt idx="8">
                  <c:v>185</c:v>
                </c:pt>
                <c:pt idx="12">
                  <c:v>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6B-42F5-A920-7FA2007F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6B-42F5-A920-7FA2007FCD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270</c:v>
                      </c:pt>
                      <c:pt idx="1">
                        <c:v>364</c:v>
                      </c:pt>
                      <c:pt idx="2">
                        <c:v>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68</c:v>
                      </c:pt>
                      <c:pt idx="8">
                        <c:v>10</c:v>
                      </c:pt>
                      <c:pt idx="9">
                        <c:v>25</c:v>
                      </c:pt>
                      <c:pt idx="10">
                        <c:v>42</c:v>
                      </c:pt>
                      <c:pt idx="11">
                        <c:v>213</c:v>
                      </c:pt>
                      <c:pt idx="12">
                        <c:v>1095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6B-42F5-A920-7FA2007FCD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6B-42F5-A920-7FA2007FCD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6B-42F5-A920-7FA2007FCD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6B-42F5-A920-7FA2007FCD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6B-42F5-A920-7FA2007FCD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6B-42F5-A920-7FA2007FCD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6B-42F5-A920-7FA2007FCD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6B-42F5-A920-7FA2007FCD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6B-42F5-A920-7FA2007FCD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6B-42F5-A920-7FA2007FCD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6B-42F5-A920-7FA2007FCD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6B-42F5-A920-7FA2007FCD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6B-42F5-A920-7FA2007FCD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6B-42F5-A920-7FA2007FCDCF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-0.44157814871016687</c:v>
                </c:pt>
                <c:pt idx="1">
                  <c:v>0.74809160305343503</c:v>
                </c:pt>
                <c:pt idx="2">
                  <c:v>-0.4925373134328358</c:v>
                </c:pt>
                <c:pt idx="3">
                  <c:v>8.032128514056236E-2</c:v>
                </c:pt>
                <c:pt idx="4">
                  <c:v>8.4166666666666661</c:v>
                </c:pt>
                <c:pt idx="5">
                  <c:v>14.210526315789474</c:v>
                </c:pt>
                <c:pt idx="6">
                  <c:v>17.5</c:v>
                </c:pt>
                <c:pt idx="7">
                  <c:v>-0.52482269503546097</c:v>
                </c:pt>
                <c:pt idx="8">
                  <c:v>-0.6012931034482758</c:v>
                </c:pt>
                <c:pt idx="12">
                  <c:v>-3.9550561797752848E-2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6B-42F5-A920-7FA2007F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EF-4FF7-8388-FC87862C6D5D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201</c:v>
                </c:pt>
                <c:pt idx="1">
                  <c:v>189</c:v>
                </c:pt>
                <c:pt idx="2">
                  <c:v>324</c:v>
                </c:pt>
                <c:pt idx="3">
                  <c:v>135</c:v>
                </c:pt>
                <c:pt idx="4">
                  <c:v>93</c:v>
                </c:pt>
                <c:pt idx="5">
                  <c:v>117</c:v>
                </c:pt>
                <c:pt idx="6">
                  <c:v>118</c:v>
                </c:pt>
                <c:pt idx="7">
                  <c:v>96</c:v>
                </c:pt>
                <c:pt idx="8">
                  <c:v>141</c:v>
                </c:pt>
                <c:pt idx="9">
                  <c:v>435</c:v>
                </c:pt>
                <c:pt idx="10">
                  <c:v>698</c:v>
                </c:pt>
                <c:pt idx="11">
                  <c:v>264</c:v>
                </c:pt>
                <c:pt idx="12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F-4FF7-8388-FC87862C6D5D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EF-4FF7-8388-FC87862C6D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520</c:v>
                </c:pt>
                <c:pt idx="1">
                  <c:v>670</c:v>
                </c:pt>
                <c:pt idx="2">
                  <c:v>586</c:v>
                </c:pt>
                <c:pt idx="3">
                  <c:v>430</c:v>
                </c:pt>
                <c:pt idx="4">
                  <c:v>61</c:v>
                </c:pt>
                <c:pt idx="5">
                  <c:v>40</c:v>
                </c:pt>
                <c:pt idx="6">
                  <c:v>232</c:v>
                </c:pt>
                <c:pt idx="7">
                  <c:v>510</c:v>
                </c:pt>
                <c:pt idx="8">
                  <c:v>436</c:v>
                </c:pt>
                <c:pt idx="9">
                  <c:v>490</c:v>
                </c:pt>
                <c:pt idx="10">
                  <c:v>392</c:v>
                </c:pt>
                <c:pt idx="11">
                  <c:v>470</c:v>
                </c:pt>
                <c:pt idx="12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F-4FF7-8388-FC87862C6D5D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EF-4FF7-8388-FC87862C6D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EF-4FF7-8388-FC87862C6D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669</c:v>
                </c:pt>
                <c:pt idx="1">
                  <c:v>437</c:v>
                </c:pt>
                <c:pt idx="2">
                  <c:v>430</c:v>
                </c:pt>
                <c:pt idx="3">
                  <c:v>289</c:v>
                </c:pt>
                <c:pt idx="4">
                  <c:v>112</c:v>
                </c:pt>
                <c:pt idx="5">
                  <c:v>459</c:v>
                </c:pt>
                <c:pt idx="6">
                  <c:v>202</c:v>
                </c:pt>
                <c:pt idx="7">
                  <c:v>581</c:v>
                </c:pt>
                <c:pt idx="8">
                  <c:v>396</c:v>
                </c:pt>
                <c:pt idx="12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EF-4FF7-8388-FC87862C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EF-4FF7-8388-FC87862C6D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</c:v>
                      </c:pt>
                      <c:pt idx="1">
                        <c:v>303</c:v>
                      </c:pt>
                      <c:pt idx="2">
                        <c:v>10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</c:v>
                      </c:pt>
                      <c:pt idx="8">
                        <c:v>0</c:v>
                      </c:pt>
                      <c:pt idx="9">
                        <c:v>17</c:v>
                      </c:pt>
                      <c:pt idx="10">
                        <c:v>2</c:v>
                      </c:pt>
                      <c:pt idx="11">
                        <c:v>45</c:v>
                      </c:pt>
                      <c:pt idx="12">
                        <c:v>1082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EF-4FF7-8388-FC87862C6D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EF-4FF7-8388-FC87862C6D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EF-4FF7-8388-FC87862C6D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EF-4FF7-8388-FC87862C6D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EF-4FF7-8388-FC87862C6D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EF-4FF7-8388-FC87862C6D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EF-4FF7-8388-FC87862C6D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EF-4FF7-8388-FC87862C6D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EF-4FF7-8388-FC87862C6D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EF-4FF7-8388-FC87862C6D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EF-4FF7-8388-FC87862C6D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EF-4FF7-8388-FC87862C6D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EF-4FF7-8388-FC87862C6D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EF-4FF7-8388-FC87862C6D5D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0.28653846153846163</c:v>
                </c:pt>
                <c:pt idx="1">
                  <c:v>-0.34776119402985073</c:v>
                </c:pt>
                <c:pt idx="2">
                  <c:v>-0.2662116040955631</c:v>
                </c:pt>
                <c:pt idx="3">
                  <c:v>-0.32790697674418601</c:v>
                </c:pt>
                <c:pt idx="4">
                  <c:v>0.83606557377049184</c:v>
                </c:pt>
                <c:pt idx="5">
                  <c:v>10.475</c:v>
                </c:pt>
                <c:pt idx="6">
                  <c:v>-0.12931034482758619</c:v>
                </c:pt>
                <c:pt idx="7">
                  <c:v>0.13921568627450975</c:v>
                </c:pt>
                <c:pt idx="8">
                  <c:v>-9.1743119266055051E-2</c:v>
                </c:pt>
                <c:pt idx="12">
                  <c:v>2.582496413199431E-2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EF-4FF7-8388-FC87862C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89-4F91-AFF4-C72BF7568C78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111</c:v>
                </c:pt>
                <c:pt idx="1">
                  <c:v>210</c:v>
                </c:pt>
                <c:pt idx="2">
                  <c:v>126</c:v>
                </c:pt>
                <c:pt idx="3">
                  <c:v>29</c:v>
                </c:pt>
                <c:pt idx="4">
                  <c:v>12</c:v>
                </c:pt>
                <c:pt idx="5">
                  <c:v>24</c:v>
                </c:pt>
                <c:pt idx="6">
                  <c:v>14</c:v>
                </c:pt>
                <c:pt idx="7">
                  <c:v>29</c:v>
                </c:pt>
                <c:pt idx="8">
                  <c:v>28</c:v>
                </c:pt>
                <c:pt idx="9">
                  <c:v>20</c:v>
                </c:pt>
                <c:pt idx="10">
                  <c:v>62</c:v>
                </c:pt>
                <c:pt idx="11">
                  <c:v>139</c:v>
                </c:pt>
                <c:pt idx="12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9-4F91-AFF4-C72BF7568C78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89-4F91-AFF4-C72BF7568C7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153</c:v>
                </c:pt>
                <c:pt idx="1">
                  <c:v>120</c:v>
                </c:pt>
                <c:pt idx="2">
                  <c:v>82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35</c:v>
                </c:pt>
                <c:pt idx="8">
                  <c:v>10</c:v>
                </c:pt>
                <c:pt idx="9">
                  <c:v>10</c:v>
                </c:pt>
                <c:pt idx="10">
                  <c:v>31</c:v>
                </c:pt>
                <c:pt idx="11">
                  <c:v>145</c:v>
                </c:pt>
                <c:pt idx="12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89-4F91-AFF4-C72BF7568C78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89-4F91-AFF4-C72BF7568C7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89-4F91-AFF4-C72BF7568C7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143</c:v>
                </c:pt>
                <c:pt idx="1">
                  <c:v>139</c:v>
                </c:pt>
                <c:pt idx="2">
                  <c:v>227</c:v>
                </c:pt>
                <c:pt idx="3">
                  <c:v>73</c:v>
                </c:pt>
                <c:pt idx="4">
                  <c:v>12</c:v>
                </c:pt>
                <c:pt idx="5">
                  <c:v>2</c:v>
                </c:pt>
                <c:pt idx="6">
                  <c:v>28</c:v>
                </c:pt>
                <c:pt idx="7">
                  <c:v>24</c:v>
                </c:pt>
                <c:pt idx="8">
                  <c:v>4</c:v>
                </c:pt>
                <c:pt idx="12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89-4F91-AFF4-C72BF756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89-4F91-AFF4-C72BF7568C7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438</c:v>
                      </c:pt>
                      <c:pt idx="1">
                        <c:v>52</c:v>
                      </c:pt>
                      <c:pt idx="2">
                        <c:v>223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89-4F91-AFF4-C72BF7568C7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89-4F91-AFF4-C72BF7568C7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89-4F91-AFF4-C72BF7568C7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89-4F91-AFF4-C72BF7568C7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89-4F91-AFF4-C72BF7568C7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89-4F91-AFF4-C72BF7568C7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89-4F91-AFF4-C72BF7568C7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89-4F91-AFF4-C72BF7568C7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89-4F91-AFF4-C72BF7568C7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89-4F91-AFF4-C72BF7568C7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89-4F91-AFF4-C72BF7568C7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89-4F91-AFF4-C72BF7568C7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89-4F91-AFF4-C72BF7568C7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89-4F91-AFF4-C72BF7568C78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-6.5359477124182996E-2</c:v>
                </c:pt>
                <c:pt idx="1">
                  <c:v>0.15833333333333344</c:v>
                </c:pt>
                <c:pt idx="2">
                  <c:v>1.7682926829268291</c:v>
                </c:pt>
                <c:pt idx="3">
                  <c:v>35.5</c:v>
                </c:pt>
                <c:pt idx="4">
                  <c:v>0</c:v>
                </c:pt>
                <c:pt idx="5">
                  <c:v>0</c:v>
                </c:pt>
                <c:pt idx="6">
                  <c:v>-0.41666666666666663</c:v>
                </c:pt>
                <c:pt idx="7">
                  <c:v>-0.31428571428571428</c:v>
                </c:pt>
                <c:pt idx="8">
                  <c:v>-0.6</c:v>
                </c:pt>
                <c:pt idx="12">
                  <c:v>0.44888888888888889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89-4F91-AFF4-C72BF756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60D-86A6-6C4A1567AECB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2737</c:v>
                </c:pt>
                <c:pt idx="1">
                  <c:v>1151</c:v>
                </c:pt>
                <c:pt idx="2">
                  <c:v>917</c:v>
                </c:pt>
                <c:pt idx="3">
                  <c:v>1472</c:v>
                </c:pt>
                <c:pt idx="4">
                  <c:v>1614</c:v>
                </c:pt>
                <c:pt idx="5">
                  <c:v>1076</c:v>
                </c:pt>
                <c:pt idx="6">
                  <c:v>1041</c:v>
                </c:pt>
                <c:pt idx="7">
                  <c:v>888</c:v>
                </c:pt>
                <c:pt idx="8">
                  <c:v>1386</c:v>
                </c:pt>
                <c:pt idx="9">
                  <c:v>639</c:v>
                </c:pt>
                <c:pt idx="10">
                  <c:v>387</c:v>
                </c:pt>
                <c:pt idx="11">
                  <c:v>1503</c:v>
                </c:pt>
                <c:pt idx="12">
                  <c:v>14811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A-460D-86A6-6C4A1567AECB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2A-460D-86A6-6C4A1567AE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279</c:v>
                </c:pt>
                <c:pt idx="1">
                  <c:v>370</c:v>
                </c:pt>
                <c:pt idx="2">
                  <c:v>1723</c:v>
                </c:pt>
                <c:pt idx="3">
                  <c:v>970</c:v>
                </c:pt>
                <c:pt idx="4">
                  <c:v>537</c:v>
                </c:pt>
                <c:pt idx="5">
                  <c:v>363</c:v>
                </c:pt>
                <c:pt idx="6">
                  <c:v>638</c:v>
                </c:pt>
                <c:pt idx="7">
                  <c:v>382</c:v>
                </c:pt>
                <c:pt idx="8">
                  <c:v>669</c:v>
                </c:pt>
                <c:pt idx="9">
                  <c:v>774</c:v>
                </c:pt>
                <c:pt idx="10">
                  <c:v>0</c:v>
                </c:pt>
                <c:pt idx="11">
                  <c:v>546</c:v>
                </c:pt>
                <c:pt idx="12">
                  <c:v>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2A-460D-86A6-6C4A1567AECB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60D-86A6-6C4A1567AE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60D-86A6-6C4A1567AE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397</c:v>
                </c:pt>
                <c:pt idx="1">
                  <c:v>361</c:v>
                </c:pt>
                <c:pt idx="2">
                  <c:v>546</c:v>
                </c:pt>
                <c:pt idx="3">
                  <c:v>545</c:v>
                </c:pt>
                <c:pt idx="4">
                  <c:v>336</c:v>
                </c:pt>
                <c:pt idx="5">
                  <c:v>659</c:v>
                </c:pt>
                <c:pt idx="6">
                  <c:v>41</c:v>
                </c:pt>
                <c:pt idx="7">
                  <c:v>428</c:v>
                </c:pt>
                <c:pt idx="8">
                  <c:v>842</c:v>
                </c:pt>
                <c:pt idx="12">
                  <c:v>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2A-460D-86A6-6C4A1567A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2A-460D-86A6-6C4A1567AE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208</c:v>
                      </c:pt>
                      <c:pt idx="1">
                        <c:v>196</c:v>
                      </c:pt>
                      <c:pt idx="2">
                        <c:v>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75</c:v>
                      </c:pt>
                      <c:pt idx="9">
                        <c:v>89</c:v>
                      </c:pt>
                      <c:pt idx="10">
                        <c:v>62</c:v>
                      </c:pt>
                      <c:pt idx="11">
                        <c:v>0</c:v>
                      </c:pt>
                      <c:pt idx="12">
                        <c:v>1658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2A-460D-86A6-6C4A1567AE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2A-460D-86A6-6C4A1567AE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2A-460D-86A6-6C4A1567AE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2A-460D-86A6-6C4A1567AE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2A-460D-86A6-6C4A1567AE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2A-460D-86A6-6C4A1567AE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2A-460D-86A6-6C4A1567AE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2A-460D-86A6-6C4A1567AE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2A-460D-86A6-6C4A1567AE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2A-460D-86A6-6C4A1567AE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2A-460D-86A6-6C4A1567AE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2A-460D-86A6-6C4A1567AE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2A-460D-86A6-6C4A1567AE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2A-460D-86A6-6C4A1567AECB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0.42293906810035842</c:v>
                </c:pt>
                <c:pt idx="1">
                  <c:v>-2.4324324324324298E-2</c:v>
                </c:pt>
                <c:pt idx="2">
                  <c:v>-0.68311085316308762</c:v>
                </c:pt>
                <c:pt idx="3">
                  <c:v>-0.43814432989690721</c:v>
                </c:pt>
                <c:pt idx="4">
                  <c:v>-0.37430167597765363</c:v>
                </c:pt>
                <c:pt idx="5">
                  <c:v>0.81542699724517909</c:v>
                </c:pt>
                <c:pt idx="6">
                  <c:v>-0.9357366771159874</c:v>
                </c:pt>
                <c:pt idx="7">
                  <c:v>0.12041884816753923</c:v>
                </c:pt>
                <c:pt idx="8">
                  <c:v>0.25859491778774291</c:v>
                </c:pt>
                <c:pt idx="12">
                  <c:v>-0.29944360141628734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2A-460D-86A6-6C4A1567A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28-4625-88D6-2D35093B7456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135</c:v>
                </c:pt>
                <c:pt idx="1">
                  <c:v>147</c:v>
                </c:pt>
                <c:pt idx="2">
                  <c:v>100</c:v>
                </c:pt>
                <c:pt idx="3">
                  <c:v>54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62</c:v>
                </c:pt>
                <c:pt idx="10">
                  <c:v>42</c:v>
                </c:pt>
                <c:pt idx="11">
                  <c:v>73</c:v>
                </c:pt>
                <c:pt idx="12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8-4625-88D6-2D35093B7456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28-4625-88D6-2D35093B74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49</c:v>
                </c:pt>
                <c:pt idx="1">
                  <c:v>198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9</c:v>
                </c:pt>
                <c:pt idx="9">
                  <c:v>26</c:v>
                </c:pt>
                <c:pt idx="10">
                  <c:v>56</c:v>
                </c:pt>
                <c:pt idx="11">
                  <c:v>164</c:v>
                </c:pt>
                <c:pt idx="12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28-4625-88D6-2D35093B7456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28-4625-88D6-2D35093B74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28-4625-88D6-2D35093B74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393</c:v>
                </c:pt>
                <c:pt idx="1">
                  <c:v>71</c:v>
                </c:pt>
                <c:pt idx="2">
                  <c:v>152</c:v>
                </c:pt>
                <c:pt idx="3">
                  <c:v>26</c:v>
                </c:pt>
                <c:pt idx="4">
                  <c:v>218</c:v>
                </c:pt>
                <c:pt idx="5">
                  <c:v>97</c:v>
                </c:pt>
                <c:pt idx="6">
                  <c:v>61</c:v>
                </c:pt>
                <c:pt idx="7">
                  <c:v>3</c:v>
                </c:pt>
                <c:pt idx="8">
                  <c:v>0</c:v>
                </c:pt>
                <c:pt idx="12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28-4625-88D6-2D35093B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28-4625-88D6-2D35093B74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1077</c:v>
                      </c:pt>
                      <c:pt idx="1">
                        <c:v>252</c:v>
                      </c:pt>
                      <c:pt idx="2">
                        <c:v>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15</c:v>
                      </c:pt>
                      <c:pt idx="11">
                        <c:v>19</c:v>
                      </c:pt>
                      <c:pt idx="12">
                        <c:v>1531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28-4625-88D6-2D35093B74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28-4625-88D6-2D35093B74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28-4625-88D6-2D35093B74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28-4625-88D6-2D35093B74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28-4625-88D6-2D35093B74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28-4625-88D6-2D35093B74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28-4625-88D6-2D35093B74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28-4625-88D6-2D35093B74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28-4625-88D6-2D35093B74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28-4625-88D6-2D35093B74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28-4625-88D6-2D35093B74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28-4625-88D6-2D35093B74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28-4625-88D6-2D35093B74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28-4625-88D6-2D35093B745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7.0204081632653068</c:v>
                </c:pt>
                <c:pt idx="1">
                  <c:v>-0.64141414141414144</c:v>
                </c:pt>
                <c:pt idx="2">
                  <c:v>2.8</c:v>
                </c:pt>
                <c:pt idx="3">
                  <c:v>-0.66233766233766234</c:v>
                </c:pt>
                <c:pt idx="4">
                  <c:v>0</c:v>
                </c:pt>
                <c:pt idx="5">
                  <c:v>96</c:v>
                </c:pt>
                <c:pt idx="6">
                  <c:v>0</c:v>
                </c:pt>
                <c:pt idx="7">
                  <c:v>-0.76923076923076916</c:v>
                </c:pt>
                <c:pt idx="8">
                  <c:v>-1</c:v>
                </c:pt>
                <c:pt idx="12">
                  <c:v>1.6382428940568476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28-4625-88D6-2D35093B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22-401E-82A1-BBC4CA9B88BA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10514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2-401E-82A1-BBC4CA9B88BA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22-401E-82A1-BBC4CA9B88B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21297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2-401E-82A1-BBC4CA9B88BA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22-401E-82A1-BBC4CA9B88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22-401E-82A1-BBC4CA9B88B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12">
                  <c:v>144492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22-401E-82A1-BBC4CA9B8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22-401E-82A1-BBC4CA9B88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22-401E-82A1-BBC4CA9B88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22-401E-82A1-BBC4CA9B88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22-401E-82A1-BBC4CA9B88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22-401E-82A1-BBC4CA9B88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22-401E-82A1-BBC4CA9B88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22-401E-82A1-BBC4CA9B88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22-401E-82A1-BBC4CA9B88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22-401E-82A1-BBC4CA9B88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22-401E-82A1-BBC4CA9B88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22-401E-82A1-BBC4CA9B88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22-401E-82A1-BBC4CA9B88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22-401E-82A1-BBC4CA9B88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22-401E-82A1-BBC4CA9B88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22-401E-82A1-BBC4CA9B88BA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-1.3006526740855562E-2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8">
                  <c:v>-5.872710829753558E-2</c:v>
                </c:pt>
                <c:pt idx="12">
                  <c:v>1.5425483320098188E-2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22-401E-82A1-BBC4CA9B8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E3-49A9-9D34-0F0A337B9ABA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17515</c:v>
                </c:pt>
                <c:pt idx="1">
                  <c:v>15801</c:v>
                </c:pt>
                <c:pt idx="2">
                  <c:v>17964</c:v>
                </c:pt>
                <c:pt idx="3">
                  <c:v>12757</c:v>
                </c:pt>
                <c:pt idx="4">
                  <c:v>10423</c:v>
                </c:pt>
                <c:pt idx="5">
                  <c:v>10883</c:v>
                </c:pt>
                <c:pt idx="6">
                  <c:v>10245</c:v>
                </c:pt>
                <c:pt idx="7">
                  <c:v>12145</c:v>
                </c:pt>
                <c:pt idx="8">
                  <c:v>13480</c:v>
                </c:pt>
                <c:pt idx="9">
                  <c:v>17535</c:v>
                </c:pt>
                <c:pt idx="10">
                  <c:v>19598</c:v>
                </c:pt>
                <c:pt idx="11">
                  <c:v>19489</c:v>
                </c:pt>
                <c:pt idx="12">
                  <c:v>177835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3-49A9-9D34-0F0A337B9ABA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E3-49A9-9D34-0F0A337B9AB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20913</c:v>
                </c:pt>
                <c:pt idx="1">
                  <c:v>18321</c:v>
                </c:pt>
                <c:pt idx="2">
                  <c:v>20362</c:v>
                </c:pt>
                <c:pt idx="3">
                  <c:v>14295</c:v>
                </c:pt>
                <c:pt idx="4">
                  <c:v>7607</c:v>
                </c:pt>
                <c:pt idx="5">
                  <c:v>12135</c:v>
                </c:pt>
                <c:pt idx="6">
                  <c:v>12144</c:v>
                </c:pt>
                <c:pt idx="7">
                  <c:v>16288</c:v>
                </c:pt>
                <c:pt idx="8">
                  <c:v>17349</c:v>
                </c:pt>
                <c:pt idx="9">
                  <c:v>17511</c:v>
                </c:pt>
                <c:pt idx="10">
                  <c:v>15543</c:v>
                </c:pt>
                <c:pt idx="11">
                  <c:v>18180</c:v>
                </c:pt>
                <c:pt idx="12">
                  <c:v>190648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E3-49A9-9D34-0F0A337B9ABA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E3-49A9-9D34-0F0A337B9A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E3-49A9-9D34-0F0A337B9AB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20677</c:v>
                </c:pt>
                <c:pt idx="1">
                  <c:v>17559</c:v>
                </c:pt>
                <c:pt idx="2">
                  <c:v>17474</c:v>
                </c:pt>
                <c:pt idx="3">
                  <c:v>13537</c:v>
                </c:pt>
                <c:pt idx="4">
                  <c:v>9912</c:v>
                </c:pt>
                <c:pt idx="5">
                  <c:v>17408</c:v>
                </c:pt>
                <c:pt idx="6">
                  <c:v>12757</c:v>
                </c:pt>
                <c:pt idx="7">
                  <c:v>16061</c:v>
                </c:pt>
                <c:pt idx="8">
                  <c:v>16393</c:v>
                </c:pt>
                <c:pt idx="12">
                  <c:v>141778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E3-49A9-9D34-0F0A337B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E3-49A9-9D34-0F0A337B9A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15585</c:v>
                      </c:pt>
                      <c:pt idx="1">
                        <c:v>17145</c:v>
                      </c:pt>
                      <c:pt idx="2">
                        <c:v>9766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54033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E3-49A9-9D34-0F0A337B9A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E3-49A9-9D34-0F0A337B9A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E3-49A9-9D34-0F0A337B9A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E3-49A9-9D34-0F0A337B9A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E3-49A9-9D34-0F0A337B9A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E3-49A9-9D34-0F0A337B9A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E3-49A9-9D34-0F0A337B9A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E3-49A9-9D34-0F0A337B9A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E3-49A9-9D34-0F0A337B9A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E3-49A9-9D34-0F0A337B9A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E3-49A9-9D34-0F0A337B9A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E3-49A9-9D34-0F0A337B9A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E3-49A9-9D34-0F0A337B9A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E3-49A9-9D34-0F0A337B9ABA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-1.1284846746043131E-2</c:v>
                </c:pt>
                <c:pt idx="1">
                  <c:v>-4.159161617815621E-2</c:v>
                </c:pt>
                <c:pt idx="2">
                  <c:v>-0.14183282585207735</c:v>
                </c:pt>
                <c:pt idx="3">
                  <c:v>-5.3025533403287861E-2</c:v>
                </c:pt>
                <c:pt idx="4">
                  <c:v>0.30301038517155243</c:v>
                </c:pt>
                <c:pt idx="5">
                  <c:v>0.434528224145035</c:v>
                </c:pt>
                <c:pt idx="6">
                  <c:v>5.0477602108036868E-2</c:v>
                </c:pt>
                <c:pt idx="7">
                  <c:v>-1.3936640471512773E-2</c:v>
                </c:pt>
                <c:pt idx="8">
                  <c:v>-5.5104040578707658E-2</c:v>
                </c:pt>
                <c:pt idx="12">
                  <c:v>1.6956690145896403E-2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E3-49A9-9D34-0F0A337B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F7-4793-AE30-2FF670A27C68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7-4793-AE30-2FF670A27C68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F7-4793-AE30-2FF670A27C6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F7-4793-AE30-2FF670A27C68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F7-4793-AE30-2FF670A27C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F7-4793-AE30-2FF670A27C6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F7-4793-AE30-2FF670A2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F7-4793-AE30-2FF670A27C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F7-4793-AE30-2FF670A27C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F7-4793-AE30-2FF670A27C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F7-4793-AE30-2FF670A27C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F7-4793-AE30-2FF670A27C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F7-4793-AE30-2FF670A27C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F7-4793-AE30-2FF670A27C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F7-4793-AE30-2FF670A27C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F7-4793-AE30-2FF670A27C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F7-4793-AE30-2FF670A27C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F7-4793-AE30-2FF670A27C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F7-4793-AE30-2FF670A27C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F7-4793-AE30-2FF670A27C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F7-4793-AE30-2FF670A27C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F7-4793-AE30-2FF670A27C68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F7-4793-AE30-2FF670A2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3B-4C4D-B38D-C24D94D645D4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B-4C4D-B38D-C24D94D645D4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3B-4C4D-B38D-C24D94D645D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3B-4C4D-B38D-C24D94D645D4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3B-4C4D-B38D-C24D94D645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3B-4C4D-B38D-C24D94D645D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3B-4C4D-B38D-C24D94D6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3B-4C4D-B38D-C24D94D645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3B-4C4D-B38D-C24D94D645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3B-4C4D-B38D-C24D94D645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3B-4C4D-B38D-C24D94D645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3B-4C4D-B38D-C24D94D645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3B-4C4D-B38D-C24D94D645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3B-4C4D-B38D-C24D94D645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3B-4C4D-B38D-C24D94D645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3B-4C4D-B38D-C24D94D645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3B-4C4D-B38D-C24D94D645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3B-4C4D-B38D-C24D94D645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3B-4C4D-B38D-C24D94D645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3B-4C4D-B38D-C24D94D645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3B-4C4D-B38D-C24D94D645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3B-4C4D-B38D-C24D94D645D4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3B-4C4D-B38D-C24D94D6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EB-4D6D-A210-4D87096FBE3F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B-4D6D-A210-4D87096FBE3F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EB-4D6D-A210-4D87096FBE3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EB-4D6D-A210-4D87096FBE3F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EB-4D6D-A210-4D87096FBE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EB-4D6D-A210-4D87096FBE3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EB-4D6D-A210-4D87096F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EB-4D6D-A210-4D87096FBE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5439</c:v>
                      </c:pt>
                      <c:pt idx="1">
                        <c:v>3232</c:v>
                      </c:pt>
                      <c:pt idx="2">
                        <c:v>2571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EB-4D6D-A210-4D87096FBE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EB-4D6D-A210-4D87096FBE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EB-4D6D-A210-4D87096FBE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EB-4D6D-A210-4D87096FBE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EB-4D6D-A210-4D87096FBE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EB-4D6D-A210-4D87096FBE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EB-4D6D-A210-4D87096FBE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EB-4D6D-A210-4D87096FBE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EB-4D6D-A210-4D87096FBE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EB-4D6D-A210-4D87096FBE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EB-4D6D-A210-4D87096FBE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EB-4D6D-A210-4D87096FBE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EB-4D6D-A210-4D87096FBE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EB-4D6D-A210-4D87096FBE3F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EB-4D6D-A210-4D87096F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43-4E6E-8C01-53A2E7AD6E95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3.7549999999999999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3.5577336512527848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43-4E6E-8C01-53A2E7AD6E95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43-4E6E-8C01-53A2E7AD6E9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4.758042895442359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4.4502823696184013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43-4E6E-8C01-53A2E7AD6E95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43-4E6E-8C01-53A2E7AD6E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43-4E6E-8C01-53A2E7AD6E9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12">
                  <c:v>4.5200362874214033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43-4E6E-8C01-53A2E7AD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43-4E6E-8C01-53A2E7AD6E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43-4E6E-8C01-53A2E7AD6E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43-4E6E-8C01-53A2E7AD6E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43-4E6E-8C01-53A2E7AD6E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43-4E6E-8C01-53A2E7AD6E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43-4E6E-8C01-53A2E7AD6E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43-4E6E-8C01-53A2E7AD6E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43-4E6E-8C01-53A2E7AD6E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43-4E6E-8C01-53A2E7AD6E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43-4E6E-8C01-53A2E7AD6E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43-4E6E-8C01-53A2E7AD6E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43-4E6E-8C01-53A2E7AD6E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43-4E6E-8C01-53A2E7AD6E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43-4E6E-8C01-53A2E7AD6E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43-4E6E-8C01-53A2E7AD6E95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-0.19740067370228509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8">
                  <c:v>-1.4634113007052134</c:v>
                </c:pt>
                <c:pt idx="12">
                  <c:v>7.8113390589813037E-2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43-4E6E-8C01-53A2E7AD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8-40CC-BC87-8AE80C012697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1.9327199539965498</c:v>
                </c:pt>
                <c:pt idx="1">
                  <c:v>2.0585305105853049</c:v>
                </c:pt>
                <c:pt idx="2">
                  <c:v>2.0065316786414109</c:v>
                </c:pt>
                <c:pt idx="3">
                  <c:v>1.7439712673165726</c:v>
                </c:pt>
                <c:pt idx="4">
                  <c:v>1.7610921501706485</c:v>
                </c:pt>
                <c:pt idx="5">
                  <c:v>1.8193103448275862</c:v>
                </c:pt>
                <c:pt idx="6">
                  <c:v>1.984984984984985</c:v>
                </c:pt>
                <c:pt idx="7">
                  <c:v>2.2466926070038911</c:v>
                </c:pt>
                <c:pt idx="8">
                  <c:v>1.8514219384793964</c:v>
                </c:pt>
                <c:pt idx="9">
                  <c:v>2.3424657534246576</c:v>
                </c:pt>
                <c:pt idx="10">
                  <c:v>2.8416230366492146</c:v>
                </c:pt>
                <c:pt idx="11">
                  <c:v>2.0287009063444108</c:v>
                </c:pt>
                <c:pt idx="12">
                  <c:v>1.9869135802469136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8-40CC-BC87-8AE80C012697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C8-40CC-BC87-8AE80C01269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2.4161073825503356</c:v>
                </c:pt>
                <c:pt idx="1">
                  <c:v>2.2608225108225106</c:v>
                </c:pt>
                <c:pt idx="2">
                  <c:v>2.0977835723598437</c:v>
                </c:pt>
                <c:pt idx="3">
                  <c:v>1.7649006622516556</c:v>
                </c:pt>
                <c:pt idx="4">
                  <c:v>2.347826086956522</c:v>
                </c:pt>
                <c:pt idx="5">
                  <c:v>2.9272445820433437</c:v>
                </c:pt>
                <c:pt idx="6">
                  <c:v>2.3681257014590349</c:v>
                </c:pt>
                <c:pt idx="7">
                  <c:v>3.2354740061162079</c:v>
                </c:pt>
                <c:pt idx="8">
                  <c:v>3.154897494305239</c:v>
                </c:pt>
                <c:pt idx="9">
                  <c:v>2.0477081384471467</c:v>
                </c:pt>
                <c:pt idx="10">
                  <c:v>2.6332046332046333</c:v>
                </c:pt>
                <c:pt idx="11">
                  <c:v>2.0945121951219514</c:v>
                </c:pt>
                <c:pt idx="12">
                  <c:v>2.3357155780712864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8-40CC-BC87-8AE80C012697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C8-40CC-BC87-8AE80C01269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C8-40CC-BC87-8AE80C01269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3.1031042128603104</c:v>
                </c:pt>
                <c:pt idx="1">
                  <c:v>2.7338003502626971</c:v>
                </c:pt>
                <c:pt idx="2">
                  <c:v>2.1283783783783785</c:v>
                </c:pt>
                <c:pt idx="3">
                  <c:v>1.845272206303725</c:v>
                </c:pt>
                <c:pt idx="4">
                  <c:v>2.2456140350877192</c:v>
                </c:pt>
                <c:pt idx="5">
                  <c:v>5.855726872246696</c:v>
                </c:pt>
                <c:pt idx="6">
                  <c:v>3.7635135135135136</c:v>
                </c:pt>
                <c:pt idx="7">
                  <c:v>2.7635359116022098</c:v>
                </c:pt>
                <c:pt idx="8">
                  <c:v>2.0655737704918034</c:v>
                </c:pt>
                <c:pt idx="12">
                  <c:v>2.9327683615819211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C8-40CC-BC87-8AE80C01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C8-40CC-BC87-8AE80C01269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2.8564705882352941</c:v>
                      </c:pt>
                      <c:pt idx="1">
                        <c:v>1.9737991266375545</c:v>
                      </c:pt>
                      <c:pt idx="2">
                        <c:v>3.2791666666666668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4.181034482758621</c:v>
                      </c:pt>
                      <c:pt idx="9">
                        <c:v>4.5913043478260871</c:v>
                      </c:pt>
                      <c:pt idx="10">
                        <c:v>5.7840909090909092</c:v>
                      </c:pt>
                      <c:pt idx="11">
                        <c:v>3</c:v>
                      </c:pt>
                      <c:pt idx="12">
                        <c:v>2.9713552800342025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C8-40CC-BC87-8AE80C01269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C8-40CC-BC87-8AE80C01269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C8-40CC-BC87-8AE80C01269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C8-40CC-BC87-8AE80C01269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C8-40CC-BC87-8AE80C01269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C8-40CC-BC87-8AE80C01269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C8-40CC-BC87-8AE80C01269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C8-40CC-BC87-8AE80C01269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C8-40CC-BC87-8AE80C01269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C8-40CC-BC87-8AE80C01269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C8-40CC-BC87-8AE80C01269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C8-40CC-BC87-8AE80C01269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C8-40CC-BC87-8AE80C01269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C8-40CC-BC87-8AE80C012697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0.68699683030997472</c:v>
                </c:pt>
                <c:pt idx="1">
                  <c:v>0.47297783944018645</c:v>
                </c:pt>
                <c:pt idx="2">
                  <c:v>3.0594806018534815E-2</c:v>
                </c:pt>
                <c:pt idx="3">
                  <c:v>8.0371544052069366E-2</c:v>
                </c:pt>
                <c:pt idx="4">
                  <c:v>-0.10221205186880278</c:v>
                </c:pt>
                <c:pt idx="5">
                  <c:v>2.9284822902033523</c:v>
                </c:pt>
                <c:pt idx="6">
                  <c:v>1.3953878120544787</c:v>
                </c:pt>
                <c:pt idx="7">
                  <c:v>-0.47193809451399815</c:v>
                </c:pt>
                <c:pt idx="8">
                  <c:v>-1.0893237238134357</c:v>
                </c:pt>
                <c:pt idx="12">
                  <c:v>0.54349817169402348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C8-40CC-BC87-8AE80C01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BD-4BCB-9CF0-6EC92F740684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2.3481781376518218</c:v>
                </c:pt>
                <c:pt idx="1">
                  <c:v>2.523076923076923</c:v>
                </c:pt>
                <c:pt idx="2">
                  <c:v>2.3403908794788273</c:v>
                </c:pt>
                <c:pt idx="3">
                  <c:v>2.1551362683438153</c:v>
                </c:pt>
                <c:pt idx="4">
                  <c:v>1.9244851258581235</c:v>
                </c:pt>
                <c:pt idx="5">
                  <c:v>2.751336898395722</c:v>
                </c:pt>
                <c:pt idx="6">
                  <c:v>2.9450171821305844</c:v>
                </c:pt>
                <c:pt idx="7">
                  <c:v>3.6196473551637278</c:v>
                </c:pt>
                <c:pt idx="8">
                  <c:v>2.7448071216617209</c:v>
                </c:pt>
                <c:pt idx="9">
                  <c:v>3.0921052631578947</c:v>
                </c:pt>
                <c:pt idx="10">
                  <c:v>4.0610079575596814</c:v>
                </c:pt>
                <c:pt idx="11">
                  <c:v>3.4948240165631468</c:v>
                </c:pt>
                <c:pt idx="12">
                  <c:v>2.7709137709137708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D-4BCB-9CF0-6EC92F740684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BD-4BCB-9CF0-6EC92F7406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2.965299684542587</c:v>
                </c:pt>
                <c:pt idx="1">
                  <c:v>2.5487364620938626</c:v>
                </c:pt>
                <c:pt idx="2">
                  <c:v>3.0795847750865053</c:v>
                </c:pt>
                <c:pt idx="3">
                  <c:v>2.7394957983193278</c:v>
                </c:pt>
                <c:pt idx="4">
                  <c:v>3.7476635514018692</c:v>
                </c:pt>
                <c:pt idx="5">
                  <c:v>4.4098939929328624</c:v>
                </c:pt>
                <c:pt idx="6">
                  <c:v>3.1067193675889326</c:v>
                </c:pt>
                <c:pt idx="7">
                  <c:v>3.9816176470588234</c:v>
                </c:pt>
                <c:pt idx="8">
                  <c:v>3.7272727272727271</c:v>
                </c:pt>
                <c:pt idx="9">
                  <c:v>2.6271186440677967</c:v>
                </c:pt>
                <c:pt idx="10">
                  <c:v>2.1853281853281854</c:v>
                </c:pt>
                <c:pt idx="11">
                  <c:v>2.4497716894977168</c:v>
                </c:pt>
                <c:pt idx="12">
                  <c:v>3.022613726005785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BD-4BCB-9CF0-6EC92F740684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BD-4BCB-9CF0-6EC92F7406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BD-4BCB-9CF0-6EC92F7406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2.9524752475247524</c:v>
                </c:pt>
                <c:pt idx="1">
                  <c:v>3.7666666666666666</c:v>
                </c:pt>
                <c:pt idx="2">
                  <c:v>4.1288659793814437</c:v>
                </c:pt>
                <c:pt idx="3">
                  <c:v>3.0130718954248366</c:v>
                </c:pt>
                <c:pt idx="4">
                  <c:v>2.9658119658119659</c:v>
                </c:pt>
                <c:pt idx="5">
                  <c:v>3.0240963855421685</c:v>
                </c:pt>
                <c:pt idx="6">
                  <c:v>3.8610421836228288</c:v>
                </c:pt>
                <c:pt idx="7">
                  <c:v>3.8679245283018866</c:v>
                </c:pt>
                <c:pt idx="8">
                  <c:v>2.77</c:v>
                </c:pt>
                <c:pt idx="12">
                  <c:v>3.3425641025641024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BD-4BCB-9CF0-6EC92F74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BD-4BCB-9CF0-6EC92F7406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2.5944700460829493</c:v>
                      </c:pt>
                      <c:pt idx="1">
                        <c:v>1.9236641221374047</c:v>
                      </c:pt>
                      <c:pt idx="2">
                        <c:v>4.9245283018867925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3.5121951219512195</c:v>
                      </c:pt>
                      <c:pt idx="9">
                        <c:v>4.0769230769230766</c:v>
                      </c:pt>
                      <c:pt idx="10">
                        <c:v>3.8076923076923075</c:v>
                      </c:pt>
                      <c:pt idx="11">
                        <c:v>3</c:v>
                      </c:pt>
                      <c:pt idx="12">
                        <c:v>2.8590308370044051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BD-4BCB-9CF0-6EC92F7406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BD-4BCB-9CF0-6EC92F7406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BD-4BCB-9CF0-6EC92F7406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BD-4BCB-9CF0-6EC92F7406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BD-4BCB-9CF0-6EC92F7406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BD-4BCB-9CF0-6EC92F7406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BD-4BCB-9CF0-6EC92F7406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BD-4BCB-9CF0-6EC92F7406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BD-4BCB-9CF0-6EC92F7406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BD-4BCB-9CF0-6EC92F7406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BD-4BCB-9CF0-6EC92F7406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BD-4BCB-9CF0-6EC92F7406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BD-4BCB-9CF0-6EC92F7406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BD-4BCB-9CF0-6EC92F740684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-1.2824437017834533E-2</c:v>
                </c:pt>
                <c:pt idx="1">
                  <c:v>1.217930204572804</c:v>
                </c:pt>
                <c:pt idx="2">
                  <c:v>1.0492812042949384</c:v>
                </c:pt>
                <c:pt idx="3">
                  <c:v>0.27357609710550879</c:v>
                </c:pt>
                <c:pt idx="4">
                  <c:v>-0.78185158558990331</c:v>
                </c:pt>
                <c:pt idx="5">
                  <c:v>-1.3857976073906939</c:v>
                </c:pt>
                <c:pt idx="6">
                  <c:v>0.75432281603389617</c:v>
                </c:pt>
                <c:pt idx="7">
                  <c:v>-0.11369311875693677</c:v>
                </c:pt>
                <c:pt idx="8">
                  <c:v>-0.95727272727272705</c:v>
                </c:pt>
                <c:pt idx="12">
                  <c:v>0.11204115699313144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BD-4BCB-9CF0-6EC92F74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E-46D4-BB35-5329902FC77A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1.8202411399342346</c:v>
                </c:pt>
                <c:pt idx="1">
                  <c:v>1.8748913987836664</c:v>
                </c:pt>
                <c:pt idx="2">
                  <c:v>1.7829880043620501</c:v>
                </c:pt>
                <c:pt idx="3">
                  <c:v>1.6107336956521738</c:v>
                </c:pt>
                <c:pt idx="4">
                  <c:v>1.7168525402726147</c:v>
                </c:pt>
                <c:pt idx="5">
                  <c:v>1.495353159851301</c:v>
                </c:pt>
                <c:pt idx="6">
                  <c:v>1.7166186359269933</c:v>
                </c:pt>
                <c:pt idx="7">
                  <c:v>1.632882882882883</c:v>
                </c:pt>
                <c:pt idx="8">
                  <c:v>1.6341991341991342</c:v>
                </c:pt>
                <c:pt idx="9">
                  <c:v>1.807511737089202</c:v>
                </c:pt>
                <c:pt idx="10">
                  <c:v>1.6537467700258397</c:v>
                </c:pt>
                <c:pt idx="11">
                  <c:v>1.5575515635395876</c:v>
                </c:pt>
                <c:pt idx="12">
                  <c:v>1.6990074944298157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E-46D4-BB35-5329902FC77A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2E-46D4-BB35-5329902FC7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1.7921146953405018</c:v>
                </c:pt>
                <c:pt idx="1">
                  <c:v>1.8297297297297297</c:v>
                </c:pt>
                <c:pt idx="2">
                  <c:v>1.7684271619268717</c:v>
                </c:pt>
                <c:pt idx="3">
                  <c:v>1.5257731958762886</c:v>
                </c:pt>
                <c:pt idx="4">
                  <c:v>2.0689013035381749</c:v>
                </c:pt>
                <c:pt idx="5">
                  <c:v>1.7713498622589532</c:v>
                </c:pt>
                <c:pt idx="6">
                  <c:v>2.0752351097178683</c:v>
                </c:pt>
                <c:pt idx="7">
                  <c:v>2.7041884816753927</c:v>
                </c:pt>
                <c:pt idx="8">
                  <c:v>2.9760837070254111</c:v>
                </c:pt>
                <c:pt idx="9">
                  <c:v>1.82687338501292</c:v>
                </c:pt>
                <c:pt idx="10">
                  <c:v>0</c:v>
                </c:pt>
                <c:pt idx="11">
                  <c:v>1.8095238095238095</c:v>
                </c:pt>
                <c:pt idx="12">
                  <c:v>1.9754516618397462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2E-46D4-BB35-5329902FC77A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2E-46D4-BB35-5329902FC7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2E-46D4-BB35-5329902FC7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3.2947103274559195</c:v>
                </c:pt>
                <c:pt idx="1">
                  <c:v>2.1329639889196677</c:v>
                </c:pt>
                <c:pt idx="2">
                  <c:v>1.4175824175824177</c:v>
                </c:pt>
                <c:pt idx="3">
                  <c:v>1.5174311926605504</c:v>
                </c:pt>
                <c:pt idx="4">
                  <c:v>1.7440476190476191</c:v>
                </c:pt>
                <c:pt idx="5">
                  <c:v>6.9256449165402127</c:v>
                </c:pt>
                <c:pt idx="6">
                  <c:v>2.8048780487804876</c:v>
                </c:pt>
                <c:pt idx="7">
                  <c:v>1.5327102803738317</c:v>
                </c:pt>
                <c:pt idx="8">
                  <c:v>1.6472684085510689</c:v>
                </c:pt>
                <c:pt idx="12">
                  <c:v>2.6442839951865222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2E-46D4-BB35-5329902F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2E-46D4-BB35-5329902FC7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3.1298076923076925</c:v>
                      </c:pt>
                      <c:pt idx="1">
                        <c:v>2.0408163265306123</c:v>
                      </c:pt>
                      <c:pt idx="2">
                        <c:v>1.9776119402985075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4.5466666666666669</c:v>
                      </c:pt>
                      <c:pt idx="9">
                        <c:v>4.7415730337078648</c:v>
                      </c:pt>
                      <c:pt idx="10">
                        <c:v>6.612903225806452</c:v>
                      </c:pt>
                      <c:pt idx="11">
                        <c:v>0</c:v>
                      </c:pt>
                      <c:pt idx="12">
                        <c:v>3.017490952955368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2E-46D4-BB35-5329902FC7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2E-46D4-BB35-5329902FC7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2E-46D4-BB35-5329902FC7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2E-46D4-BB35-5329902FC7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2E-46D4-BB35-5329902FC7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2E-46D4-BB35-5329902FC7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2E-46D4-BB35-5329902FC7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2E-46D4-BB35-5329902FC7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2E-46D4-BB35-5329902FC7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2E-46D4-BB35-5329902FC7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2E-46D4-BB35-5329902FC7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2E-46D4-BB35-5329902FC7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2E-46D4-BB35-5329902FC7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2E-46D4-BB35-5329902FC77A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1.5025956321154177</c:v>
                </c:pt>
                <c:pt idx="1">
                  <c:v>0.30323425918993796</c:v>
                </c:pt>
                <c:pt idx="2">
                  <c:v>-0.35084474434445401</c:v>
                </c:pt>
                <c:pt idx="3">
                  <c:v>-8.3420032157381918E-3</c:v>
                </c:pt>
                <c:pt idx="4">
                  <c:v>-0.32485368449055585</c:v>
                </c:pt>
                <c:pt idx="5">
                  <c:v>5.1542950542812598</c:v>
                </c:pt>
                <c:pt idx="6">
                  <c:v>0.72964293906261934</c:v>
                </c:pt>
                <c:pt idx="7">
                  <c:v>-1.171478201301561</c:v>
                </c:pt>
                <c:pt idx="8">
                  <c:v>-1.3288152984743422</c:v>
                </c:pt>
                <c:pt idx="12">
                  <c:v>0.6537259105464952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2E-46D4-BB35-5329902F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5-4EF5-9E6D-E5396F83BD94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3438</c:v>
                </c:pt>
                <c:pt idx="1">
                  <c:v>2908</c:v>
                </c:pt>
                <c:pt idx="2">
                  <c:v>3342</c:v>
                </c:pt>
                <c:pt idx="3">
                  <c:v>2503</c:v>
                </c:pt>
                <c:pt idx="4">
                  <c:v>1560</c:v>
                </c:pt>
                <c:pt idx="5">
                  <c:v>1630</c:v>
                </c:pt>
                <c:pt idx="6">
                  <c:v>1468</c:v>
                </c:pt>
                <c:pt idx="7">
                  <c:v>1795</c:v>
                </c:pt>
                <c:pt idx="8">
                  <c:v>2011</c:v>
                </c:pt>
                <c:pt idx="9">
                  <c:v>3153</c:v>
                </c:pt>
                <c:pt idx="10">
                  <c:v>3602</c:v>
                </c:pt>
                <c:pt idx="11">
                  <c:v>3506</c:v>
                </c:pt>
                <c:pt idx="12">
                  <c:v>30916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5-4EF5-9E6D-E5396F83BD94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85-4EF5-9E6D-E5396F83BD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3880</c:v>
                </c:pt>
                <c:pt idx="1">
                  <c:v>3847</c:v>
                </c:pt>
                <c:pt idx="2">
                  <c:v>3561</c:v>
                </c:pt>
                <c:pt idx="3">
                  <c:v>2667</c:v>
                </c:pt>
                <c:pt idx="4">
                  <c:v>1226</c:v>
                </c:pt>
                <c:pt idx="5">
                  <c:v>1731</c:v>
                </c:pt>
                <c:pt idx="6">
                  <c:v>1617</c:v>
                </c:pt>
                <c:pt idx="7">
                  <c:v>2507</c:v>
                </c:pt>
                <c:pt idx="8">
                  <c:v>2257</c:v>
                </c:pt>
                <c:pt idx="9">
                  <c:v>2891</c:v>
                </c:pt>
                <c:pt idx="10">
                  <c:v>3003</c:v>
                </c:pt>
                <c:pt idx="11">
                  <c:v>3496</c:v>
                </c:pt>
                <c:pt idx="12">
                  <c:v>32683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85-4EF5-9E6D-E5396F83BD94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5-4EF5-9E6D-E5396F83BD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5-4EF5-9E6D-E5396F83BD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3707</c:v>
                </c:pt>
                <c:pt idx="1">
                  <c:v>3409</c:v>
                </c:pt>
                <c:pt idx="2">
                  <c:v>3280</c:v>
                </c:pt>
                <c:pt idx="3">
                  <c:v>2515</c:v>
                </c:pt>
                <c:pt idx="4">
                  <c:v>2055</c:v>
                </c:pt>
                <c:pt idx="5">
                  <c:v>2430</c:v>
                </c:pt>
                <c:pt idx="6">
                  <c:v>2241</c:v>
                </c:pt>
                <c:pt idx="7">
                  <c:v>2608</c:v>
                </c:pt>
                <c:pt idx="8">
                  <c:v>2642</c:v>
                </c:pt>
                <c:pt idx="12">
                  <c:v>24887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85-4EF5-9E6D-E5396F83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85-4EF5-9E6D-E5396F83BD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3349</c:v>
                      </c:pt>
                      <c:pt idx="1">
                        <c:v>4174</c:v>
                      </c:pt>
                      <c:pt idx="2">
                        <c:v>1424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165</c:v>
                      </c:pt>
                      <c:pt idx="8">
                        <c:v>104</c:v>
                      </c:pt>
                      <c:pt idx="9">
                        <c:v>168</c:v>
                      </c:pt>
                      <c:pt idx="10">
                        <c:v>364</c:v>
                      </c:pt>
                      <c:pt idx="11">
                        <c:v>466</c:v>
                      </c:pt>
                      <c:pt idx="12">
                        <c:v>10294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85-4EF5-9E6D-E5396F83BD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85-4EF5-9E6D-E5396F83BD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85-4EF5-9E6D-E5396F83BD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85-4EF5-9E6D-E5396F83BD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85-4EF5-9E6D-E5396F83BD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85-4EF5-9E6D-E5396F83BD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85-4EF5-9E6D-E5396F83BD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85-4EF5-9E6D-E5396F83BD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85-4EF5-9E6D-E5396F83BD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85-4EF5-9E6D-E5396F83BD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85-4EF5-9E6D-E5396F83BD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85-4EF5-9E6D-E5396F83BD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85-4EF5-9E6D-E5396F83BD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85-4EF5-9E6D-E5396F83BD94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-4.4587628865979334E-2</c:v>
                </c:pt>
                <c:pt idx="1">
                  <c:v>-0.1138549519105797</c:v>
                </c:pt>
                <c:pt idx="2">
                  <c:v>-7.8910418421791584E-2</c:v>
                </c:pt>
                <c:pt idx="3">
                  <c:v>-5.6992875890513717E-2</c:v>
                </c:pt>
                <c:pt idx="4">
                  <c:v>0.6761827079934748</c:v>
                </c:pt>
                <c:pt idx="5">
                  <c:v>0.40381282495667237</c:v>
                </c:pt>
                <c:pt idx="6">
                  <c:v>0.38589981447124311</c:v>
                </c:pt>
                <c:pt idx="7">
                  <c:v>4.0287195851615554E-2</c:v>
                </c:pt>
                <c:pt idx="8">
                  <c:v>0.17058041648205591</c:v>
                </c:pt>
                <c:pt idx="12">
                  <c:v>6.8432576310479609E-2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85-4EF5-9E6D-E5396F83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A-427E-A242-81A760A5B38A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3.2751599767306572</c:v>
                </c:pt>
                <c:pt idx="1">
                  <c:v>4.4274415405777168</c:v>
                </c:pt>
                <c:pt idx="2">
                  <c:v>4.5472770795930577</c:v>
                </c:pt>
                <c:pt idx="3">
                  <c:v>3.8825409508589694</c:v>
                </c:pt>
                <c:pt idx="4">
                  <c:v>4.569230769230769</c:v>
                </c:pt>
                <c:pt idx="5">
                  <c:v>5.2122699386503069</c:v>
                </c:pt>
                <c:pt idx="6">
                  <c:v>5.3610354223433241</c:v>
                </c:pt>
                <c:pt idx="7">
                  <c:v>5.371587743732591</c:v>
                </c:pt>
                <c:pt idx="8">
                  <c:v>5.2441571357533565</c:v>
                </c:pt>
                <c:pt idx="9">
                  <c:v>4.8353948620361562</c:v>
                </c:pt>
                <c:pt idx="10">
                  <c:v>4.9761243753470294</c:v>
                </c:pt>
                <c:pt idx="11">
                  <c:v>4.5345122646891047</c:v>
                </c:pt>
                <c:pt idx="12">
                  <c:v>4.5866218139474704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A-427E-A242-81A760A5B38A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8A-427E-A242-81A760A5B3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5.1177835051546392</c:v>
                </c:pt>
                <c:pt idx="1">
                  <c:v>4.3072524044710168</c:v>
                </c:pt>
                <c:pt idx="2">
                  <c:v>4.484695310306094</c:v>
                </c:pt>
                <c:pt idx="3">
                  <c:v>4.6696662917135354</c:v>
                </c:pt>
                <c:pt idx="4">
                  <c:v>5.1427406199021206</c:v>
                </c:pt>
                <c:pt idx="5">
                  <c:v>6.0034662045060658</c:v>
                </c:pt>
                <c:pt idx="6">
                  <c:v>6.433518862090291</c:v>
                </c:pt>
                <c:pt idx="7">
                  <c:v>5.7985640207419227</c:v>
                </c:pt>
                <c:pt idx="8">
                  <c:v>6.6114311032343815</c:v>
                </c:pt>
                <c:pt idx="9">
                  <c:v>5.4296091317883084</c:v>
                </c:pt>
                <c:pt idx="10">
                  <c:v>5.0825840825840825</c:v>
                </c:pt>
                <c:pt idx="11">
                  <c:v>4.7062356979405031</c:v>
                </c:pt>
                <c:pt idx="12">
                  <c:v>5.165468286265031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8A-427E-A242-81A760A5B38A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A-427E-A242-81A760A5B3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A-427E-A242-81A760A5B3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4.9152953871054761</c:v>
                </c:pt>
                <c:pt idx="1">
                  <c:v>4.8093282487533004</c:v>
                </c:pt>
                <c:pt idx="2">
                  <c:v>4.9396341463414632</c:v>
                </c:pt>
                <c:pt idx="3">
                  <c:v>5.0190854870775352</c:v>
                </c:pt>
                <c:pt idx="4">
                  <c:v>4.267153284671533</c:v>
                </c:pt>
                <c:pt idx="5">
                  <c:v>5.0065843621399173</c:v>
                </c:pt>
                <c:pt idx="6">
                  <c:v>5.1236055332440875</c:v>
                </c:pt>
                <c:pt idx="7">
                  <c:v>5.3638803680981599</c:v>
                </c:pt>
                <c:pt idx="8">
                  <c:v>5.253974261922786</c:v>
                </c:pt>
                <c:pt idx="12">
                  <c:v>4.9715915940049022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8A-427E-A242-81A760A5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8A-427E-A242-81A760A5B3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5.9151985667363389</c:v>
                      </c:pt>
                      <c:pt idx="1">
                        <c:v>4.6653090560613322</c:v>
                      </c:pt>
                      <c:pt idx="2">
                        <c:v>8.1109550561797761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6.9090909090909092</c:v>
                      </c:pt>
                      <c:pt idx="8">
                        <c:v>5.2307692307692308</c:v>
                      </c:pt>
                      <c:pt idx="9">
                        <c:v>3.4464285714285716</c:v>
                      </c:pt>
                      <c:pt idx="10">
                        <c:v>5.1565934065934069</c:v>
                      </c:pt>
                      <c:pt idx="11">
                        <c:v>6.4270386266094421</c:v>
                      </c:pt>
                      <c:pt idx="12">
                        <c:v>5.6659218962502429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8A-427E-A242-81A760A5B3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8A-427E-A242-81A760A5B3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8A-427E-A242-81A760A5B3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8A-427E-A242-81A760A5B3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8A-427E-A242-81A760A5B3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8A-427E-A242-81A760A5B3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8A-427E-A242-81A760A5B3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8A-427E-A242-81A760A5B3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8A-427E-A242-81A760A5B3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8A-427E-A242-81A760A5B3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8A-427E-A242-81A760A5B3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8A-427E-A242-81A760A5B3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8A-427E-A242-81A760A5B3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8A-427E-A242-81A760A5B38A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-0.20248811804916311</c:v>
                </c:pt>
                <c:pt idx="1">
                  <c:v>0.50207584428228369</c:v>
                </c:pt>
                <c:pt idx="2">
                  <c:v>0.45493883603536922</c:v>
                </c:pt>
                <c:pt idx="3">
                  <c:v>0.34941919536399979</c:v>
                </c:pt>
                <c:pt idx="4">
                  <c:v>-0.87558733523058763</c:v>
                </c:pt>
                <c:pt idx="5">
                  <c:v>-0.99688184236614852</c:v>
                </c:pt>
                <c:pt idx="6">
                  <c:v>-1.3099133288462035</c:v>
                </c:pt>
                <c:pt idx="7">
                  <c:v>-0.43468365264376274</c:v>
                </c:pt>
                <c:pt idx="8">
                  <c:v>-1.3574568413115955</c:v>
                </c:pt>
                <c:pt idx="12">
                  <c:v>-0.24070394542754503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8A-427E-A242-81A760A5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63-4A79-A3D0-86F7F550C2E0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4.9533404029692472</c:v>
                </c:pt>
                <c:pt idx="1">
                  <c:v>6.147023086269745</c:v>
                </c:pt>
                <c:pt idx="2">
                  <c:v>5.8707926167209559</c:v>
                </c:pt>
                <c:pt idx="3">
                  <c:v>4.9603803486529321</c:v>
                </c:pt>
                <c:pt idx="4">
                  <c:v>6.0809595202398796</c:v>
                </c:pt>
                <c:pt idx="5">
                  <c:v>6.4102564102564106</c:v>
                </c:pt>
                <c:pt idx="6">
                  <c:v>6.7293233082706765</c:v>
                </c:pt>
                <c:pt idx="7">
                  <c:v>5.8991735537190086</c:v>
                </c:pt>
                <c:pt idx="8">
                  <c:v>6.5317848410757948</c:v>
                </c:pt>
                <c:pt idx="9">
                  <c:v>6.666666666666667</c:v>
                </c:pt>
                <c:pt idx="10">
                  <c:v>5.3460721868365182</c:v>
                </c:pt>
                <c:pt idx="11">
                  <c:v>6.2649082568807337</c:v>
                </c:pt>
                <c:pt idx="12">
                  <c:v>5.960893854748603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3-4A79-A3D0-86F7F550C2E0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63-4A79-A3D0-86F7F550C2E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6.1592148309705559</c:v>
                </c:pt>
                <c:pt idx="1">
                  <c:v>5.6794625719769671</c:v>
                </c:pt>
                <c:pt idx="2">
                  <c:v>5.6588465298142721</c:v>
                </c:pt>
                <c:pt idx="3">
                  <c:v>5.5662337662337666</c:v>
                </c:pt>
                <c:pt idx="4">
                  <c:v>5.7596401028277633</c:v>
                </c:pt>
                <c:pt idx="5">
                  <c:v>6.6716541978387367</c:v>
                </c:pt>
                <c:pt idx="6">
                  <c:v>6.8389955686853767</c:v>
                </c:pt>
                <c:pt idx="7">
                  <c:v>6.4654811715481175</c:v>
                </c:pt>
                <c:pt idx="8">
                  <c:v>7.954225352112676</c:v>
                </c:pt>
                <c:pt idx="9">
                  <c:v>6.9480932203389827</c:v>
                </c:pt>
                <c:pt idx="10">
                  <c:v>5.9243876464323746</c:v>
                </c:pt>
                <c:pt idx="11">
                  <c:v>6.2767094017094021</c:v>
                </c:pt>
                <c:pt idx="12">
                  <c:v>6.3181118057443149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63-4A79-A3D0-86F7F550C2E0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63-4A79-A3D0-86F7F550C2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63-4A79-A3D0-86F7F550C2E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5.4357945425361152</c:v>
                </c:pt>
                <c:pt idx="1">
                  <c:v>5.4436958614051969</c:v>
                </c:pt>
                <c:pt idx="2">
                  <c:v>5.7968197879858661</c:v>
                </c:pt>
                <c:pt idx="3">
                  <c:v>5.5828635851183765</c:v>
                </c:pt>
                <c:pt idx="4">
                  <c:v>5.6463700234192036</c:v>
                </c:pt>
                <c:pt idx="5">
                  <c:v>6.0325288562434416</c:v>
                </c:pt>
                <c:pt idx="6">
                  <c:v>6.4310544611819234</c:v>
                </c:pt>
                <c:pt idx="7">
                  <c:v>5.5</c:v>
                </c:pt>
                <c:pt idx="8">
                  <c:v>6.0339660339660339</c:v>
                </c:pt>
                <c:pt idx="12">
                  <c:v>5.7497493036211695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63-4A79-A3D0-86F7F550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63-4A79-A3D0-86F7F550C2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6.18075117370892</c:v>
                      </c:pt>
                      <c:pt idx="1">
                        <c:v>5.253333333333333</c:v>
                      </c:pt>
                      <c:pt idx="2">
                        <c:v>8.6840236686390533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5.7857142857142856</c:v>
                      </c:pt>
                      <c:pt idx="8">
                        <c:v>5.1739130434782608</c:v>
                      </c:pt>
                      <c:pt idx="9">
                        <c:v>6.4705882352941178</c:v>
                      </c:pt>
                      <c:pt idx="10">
                        <c:v>4.4324324324324325</c:v>
                      </c:pt>
                      <c:pt idx="11">
                        <c:v>6.3636363636363633</c:v>
                      </c:pt>
                      <c:pt idx="12">
                        <c:v>6.4611111111111112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63-4A79-A3D0-86F7F550C2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63-4A79-A3D0-86F7F550C2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63-4A79-A3D0-86F7F550C2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63-4A79-A3D0-86F7F550C2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63-4A79-A3D0-86F7F550C2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63-4A79-A3D0-86F7F550C2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63-4A79-A3D0-86F7F550C2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63-4A79-A3D0-86F7F550C2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63-4A79-A3D0-86F7F550C2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63-4A79-A3D0-86F7F550C2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63-4A79-A3D0-86F7F550C2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63-4A79-A3D0-86F7F550C2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63-4A79-A3D0-86F7F550C2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63-4A79-A3D0-86F7F550C2E0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-0.72342028843444073</c:v>
                </c:pt>
                <c:pt idx="1">
                  <c:v>-0.23576671057177023</c:v>
                </c:pt>
                <c:pt idx="2">
                  <c:v>0.137973258171594</c:v>
                </c:pt>
                <c:pt idx="3">
                  <c:v>1.6629818884609904E-2</c:v>
                </c:pt>
                <c:pt idx="4">
                  <c:v>-0.11327007940855971</c:v>
                </c:pt>
                <c:pt idx="5">
                  <c:v>-0.6391253415952951</c:v>
                </c:pt>
                <c:pt idx="6">
                  <c:v>-0.40794110750345336</c:v>
                </c:pt>
                <c:pt idx="7">
                  <c:v>-0.96548117154811752</c:v>
                </c:pt>
                <c:pt idx="8">
                  <c:v>-1.9202593181466421</c:v>
                </c:pt>
                <c:pt idx="12">
                  <c:v>-0.54569971073755497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63-4A79-A3D0-86F7F550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2F-4092-B0BE-3F161EFAF53C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3.2913793103448277</c:v>
                </c:pt>
                <c:pt idx="1">
                  <c:v>5.4744525547445253</c:v>
                </c:pt>
                <c:pt idx="2">
                  <c:v>5.3882783882783887</c:v>
                </c:pt>
                <c:pt idx="3">
                  <c:v>5.2543478260869563</c:v>
                </c:pt>
                <c:pt idx="4">
                  <c:v>5.0396825396825395</c:v>
                </c:pt>
                <c:pt idx="5">
                  <c:v>6.1919642857142856</c:v>
                </c:pt>
                <c:pt idx="6">
                  <c:v>8.2010582010582009</c:v>
                </c:pt>
                <c:pt idx="7">
                  <c:v>6.5364963503649633</c:v>
                </c:pt>
                <c:pt idx="8">
                  <c:v>6.5821325648414986</c:v>
                </c:pt>
                <c:pt idx="9">
                  <c:v>5.4204724409448817</c:v>
                </c:pt>
                <c:pt idx="10">
                  <c:v>5.9460400348128806</c:v>
                </c:pt>
                <c:pt idx="11">
                  <c:v>5.5872093023255811</c:v>
                </c:pt>
                <c:pt idx="12">
                  <c:v>5.5490259217517304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F-4092-B0BE-3F161EFAF53C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2F-4092-B0BE-3F161EFAF5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6.3516068052930059</c:v>
                </c:pt>
                <c:pt idx="1">
                  <c:v>5.4712793733681462</c:v>
                </c:pt>
                <c:pt idx="2">
                  <c:v>5.1773127753303969</c:v>
                </c:pt>
                <c:pt idx="3">
                  <c:v>6.1379962192816633</c:v>
                </c:pt>
                <c:pt idx="4">
                  <c:v>4.8026315789473681</c:v>
                </c:pt>
                <c:pt idx="5">
                  <c:v>5.5179856115107917</c:v>
                </c:pt>
                <c:pt idx="6">
                  <c:v>7.367892976588629</c:v>
                </c:pt>
                <c:pt idx="7">
                  <c:v>6.5090439276485785</c:v>
                </c:pt>
                <c:pt idx="8">
                  <c:v>7.1111111111111107</c:v>
                </c:pt>
                <c:pt idx="9">
                  <c:v>5.5115452930728246</c:v>
                </c:pt>
                <c:pt idx="10">
                  <c:v>6.0606860158311342</c:v>
                </c:pt>
                <c:pt idx="11">
                  <c:v>5.4730617608409986</c:v>
                </c:pt>
                <c:pt idx="12">
                  <c:v>5.9243366186504929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2F-4092-B0BE-3F161EFAF53C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2F-4092-B0BE-3F161EFAF5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2F-4092-B0BE-3F161EFAF5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5.4110070257611245</c:v>
                </c:pt>
                <c:pt idx="1">
                  <c:v>5.903614457831325</c:v>
                </c:pt>
                <c:pt idx="2">
                  <c:v>5.3603034134007581</c:v>
                </c:pt>
                <c:pt idx="3">
                  <c:v>5.9097472924187722</c:v>
                </c:pt>
                <c:pt idx="4">
                  <c:v>4.2142857142857144</c:v>
                </c:pt>
                <c:pt idx="5">
                  <c:v>5.3502538071065988</c:v>
                </c:pt>
                <c:pt idx="6">
                  <c:v>7.006872852233677</c:v>
                </c:pt>
                <c:pt idx="7">
                  <c:v>6.5150753768844218</c:v>
                </c:pt>
                <c:pt idx="8">
                  <c:v>6.7581395348837212</c:v>
                </c:pt>
                <c:pt idx="12">
                  <c:v>5.7803174603174607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2F-4092-B0BE-3F161EFA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2F-4092-B0BE-3F161EFAF5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7.3622047244094491</c:v>
                      </c:pt>
                      <c:pt idx="1">
                        <c:v>5.372112917023097</c:v>
                      </c:pt>
                      <c:pt idx="2">
                        <c:v>9.2666666666666675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6.9189189189189193</c:v>
                      </c:pt>
                      <c:pt idx="8">
                        <c:v>7.129032258064516</c:v>
                      </c:pt>
                      <c:pt idx="9">
                        <c:v>4.0384615384615383</c:v>
                      </c:pt>
                      <c:pt idx="10">
                        <c:v>6.071748878923767</c:v>
                      </c:pt>
                      <c:pt idx="11">
                        <c:v>7.1992481203007515</c:v>
                      </c:pt>
                      <c:pt idx="12">
                        <c:v>6.4958246346555324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2F-4092-B0BE-3F161EFAF53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22F-4092-B0BE-3F161EFAF53C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6.0197889182058049</c:v>
                      </c:pt>
                      <c:pt idx="1">
                        <c:v>4.6829268292682924</c:v>
                      </c:pt>
                      <c:pt idx="2">
                        <c:v>4.9566787003610111</c:v>
                      </c:pt>
                      <c:pt idx="3">
                        <c:v>3.0840543881334983</c:v>
                      </c:pt>
                      <c:pt idx="4">
                        <c:v>4.9153094462540716</c:v>
                      </c:pt>
                      <c:pt idx="5">
                        <c:v>6.785016286644951</c:v>
                      </c:pt>
                      <c:pt idx="6">
                        <c:v>9.7128205128205121</c:v>
                      </c:pt>
                      <c:pt idx="7">
                        <c:v>5.5625</c:v>
                      </c:pt>
                      <c:pt idx="8">
                        <c:v>4.5292792792792795</c:v>
                      </c:pt>
                      <c:pt idx="9">
                        <c:v>3.7450628366247756</c:v>
                      </c:pt>
                      <c:pt idx="10">
                        <c:v>4.5094577553593949</c:v>
                      </c:pt>
                      <c:pt idx="11">
                        <c:v>5.8459563543003847</c:v>
                      </c:pt>
                      <c:pt idx="12">
                        <c:v>5.0042578182352075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22F-4092-B0BE-3F161EFAF5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2F-4092-B0BE-3F161EFAF5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2F-4092-B0BE-3F161EFAF5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2F-4092-B0BE-3F161EFAF5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2F-4092-B0BE-3F161EFAF5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2F-4092-B0BE-3F161EFAF5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2F-4092-B0BE-3F161EFAF5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2F-4092-B0BE-3F161EFAF5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2F-4092-B0BE-3F161EFAF5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2F-4092-B0BE-3F161EFAF5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2F-4092-B0BE-3F161EFAF5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2F-4092-B0BE-3F161EFAF5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2F-4092-B0BE-3F161EFAF5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2F-4092-B0BE-3F161EFAF53C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-0.94059977953188145</c:v>
                </c:pt>
                <c:pt idx="1">
                  <c:v>0.43233508446317881</c:v>
                </c:pt>
                <c:pt idx="2">
                  <c:v>0.1829906380703612</c:v>
                </c:pt>
                <c:pt idx="3">
                  <c:v>-0.22824892686289111</c:v>
                </c:pt>
                <c:pt idx="4">
                  <c:v>-0.58834586466165373</c:v>
                </c:pt>
                <c:pt idx="5">
                  <c:v>-0.16773180440419289</c:v>
                </c:pt>
                <c:pt idx="6">
                  <c:v>-0.36102012435495201</c:v>
                </c:pt>
                <c:pt idx="7">
                  <c:v>6.0314492358433114E-3</c:v>
                </c:pt>
                <c:pt idx="8">
                  <c:v>-0.35297157622738951</c:v>
                </c:pt>
                <c:pt idx="12">
                  <c:v>-0.24870979428036755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2F-4092-B0BE-3F161EFA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9C-408E-9016-6C2231533136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1.7729885057471264</c:v>
                </c:pt>
                <c:pt idx="1">
                  <c:v>2.2708333333333335</c:v>
                </c:pt>
                <c:pt idx="2">
                  <c:v>2.3293768545994067</c:v>
                </c:pt>
                <c:pt idx="3">
                  <c:v>2.3777777777777778</c:v>
                </c:pt>
                <c:pt idx="4">
                  <c:v>1.8509316770186335</c:v>
                </c:pt>
                <c:pt idx="5">
                  <c:v>3.08</c:v>
                </c:pt>
                <c:pt idx="6">
                  <c:v>2</c:v>
                </c:pt>
                <c:pt idx="7">
                  <c:v>3.0673076923076925</c:v>
                </c:pt>
                <c:pt idx="8">
                  <c:v>2.4294871794871793</c:v>
                </c:pt>
                <c:pt idx="9">
                  <c:v>2.4305084745762713</c:v>
                </c:pt>
                <c:pt idx="10">
                  <c:v>2.6737288135593222</c:v>
                </c:pt>
                <c:pt idx="11">
                  <c:v>1.9511400651465798</c:v>
                </c:pt>
                <c:pt idx="12">
                  <c:v>2.3059143439836847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C-408E-9016-6C2231533136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9C-408E-9016-6C223153313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2.7564575645756459</c:v>
                </c:pt>
                <c:pt idx="1">
                  <c:v>1.6279069767441861</c:v>
                </c:pt>
                <c:pt idx="2">
                  <c:v>2.2954545454545454</c:v>
                </c:pt>
                <c:pt idx="3">
                  <c:v>2.1906976744186046</c:v>
                </c:pt>
                <c:pt idx="4">
                  <c:v>1.8714285714285714</c:v>
                </c:pt>
                <c:pt idx="5">
                  <c:v>3.1714285714285713</c:v>
                </c:pt>
                <c:pt idx="6">
                  <c:v>3.290909090909091</c:v>
                </c:pt>
                <c:pt idx="7">
                  <c:v>4.3552631578947372</c:v>
                </c:pt>
                <c:pt idx="8">
                  <c:v>5.2709359605911326</c:v>
                </c:pt>
                <c:pt idx="9">
                  <c:v>2.9541666666666666</c:v>
                </c:pt>
                <c:pt idx="10">
                  <c:v>2.6408839779005526</c:v>
                </c:pt>
                <c:pt idx="11">
                  <c:v>3.0063291139240507</c:v>
                </c:pt>
                <c:pt idx="12">
                  <c:v>2.9017391304347826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9C-408E-9016-6C2231533136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9C-408E-9016-6C22315331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9C-408E-9016-6C223153313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2.4502617801047122</c:v>
                </c:pt>
                <c:pt idx="1">
                  <c:v>2.8382352941176472</c:v>
                </c:pt>
                <c:pt idx="2">
                  <c:v>2.3010204081632653</c:v>
                </c:pt>
                <c:pt idx="3">
                  <c:v>2.639751552795031</c:v>
                </c:pt>
                <c:pt idx="4">
                  <c:v>2.4342105263157894</c:v>
                </c:pt>
                <c:pt idx="5">
                  <c:v>2.094736842105263</c:v>
                </c:pt>
                <c:pt idx="6">
                  <c:v>1.9395017793594307</c:v>
                </c:pt>
                <c:pt idx="7">
                  <c:v>3.6266233766233764</c:v>
                </c:pt>
                <c:pt idx="8">
                  <c:v>3.4555555555555557</c:v>
                </c:pt>
                <c:pt idx="12">
                  <c:v>2.7066052227342552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9C-408E-9016-6C223153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9C-408E-9016-6C22315331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2.298342541436464</c:v>
                      </c:pt>
                      <c:pt idx="1">
                        <c:v>2.6932773109243699</c:v>
                      </c:pt>
                      <c:pt idx="2">
                        <c:v>2.1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6.4857142857142858</c:v>
                      </c:pt>
                      <c:pt idx="8">
                        <c:v>4.833333333333333</c:v>
                      </c:pt>
                      <c:pt idx="9">
                        <c:v>1.25</c:v>
                      </c:pt>
                      <c:pt idx="10">
                        <c:v>1.4166666666666667</c:v>
                      </c:pt>
                      <c:pt idx="11">
                        <c:v>3.2307692307692308</c:v>
                      </c:pt>
                      <c:pt idx="12">
                        <c:v>2.7922794117647061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9C-408E-9016-6C22315331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9C-408E-9016-6C22315331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9C-408E-9016-6C22315331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9C-408E-9016-6C22315331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9C-408E-9016-6C22315331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9C-408E-9016-6C22315331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9C-408E-9016-6C22315331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9C-408E-9016-6C22315331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9C-408E-9016-6C22315331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9C-408E-9016-6C22315331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9C-408E-9016-6C22315331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9C-408E-9016-6C22315331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9C-408E-9016-6C22315331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9C-408E-9016-6C2231533136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-0.30619578447093376</c:v>
                </c:pt>
                <c:pt idx="1">
                  <c:v>1.2103283173734611</c:v>
                </c:pt>
                <c:pt idx="2">
                  <c:v>5.5658627087198376E-3</c:v>
                </c:pt>
                <c:pt idx="3">
                  <c:v>0.44905387837642641</c:v>
                </c:pt>
                <c:pt idx="4">
                  <c:v>0.56278195488721794</c:v>
                </c:pt>
                <c:pt idx="5">
                  <c:v>-1.0766917293233083</c:v>
                </c:pt>
                <c:pt idx="6">
                  <c:v>-1.3514073115496603</c:v>
                </c:pt>
                <c:pt idx="7">
                  <c:v>-0.72863978127136075</c:v>
                </c:pt>
                <c:pt idx="8">
                  <c:v>-1.8153804050355768</c:v>
                </c:pt>
                <c:pt idx="12">
                  <c:v>-0.20565509103680801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9C-408E-9016-6C223153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30-448B-B6CD-2CCCEDFD2933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0-448B-B6CD-2CCCEDFD2933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30-448B-B6CD-2CCCEDFD29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3.9939393939393941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4.0839506172839508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30-448B-B6CD-2CCCEDFD2933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30-448B-B6CD-2CCCEDFD29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30-448B-B6CD-2CCCEDFD29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12">
                  <c:v>3.4301765650080256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30-448B-B6CD-2CCCEDFD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530-448B-B6CD-2CCCEDFD29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530-448B-B6CD-2CCCEDFD29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530-448B-B6CD-2CCCEDFD29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530-448B-B6CD-2CCCEDFD29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530-448B-B6CD-2CCCEDFD29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530-448B-B6CD-2CCCEDFD29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530-448B-B6CD-2CCCEDFD29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530-448B-B6CD-2CCCEDFD29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530-448B-B6CD-2CCCEDFD29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530-448B-B6CD-2CCCEDFD29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530-448B-B6CD-2CCCEDFD29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530-448B-B6CD-2CCCEDFD29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530-448B-B6CD-2CCCEDFD29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530-448B-B6CD-2CCCEDFD29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530-448B-B6CD-2CCCEDFD2933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-0.61779260494856825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8">
                  <c:v>-3.4348070965925088</c:v>
                </c:pt>
                <c:pt idx="12">
                  <c:v>-0.96705663657300178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530-448B-B6CD-2CCCEDFD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A0-4CDB-AF63-E87B15B3953C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2.5125000000000002</c:v>
                </c:pt>
                <c:pt idx="1">
                  <c:v>2.52</c:v>
                </c:pt>
                <c:pt idx="2">
                  <c:v>3.5217391304347827</c:v>
                </c:pt>
                <c:pt idx="3">
                  <c:v>2.2131147540983607</c:v>
                </c:pt>
                <c:pt idx="4">
                  <c:v>4.0434782608695654</c:v>
                </c:pt>
                <c:pt idx="5">
                  <c:v>3.9</c:v>
                </c:pt>
                <c:pt idx="6">
                  <c:v>3.0256410256410255</c:v>
                </c:pt>
                <c:pt idx="7">
                  <c:v>3.84</c:v>
                </c:pt>
                <c:pt idx="8">
                  <c:v>3.9166666666666665</c:v>
                </c:pt>
                <c:pt idx="9">
                  <c:v>3.2222222222222223</c:v>
                </c:pt>
                <c:pt idx="10">
                  <c:v>4.8137931034482762</c:v>
                </c:pt>
                <c:pt idx="11">
                  <c:v>2.901098901098901</c:v>
                </c:pt>
                <c:pt idx="12">
                  <c:v>3.3786057692307692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0-4CDB-AF63-E87B15B3953C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A0-4CDB-AF63-E87B15B395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3.9393939393939394</c:v>
                </c:pt>
                <c:pt idx="1">
                  <c:v>4.2948717948717947</c:v>
                </c:pt>
                <c:pt idx="2">
                  <c:v>4.4060150375939848</c:v>
                </c:pt>
                <c:pt idx="3">
                  <c:v>4.134615384615385</c:v>
                </c:pt>
                <c:pt idx="4">
                  <c:v>5.083333333333333</c:v>
                </c:pt>
                <c:pt idx="5">
                  <c:v>3.0769230769230771</c:v>
                </c:pt>
                <c:pt idx="6">
                  <c:v>5.6585365853658534</c:v>
                </c:pt>
                <c:pt idx="7">
                  <c:v>4.9514563106796112</c:v>
                </c:pt>
                <c:pt idx="8">
                  <c:v>5.662337662337662</c:v>
                </c:pt>
                <c:pt idx="9">
                  <c:v>4.9494949494949498</c:v>
                </c:pt>
                <c:pt idx="10">
                  <c:v>3.5636363636363635</c:v>
                </c:pt>
                <c:pt idx="11">
                  <c:v>4.1592920353982299</c:v>
                </c:pt>
                <c:pt idx="12">
                  <c:v>4.425434583714547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A0-4CDB-AF63-E87B15B3953C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A0-4CDB-AF63-E87B15B395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A0-4CDB-AF63-E87B15B3953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4.7446808510638299</c:v>
                </c:pt>
                <c:pt idx="1">
                  <c:v>4.4141414141414144</c:v>
                </c:pt>
                <c:pt idx="2">
                  <c:v>3.9449541284403669</c:v>
                </c:pt>
                <c:pt idx="3">
                  <c:v>4.898305084745763</c:v>
                </c:pt>
                <c:pt idx="4">
                  <c:v>2.8717948717948718</c:v>
                </c:pt>
                <c:pt idx="5">
                  <c:v>5.0999999999999996</c:v>
                </c:pt>
                <c:pt idx="6">
                  <c:v>3.5438596491228069</c:v>
                </c:pt>
                <c:pt idx="7">
                  <c:v>6.5280898876404496</c:v>
                </c:pt>
                <c:pt idx="8">
                  <c:v>4.258064516129032</c:v>
                </c:pt>
                <c:pt idx="12">
                  <c:v>4.606958762886598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A0-4CDB-AF63-E87B15B3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A0-4CDB-AF63-E87B15B395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3.1976744186046511</c:v>
                      </c:pt>
                      <c:pt idx="1">
                        <c:v>2.3858267716535435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12.92</c:v>
                      </c:pt>
                      <c:pt idx="8">
                        <c:v>0</c:v>
                      </c:pt>
                      <c:pt idx="9">
                        <c:v>4.25</c:v>
                      </c:pt>
                      <c:pt idx="10">
                        <c:v>1</c:v>
                      </c:pt>
                      <c:pt idx="11">
                        <c:v>1.9565217391304348</c:v>
                      </c:pt>
                      <c:pt idx="12">
                        <c:v>3.8098591549295775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A0-4CDB-AF63-E87B15B395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A0-4CDB-AF63-E87B15B395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A0-4CDB-AF63-E87B15B395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A0-4CDB-AF63-E87B15B395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A0-4CDB-AF63-E87B15B395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A0-4CDB-AF63-E87B15B395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A0-4CDB-AF63-E87B15B395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A0-4CDB-AF63-E87B15B395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A0-4CDB-AF63-E87B15B395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A0-4CDB-AF63-E87B15B395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A0-4CDB-AF63-E87B15B395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A0-4CDB-AF63-E87B15B395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A0-4CDB-AF63-E87B15B395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A0-4CDB-AF63-E87B15B3953C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0.80528691166989042</c:v>
                </c:pt>
                <c:pt idx="1">
                  <c:v>0.11926961926961965</c:v>
                </c:pt>
                <c:pt idx="2">
                  <c:v>-0.46106090915361797</c:v>
                </c:pt>
                <c:pt idx="3">
                  <c:v>0.76368970013037796</c:v>
                </c:pt>
                <c:pt idx="4">
                  <c:v>-2.2115384615384612</c:v>
                </c:pt>
                <c:pt idx="5">
                  <c:v>2.0230769230769226</c:v>
                </c:pt>
                <c:pt idx="6">
                  <c:v>-2.1146769362430464</c:v>
                </c:pt>
                <c:pt idx="7">
                  <c:v>1.5766335769608384</c:v>
                </c:pt>
                <c:pt idx="8">
                  <c:v>-1.40427314620863</c:v>
                </c:pt>
                <c:pt idx="12">
                  <c:v>8.6855001537700538E-2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A0-4CDB-AF63-E87B15B3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E8-4592-B93A-8F92180E3E02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8-4592-B93A-8F92180E3E02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E8-4592-B93A-8F92180E3E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3.9939393939393941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4.0839506172839508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E8-4592-B93A-8F92180E3E02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E8-4592-B93A-8F92180E3E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E8-4592-B93A-8F92180E3E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12">
                  <c:v>3.4301765650080256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E8-4592-B93A-8F92180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E8-4592-B93A-8F92180E3E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E8-4592-B93A-8F92180E3E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E8-4592-B93A-8F92180E3E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E8-4592-B93A-8F92180E3E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E8-4592-B93A-8F92180E3E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E8-4592-B93A-8F92180E3E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E8-4592-B93A-8F92180E3E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E8-4592-B93A-8F92180E3E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E8-4592-B93A-8F92180E3E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E8-4592-B93A-8F92180E3E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E8-4592-B93A-8F92180E3E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E8-4592-B93A-8F92180E3E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E8-4592-B93A-8F92180E3E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E8-4592-B93A-8F92180E3E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E8-4592-B93A-8F92180E3E02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-0.61779260494856825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8">
                  <c:v>-3.4348070965925088</c:v>
                </c:pt>
                <c:pt idx="12">
                  <c:v>-0.96705663657300178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E8-4592-B93A-8F92180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AF-44D1-9637-36FC7287B608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2.1346153846153846</c:v>
                </c:pt>
                <c:pt idx="1">
                  <c:v>4.4680851063829783</c:v>
                </c:pt>
                <c:pt idx="2">
                  <c:v>3.9375</c:v>
                </c:pt>
                <c:pt idx="3">
                  <c:v>2.0714285714285716</c:v>
                </c:pt>
                <c:pt idx="4">
                  <c:v>3</c:v>
                </c:pt>
                <c:pt idx="5">
                  <c:v>6</c:v>
                </c:pt>
                <c:pt idx="6">
                  <c:v>4.666666666666667</c:v>
                </c:pt>
                <c:pt idx="7">
                  <c:v>5.8</c:v>
                </c:pt>
                <c:pt idx="8">
                  <c:v>4.666666666666667</c:v>
                </c:pt>
                <c:pt idx="9">
                  <c:v>1.1764705882352942</c:v>
                </c:pt>
                <c:pt idx="10">
                  <c:v>4.1333333333333337</c:v>
                </c:pt>
                <c:pt idx="11">
                  <c:v>3.1590909090909092</c:v>
                </c:pt>
                <c:pt idx="12">
                  <c:v>3.308641975308642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F-44D1-9637-36FC7287B608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2AF-44D1-9637-36FC7287B6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4.935483870967742</c:v>
                </c:pt>
                <c:pt idx="1">
                  <c:v>4.615384615384615</c:v>
                </c:pt>
                <c:pt idx="2">
                  <c:v>4.3157894736842106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4.375</c:v>
                </c:pt>
                <c:pt idx="8">
                  <c:v>2.5</c:v>
                </c:pt>
                <c:pt idx="9">
                  <c:v>5</c:v>
                </c:pt>
                <c:pt idx="10">
                  <c:v>3.4444444444444446</c:v>
                </c:pt>
                <c:pt idx="11">
                  <c:v>4.2647058823529411</c:v>
                </c:pt>
                <c:pt idx="12">
                  <c:v>4.5106382978723403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AF-44D1-9637-36FC7287B608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AF-44D1-9637-36FC7287B6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AF-44D1-9637-36FC7287B6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3.763157894736842</c:v>
                </c:pt>
                <c:pt idx="1">
                  <c:v>1.8289473684210527</c:v>
                </c:pt>
                <c:pt idx="2">
                  <c:v>7.32258064516129</c:v>
                </c:pt>
                <c:pt idx="3">
                  <c:v>4.5625</c:v>
                </c:pt>
                <c:pt idx="4">
                  <c:v>4</c:v>
                </c:pt>
                <c:pt idx="5">
                  <c:v>1</c:v>
                </c:pt>
                <c:pt idx="6">
                  <c:v>4.666666666666667</c:v>
                </c:pt>
                <c:pt idx="7">
                  <c:v>12</c:v>
                </c:pt>
                <c:pt idx="8">
                  <c:v>2</c:v>
                </c:pt>
                <c:pt idx="12">
                  <c:v>3.7045454545454546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AF-44D1-9637-36FC7287B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2AF-44D1-9637-36FC7287B6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5.3414634146341466</c:v>
                      </c:pt>
                      <c:pt idx="1">
                        <c:v>1.6774193548387097</c:v>
                      </c:pt>
                      <c:pt idx="2">
                        <c:v>9.695652173913043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5.242647058823529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2AF-44D1-9637-36FC7287B6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2AF-44D1-9637-36FC7287B6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2AF-44D1-9637-36FC7287B6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2AF-44D1-9637-36FC7287B6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2AF-44D1-9637-36FC7287B6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2AF-44D1-9637-36FC7287B6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2AF-44D1-9637-36FC7287B6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2AF-44D1-9637-36FC7287B6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2AF-44D1-9637-36FC7287B6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2AF-44D1-9637-36FC7287B6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2AF-44D1-9637-36FC7287B6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2AF-44D1-9637-36FC7287B6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2AF-44D1-9637-36FC7287B6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2AF-44D1-9637-36FC7287B608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-1.1723259762309</c:v>
                </c:pt>
                <c:pt idx="1">
                  <c:v>-2.7864372469635623</c:v>
                </c:pt>
                <c:pt idx="2">
                  <c:v>3.0067911714770794</c:v>
                </c:pt>
                <c:pt idx="3">
                  <c:v>3.5625</c:v>
                </c:pt>
                <c:pt idx="4">
                  <c:v>0</c:v>
                </c:pt>
                <c:pt idx="5">
                  <c:v>0</c:v>
                </c:pt>
                <c:pt idx="6">
                  <c:v>-3.333333333333333</c:v>
                </c:pt>
                <c:pt idx="7">
                  <c:v>7.625</c:v>
                </c:pt>
                <c:pt idx="8">
                  <c:v>-0.5</c:v>
                </c:pt>
                <c:pt idx="12">
                  <c:v>-0.98295454545454541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2AF-44D1-9637-36FC7287B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D-4A28-BB45-4482D57CFF21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2.8125</c:v>
                </c:pt>
                <c:pt idx="1">
                  <c:v>3.1276595744680851</c:v>
                </c:pt>
                <c:pt idx="2">
                  <c:v>4.166666666666667</c:v>
                </c:pt>
                <c:pt idx="3">
                  <c:v>4.1538461538461542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7.5</c:v>
                </c:pt>
                <c:pt idx="8">
                  <c:v>0</c:v>
                </c:pt>
                <c:pt idx="9">
                  <c:v>3.875</c:v>
                </c:pt>
                <c:pt idx="10">
                  <c:v>3.5</c:v>
                </c:pt>
                <c:pt idx="11">
                  <c:v>2.7037037037037037</c:v>
                </c:pt>
                <c:pt idx="12">
                  <c:v>3.2564102564102564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D-4A28-BB45-4482D57CFF21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CD-4A28-BB45-4482D57CFF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3.2666666666666666</c:v>
                </c:pt>
                <c:pt idx="1">
                  <c:v>4.3043478260869561</c:v>
                </c:pt>
                <c:pt idx="2">
                  <c:v>2.5</c:v>
                </c:pt>
                <c:pt idx="3">
                  <c:v>9.625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2.1666666666666665</c:v>
                </c:pt>
                <c:pt idx="8">
                  <c:v>0</c:v>
                </c:pt>
                <c:pt idx="9">
                  <c:v>3.25</c:v>
                </c:pt>
                <c:pt idx="10">
                  <c:v>5.0909090909090908</c:v>
                </c:pt>
                <c:pt idx="11">
                  <c:v>3.6444444444444444</c:v>
                </c:pt>
                <c:pt idx="12">
                  <c:v>4.0576923076923075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CD-4A28-BB45-4482D57CFF21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D-4A28-BB45-4482D57CFF2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D-4A28-BB45-4482D57CFF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7.4150943396226419</c:v>
                </c:pt>
                <c:pt idx="1">
                  <c:v>3.3809523809523809</c:v>
                </c:pt>
                <c:pt idx="2">
                  <c:v>4.903225806451613</c:v>
                </c:pt>
                <c:pt idx="3">
                  <c:v>3.7142857142857144</c:v>
                </c:pt>
                <c:pt idx="4">
                  <c:v>1.0283018867924529</c:v>
                </c:pt>
                <c:pt idx="5">
                  <c:v>1.1547619047619047</c:v>
                </c:pt>
                <c:pt idx="6">
                  <c:v>6.1</c:v>
                </c:pt>
                <c:pt idx="7">
                  <c:v>1.5</c:v>
                </c:pt>
                <c:pt idx="8">
                  <c:v>0</c:v>
                </c:pt>
                <c:pt idx="12">
                  <c:v>2.4309523809523808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CD-4A28-BB45-4482D57C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CD-4A28-BB45-4482D57CFF2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8.9749999999999996</c:v>
                      </c:pt>
                      <c:pt idx="1">
                        <c:v>3.8181818181818183</c:v>
                      </c:pt>
                      <c:pt idx="2">
                        <c:v>10.6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7.5</c:v>
                      </c:pt>
                      <c:pt idx="11">
                        <c:v>3.1666666666666665</c:v>
                      </c:pt>
                      <c:pt idx="12">
                        <c:v>7.0552995391705071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CD-4A28-BB45-4482D57CFF2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CD-4A28-BB45-4482D57CFF2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CD-4A28-BB45-4482D57CFF2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CD-4A28-BB45-4482D57CFF2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CD-4A28-BB45-4482D57CFF2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CD-4A28-BB45-4482D57CFF2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CD-4A28-BB45-4482D57CFF2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CD-4A28-BB45-4482D57CFF2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CD-4A28-BB45-4482D57CFF2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CD-4A28-BB45-4482D57CFF2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CD-4A28-BB45-4482D57CFF2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CD-4A28-BB45-4482D57CFF2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CD-4A28-BB45-4482D57CFF2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CD-4A28-BB45-4482D57CFF21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4.1484276729559753</c:v>
                </c:pt>
                <c:pt idx="1">
                  <c:v>-0.92339544513457517</c:v>
                </c:pt>
                <c:pt idx="2">
                  <c:v>2.403225806451613</c:v>
                </c:pt>
                <c:pt idx="3">
                  <c:v>-5.9107142857142856</c:v>
                </c:pt>
                <c:pt idx="4">
                  <c:v>0</c:v>
                </c:pt>
                <c:pt idx="5">
                  <c:v>0.15476190476190466</c:v>
                </c:pt>
                <c:pt idx="6">
                  <c:v>0</c:v>
                </c:pt>
                <c:pt idx="7">
                  <c:v>-0.66666666666666652</c:v>
                </c:pt>
                <c:pt idx="8">
                  <c:v>0</c:v>
                </c:pt>
                <c:pt idx="12">
                  <c:v>-1.7755693581780538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CD-4A28-BB45-4482D57C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D0-4B92-BDAA-9AA6E948B2E9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3.7549999999999999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3.5577336512527848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0-4B92-BDAA-9AA6E948B2E9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D0-4B92-BDAA-9AA6E948B2E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4.758042895442359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4.4502823696184013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0-4B92-BDAA-9AA6E948B2E9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D0-4B92-BDAA-9AA6E948B2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D0-4B92-BDAA-9AA6E948B2E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12">
                  <c:v>4.5200362874214033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0-4B92-BDAA-9AA6E948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DD0-4B92-BDAA-9AA6E948B2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DD0-4B92-BDAA-9AA6E948B2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DD0-4B92-BDAA-9AA6E948B2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DD0-4B92-BDAA-9AA6E948B2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DD0-4B92-BDAA-9AA6E948B2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DD0-4B92-BDAA-9AA6E948B2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DD0-4B92-BDAA-9AA6E948B2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DD0-4B92-BDAA-9AA6E948B2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DD0-4B92-BDAA-9AA6E948B2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DD0-4B92-BDAA-9AA6E948B2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DD0-4B92-BDAA-9AA6E948B2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DD0-4B92-BDAA-9AA6E948B2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DD0-4B92-BDAA-9AA6E948B2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DD0-4B92-BDAA-9AA6E948B2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DD0-4B92-BDAA-9AA6E948B2E9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-0.19740067370228509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8">
                  <c:v>-1.4634113007052134</c:v>
                </c:pt>
                <c:pt idx="12">
                  <c:v>7.8113390589813037E-2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DD0-4B92-BDAA-9AA6E948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2-4B98-888C-1595028116BC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943</c:v>
                </c:pt>
                <c:pt idx="1">
                  <c:v>823</c:v>
                </c:pt>
                <c:pt idx="2">
                  <c:v>921</c:v>
                </c:pt>
                <c:pt idx="3">
                  <c:v>631</c:v>
                </c:pt>
                <c:pt idx="4">
                  <c:v>667</c:v>
                </c:pt>
                <c:pt idx="5">
                  <c:v>741</c:v>
                </c:pt>
                <c:pt idx="6">
                  <c:v>532</c:v>
                </c:pt>
                <c:pt idx="7">
                  <c:v>605</c:v>
                </c:pt>
                <c:pt idx="8">
                  <c:v>818</c:v>
                </c:pt>
                <c:pt idx="9">
                  <c:v>813</c:v>
                </c:pt>
                <c:pt idx="10">
                  <c:v>942</c:v>
                </c:pt>
                <c:pt idx="11">
                  <c:v>872</c:v>
                </c:pt>
                <c:pt idx="12">
                  <c:v>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2-4B98-888C-1595028116BC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32-4B98-888C-1595028116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917</c:v>
                </c:pt>
                <c:pt idx="1">
                  <c:v>1042</c:v>
                </c:pt>
                <c:pt idx="2">
                  <c:v>1023</c:v>
                </c:pt>
                <c:pt idx="3">
                  <c:v>770</c:v>
                </c:pt>
                <c:pt idx="4">
                  <c:v>778</c:v>
                </c:pt>
                <c:pt idx="5">
                  <c:v>1203</c:v>
                </c:pt>
                <c:pt idx="6">
                  <c:v>677</c:v>
                </c:pt>
                <c:pt idx="7">
                  <c:v>956</c:v>
                </c:pt>
                <c:pt idx="8">
                  <c:v>852</c:v>
                </c:pt>
                <c:pt idx="9">
                  <c:v>944</c:v>
                </c:pt>
                <c:pt idx="10">
                  <c:v>939</c:v>
                </c:pt>
                <c:pt idx="11">
                  <c:v>936</c:v>
                </c:pt>
                <c:pt idx="12">
                  <c:v>11037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32-4B98-888C-1595028116BC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32-4B98-888C-1595028116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32-4B98-888C-1595028116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1246</c:v>
                </c:pt>
                <c:pt idx="1">
                  <c:v>1039</c:v>
                </c:pt>
                <c:pt idx="2">
                  <c:v>1132</c:v>
                </c:pt>
                <c:pt idx="3">
                  <c:v>887</c:v>
                </c:pt>
                <c:pt idx="4">
                  <c:v>854</c:v>
                </c:pt>
                <c:pt idx="5">
                  <c:v>953</c:v>
                </c:pt>
                <c:pt idx="6">
                  <c:v>863</c:v>
                </c:pt>
                <c:pt idx="7">
                  <c:v>1000</c:v>
                </c:pt>
                <c:pt idx="8">
                  <c:v>1001</c:v>
                </c:pt>
                <c:pt idx="12">
                  <c:v>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32-4B98-888C-15950281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32-4B98-888C-1595028116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852</c:v>
                      </c:pt>
                      <c:pt idx="1">
                        <c:v>1200</c:v>
                      </c:pt>
                      <c:pt idx="2">
                        <c:v>845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</c:v>
                      </c:pt>
                      <c:pt idx="8">
                        <c:v>23</c:v>
                      </c:pt>
                      <c:pt idx="9">
                        <c:v>17</c:v>
                      </c:pt>
                      <c:pt idx="10">
                        <c:v>37</c:v>
                      </c:pt>
                      <c:pt idx="11">
                        <c:v>55</c:v>
                      </c:pt>
                      <c:pt idx="12">
                        <c:v>3060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32-4B98-888C-1595028116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32-4B98-888C-1595028116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32-4B98-888C-1595028116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32-4B98-888C-1595028116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32-4B98-888C-1595028116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32-4B98-888C-1595028116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32-4B98-888C-1595028116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32-4B98-888C-1595028116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32-4B98-888C-1595028116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32-4B98-888C-1595028116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32-4B98-888C-1595028116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32-4B98-888C-1595028116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32-4B98-888C-1595028116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32-4B98-888C-1595028116BC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0.35877862595419852</c:v>
                </c:pt>
                <c:pt idx="1">
                  <c:v>-2.8790786948176272E-3</c:v>
                </c:pt>
                <c:pt idx="2">
                  <c:v>0.10654936461388065</c:v>
                </c:pt>
                <c:pt idx="3">
                  <c:v>0.15194805194805205</c:v>
                </c:pt>
                <c:pt idx="4">
                  <c:v>9.7686375321336838E-2</c:v>
                </c:pt>
                <c:pt idx="5">
                  <c:v>-0.20781379883624274</c:v>
                </c:pt>
                <c:pt idx="6">
                  <c:v>0.27474150664697183</c:v>
                </c:pt>
                <c:pt idx="7">
                  <c:v>4.6025104602510414E-2</c:v>
                </c:pt>
                <c:pt idx="8">
                  <c:v>0.17488262910798125</c:v>
                </c:pt>
                <c:pt idx="12">
                  <c:v>9.2114869798004317E-2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32-4B98-888C-15950281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1-406B-9252-8EA162735857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2.5539515893846603</c:v>
                </c:pt>
                <c:pt idx="1">
                  <c:v>3.5452097823648194</c:v>
                </c:pt>
                <c:pt idx="2">
                  <c:v>3.7323914398504052</c:v>
                </c:pt>
                <c:pt idx="3">
                  <c:v>2.9019563239308463</c:v>
                </c:pt>
                <c:pt idx="4">
                  <c:v>2.9122659960882928</c:v>
                </c:pt>
                <c:pt idx="5">
                  <c:v>3.6012574454003969</c:v>
                </c:pt>
                <c:pt idx="6">
                  <c:v>3.7052441229656421</c:v>
                </c:pt>
                <c:pt idx="7">
                  <c:v>4.0042861852950873</c:v>
                </c:pt>
                <c:pt idx="8">
                  <c:v>3.6700245031309557</c:v>
                </c:pt>
                <c:pt idx="9">
                  <c:v>4.1769890424011438</c:v>
                </c:pt>
                <c:pt idx="10">
                  <c:v>4.5587345894394042</c:v>
                </c:pt>
                <c:pt idx="11">
                  <c:v>3.5904568901989684</c:v>
                </c:pt>
                <c:pt idx="12">
                  <c:v>3.5200213772490647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1-406B-9252-8EA162735857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41-406B-9252-8EA16273585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4.7250338906461815</c:v>
                </c:pt>
                <c:pt idx="1">
                  <c:v>3.888157894736842</c:v>
                </c:pt>
                <c:pt idx="2">
                  <c:v>3.5197925669835781</c:v>
                </c:pt>
                <c:pt idx="3">
                  <c:v>3.7343260188087775</c:v>
                </c:pt>
                <c:pt idx="4">
                  <c:v>4.1500272776868519</c:v>
                </c:pt>
                <c:pt idx="5">
                  <c:v>5.1550552251486828</c:v>
                </c:pt>
                <c:pt idx="6">
                  <c:v>4.9406021155410906</c:v>
                </c:pt>
                <c:pt idx="7">
                  <c:v>5.2575855390574562</c:v>
                </c:pt>
                <c:pt idx="8">
                  <c:v>5.6603588907014686</c:v>
                </c:pt>
                <c:pt idx="9">
                  <c:v>4.4923037455105179</c:v>
                </c:pt>
                <c:pt idx="10">
                  <c:v>4.8587058455767425</c:v>
                </c:pt>
                <c:pt idx="11">
                  <c:v>4.1140529531568228</c:v>
                </c:pt>
                <c:pt idx="12">
                  <c:v>4.4259547301218802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41-406B-9252-8EA162735857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41-406B-9252-8EA1627358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41-406B-9252-8EA16273585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4.5614383410544894</c:v>
                </c:pt>
                <c:pt idx="1">
                  <c:v>4.4930910951893548</c:v>
                </c:pt>
                <c:pt idx="2">
                  <c:v>4.4193222053616594</c:v>
                </c:pt>
                <c:pt idx="3">
                  <c:v>4.2811511701454776</c:v>
                </c:pt>
                <c:pt idx="4">
                  <c:v>3.8079139454475603</c:v>
                </c:pt>
                <c:pt idx="5">
                  <c:v>5.2276276276276272</c:v>
                </c:pt>
                <c:pt idx="6">
                  <c:v>4.87094310805651</c:v>
                </c:pt>
                <c:pt idx="7">
                  <c:v>4.6661824520627544</c:v>
                </c:pt>
                <c:pt idx="8">
                  <c:v>4.1617161716171616</c:v>
                </c:pt>
                <c:pt idx="12">
                  <c:v>4.5023181962527783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41-406B-9252-8EA16273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41-406B-9252-8EA1627358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5.1503635161929937</c:v>
                      </c:pt>
                      <c:pt idx="1">
                        <c:v>4.4741649269311061</c:v>
                      </c:pt>
                      <c:pt idx="2">
                        <c:v>7.3208395802098947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5.0239888423988841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41-406B-9252-8EA1627358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41-406B-9252-8EA1627358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41-406B-9252-8EA1627358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41-406B-9252-8EA1627358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41-406B-9252-8EA1627358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41-406B-9252-8EA1627358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41-406B-9252-8EA1627358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41-406B-9252-8EA1627358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41-406B-9252-8EA1627358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41-406B-9252-8EA1627358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41-406B-9252-8EA1627358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41-406B-9252-8EA1627358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41-406B-9252-8EA1627358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41-406B-9252-8EA162735857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-0.16359554959169209</c:v>
                </c:pt>
                <c:pt idx="1">
                  <c:v>0.60493320045251275</c:v>
                </c:pt>
                <c:pt idx="2">
                  <c:v>0.89952963837808131</c:v>
                </c:pt>
                <c:pt idx="3">
                  <c:v>0.54682515133670018</c:v>
                </c:pt>
                <c:pt idx="4">
                  <c:v>-0.34211333223929152</c:v>
                </c:pt>
                <c:pt idx="5">
                  <c:v>7.2572402478944475E-2</c:v>
                </c:pt>
                <c:pt idx="6">
                  <c:v>-6.9659007484580648E-2</c:v>
                </c:pt>
                <c:pt idx="7">
                  <c:v>-0.59140308699470179</c:v>
                </c:pt>
                <c:pt idx="8">
                  <c:v>-1.498642719084307</c:v>
                </c:pt>
                <c:pt idx="12">
                  <c:v>8.4751099703457733E-2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41-406B-9252-8EA16273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21-49E6-BD8C-B39D25BC4585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1-49E6-BD8C-B39D25BC4585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21-49E6-BD8C-B39D25BC458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21-49E6-BD8C-B39D25BC4585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21-49E6-BD8C-B39D25BC45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21-49E6-BD8C-B39D25BC458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21-49E6-BD8C-B39D25BC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21-49E6-BD8C-B39D25BC45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21-49E6-BD8C-B39D25BC45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21-49E6-BD8C-B39D25BC45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21-49E6-BD8C-B39D25BC45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21-49E6-BD8C-B39D25BC45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21-49E6-BD8C-B39D25BC45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21-49E6-BD8C-B39D25BC45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21-49E6-BD8C-B39D25BC45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21-49E6-BD8C-B39D25BC45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21-49E6-BD8C-B39D25BC45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21-49E6-BD8C-B39D25BC45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21-49E6-BD8C-B39D25BC45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21-49E6-BD8C-B39D25BC45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21-49E6-BD8C-B39D25BC45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21-49E6-BD8C-B39D25BC4585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21-49E6-BD8C-B39D25BC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7E-478F-AAD9-B58FBB675612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E-478F-AAD9-B58FBB675612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7E-478F-AAD9-B58FBB67561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7E-478F-AAD9-B58FBB675612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7E-478F-AAD9-B58FBB6756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7E-478F-AAD9-B58FBB67561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7E-478F-AAD9-B58FBB67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7E-478F-AAD9-B58FBB6756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7E-478F-AAD9-B58FBB6756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7E-478F-AAD9-B58FBB6756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7E-478F-AAD9-B58FBB6756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7E-478F-AAD9-B58FBB6756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7E-478F-AAD9-B58FBB6756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7E-478F-AAD9-B58FBB6756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7E-478F-AAD9-B58FBB6756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7E-478F-AAD9-B58FBB6756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7E-478F-AAD9-B58FBB6756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7E-478F-AAD9-B58FBB6756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7E-478F-AAD9-B58FBB6756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7E-478F-AAD9-B58FBB6756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7E-478F-AAD9-B58FBB6756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7E-478F-AAD9-B58FBB675612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7E-478F-AAD9-B58FBB67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7C-4C00-B3C3-7E00020ABC39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7C-4C00-B3C3-7E00020ABC39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7C-4C00-B3C3-7E00020ABC3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7C-4C00-B3C3-7E00020ABC39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7C-4C00-B3C3-7E00020ABC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7C-4C00-B3C3-7E00020ABC3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7C-4C00-B3C3-7E00020A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7C-4C00-B3C3-7E00020ABC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7.2713903743315509</c:v>
                      </c:pt>
                      <c:pt idx="1">
                        <c:v>4.04</c:v>
                      </c:pt>
                      <c:pt idx="2">
                        <c:v>7.790909090909091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7C-4C00-B3C3-7E00020ABC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7C-4C00-B3C3-7E00020ABC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7C-4C00-B3C3-7E00020ABC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7C-4C00-B3C3-7E00020ABC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7C-4C00-B3C3-7E00020ABC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7C-4C00-B3C3-7E00020ABC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7C-4C00-B3C3-7E00020ABC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7C-4C00-B3C3-7E00020ABC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7C-4C00-B3C3-7E00020ABC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7C-4C00-B3C3-7E00020ABC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7C-4C00-B3C3-7E00020ABC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7C-4C00-B3C3-7E00020ABC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7C-4C00-B3C3-7E00020ABC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7C-4C00-B3C3-7E00020ABC39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7C-4C00-B3C3-7E00020A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79-42F3-B78A-76BFE6979676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0.63600000000000001</c:v>
                </c:pt>
                <c:pt idx="1">
                  <c:v>0.63369999999999993</c:v>
                </c:pt>
                <c:pt idx="2">
                  <c:v>0.6462</c:v>
                </c:pt>
                <c:pt idx="3">
                  <c:v>0.47939999999999999</c:v>
                </c:pt>
                <c:pt idx="4">
                  <c:v>0.37990000000000002</c:v>
                </c:pt>
                <c:pt idx="5">
                  <c:v>0.40689999999999998</c:v>
                </c:pt>
                <c:pt idx="6">
                  <c:v>0.44450000000000001</c:v>
                </c:pt>
                <c:pt idx="7">
                  <c:v>0.44319999999999998</c:v>
                </c:pt>
                <c:pt idx="8">
                  <c:v>0.502</c:v>
                </c:pt>
                <c:pt idx="9">
                  <c:v>0.63</c:v>
                </c:pt>
                <c:pt idx="10">
                  <c:v>0.73450000000000004</c:v>
                </c:pt>
                <c:pt idx="11">
                  <c:v>0.70480000000000009</c:v>
                </c:pt>
                <c:pt idx="12">
                  <c:v>0.55454348826086564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9-42F3-B78A-76BFE6979676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79-42F3-B78A-76BFE697967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0.75329999999999997</c:v>
                </c:pt>
                <c:pt idx="1">
                  <c:v>0.70550000000000002</c:v>
                </c:pt>
                <c:pt idx="2">
                  <c:v>0.73560000000000003</c:v>
                </c:pt>
                <c:pt idx="3">
                  <c:v>0.53310000000000002</c:v>
                </c:pt>
                <c:pt idx="4">
                  <c:v>0.27649999999999997</c:v>
                </c:pt>
                <c:pt idx="5">
                  <c:v>0.53659999999999997</c:v>
                </c:pt>
                <c:pt idx="6">
                  <c:v>0.44259999999999999</c:v>
                </c:pt>
                <c:pt idx="7">
                  <c:v>0.58899999999999997</c:v>
                </c:pt>
                <c:pt idx="8">
                  <c:v>0.64379999999999993</c:v>
                </c:pt>
                <c:pt idx="9">
                  <c:v>0.63259999999999994</c:v>
                </c:pt>
                <c:pt idx="10">
                  <c:v>0.58279999999999998</c:v>
                </c:pt>
                <c:pt idx="11">
                  <c:v>0.65489999999999993</c:v>
                </c:pt>
                <c:pt idx="12">
                  <c:v>0.59082327086406716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79-42F3-B78A-76BFE6979676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79-42F3-B78A-76BFE69796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79-42F3-B78A-76BFE697967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0.74019999999999997</c:v>
                </c:pt>
                <c:pt idx="1">
                  <c:v>0.70010000000000006</c:v>
                </c:pt>
                <c:pt idx="2">
                  <c:v>0.62880000000000003</c:v>
                </c:pt>
                <c:pt idx="3">
                  <c:v>0.50619999999999998</c:v>
                </c:pt>
                <c:pt idx="4">
                  <c:v>0.35389999999999999</c:v>
                </c:pt>
                <c:pt idx="5">
                  <c:v>0.63619999999999999</c:v>
                </c:pt>
                <c:pt idx="6">
                  <c:v>0.4632</c:v>
                </c:pt>
                <c:pt idx="7">
                  <c:v>0.58069999999999999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79-42F3-B78A-76BFE697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79-42F3-B78A-76BFE69796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0.60499999999999998</c:v>
                      </c:pt>
                      <c:pt idx="1">
                        <c:v>0.62680000000000002</c:v>
                      </c:pt>
                      <c:pt idx="2">
                        <c:v>0.35499999999999998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0.42174668708366447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79-42F3-B78A-76BFE69796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79-42F3-B78A-76BFE69796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79-42F3-B78A-76BFE69796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79-42F3-B78A-76BFE69796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79-42F3-B78A-76BFE69796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79-42F3-B78A-76BFE69796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79-42F3-B78A-76BFE69796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79-42F3-B78A-76BFE69796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79-42F3-B78A-76BFE69796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79-42F3-B78A-76BFE69796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79-42F3-B78A-76BFE69796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79-42F3-B78A-76BFE69796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79-42F3-B78A-76BFE69796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79-42F3-B78A-76BFE6979676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-1.7390150006637461E-2</c:v>
                </c:pt>
                <c:pt idx="1">
                  <c:v>-7.6541459957476521E-3</c:v>
                </c:pt>
                <c:pt idx="2">
                  <c:v>-0.14518760195758562</c:v>
                </c:pt>
                <c:pt idx="3">
                  <c:v>-5.0459576064528333E-2</c:v>
                </c:pt>
                <c:pt idx="4">
                  <c:v>0.27992766726943952</c:v>
                </c:pt>
                <c:pt idx="5">
                  <c:v>0.18561311964219174</c:v>
                </c:pt>
                <c:pt idx="6">
                  <c:v>4.6543154089471406E-2</c:v>
                </c:pt>
                <c:pt idx="7">
                  <c:v>-1.4091680814940499E-2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79-42F3-B78A-76BFE697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CE-4C56-970D-B357FC6A3B6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56-970D-B357FC6A3B6A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CE-4C56-970D-B357FC6A3B6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CE-4C56-970D-B357FC6A3B6A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CE-4C56-970D-B357FC6A3B6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CE-4C56-970D-B357FC6A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4CE-4C56-970D-B357FC6A3B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4CE-4C56-970D-B357FC6A3B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CE-4C56-970D-B357FC6A3B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CE-4C56-970D-B357FC6A3B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CE-4C56-970D-B357FC6A3B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CE-4C56-970D-B357FC6A3B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CE-4C56-970D-B357FC6A3B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CE-4C56-970D-B357FC6A3B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CE-4C56-970D-B357FC6A3B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CE-4C56-970D-B357FC6A3B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CE-4C56-970D-B357FC6A3B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CE-4C56-970D-B357FC6A3B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CE-4C56-970D-B357FC6A3B6A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4CE-4C56-970D-B357FC6A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7DB-9198-282E55C431E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5-47DB-9198-282E55C431EB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45-47DB-9198-282E55C431E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45-47DB-9198-282E55C431EB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7DB-9198-282E55C431E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45-47DB-9198-282E55C4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245-47DB-9198-282E55C431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245-47DB-9198-282E55C431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45-47DB-9198-282E55C431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45-47DB-9198-282E55C431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45-47DB-9198-282E55C431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45-47DB-9198-282E55C431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45-47DB-9198-282E55C431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45-47DB-9198-282E55C431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45-47DB-9198-282E55C431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45-47DB-9198-282E55C431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45-47DB-9198-282E55C431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45-47DB-9198-282E55C431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45-47DB-9198-282E55C431E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245-47DB-9198-282E55C4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32-4F39-A605-A7E6DB8B3DD8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0.62919999999999998</c:v>
                </c:pt>
                <c:pt idx="1">
                  <c:v>0.62840000000000007</c:v>
                </c:pt>
                <c:pt idx="2">
                  <c:v>0.64529999999999998</c:v>
                </c:pt>
                <c:pt idx="3">
                  <c:v>0.47350000000000003</c:v>
                </c:pt>
                <c:pt idx="4">
                  <c:v>0.37439999999999996</c:v>
                </c:pt>
                <c:pt idx="5">
                  <c:v>0.40399999999999997</c:v>
                </c:pt>
                <c:pt idx="6">
                  <c:v>0.44119999999999998</c:v>
                </c:pt>
                <c:pt idx="7">
                  <c:v>0.43630000000000002</c:v>
                </c:pt>
                <c:pt idx="8">
                  <c:v>0.50039999999999996</c:v>
                </c:pt>
                <c:pt idx="9">
                  <c:v>0.62990000000000002</c:v>
                </c:pt>
                <c:pt idx="10">
                  <c:v>0.72750000000000004</c:v>
                </c:pt>
                <c:pt idx="11">
                  <c:v>0.70010000000000006</c:v>
                </c:pt>
                <c:pt idx="12">
                  <c:v>0.55031548718710444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4F39-A605-A7E6DB8B3DD8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32-4F39-A605-A7E6DB8B3DD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0.75120000000000009</c:v>
                </c:pt>
                <c:pt idx="1">
                  <c:v>0.72860000000000003</c:v>
                </c:pt>
                <c:pt idx="2">
                  <c:v>0.73140000000000005</c:v>
                </c:pt>
                <c:pt idx="3">
                  <c:v>0.53060000000000007</c:v>
                </c:pt>
                <c:pt idx="4">
                  <c:v>0.27329999999999999</c:v>
                </c:pt>
                <c:pt idx="5">
                  <c:v>0.54010000000000002</c:v>
                </c:pt>
                <c:pt idx="6">
                  <c:v>0.43619999999999998</c:v>
                </c:pt>
                <c:pt idx="7">
                  <c:v>0.58509999999999995</c:v>
                </c:pt>
                <c:pt idx="8">
                  <c:v>0.64400000000000002</c:v>
                </c:pt>
                <c:pt idx="9">
                  <c:v>0.629</c:v>
                </c:pt>
                <c:pt idx="10">
                  <c:v>0.57689999999999997</c:v>
                </c:pt>
                <c:pt idx="11">
                  <c:v>0.65310000000000001</c:v>
                </c:pt>
                <c:pt idx="12">
                  <c:v>0.58806038285245432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32-4F39-A605-A7E6DB8B3DD8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32-4F39-A605-A7E6DB8B3D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32-4F39-A605-A7E6DB8B3DD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0.74280000000000002</c:v>
                </c:pt>
                <c:pt idx="1">
                  <c:v>0.69830000000000003</c:v>
                </c:pt>
                <c:pt idx="2">
                  <c:v>0.62770000000000004</c:v>
                </c:pt>
                <c:pt idx="3">
                  <c:v>0.50249999999999995</c:v>
                </c:pt>
                <c:pt idx="4">
                  <c:v>0.35609999999999997</c:v>
                </c:pt>
                <c:pt idx="5">
                  <c:v>0.6462</c:v>
                </c:pt>
                <c:pt idx="6">
                  <c:v>0.45829999999999999</c:v>
                </c:pt>
                <c:pt idx="7">
                  <c:v>0.57689999999999997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32-4F39-A605-A7E6DB8B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32-4F39-A605-A7E6DB8B3D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0.54820000000000002</c:v>
                      </c:pt>
                      <c:pt idx="1">
                        <c:v>0.64469999999999994</c:v>
                      </c:pt>
                      <c:pt idx="2">
                        <c:v>0.34350000000000003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0.39669184855626283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32-4F39-A605-A7E6DB8B3D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32-4F39-A605-A7E6DB8B3D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32-4F39-A605-A7E6DB8B3D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32-4F39-A605-A7E6DB8B3D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32-4F39-A605-A7E6DB8B3D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32-4F39-A605-A7E6DB8B3D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32-4F39-A605-A7E6DB8B3D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32-4F39-A605-A7E6DB8B3D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32-4F39-A605-A7E6DB8B3D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32-4F39-A605-A7E6DB8B3D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32-4F39-A605-A7E6DB8B3D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32-4F39-A605-A7E6DB8B3D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32-4F39-A605-A7E6DB8B3D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32-4F39-A605-A7E6DB8B3DD8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-1.1182108626198173E-2</c:v>
                </c:pt>
                <c:pt idx="1">
                  <c:v>-4.1586604446884445E-2</c:v>
                </c:pt>
                <c:pt idx="2">
                  <c:v>-0.14178288214383372</c:v>
                </c:pt>
                <c:pt idx="3">
                  <c:v>-5.2958914436487259E-2</c:v>
                </c:pt>
                <c:pt idx="4">
                  <c:v>0.30296377607025238</c:v>
                </c:pt>
                <c:pt idx="5">
                  <c:v>0.19644510275874838</c:v>
                </c:pt>
                <c:pt idx="6">
                  <c:v>5.0664832645575419E-2</c:v>
                </c:pt>
                <c:pt idx="7">
                  <c:v>-1.4014698342163734E-2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32-4F39-A605-A7E6DB8B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B6-40D9-A89D-ABBD1AEE7731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6-40D9-A89D-ABBD1AEE7731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2B6-40D9-A89D-ABBD1AEE773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B6-40D9-A89D-ABBD1AEE7731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B6-40D9-A89D-ABBD1AEE77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B6-40D9-A89D-ABBD1AEE773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B6-40D9-A89D-ABBD1AEE7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2B6-40D9-A89D-ABBD1AEE77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2B6-40D9-A89D-ABBD1AEE77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2B6-40D9-A89D-ABBD1AEE77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2B6-40D9-A89D-ABBD1AEE77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2B6-40D9-A89D-ABBD1AEE77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2B6-40D9-A89D-ABBD1AEE77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2B6-40D9-A89D-ABBD1AEE77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2B6-40D9-A89D-ABBD1AEE77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2B6-40D9-A89D-ABBD1AEE77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2B6-40D9-A89D-ABBD1AEE77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2B6-40D9-A89D-ABBD1AEE77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2B6-40D9-A89D-ABBD1AEE77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2B6-40D9-A89D-ABBD1AEE77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2B6-40D9-A89D-ABBD1AEE77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2B6-40D9-A89D-ABBD1AEE7731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2B6-40D9-A89D-ABBD1AEE7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2811</c:v>
                </c:pt>
                <c:pt idx="1">
                  <c:v>4895</c:v>
                </c:pt>
                <c:pt idx="2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0-45FB-93E7-6D3658CE6CD6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2925</c:v>
                </c:pt>
                <c:pt idx="1">
                  <c:v>2826</c:v>
                </c:pt>
                <c:pt idx="2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0-45FB-93E7-6D3658CE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7F0-45FB-93E7-6D3658CE6CD6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7F0-45FB-93E7-6D3658CE6CD6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7F0-45FB-93E7-6D3658CE6CD6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0-45FB-93E7-6D3658CE6CD6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0-45FB-93E7-6D3658CE6CD6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F0-45FB-93E7-6D3658CE6CD6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F0-45FB-93E7-6D3658CE6CD6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F0-45FB-93E7-6D3658CE6CD6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F0-45FB-93E7-6D3658CE6CD6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0.41313559322033899</c:v>
                </c:pt>
                <c:pt idx="1">
                  <c:v>0.39915254237288134</c:v>
                </c:pt>
                <c:pt idx="2">
                  <c:v>0.18771186440677967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F0-45FB-93E7-6D3658CE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F0-45FB-93E7-6D3658CE6CD6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F0-45FB-93E7-6D3658CE6CD6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F0-45FB-93E7-6D3658CE6CD6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F0-45FB-93E7-6D3658CE6CD6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F0-45FB-93E7-6D3658CE6CD6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F0-45FB-93E7-6D3658CE6CD6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F0-45FB-93E7-6D3658CE6CD6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F0-45FB-93E7-6D3658CE6CD6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F0-45FB-93E7-6D3658CE6CD6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F0-45FB-93E7-6D3658CE6CD6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F0-45FB-93E7-6D3658CE6CD6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F0-45FB-93E7-6D3658CE6CD6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4.0554962646744963E-2</c:v>
                </c:pt>
                <c:pt idx="1">
                  <c:v>-0.42267620020429009</c:v>
                </c:pt>
                <c:pt idx="2">
                  <c:v>0.28281853281853286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7F0-45FB-93E7-6D3658CE6C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D-4514-83F7-8BF238D9FAF1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580</c:v>
                </c:pt>
                <c:pt idx="1">
                  <c:v>548</c:v>
                </c:pt>
                <c:pt idx="2">
                  <c:v>819</c:v>
                </c:pt>
                <c:pt idx="3">
                  <c:v>460</c:v>
                </c:pt>
                <c:pt idx="4">
                  <c:v>126</c:v>
                </c:pt>
                <c:pt idx="5">
                  <c:v>224</c:v>
                </c:pt>
                <c:pt idx="6">
                  <c:v>189</c:v>
                </c:pt>
                <c:pt idx="7">
                  <c:v>274</c:v>
                </c:pt>
                <c:pt idx="8">
                  <c:v>347</c:v>
                </c:pt>
                <c:pt idx="9">
                  <c:v>635</c:v>
                </c:pt>
                <c:pt idx="10">
                  <c:v>1149</c:v>
                </c:pt>
                <c:pt idx="11">
                  <c:v>860</c:v>
                </c:pt>
                <c:pt idx="12">
                  <c:v>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D-4514-83F7-8BF238D9FAF1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BD-4514-83F7-8BF238D9FA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1058</c:v>
                </c:pt>
                <c:pt idx="1">
                  <c:v>766</c:v>
                </c:pt>
                <c:pt idx="2">
                  <c:v>908</c:v>
                </c:pt>
                <c:pt idx="3">
                  <c:v>529</c:v>
                </c:pt>
                <c:pt idx="4">
                  <c:v>76</c:v>
                </c:pt>
                <c:pt idx="5">
                  <c:v>139</c:v>
                </c:pt>
                <c:pt idx="6">
                  <c:v>299</c:v>
                </c:pt>
                <c:pt idx="7">
                  <c:v>387</c:v>
                </c:pt>
                <c:pt idx="8">
                  <c:v>351</c:v>
                </c:pt>
                <c:pt idx="9">
                  <c:v>563</c:v>
                </c:pt>
                <c:pt idx="10">
                  <c:v>758</c:v>
                </c:pt>
                <c:pt idx="11">
                  <c:v>761</c:v>
                </c:pt>
                <c:pt idx="12">
                  <c:v>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BD-4514-83F7-8BF238D9FAF1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BD-4514-83F7-8BF238D9FAF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BD-4514-83F7-8BF238D9FA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854</c:v>
                </c:pt>
                <c:pt idx="1">
                  <c:v>747</c:v>
                </c:pt>
                <c:pt idx="2">
                  <c:v>791</c:v>
                </c:pt>
                <c:pt idx="3">
                  <c:v>554</c:v>
                </c:pt>
                <c:pt idx="4">
                  <c:v>266</c:v>
                </c:pt>
                <c:pt idx="5">
                  <c:v>394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12">
                  <c:v>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BD-4514-83F7-8BF238D9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BD-4514-83F7-8BF238D9FAF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889</c:v>
                      </c:pt>
                      <c:pt idx="1">
                        <c:v>1169</c:v>
                      </c:pt>
                      <c:pt idx="2">
                        <c:v>195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37</c:v>
                      </c:pt>
                      <c:pt idx="8">
                        <c:v>31</c:v>
                      </c:pt>
                      <c:pt idx="9">
                        <c:v>52</c:v>
                      </c:pt>
                      <c:pt idx="10">
                        <c:v>223</c:v>
                      </c:pt>
                      <c:pt idx="11">
                        <c:v>266</c:v>
                      </c:pt>
                      <c:pt idx="12">
                        <c:v>2874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BD-4514-83F7-8BF238D9FAF1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3BD-4514-83F7-8BF238D9FAF1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758</c:v>
                      </c:pt>
                      <c:pt idx="1">
                        <c:v>615</c:v>
                      </c:pt>
                      <c:pt idx="2">
                        <c:v>831</c:v>
                      </c:pt>
                      <c:pt idx="3">
                        <c:v>809</c:v>
                      </c:pt>
                      <c:pt idx="4">
                        <c:v>307</c:v>
                      </c:pt>
                      <c:pt idx="5">
                        <c:v>307</c:v>
                      </c:pt>
                      <c:pt idx="6">
                        <c:v>195</c:v>
                      </c:pt>
                      <c:pt idx="7">
                        <c:v>416</c:v>
                      </c:pt>
                      <c:pt idx="8">
                        <c:v>444</c:v>
                      </c:pt>
                      <c:pt idx="9">
                        <c:v>557</c:v>
                      </c:pt>
                      <c:pt idx="10">
                        <c:v>793</c:v>
                      </c:pt>
                      <c:pt idx="11">
                        <c:v>779</c:v>
                      </c:pt>
                      <c:pt idx="12">
                        <c:v>6811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3BD-4514-83F7-8BF238D9FAF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BD-4514-83F7-8BF238D9FAF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BD-4514-83F7-8BF238D9FAF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BD-4514-83F7-8BF238D9FAF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BD-4514-83F7-8BF238D9FAF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BD-4514-83F7-8BF238D9FAF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BD-4514-83F7-8BF238D9FAF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BD-4514-83F7-8BF238D9FAF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BD-4514-83F7-8BF238D9FAF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BD-4514-83F7-8BF238D9FAF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BD-4514-83F7-8BF238D9FAF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BD-4514-83F7-8BF238D9FAF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BD-4514-83F7-8BF238D9FAF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BD-4514-83F7-8BF238D9FAF1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-0.19281663516068048</c:v>
                </c:pt>
                <c:pt idx="1">
                  <c:v>-2.4804177545691863E-2</c:v>
                </c:pt>
                <c:pt idx="2">
                  <c:v>-0.12885462555066074</c:v>
                </c:pt>
                <c:pt idx="3">
                  <c:v>4.7258979206049156E-2</c:v>
                </c:pt>
                <c:pt idx="4">
                  <c:v>2.5</c:v>
                </c:pt>
                <c:pt idx="5">
                  <c:v>1.8345323741007196</c:v>
                </c:pt>
                <c:pt idx="6">
                  <c:v>-2.6755852842809347E-2</c:v>
                </c:pt>
                <c:pt idx="7">
                  <c:v>-0.24806201550387597</c:v>
                </c:pt>
                <c:pt idx="8">
                  <c:v>-0.17094017094017089</c:v>
                </c:pt>
                <c:pt idx="12">
                  <c:v>4.6975404387325614E-2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BD-4514-83F7-8BF238D9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F3-4947-928A-98D5F73FD6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BF3-4947-928A-98D5F73FD6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F3-4947-928A-98D5F73FD6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F3-4947-928A-98D5F73FD6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BF3-4947-928A-98D5F73FD65B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F3-4947-928A-98D5F73FD65B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F3-4947-928A-98D5F73FD65B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F3-4947-928A-98D5F73FD65B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F3-4947-928A-98D5F73FD65B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F3-4947-928A-98D5F73FD65B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F3-4947-928A-98D5F73FD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2925</c:v>
                </c:pt>
                <c:pt idx="1">
                  <c:v>2826</c:v>
                </c:pt>
                <c:pt idx="2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F3-4947-928A-98D5F73F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31-42E0-AD86-8D72E6713EC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31-42E0-AD86-8D72E6713EC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31-42E0-AD86-8D72E6713EC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31-42E0-AD86-8D72E6713EC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31-42E0-AD86-8D72E6713EC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31-42E0-AD86-8D72E6713EC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31-42E0-AD86-8D72E6713EC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31-42E0-AD86-8D72E6713EC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31-42E0-AD86-8D72E6713EC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31-42E0-AD86-8D72E6713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231-42E0-AD86-8D72E6713EC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31-42E0-AD86-8D72E6713EC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31-42E0-AD86-8D72E6713EC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31-42E0-AD86-8D72E6713EC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31-42E0-AD86-8D72E6713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231-42E0-AD86-8D72E6713EC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231-42E0-AD86-8D72E6713EC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31-42E0-AD86-8D72E6713EC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231-42E0-AD86-8D72E6713EC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31-42E0-AD86-8D72E6713EC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31-42E0-AD86-8D72E6713EC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31-42E0-AD86-8D72E6713EC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31-42E0-AD86-8D72E6713EC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31-42E0-AD86-8D72E6713EC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231-42E0-AD86-8D72E6713EC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231-42E0-AD86-8D72E6713EC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231-42E0-AD86-8D72E6713EC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231-42E0-AD86-8D72E6713EC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231-42E0-AD86-8D72E6713EC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231-42E0-AD86-8D72E6713EC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231-42E0-AD86-8D72E6713EC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231-42E0-AD86-8D72E6713EC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231-42E0-AD86-8D72E6713EC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231-42E0-AD86-8D72E6713EC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231-42E0-AD86-8D72E6713EC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231-42E0-AD86-8D72E6713EC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231-42E0-AD86-8D72E6713EC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231-42E0-AD86-8D72E6713EC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231-42E0-AD86-8D72E6713EC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231-42E0-AD86-8D72E6713EC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231-42E0-AD86-8D72E6713EC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231-42E0-AD86-8D72E6713EC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231-42E0-AD86-8D72E6713EC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231-42E0-AD86-8D72E6713EC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231-42E0-AD86-8D72E6713EC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231-42E0-AD86-8D72E6713EC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231-42E0-AD86-8D72E6713EC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231-42E0-AD86-8D72E6713EC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231-42E0-AD86-8D72E6713EC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231-42E0-AD86-8D72E6713EC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231-42E0-AD86-8D72E6713EC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231-42E0-AD86-8D72E6713EC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231-42E0-AD86-8D72E6713EC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231-42E0-AD86-8D72E6713EC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231-42E0-AD86-8D72E6713EC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231-42E0-AD86-8D72E6713EC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231-42E0-AD86-8D72E6713EC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231-42E0-AD86-8D72E6713EC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231-42E0-AD86-8D72E6713EC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231-42E0-AD86-8D72E6713EC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231-42E0-AD86-8D72E6713EC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231-42E0-AD86-8D72E6713EC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231-42E0-AD86-8D72E6713EC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231-42E0-AD86-8D72E6713EC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231-42E0-AD86-8D72E6713EC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231-42E0-AD86-8D72E6713EC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231-42E0-AD86-8D72E6713EC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231-42E0-AD86-8D72E6713EC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231-42E0-AD86-8D72E6713EC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231-42E0-AD86-8D72E6713EC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231-42E0-AD86-8D72E6713EC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231-42E0-AD86-8D72E6713EC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231-42E0-AD86-8D72E6713EC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231-42E0-AD86-8D72E6713EC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231-42E0-AD86-8D72E6713EC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231-42E0-AD86-8D72E6713EC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231-42E0-AD86-8D72E6713EC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231-42E0-AD86-8D72E6713EC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231-42E0-AD86-8D72E6713EC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231-42E0-AD86-8D72E6713EC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231-42E0-AD86-8D72E6713EC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231-42E0-AD86-8D72E6713EC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231-42E0-AD86-8D72E6713EC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231-42E0-AD86-8D72E671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2C-43AD-8055-E3642DE73CE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2C-43AD-8055-E3642DE73CE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C-43AD-8055-E3642DE73CE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C-43AD-8055-E3642DE73CE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C-43AD-8055-E3642DE73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16245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2-4165-8EDA-53FC5DDC674B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8595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2-4165-8EDA-53FC5DDC674B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6923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2-4165-8EDA-53FC5DDC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-0.19453170447934842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52-4165-8EDA-53FC5DDC674B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0.97782485875706215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52-4165-8EDA-53FC5DDC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50-46A9-BB58-85830E146A1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50-46A9-BB58-85830E146A1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0-46A9-BB58-85830E146A1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0-46A9-BB58-85830E146A1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0-46A9-BB58-85830E14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4068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7-4629-9D56-15C84A79ED73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2768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7-4629-9D56-15C84A79ED73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2844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7-4629-9D56-15C84A79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2.7456647398844014E-2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7-4629-9D56-15C84A79ED73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0.97230769230769232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7-4629-9D56-15C84A79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C6E-4066-A811-78287D3330B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6E-4066-A811-78287D3330B6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E-4066-A811-78287D3330B6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E-4066-A811-78287D3330B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6E-4066-A811-78287D33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12177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9-4B72-8804-0D7838F88613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5827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9-4B72-8804-0D7838F88613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4079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9-4B72-8804-0D7838F8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-0.29998283851038265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9-4B72-8804-0D7838F88613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0.98170878459687128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79-4B72-8804-0D7838F8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68-4A43-8B6A-9C4A1D67C3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68-4A43-8B6A-9C4A1D67C3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68-4A43-8B6A-9C4A1D67C3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68-4A43-8B6A-9C4A1D67C39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68-4A43-8B6A-9C4A1D67C3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68-4A43-8B6A-9C4A1D67C3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68-4A43-8B6A-9C4A1D67C3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68-4A43-8B6A-9C4A1D67C3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68-4A43-8B6A-9C4A1D67C39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68-4A43-8B6A-9C4A1D67C39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8-4A43-8B6A-9C4A1D67C39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68-4A43-8B6A-9C4A1D67C39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68-4A43-8B6A-9C4A1D67C39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68-4A43-8B6A-9C4A1D67C39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68-4A43-8B6A-9C4A1D67C39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68-4A43-8B6A-9C4A1D67C39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68-4A43-8B6A-9C4A1D67C39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68-4A43-8B6A-9C4A1D67C39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68-4A43-8B6A-9C4A1D67C39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568-4A43-8B6A-9C4A1D67C39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68-4A43-8B6A-9C4A1D67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55-45B6-AA22-CAC7E74EDAB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55-45B6-AA22-CAC7E74EDAB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55-45B6-AA22-CAC7E74EDAB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5-45B6-AA22-CAC7E74EDAB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55-45B6-AA22-CAC7E74EDAB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5-45B6-AA22-CAC7E74EDAB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55-45B6-AA22-CAC7E74EDAB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55-45B6-AA22-CAC7E74EDAB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55-45B6-AA22-CAC7E74EDAB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55-45B6-AA22-CAC7E74ED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355-45B6-AA22-CAC7E74EDAB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55-45B6-AA22-CAC7E74EDAB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55-45B6-AA22-CAC7E74EDAB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55-45B6-AA22-CAC7E74EDAB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55-45B6-AA22-CAC7E74ED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355-45B6-AA22-CAC7E74EDAB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355-45B6-AA22-CAC7E74EDAB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55-45B6-AA22-CAC7E74EDAB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55-45B6-AA22-CAC7E74EDAB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55-45B6-AA22-CAC7E74EDAB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55-45B6-AA22-CAC7E74EDAB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55-45B6-AA22-CAC7E74EDAB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55-45B6-AA22-CAC7E74EDAB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55-45B6-AA22-CAC7E74EDAB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55-45B6-AA22-CAC7E74EDAB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55-45B6-AA22-CAC7E74EDAB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55-45B6-AA22-CAC7E74EDAB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55-45B6-AA22-CAC7E74EDAB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55-45B6-AA22-CAC7E74EDAB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55-45B6-AA22-CAC7E74EDAB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355-45B6-AA22-CAC7E74EDAB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355-45B6-AA22-CAC7E74EDAB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355-45B6-AA22-CAC7E74EDA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355-45B6-AA22-CAC7E74EDAB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355-45B6-AA22-CAC7E74EDAB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355-45B6-AA22-CAC7E74EDAB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355-45B6-AA22-CAC7E74EDAB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355-45B6-AA22-CAC7E74EDAB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355-45B6-AA22-CAC7E74EDAB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355-45B6-AA22-CAC7E74EDAB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355-45B6-AA22-CAC7E74EDAB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355-45B6-AA22-CAC7E74EDAB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355-45B6-AA22-CAC7E74EDAB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355-45B6-AA22-CAC7E74EDAB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355-45B6-AA22-CAC7E74EDAB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355-45B6-AA22-CAC7E74EDAB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355-45B6-AA22-CAC7E74EDAB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355-45B6-AA22-CAC7E74EDAB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355-45B6-AA22-CAC7E74EDAB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355-45B6-AA22-CAC7E74EDA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355-45B6-AA22-CAC7E74EDAB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355-45B6-AA22-CAC7E74EDAB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355-45B6-AA22-CAC7E74EDAB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355-45B6-AA22-CAC7E74EDAB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355-45B6-AA22-CAC7E74EDAB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355-45B6-AA22-CAC7E74EDAB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355-45B6-AA22-CAC7E74EDAB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355-45B6-AA22-CAC7E74EDAB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355-45B6-AA22-CAC7E74EDAB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355-45B6-AA22-CAC7E74EDAB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355-45B6-AA22-CAC7E74EDAB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355-45B6-AA22-CAC7E74EDAB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355-45B6-AA22-CAC7E74EDAB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355-45B6-AA22-CAC7E74EDAB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355-45B6-AA22-CAC7E74EDAB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355-45B6-AA22-CAC7E74EDA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355-45B6-AA22-CAC7E74EDAB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355-45B6-AA22-CAC7E74EDAB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355-45B6-AA22-CAC7E74EDAB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355-45B6-AA22-CAC7E74EDAB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355-45B6-AA22-CAC7E74EDAB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355-45B6-AA22-CAC7E74EDAB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355-45B6-AA22-CAC7E74EDAB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355-45B6-AA22-CAC7E74EDAB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355-45B6-AA22-CAC7E74EDAB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355-45B6-AA22-CAC7E74EDAB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355-45B6-AA22-CAC7E74EDAB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355-45B6-AA22-CAC7E74EDAB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355-45B6-AA22-CAC7E74EDAB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355-45B6-AA22-CAC7E74EDAB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355-45B6-AA22-CAC7E74EDAB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355-45B6-AA22-CAC7E74EDAB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355-45B6-AA22-CAC7E74EDAB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355-45B6-AA22-CAC7E74ED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5D-4FCA-8D8E-BAAF7461A700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348</c:v>
                </c:pt>
                <c:pt idx="1">
                  <c:v>288</c:v>
                </c:pt>
                <c:pt idx="2">
                  <c:v>337</c:v>
                </c:pt>
                <c:pt idx="3">
                  <c:v>315</c:v>
                </c:pt>
                <c:pt idx="4">
                  <c:v>161</c:v>
                </c:pt>
                <c:pt idx="5">
                  <c:v>125</c:v>
                </c:pt>
                <c:pt idx="6">
                  <c:v>166</c:v>
                </c:pt>
                <c:pt idx="7">
                  <c:v>208</c:v>
                </c:pt>
                <c:pt idx="8">
                  <c:v>156</c:v>
                </c:pt>
                <c:pt idx="9">
                  <c:v>295</c:v>
                </c:pt>
                <c:pt idx="10">
                  <c:v>236</c:v>
                </c:pt>
                <c:pt idx="11">
                  <c:v>307</c:v>
                </c:pt>
                <c:pt idx="12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D-4FCA-8D8E-BAAF7461A700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5D-4FCA-8D8E-BAAF7461A70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271</c:v>
                </c:pt>
                <c:pt idx="1">
                  <c:v>301</c:v>
                </c:pt>
                <c:pt idx="2">
                  <c:v>308</c:v>
                </c:pt>
                <c:pt idx="3">
                  <c:v>215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228</c:v>
                </c:pt>
                <c:pt idx="8">
                  <c:v>203</c:v>
                </c:pt>
                <c:pt idx="9">
                  <c:v>240</c:v>
                </c:pt>
                <c:pt idx="10">
                  <c:v>181</c:v>
                </c:pt>
                <c:pt idx="11">
                  <c:v>158</c:v>
                </c:pt>
                <c:pt idx="12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5D-4FCA-8D8E-BAAF7461A700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5D-4FCA-8D8E-BAAF7461A7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5D-4FCA-8D8E-BAAF7461A70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191</c:v>
                </c:pt>
                <c:pt idx="1">
                  <c:v>204</c:v>
                </c:pt>
                <c:pt idx="2">
                  <c:v>196</c:v>
                </c:pt>
                <c:pt idx="3">
                  <c:v>161</c:v>
                </c:pt>
                <c:pt idx="4">
                  <c:v>152</c:v>
                </c:pt>
                <c:pt idx="5">
                  <c:v>190</c:v>
                </c:pt>
                <c:pt idx="6">
                  <c:v>281</c:v>
                </c:pt>
                <c:pt idx="7">
                  <c:v>308</c:v>
                </c:pt>
                <c:pt idx="8">
                  <c:v>270</c:v>
                </c:pt>
                <c:pt idx="12">
                  <c:v>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5D-4FCA-8D8E-BAAF7461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5D-4FCA-8D8E-BAAF7461A7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</c:v>
                      </c:pt>
                      <c:pt idx="1">
                        <c:v>238</c:v>
                      </c:pt>
                      <c:pt idx="2">
                        <c:v>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</c:v>
                      </c:pt>
                      <c:pt idx="8">
                        <c:v>12</c:v>
                      </c:pt>
                      <c:pt idx="9">
                        <c:v>8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544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5D-4FCA-8D8E-BAAF7461A7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5D-4FCA-8D8E-BAAF7461A7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5D-4FCA-8D8E-BAAF7461A7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5D-4FCA-8D8E-BAAF7461A7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5D-4FCA-8D8E-BAAF7461A7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5D-4FCA-8D8E-BAAF7461A7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5D-4FCA-8D8E-BAAF7461A7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5D-4FCA-8D8E-BAAF7461A7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5D-4FCA-8D8E-BAAF7461A7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5D-4FCA-8D8E-BAAF7461A7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5D-4FCA-8D8E-BAAF7461A7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5D-4FCA-8D8E-BAAF7461A7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5D-4FCA-8D8E-BAAF7461A7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5D-4FCA-8D8E-BAAF7461A700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-0.29520295202952029</c:v>
                </c:pt>
                <c:pt idx="1">
                  <c:v>-0.32225913621262459</c:v>
                </c:pt>
                <c:pt idx="2">
                  <c:v>-0.36363636363636365</c:v>
                </c:pt>
                <c:pt idx="3">
                  <c:v>-0.25116279069767444</c:v>
                </c:pt>
                <c:pt idx="4">
                  <c:v>1.1714285714285713</c:v>
                </c:pt>
                <c:pt idx="5">
                  <c:v>1.7142857142857144</c:v>
                </c:pt>
                <c:pt idx="6">
                  <c:v>4.1090909090909093</c:v>
                </c:pt>
                <c:pt idx="7">
                  <c:v>0.35087719298245612</c:v>
                </c:pt>
                <c:pt idx="8">
                  <c:v>0.33004926108374377</c:v>
                </c:pt>
                <c:pt idx="12">
                  <c:v>0.13480534572922709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5D-4FCA-8D8E-BAAF7461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C-451B-A2DD-61338BCEC631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C-451B-A2DD-61338BCEC631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C-451B-A2DD-61338BCE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C-451B-A2DD-61338BCEC631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CC-451B-A2DD-61338BCE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E8-4DB4-9549-2AB4406864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E8-4DB4-9549-2AB4406864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E8-4DB4-9549-2AB4406864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E8-4DB4-9549-2AB44068646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E8-4DB4-9549-2AB4406864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1E8-4DB4-9549-2AB4406864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E8-4DB4-9549-2AB4406864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1E8-4DB4-9549-2AB4406864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1E8-4DB4-9549-2AB4406864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1E8-4DB4-9549-2AB44068646A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E8-4DB4-9549-2AB44068646A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E8-4DB4-9549-2AB44068646A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E8-4DB4-9549-2AB44068646A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E8-4DB4-9549-2AB44068646A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E8-4DB4-9549-2AB44068646A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E8-4DB4-9549-2AB44068646A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E8-4DB4-9549-2AB44068646A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E8-4DB4-9549-2AB44068646A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E8-4DB4-9549-2AB44068646A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1E8-4DB4-9549-2AB44068646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1E8-4DB4-9549-2AB44068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BA-42E4-8A74-DDC3CD6141F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A-42E4-8A74-DDC3CD6141F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A-42E4-8A74-DDC3CD6141F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A-42E4-8A74-DDC3CD6141F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A-42E4-8A74-DDC3CD6141F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A-42E4-8A74-DDC3CD6141F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A-42E4-8A74-DDC3CD6141F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A-42E4-8A74-DDC3CD6141F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BA-42E4-8A74-DDC3CD6141F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A-42E4-8A74-DDC3CD614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5BA-42E4-8A74-DDC3CD6141F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BA-42E4-8A74-DDC3CD6141F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BA-42E4-8A74-DDC3CD6141F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BA-42E4-8A74-DDC3CD6141F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BA-42E4-8A74-DDC3CD614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5BA-42E4-8A74-DDC3CD6141F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5BA-42E4-8A74-DDC3CD6141F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BA-42E4-8A74-DDC3CD6141F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BA-42E4-8A74-DDC3CD6141F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BA-42E4-8A74-DDC3CD6141F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BA-42E4-8A74-DDC3CD6141F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BA-42E4-8A74-DDC3CD6141F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BA-42E4-8A74-DDC3CD6141F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5BA-42E4-8A74-DDC3CD6141F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5BA-42E4-8A74-DDC3CD6141F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5BA-42E4-8A74-DDC3CD6141F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5BA-42E4-8A74-DDC3CD6141F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5BA-42E4-8A74-DDC3CD6141F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5BA-42E4-8A74-DDC3CD6141F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5BA-42E4-8A74-DDC3CD6141F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5BA-42E4-8A74-DDC3CD6141F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5BA-42E4-8A74-DDC3CD6141F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5BA-42E4-8A74-DDC3CD6141F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5BA-42E4-8A74-DDC3CD6141F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5BA-42E4-8A74-DDC3CD6141F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5BA-42E4-8A74-DDC3CD6141F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5BA-42E4-8A74-DDC3CD6141F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5BA-42E4-8A74-DDC3CD6141F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5BA-42E4-8A74-DDC3CD6141F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5BA-42E4-8A74-DDC3CD6141F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5BA-42E4-8A74-DDC3CD6141F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5BA-42E4-8A74-DDC3CD6141F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5BA-42E4-8A74-DDC3CD6141F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5BA-42E4-8A74-DDC3CD6141F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5BA-42E4-8A74-DDC3CD6141F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5BA-42E4-8A74-DDC3CD6141F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5BA-42E4-8A74-DDC3CD6141F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5BA-42E4-8A74-DDC3CD6141F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5BA-42E4-8A74-DDC3CD6141F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5BA-42E4-8A74-DDC3CD6141F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5BA-42E4-8A74-DDC3CD6141F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5BA-42E4-8A74-DDC3CD6141F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5BA-42E4-8A74-DDC3CD6141F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5BA-42E4-8A74-DDC3CD6141F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5BA-42E4-8A74-DDC3CD6141F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5BA-42E4-8A74-DDC3CD6141F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5BA-42E4-8A74-DDC3CD6141F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5BA-42E4-8A74-DDC3CD6141F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5BA-42E4-8A74-DDC3CD6141F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5BA-42E4-8A74-DDC3CD6141F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5BA-42E4-8A74-DDC3CD6141F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5BA-42E4-8A74-DDC3CD6141F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5BA-42E4-8A74-DDC3CD6141F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5BA-42E4-8A74-DDC3CD6141F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5BA-42E4-8A74-DDC3CD6141F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5BA-42E4-8A74-DDC3CD6141F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5BA-42E4-8A74-DDC3CD6141F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5BA-42E4-8A74-DDC3CD6141F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5BA-42E4-8A74-DDC3CD6141F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5BA-42E4-8A74-DDC3CD6141F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5BA-42E4-8A74-DDC3CD6141F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5BA-42E4-8A74-DDC3CD6141F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5BA-42E4-8A74-DDC3CD6141F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5BA-42E4-8A74-DDC3CD6141F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5BA-42E4-8A74-DDC3CD6141F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5BA-42E4-8A74-DDC3CD6141F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5BA-42E4-8A74-DDC3CD6141F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5BA-42E4-8A74-DDC3CD6141F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5BA-42E4-8A74-DDC3CD6141F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5BA-42E4-8A74-DDC3CD6141F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5BA-42E4-8A74-DDC3CD6141F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5BA-42E4-8A74-DDC3CD6141F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5BA-42E4-8A74-DDC3CD6141F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5BA-42E4-8A74-DDC3CD61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D-4A57-B0D7-97A896B4F983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D-4A57-B0D7-97A896B4F983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D-4A57-B0D7-97A896B4F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9D-4A57-B0D7-97A896B4F983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9D-4A57-B0D7-97A896B4F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20-4E8F-8059-C85ACA0A61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20-4E8F-8059-C85ACA0A61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20-4E8F-8059-C85ACA0A61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E20-4E8F-8059-C85ACA0A617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E20-4E8F-8059-C85ACA0A61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20-4E8F-8059-C85ACA0A61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20-4E8F-8059-C85ACA0A61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20-4E8F-8059-C85ACA0A61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20-4E8F-8059-C85ACA0A617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20-4E8F-8059-C85ACA0A617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20-4E8F-8059-C85ACA0A617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20-4E8F-8059-C85ACA0A617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20-4E8F-8059-C85ACA0A617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20-4E8F-8059-C85ACA0A617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20-4E8F-8059-C85ACA0A617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20-4E8F-8059-C85ACA0A617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20-4E8F-8059-C85ACA0A617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20-4E8F-8059-C85ACA0A617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20-4E8F-8059-C85ACA0A617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E20-4E8F-8059-C85ACA0A617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E20-4E8F-8059-C85ACA0A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0F-4B54-BC33-80B8ADFA7135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0F-4B54-BC33-80B8ADFA7135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0F-4B54-BC33-80B8ADFA7135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0F-4B54-BC33-80B8ADFA7135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0F-4B54-BC33-80B8ADFA7135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0F-4B54-BC33-80B8ADFA7135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0F-4B54-BC33-80B8ADFA7135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0F-4B54-BC33-80B8ADFA7135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0F-4B54-BC33-80B8ADFA7135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0F-4B54-BC33-80B8ADFA7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D0F-4B54-BC33-80B8ADFA7135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0F-4B54-BC33-80B8ADFA7135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0F-4B54-BC33-80B8ADFA7135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0F-4B54-BC33-80B8ADFA7135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0F-4B54-BC33-80B8ADFA7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D0F-4B54-BC33-80B8ADFA7135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D0F-4B54-BC33-80B8ADFA7135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0F-4B54-BC33-80B8ADFA7135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0F-4B54-BC33-80B8ADFA7135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0F-4B54-BC33-80B8ADFA7135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0F-4B54-BC33-80B8ADFA7135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0F-4B54-BC33-80B8ADFA7135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0F-4B54-BC33-80B8ADFA7135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0F-4B54-BC33-80B8ADFA7135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0F-4B54-BC33-80B8ADFA7135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0F-4B54-BC33-80B8ADFA7135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D0F-4B54-BC33-80B8ADFA7135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D0F-4B54-BC33-80B8ADFA7135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D0F-4B54-BC33-80B8ADFA7135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D0F-4B54-BC33-80B8ADFA7135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D0F-4B54-BC33-80B8ADFA7135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0F-4B54-BC33-80B8ADFA7135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D0F-4B54-BC33-80B8ADFA713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D0F-4B54-BC33-80B8ADFA7135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D0F-4B54-BC33-80B8ADFA7135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D0F-4B54-BC33-80B8ADFA713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D0F-4B54-BC33-80B8ADFA7135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D0F-4B54-BC33-80B8ADFA7135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D0F-4B54-BC33-80B8ADFA7135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D0F-4B54-BC33-80B8ADFA7135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D0F-4B54-BC33-80B8ADFA7135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D0F-4B54-BC33-80B8ADFA7135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D0F-4B54-BC33-80B8ADFA7135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D0F-4B54-BC33-80B8ADFA7135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D0F-4B54-BC33-80B8ADFA7135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D0F-4B54-BC33-80B8ADFA7135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D0F-4B54-BC33-80B8ADFA7135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D0F-4B54-BC33-80B8ADFA7135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D0F-4B54-BC33-80B8ADFA7135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D0F-4B54-BC33-80B8ADFA713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D0F-4B54-BC33-80B8ADFA7135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D0F-4B54-BC33-80B8ADFA7135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D0F-4B54-BC33-80B8ADFA7135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D0F-4B54-BC33-80B8ADFA7135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D0F-4B54-BC33-80B8ADFA7135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D0F-4B54-BC33-80B8ADFA7135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D0F-4B54-BC33-80B8ADFA7135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D0F-4B54-BC33-80B8ADFA7135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D0F-4B54-BC33-80B8ADFA7135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D0F-4B54-BC33-80B8ADFA7135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D0F-4B54-BC33-80B8ADFA7135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D0F-4B54-BC33-80B8ADFA7135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D0F-4B54-BC33-80B8ADFA7135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D0F-4B54-BC33-80B8ADFA7135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D0F-4B54-BC33-80B8ADFA7135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D0F-4B54-BC33-80B8ADFA713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D0F-4B54-BC33-80B8ADFA7135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D0F-4B54-BC33-80B8ADFA7135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D0F-4B54-BC33-80B8ADFA7135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D0F-4B54-BC33-80B8ADFA7135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D0F-4B54-BC33-80B8ADFA7135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D0F-4B54-BC33-80B8ADFA7135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D0F-4B54-BC33-80B8ADFA7135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D0F-4B54-BC33-80B8ADFA7135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D0F-4B54-BC33-80B8ADFA7135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D0F-4B54-BC33-80B8ADFA7135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D0F-4B54-BC33-80B8ADFA7135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D0F-4B54-BC33-80B8ADFA7135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D0F-4B54-BC33-80B8ADFA7135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D0F-4B54-BC33-80B8ADFA7135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D0F-4B54-BC33-80B8ADFA7135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D0F-4B54-BC33-80B8ADFA7135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D0F-4B54-BC33-80B8ADFA713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D0F-4B54-BC33-80B8ADFA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A-4484-8459-28BE1D56F8FF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A-4484-8459-28BE1D56F8FF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A-4484-8459-28BE1D56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A-4484-8459-28BE1D56F8FF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2A-4484-8459-28BE1D56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11054</c:v>
                </c:pt>
                <c:pt idx="1">
                  <c:v>20250</c:v>
                </c:pt>
                <c:pt idx="2">
                  <c:v>6762</c:v>
                </c:pt>
                <c:pt idx="3">
                  <c:v>4950</c:v>
                </c:pt>
                <c:pt idx="4">
                  <c:v>2339</c:v>
                </c:pt>
                <c:pt idx="5">
                  <c:v>10509</c:v>
                </c:pt>
                <c:pt idx="6">
                  <c:v>11661</c:v>
                </c:pt>
                <c:pt idx="7">
                  <c:v>11053</c:v>
                </c:pt>
                <c:pt idx="8">
                  <c:v>11876</c:v>
                </c:pt>
                <c:pt idx="9">
                  <c:v>11637</c:v>
                </c:pt>
                <c:pt idx="10">
                  <c:v>12653</c:v>
                </c:pt>
                <c:pt idx="11">
                  <c:v>7477</c:v>
                </c:pt>
                <c:pt idx="12">
                  <c:v>10141</c:v>
                </c:pt>
                <c:pt idx="13">
                  <c:v>12670</c:v>
                </c:pt>
                <c:pt idx="14">
                  <c:v>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0A5-83AE-68A3FC97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-0.45412345679012345</c:v>
                </c:pt>
                <c:pt idx="1">
                  <c:v>1.9946761313220942</c:v>
                </c:pt>
                <c:pt idx="2">
                  <c:v>0.36606060606060598</c:v>
                </c:pt>
                <c:pt idx="3">
                  <c:v>1.116289012398461</c:v>
                </c:pt>
                <c:pt idx="4">
                  <c:v>-0.7774288704919593</c:v>
                </c:pt>
                <c:pt idx="5">
                  <c:v>-9.8790841265757656E-2</c:v>
                </c:pt>
                <c:pt idx="6">
                  <c:v>5.5007690219849747E-2</c:v>
                </c:pt>
                <c:pt idx="7">
                  <c:v>-6.9299427416638637E-2</c:v>
                </c:pt>
                <c:pt idx="8">
                  <c:v>2.0537939331442878E-2</c:v>
                </c:pt>
                <c:pt idx="9">
                  <c:v>-8.029716272820675E-2</c:v>
                </c:pt>
                <c:pt idx="10">
                  <c:v>0.6922562525076903</c:v>
                </c:pt>
                <c:pt idx="11">
                  <c:v>-0.26269598658909377</c:v>
                </c:pt>
                <c:pt idx="12">
                  <c:v>-0.19960536700868192</c:v>
                </c:pt>
                <c:pt idx="13">
                  <c:v>-6.5840890658408924E-2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0A5-83AE-68A3FC97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3803</c:v>
                </c:pt>
                <c:pt idx="1">
                  <c:v>5439</c:v>
                </c:pt>
                <c:pt idx="2">
                  <c:v>3247</c:v>
                </c:pt>
                <c:pt idx="3">
                  <c:v>2535</c:v>
                </c:pt>
                <c:pt idx="4">
                  <c:v>681</c:v>
                </c:pt>
                <c:pt idx="5">
                  <c:v>4565</c:v>
                </c:pt>
                <c:pt idx="6">
                  <c:v>4388</c:v>
                </c:pt>
                <c:pt idx="7">
                  <c:v>3874</c:v>
                </c:pt>
                <c:pt idx="8">
                  <c:v>4169</c:v>
                </c:pt>
                <c:pt idx="9">
                  <c:v>3816</c:v>
                </c:pt>
                <c:pt idx="10">
                  <c:v>5674</c:v>
                </c:pt>
                <c:pt idx="11">
                  <c:v>2962</c:v>
                </c:pt>
                <c:pt idx="12">
                  <c:v>4097</c:v>
                </c:pt>
                <c:pt idx="13">
                  <c:v>3657</c:v>
                </c:pt>
                <c:pt idx="14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142-99F1-A456BC49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-0.30079058650487223</c:v>
                </c:pt>
                <c:pt idx="1">
                  <c:v>0.67508469356328926</c:v>
                </c:pt>
                <c:pt idx="2">
                  <c:v>0.28086785009861925</c:v>
                </c:pt>
                <c:pt idx="3">
                  <c:v>2.7224669603524227</c:v>
                </c:pt>
                <c:pt idx="4">
                  <c:v>-0.85082146768893763</c:v>
                </c:pt>
                <c:pt idx="5">
                  <c:v>4.0337283500455845E-2</c:v>
                </c:pt>
                <c:pt idx="6">
                  <c:v>0.13267940113577703</c:v>
                </c:pt>
                <c:pt idx="7">
                  <c:v>-7.0760374190453335E-2</c:v>
                </c:pt>
                <c:pt idx="8">
                  <c:v>9.2505241090146795E-2</c:v>
                </c:pt>
                <c:pt idx="9">
                  <c:v>-0.32745858301022202</c:v>
                </c:pt>
                <c:pt idx="10">
                  <c:v>0.91559756920999336</c:v>
                </c:pt>
                <c:pt idx="11">
                  <c:v>-0.27703197461557239</c:v>
                </c:pt>
                <c:pt idx="12">
                  <c:v>0.12031719989062073</c:v>
                </c:pt>
                <c:pt idx="13">
                  <c:v>-0.12616487455197134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142-99F1-A456BC49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7251</c:v>
                </c:pt>
                <c:pt idx="1">
                  <c:v>14811</c:v>
                </c:pt>
                <c:pt idx="2">
                  <c:v>3515</c:v>
                </c:pt>
                <c:pt idx="3">
                  <c:v>2415</c:v>
                </c:pt>
                <c:pt idx="4">
                  <c:v>1658</c:v>
                </c:pt>
                <c:pt idx="5">
                  <c:v>5944</c:v>
                </c:pt>
                <c:pt idx="6">
                  <c:v>7273</c:v>
                </c:pt>
                <c:pt idx="7">
                  <c:v>7179</c:v>
                </c:pt>
                <c:pt idx="8">
                  <c:v>7707</c:v>
                </c:pt>
                <c:pt idx="9">
                  <c:v>7821</c:v>
                </c:pt>
                <c:pt idx="10">
                  <c:v>6979</c:v>
                </c:pt>
                <c:pt idx="11">
                  <c:v>4515</c:v>
                </c:pt>
                <c:pt idx="12">
                  <c:v>6044</c:v>
                </c:pt>
                <c:pt idx="13">
                  <c:v>9013</c:v>
                </c:pt>
                <c:pt idx="14">
                  <c:v>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AA6-B9B4-6280F21F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-0.51043143609479436</c:v>
                </c:pt>
                <c:pt idx="1">
                  <c:v>3.2136557610241825</c:v>
                </c:pt>
                <c:pt idx="2">
                  <c:v>0.45548654244306408</c:v>
                </c:pt>
                <c:pt idx="3">
                  <c:v>0.45657418576598308</c:v>
                </c:pt>
                <c:pt idx="4">
                  <c:v>-0.72106325706594887</c:v>
                </c:pt>
                <c:pt idx="5">
                  <c:v>-0.182730647600715</c:v>
                </c:pt>
                <c:pt idx="6">
                  <c:v>1.3093745647026145E-2</c:v>
                </c:pt>
                <c:pt idx="7">
                  <c:v>-6.8509147528221126E-2</c:v>
                </c:pt>
                <c:pt idx="8">
                  <c:v>-1.4576141158419653E-2</c:v>
                </c:pt>
                <c:pt idx="9">
                  <c:v>0.12064765725748683</c:v>
                </c:pt>
                <c:pt idx="10">
                  <c:v>0.54573643410852712</c:v>
                </c:pt>
                <c:pt idx="11">
                  <c:v>-0.25297816015883523</c:v>
                </c:pt>
                <c:pt idx="12">
                  <c:v>-0.32941307000998554</c:v>
                </c:pt>
                <c:pt idx="13">
                  <c:v>-3.8920878652164648E-2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AA6-B9B4-6280F21F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88-4A4E-9C92-788E51FF0023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8-4A4E-9C92-788E51FF0023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88-4A4E-9C92-788E51FF00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165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88-4A4E-9C92-788E51FF0023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88-4A4E-9C92-788E51FF00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88-4A4E-9C92-788E51FF00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12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88-4A4E-9C92-788E51FF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88-4A4E-9C92-788E51FF00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88-4A4E-9C92-788E51FF00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88-4A4E-9C92-788E51FF00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88-4A4E-9C92-788E51FF00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88-4A4E-9C92-788E51FF00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88-4A4E-9C92-788E51FF00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88-4A4E-9C92-788E51FF00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88-4A4E-9C92-788E51FF00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88-4A4E-9C92-788E51FF00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88-4A4E-9C92-788E51FF00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88-4A4E-9C92-788E51FF00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88-4A4E-9C92-788E51FF00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88-4A4E-9C92-788E51FF00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88-4A4E-9C92-788E51FF00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88-4A4E-9C92-788E51FF0023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-0.33939393939393936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8">
                  <c:v>-0.20895522388059706</c:v>
                </c:pt>
                <c:pt idx="12">
                  <c:v>0.23122529644268774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88-4A4E-9C92-788E51FF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07F280-969E-42F9-80CA-35D1CDC1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Granadilla de Abona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Granadilla de Abona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1D39A96-169F-4147-9499-AEE8A025BA3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70550D2-19B0-B696-6C72-39C6758993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16922DB-D6E9-8D14-642B-37A3FD2927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6A6F8-7F6C-4799-8BAF-76526A25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243DEC-7949-4863-9E6C-2CA271C65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79069-60CE-4A4D-A2C6-6FA88A9A8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43626C-691E-4C75-9F9F-4DC4656E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B6324E-5D87-4AE6-9336-2D722874D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777A6-D5E8-46F9-90EC-F8A47887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A94A7-BB96-4BA2-9725-01E62CF68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455F77-39A2-42A7-A4C6-782126DD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F116C34-CE64-4EAD-AB0F-AC86B0497296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1DD3337-3D8A-80EC-5476-5756455563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88E7EF0-B1B8-D6C5-B12D-1BC6C103E3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660EC73-75B8-4883-B7F2-EDFA8C0A7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3B5765F-865C-4CAF-809A-95E44A276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00739661-2B46-4C97-88F2-D52A1820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CC17202A-0B8C-45A3-A481-56BE4BB73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9FAE9946-3CC5-4421-916E-27A92E54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-29,9%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4.155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58,7%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Granadilla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4.155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58,7%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41FAF7B-9EDA-4A66-8CD1-E842AC249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5657B37-BCE4-45AA-9476-E94C5F28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A36B112-F40C-4205-82FB-843335236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D21A6E-3A88-4ED0-A0C4-0E4095D67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6.923 viajeros 
cuota: 97,8%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1EF6D6A-2D0B-411C-981D-AC8A65EB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2B58CD6-3580-4565-96C5-25FA1D08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00D6016-C00E-493B-A247-3050061C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B16E00-B706-4230-9C63-9C78A5C1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2.844 viajeros 
cuota: 97,2%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97D4827-70B6-40B4-9EE9-E5DDD1063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D803B74-0D7F-4D05-B991-C5861FBF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209BDBA-CA45-4C51-B444-8FD78A9F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22B20C-11A2-4E3E-AB5A-5F6866718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4.079 viajeros 
cuota: 98,2%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8E9C81A-A3FB-44A2-9ED3-13242D6B1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1481E0C-861A-4FB9-865C-2E7D28EB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48F0706-10CC-43F9-8CB2-EA1FE46E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92CFF6A-9D9B-4706-9A98-AAA771884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2212F0-59C0-4E4E-AF0A-D7FAAABA6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8329369-C8F5-48EA-94EB-BC5B9BD1D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909B752-AF01-4EFF-A82B-CEFD51FD2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D9006EF-B543-4E0D-BC7E-557CF15B8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08B7914-6221-4693-842A-98F542EAA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FAE4BC-3E91-4208-BE18-7E8BB0697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A5C1E48-7A0E-4C84-B510-C64919A71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F6578CF-BD46-459A-9042-C65FB1B3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5E4CF47-DD72-4A12-95BE-C75AFAA1E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37CFAB5-7EEF-49EB-8392-B5512AF1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CFA22E-1F24-4C28-8259-33DBF5544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85F0A3-BA68-4C86-9EE8-4BBE4215A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72B082-C3AF-429D-BE36-2ACCE58F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5C145F-16B9-4F83-9F8A-8DFF63F7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464C76-1E8C-45D2-9EFE-CEA382102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4D462-2060-4600-A271-61E9A04A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C5195E-0553-4066-B747-22CA94E9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ED7CEC-5001-4A97-AE09-824EC6043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99CA4-F12A-4A0D-854C-51CBFACF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5DB5C-F998-4055-B968-84A477B1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6739E8-71C6-4144-90B1-63F5A9B9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CB001-81E5-4261-A3B3-3411189D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A954E-1BB3-42F8-A3AE-E7B48EEA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578BB7-AFDC-4FB3-AF6F-67BA58B05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A7ED41-B83E-4442-8745-A890C0170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80CD33-AB0A-435D-A37F-ADA27156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271476-AA03-42E2-AF81-827A7522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45585D-3978-4550-A58A-BD13235F3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B3EE30-AB40-4CE5-8087-08E3C8B1E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BEAC76-E274-4F63-BB91-F3C28D354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37D2C28-BB3E-4DB0-A2B1-34C861CB2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Granadilla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A20B66-E9F0-4CD4-A6CC-8256F9A58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8CEDC-6BF9-424C-A25D-2CF78095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87F1B0-0DC1-4BFF-9FFF-0E22737F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09A643-9961-4FC1-AE17-EE96AFBD6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A1D7C5-3AC9-4775-A5A4-1209F820A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38DEAE-656F-4EF9-B96C-78F96F51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B8BD8-9C33-40CB-913F-5107EBE7A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Granadilla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Granadilla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62550-03FE-4121-BA1B-C46F5016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A0AE27-B3F4-4C32-88B4-B8A8A264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85046-606C-4B60-BA67-0A82468E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6001F9-9C1D-4262-940F-C883166A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FE263DB-8E33-46A9-B125-0538F8911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E72A6-C626-465C-B42A-F73CE86F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BEC0280-DF66-4348-BC8E-E4AABAD6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4639BD-41D6-4A32-8FBA-8826D5F9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CF1E5-325C-4F80-BA61-1075BAD2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8D227C-93F1-4D98-98D8-2BD0097D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9868CB0-D92D-41F0-8E53-9AB82BC81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0074F53-3082-42C8-9180-2B47BC472F49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5192498-36BB-D605-D836-E6B55C6950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3D3318E-F069-38EF-C108-577A384AA7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6BF4C-3ECC-4B40-A0DB-C2E6B0B2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495ED9-4FFD-452F-9D54-079E7900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1FB9925-737D-4C5B-8D09-33E9B61BF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AEA04-9FC6-48FE-B0A0-A82172B3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D2BAE5-834D-4A4A-B891-C4C7514B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DDCAB45-1125-4D88-9247-5A4538E22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306F65-55ED-44A2-B8AD-D5F21B2E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81D3F0-553D-4BBA-90C1-249EBCC79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3D620-8E14-4C96-9549-B47FCC55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C4AF28-F5FE-4040-AC41-D664EC2BA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34C1CAC-24B4-4540-96A8-B01002F9B956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177A362-2254-DF37-8167-71F65131E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09A9AB1-DAE4-FD56-4AA5-5BDE9B4925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B24C9-4270-42D7-94CB-E16C28DE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75901-BE19-49A2-B29C-FC28661C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E9F95AA-DF36-4C47-8D20-900EAB6B9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5B63B-0C3D-4C9F-8DC3-E16EE466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1506F-38BD-42D4-A7A5-09E33BB97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B789198-A91D-48D8-A496-33F8ECAE1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0DDBE-E76F-44A1-A674-40808803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395C71-CA1B-4E40-8D3A-76FDC48C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909C5C-136E-4FAC-AE54-D3151F18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59CE62A-4A3F-49F8-9F90-65D669415EB5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25F39C9-3A90-9949-BDF1-6846EFEAB0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F2DD1DB-7FFA-74AB-D826-4B5130FC67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E4694E-76AD-4FE2-9BDE-C2DE6AF0F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D156AC-2DB7-426D-B2A2-98571A7F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4F537E-3BFC-421F-BA0F-8304D3495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29D049-91B2-476B-BB7E-95DD237A4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93CB66-9468-47CC-8F76-E2977FA41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DC466AF-2C73-4ED5-AFBA-864A86BF3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C53D0F-5DBC-451A-8F9F-89CB5B12E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D30702-7860-4A44-BA70-CD59B99E2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5CB15E0-C82F-4206-A7E8-5824EF6FA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887F7FE-A1DE-4503-840B-7D2157D0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5F4E72B-B552-4A4B-ACA6-1FA674124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5206F7B-A54D-46F3-97B0-4785336E3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CDFDFFF-FD16-4833-B062-D15794959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B2FAE80-0AA7-4204-9573-DD08E27A0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46CA3-740D-4E68-AFB0-A0343D46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45F6EF-D977-4064-B5CF-508C0BCD9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5897D6-0476-45E8-B4A5-5A2A3C0C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6ED80D-4B4D-4258-9BE7-423759FEE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FEBD6-919E-49D6-8948-5005990D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A7D892-DD06-4EE3-8292-272BAF24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EB227D-D92C-4A2F-AAB4-18DC0EE6F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3C13EE-4B03-4B9D-9409-BDF6BC6D0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9F6E7C-D01B-4357-8FD5-06BA1AE9D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51A7DC1-3216-451E-9BCD-6D931BD76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Granadilla de Abona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Granadilla de Abona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506457E-AF80-46C7-A56B-ECC8F21CBD2A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A87C981-7B03-C8E9-5FC4-5B9ABC1643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5FD0EB0-9161-8127-B97A-D1244167B9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Granadilla de Abona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4F0-6780-4B24-B338-A1765C37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ED03A-F9AC-4D69-B58A-CA3905E6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5D94D-976D-465D-99F4-06FEBE81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8323D-AE36-46B6-A429-75FA2673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8CDF6-83AB-4374-BD10-D6AA1178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6DFF42-1BB5-4011-8CD6-9BF2DC35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98C177-A916-4CFB-B354-0C856AAA6D90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EAAE1D5-62E2-1108-7219-F25096FADD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CAACF8F-709D-1759-9459-FB355EA031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73CEF6-6C02-4F58-8967-2A11767AB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A0F6F-E9A9-45A8-A8D3-6AF1045C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91609D-090F-441C-91DB-534F9E14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FD69D9-7CBE-47D1-B1CE-0E8C30D90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EA90A1C-6679-4D34-85A3-A336CC5FE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A292C-3DCC-41D6-A7A4-0BEE1D629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8C7590B-5179-419D-9309-34E4BA33C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B4CD1E3-C2D0-4072-820D-A2D516FC8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D1314235-0E74-4768-8D0B-2F05DFE2D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732F4FEF-CC5E-4A6E-84ED-0CE113DBA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EED9828-0372-4EAE-8CE5-94653939E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29EAAD8-36B8-4715-8160-9977A704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E31DF90-D7B8-46BD-9E43-F41EFD309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9D322F1-EFFE-42E9-9231-9D15EE543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D9933D6-72BA-4F8A-AA54-C0D09020B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B073C5-E32A-4F43-B23B-5305DB418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3E4340-4CD9-438A-BCAC-41EA10FC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FA23B0-BFA5-4236-A27F-12BC202F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402105-C4F2-4591-8BD8-3D539AD0C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3798DE-E16C-4D66-9387-1E7F2D554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609113C-D901-4239-A312-F32EED26B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82AD93-C5B7-4088-8859-EA4F17927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9A04525-9226-4316-BD67-E2E1EDE69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DD6055EA-9975-4101-88D7-3E8588108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2F687FB1-B142-43D8-A479-E95F59AC1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B5E891AD-EF31-4416-82BE-4ADFDE601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8D440A5-A9D5-4370-8CFA-1044CBD9B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1FC63E-571F-4237-90C6-F233D1ACD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AD8F9B2-F60D-40A8-A83B-F18D20D81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015776-845A-4E79-9829-2F95F0C5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5E0023-8CF8-460E-B384-272D4113D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CCFA60-924C-42AE-B243-FBFCDA7D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11671A-18B2-4D8D-AF12-9B346730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A100D1-42CA-48E7-B17E-30D588BFE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CF0FA3-B219-4C4F-A8BE-4D49857F1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88A295-5E1E-4F70-92CA-4A4180EE0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14337A3-C908-4444-BFEA-976C7F888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Granadilla de Abona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Granadilla de Abona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Granadilla de Abona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073B63E-BF61-45FD-A828-1CC2290E3225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D32BC58-D2BE-CA92-C18A-A01AF551BC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E137156-72DB-7697-4AF7-D15BB2C716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ACCF90-3E6E-4A11-915C-622959F99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935AF0C8-FB64-4F37-9D4F-3CA58CD81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AE4A13E-8B92-458F-A0C9-27FD291A8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19E25B-7A0B-4E5C-9EA3-306C906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7E86ED-26A5-47A3-8F86-14A8B749F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F7327F-5454-47FA-B20D-AEE73A346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B25AB61-32D6-4E18-8C09-CCC4C187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2973-ACD0-4D4B-9C47-7CE3A844703E}">
  <dimension ref="B1:M56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48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A3E6883F-EA3D-42CB-B258-A072D7A707DF}"/>
    <hyperlink ref="B19" location="'Viajeros entr evol mensu TF'!A1" tooltip="Evolución mensual de viajeros entrentrados en Tenerife según lugar de residencia" display="Evolución mensual de viajeros entrados en Tenerife según lugar de residencia" xr:uid="{25B57947-1302-40F0-8DF2-BEDE0BBB58B7}"/>
    <hyperlink ref="B14" location="'Establecim aloj islas cat y tip'!A1" tooltip="Establecimientos alojativos Canarias e islas" display="Establecimientos alojativos Canarias e islas" xr:uid="{7AD7C8B0-1976-4F56-A37F-803C4DF1FC43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0344C2B7-6BAD-4D6A-9844-B490A13510D7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9025A1C5-AA8C-4D80-B559-B61BEDD5033E}"/>
    <hyperlink ref="B37" location="'Pernoctaciones lugar reside'!A1" tooltip="Pernoctaciones registradas en establecimientos alojativos de Canarias e islas según tipología y categoría" display="'Pernoctaciones lugar reside'!A1" xr:uid="{F1F7FC4B-7CA1-4924-8B5F-5D42D642A3A4}"/>
    <hyperlink ref="B8" location="'Resumen indicadores (aloj)'!A1" tooltip="Resumen indicadores Tenerife" display="'Resumen indicadores (aloj)'!A1" xr:uid="{27FC3B6C-EDEE-4AF2-A13E-0234483A64FB}"/>
    <hyperlink ref="B9" location="'Resumen indicadores municipios '!A1" tooltip="Resumen indicadores municipios Tenerife" display="Resumen indicadores municipios Tenerife" xr:uid="{4B446DA0-FCBF-4154-B97E-5DA7EC2F0C5C}"/>
    <hyperlink ref="B20" location="'Viajeros entr evol mensu TF cat'!A1" tooltip="Evolución mensual de viajeros entrentrados en Tenerife según lugar de residencia" display="'Viajeros entr evol mensu TF cat'!A1" xr:uid="{01244FE9-691E-4CF8-9C35-12C02AEE451E}"/>
    <hyperlink ref="B21" location="'Viajeros entr evol anual TF cat'!A1" tooltip="Evolución mensual de viajeros entrentrados en Tenerife según lugar de residencia" display="'Viajeros entr evol anual TF cat'!A1" xr:uid="{8C4AA5AB-DF02-4519-8DAA-30A82E83E3AD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47F5AE3D-6921-40E6-9791-3808EE9FAE9F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E6829AD-298E-4567-B12E-587015C7AD08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61C5EF68-C9AF-470C-82B5-FD14333B6F21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8068C31A-743C-4AC7-95C6-4DC0EF553077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72F3B54A-C197-4026-8906-14E099DED1D5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4D855570-69A3-4CCB-B914-0D5CDFFEB302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B6940167-1B01-475A-8DD7-9D24F7C3ED6C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24A110BE-59F4-4FE1-AF02-36B1088091EF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534B41AA-303B-4C76-BE0B-F8115CEF8DD7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B2D58B74-BBC2-4BB5-A6A4-951EFEF19B5C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C810C63C-D8FC-436B-8507-800A94612AFB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EA0EC56C-738D-4DB1-9271-537D81695773}"/>
    <hyperlink ref="B35" location="'Pernoctaciones evol mensu TF'!A1" tooltip="Evolución mensual de pernoctaciones en Tenerife según lugar de residencia" display="'Pernoctaciones evol mensu TF'!A1" xr:uid="{13CDC408-6EEB-4A0E-B8EA-346206685FE6}"/>
    <hyperlink ref="B36" location="'Pernocta evol mensu TF cat'!A1" tooltip="Evolución mensual de pernoctaciones en Tenerife según lugar de residencia" display="'Pernocta evol mensu TF cat'!A1" xr:uid="{DFB49003-C6A3-4411-85FC-09B63B47BC9B}"/>
    <hyperlink ref="B38" location="'Pernoctaciones lugar residen ac'!A1" tooltip="Pernoctaciones registradas en establecimientos alojativos de Canarias e islas según tipología y categoría" display="'Pernoctaciones lugar residen ac'!A1" xr:uid="{B9ACEEBB-CC86-4C40-A10B-18EFC5EE63C0}"/>
    <hyperlink ref="B39" location="'Pernoctaciones lugar reside año'!A1" tooltip="Pernoctaciones registradas en establecimientos alojativos de Canarias e islas según tipología y categoría" display="'Pernoctaciones lugar reside año'!A1" xr:uid="{61C258F4-3B61-4DBF-A641-A001CA83D5A1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DD341684-2A40-4E38-8CEA-ACE6AE543B2A}"/>
    <hyperlink ref="B41" location="'EM evol menusual lugar resd'!A1" tooltip="Evolución mensual de estancia media en Tenerife según lugar de residencia" display="'EM evol menusual lugar resd'!A1" xr:uid="{8AA46C60-1509-487D-8023-D6A1CF72A094}"/>
    <hyperlink ref="B42" location="'EM evol mensu TF cat '!A1" tooltip="Evolución mensual de estancia media en Tenerife según lugar de residencia" display="'EM evol mensu TF cat '!A1" xr:uid="{80F6CA53-1164-49A7-B74E-4C32B9EEB9D5}"/>
    <hyperlink ref="B44" location="'tasa de ocupación evol mens'!A1" tooltip="Evolución mensual de estancia media en Tenerife según lugar de residencia" display="'tasa de ocupación evol mens'!A1" xr:uid="{43180D8C-A7E7-49C2-88DE-000229DEA926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ED9DABA1-77FA-4BBB-90E3-66E3EF98598F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ECBB26E8-B642-45D1-94EC-68AB085EE5A4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42B75B7A-B477-44B8-BAEA-CCB2CCDC7509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CE18A793-603C-4699-B5AA-FBD5CD985B14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46BEEA29-448B-4271-964A-9ED51CA198D3}"/>
    <hyperlink ref="B47" location="'ADR municipios'!A1" display="Tarifa media diaria (ADR) Tenerife y municipios" xr:uid="{E6FFBEC3-63C5-45E5-B7B6-9B07451247D6}"/>
    <hyperlink ref="B48" location="'RevPAR  municipios'!A1" display="Ingresos medios por habitación (RevPar) Tenerife y municipios" xr:uid="{0E8E7C97-F255-47B8-903A-27B5F5303E4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078B-7138-4E2C-A230-B0E2E36A4A36}">
  <sheetPr>
    <tabColor theme="7" tint="0.79998168889431442"/>
  </sheetPr>
  <dimension ref="A4:O11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3774</v>
      </c>
      <c r="D9" s="147">
        <v>-0.24820717131474102</v>
      </c>
      <c r="E9" s="146">
        <v>596</v>
      </c>
      <c r="F9" s="147">
        <f t="shared" ref="F9:L21" si="3">IFERROR(E9/C9-1,"-")</f>
        <v>-0.84207737148913619</v>
      </c>
      <c r="G9" s="146">
        <v>2563</v>
      </c>
      <c r="H9" s="147">
        <f t="shared" si="3"/>
        <v>3.300335570469799</v>
      </c>
      <c r="I9" s="146">
        <v>6916</v>
      </c>
      <c r="J9" s="147">
        <f t="shared" si="3"/>
        <v>1.6984003121342175</v>
      </c>
      <c r="K9" s="146">
        <v>4476</v>
      </c>
      <c r="L9" s="147">
        <f t="shared" si="3"/>
        <v>-0.35280508964719492</v>
      </c>
      <c r="M9" s="146">
        <v>4609</v>
      </c>
      <c r="N9" s="147">
        <f t="shared" ref="N9" si="4">IFERROR(M9/K9-1,"-")</f>
        <v>2.9714030384271561E-2</v>
      </c>
    </row>
    <row r="10" spans="1:15" x14ac:dyDescent="0.25">
      <c r="A10" s="1" t="s">
        <v>74</v>
      </c>
      <c r="B10" s="145" t="s">
        <v>75</v>
      </c>
      <c r="C10" s="146">
        <v>4632</v>
      </c>
      <c r="D10" s="147">
        <v>0.22507273208145984</v>
      </c>
      <c r="E10" s="146">
        <v>335</v>
      </c>
      <c r="F10" s="147">
        <f t="shared" si="3"/>
        <v>-0.92767702936096719</v>
      </c>
      <c r="G10" s="146">
        <v>2789</v>
      </c>
      <c r="H10" s="147">
        <f t="shared" si="3"/>
        <v>7.325373134328359</v>
      </c>
      <c r="I10" s="146">
        <v>4514</v>
      </c>
      <c r="J10" s="147">
        <f t="shared" si="3"/>
        <v>0.61850125493008257</v>
      </c>
      <c r="K10" s="146">
        <v>4771</v>
      </c>
      <c r="L10" s="147">
        <f t="shared" si="3"/>
        <v>5.6933983163491408E-2</v>
      </c>
      <c r="M10" s="146">
        <v>3980</v>
      </c>
      <c r="N10" s="147">
        <f>IFERROR(M10/K10-1,"-")</f>
        <v>-0.16579333473066438</v>
      </c>
    </row>
    <row r="11" spans="1:15" x14ac:dyDescent="0.25">
      <c r="A11" s="1" t="s">
        <v>76</v>
      </c>
      <c r="B11" s="145" t="s">
        <v>77</v>
      </c>
      <c r="C11" s="146">
        <v>1664</v>
      </c>
      <c r="D11" s="147">
        <v>-0.63185840707964602</v>
      </c>
      <c r="E11" s="146">
        <v>838</v>
      </c>
      <c r="F11" s="147">
        <f t="shared" si="3"/>
        <v>-0.49639423076923073</v>
      </c>
      <c r="G11" s="146">
        <v>3577</v>
      </c>
      <c r="H11" s="147">
        <f t="shared" si="3"/>
        <v>3.2684964200477324</v>
      </c>
      <c r="I11" s="146">
        <v>4873</v>
      </c>
      <c r="J11" s="147">
        <f t="shared" si="3"/>
        <v>0.36231478892927038</v>
      </c>
      <c r="K11" s="146">
        <v>5862</v>
      </c>
      <c r="L11" s="147">
        <f t="shared" si="3"/>
        <v>0.20295505848553264</v>
      </c>
      <c r="M11" s="146">
        <v>4020</v>
      </c>
      <c r="N11" s="147">
        <f>IFERROR(M11/K11-1,"-")</f>
        <v>-0.31422722620266119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596</v>
      </c>
      <c r="F12" s="147" t="str">
        <f t="shared" si="3"/>
        <v>-</v>
      </c>
      <c r="G12" s="146">
        <v>2979</v>
      </c>
      <c r="H12" s="147">
        <f t="shared" si="3"/>
        <v>3.9983221476510069</v>
      </c>
      <c r="I12" s="146">
        <v>4452</v>
      </c>
      <c r="J12" s="147">
        <f t="shared" si="3"/>
        <v>0.49446122860020147</v>
      </c>
      <c r="K12" s="146">
        <v>3875</v>
      </c>
      <c r="L12" s="147">
        <f t="shared" si="3"/>
        <v>-0.12960467205750226</v>
      </c>
      <c r="M12" s="146">
        <v>3213</v>
      </c>
      <c r="N12" s="147">
        <f>IFERROR(M12/K12-1,"-")</f>
        <v>-0.17083870967741932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1098</v>
      </c>
      <c r="F13" s="147" t="str">
        <f t="shared" si="3"/>
        <v>-</v>
      </c>
      <c r="G13" s="146">
        <v>2392</v>
      </c>
      <c r="H13" s="147">
        <f t="shared" si="3"/>
        <v>1.1785063752276868</v>
      </c>
      <c r="I13" s="146">
        <v>3611</v>
      </c>
      <c r="J13" s="147">
        <f t="shared" si="3"/>
        <v>0.50961538461538458</v>
      </c>
      <c r="K13" s="146">
        <v>1870</v>
      </c>
      <c r="L13" s="147">
        <f t="shared" si="3"/>
        <v>-0.48213791193575184</v>
      </c>
      <c r="M13" s="146">
        <v>2625</v>
      </c>
      <c r="N13" s="147">
        <f>IFERROR(M13/K13-1,"-")</f>
        <v>0.40374331550802145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1595</v>
      </c>
      <c r="F14" s="147" t="str">
        <f t="shared" si="3"/>
        <v>-</v>
      </c>
      <c r="G14" s="146">
        <v>2523</v>
      </c>
      <c r="H14" s="147">
        <f t="shared" si="3"/>
        <v>0.58181818181818179</v>
      </c>
      <c r="I14" s="146">
        <v>3080</v>
      </c>
      <c r="J14" s="147">
        <f t="shared" si="3"/>
        <v>0.22076892588188657</v>
      </c>
      <c r="K14" s="146">
        <v>2377</v>
      </c>
      <c r="L14" s="147">
        <f t="shared" si="3"/>
        <v>-0.22824675324675325</v>
      </c>
      <c r="M14" s="146">
        <v>3338</v>
      </c>
      <c r="N14" s="147">
        <f t="shared" ref="N14:N17" si="5">IFERROR(M14/K14-1,"-")</f>
        <v>0.40429112326461936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1838</v>
      </c>
      <c r="F15" s="147" t="str">
        <f t="shared" si="3"/>
        <v>-</v>
      </c>
      <c r="G15" s="146">
        <v>2342</v>
      </c>
      <c r="H15" s="147">
        <f t="shared" si="3"/>
        <v>0.27421109902067475</v>
      </c>
      <c r="I15" s="146">
        <v>2800</v>
      </c>
      <c r="J15" s="147">
        <f t="shared" si="3"/>
        <v>0.19555935098206656</v>
      </c>
      <c r="K15" s="146">
        <v>2508</v>
      </c>
      <c r="L15" s="147">
        <f t="shared" si="3"/>
        <v>-0.10428571428571431</v>
      </c>
      <c r="M15" s="146">
        <v>2685</v>
      </c>
      <c r="N15" s="147">
        <f t="shared" si="5"/>
        <v>7.0574162679425845E-2</v>
      </c>
    </row>
    <row r="16" spans="1:15" x14ac:dyDescent="0.25">
      <c r="A16" s="1" t="s">
        <v>86</v>
      </c>
      <c r="B16" s="145" t="s">
        <v>87</v>
      </c>
      <c r="C16" s="146">
        <v>1055</v>
      </c>
      <c r="D16" s="147">
        <v>-0.69925883694412772</v>
      </c>
      <c r="E16" s="146">
        <v>2316</v>
      </c>
      <c r="F16" s="147">
        <f t="shared" si="3"/>
        <v>1.195260663507109</v>
      </c>
      <c r="G16" s="146">
        <v>3343</v>
      </c>
      <c r="H16" s="147">
        <f t="shared" si="3"/>
        <v>0.44343696027633861</v>
      </c>
      <c r="I16" s="146">
        <v>3080</v>
      </c>
      <c r="J16" s="147">
        <f t="shared" si="3"/>
        <v>-7.8671851630272238E-2</v>
      </c>
      <c r="K16" s="146">
        <v>3161</v>
      </c>
      <c r="L16" s="147">
        <f t="shared" si="3"/>
        <v>2.6298701298701266E-2</v>
      </c>
      <c r="M16" s="146">
        <v>3513</v>
      </c>
      <c r="N16" s="147">
        <f t="shared" si="5"/>
        <v>0.11135716545397023</v>
      </c>
    </row>
    <row r="17" spans="1:15" x14ac:dyDescent="0.25">
      <c r="A17" s="1" t="s">
        <v>88</v>
      </c>
      <c r="B17" s="145" t="s">
        <v>89</v>
      </c>
      <c r="C17" s="146">
        <v>220</v>
      </c>
      <c r="D17" s="147">
        <v>-0.9370349170005724</v>
      </c>
      <c r="E17" s="146">
        <v>2289</v>
      </c>
      <c r="F17" s="147">
        <f t="shared" si="3"/>
        <v>9.4045454545454543</v>
      </c>
      <c r="G17" s="146">
        <v>3143</v>
      </c>
      <c r="H17" s="147">
        <f t="shared" si="3"/>
        <v>0.37308868501529058</v>
      </c>
      <c r="I17" s="146">
        <v>3734</v>
      </c>
      <c r="J17" s="147">
        <f t="shared" si="3"/>
        <v>0.18803690741329948</v>
      </c>
      <c r="K17" s="146">
        <v>3135</v>
      </c>
      <c r="L17" s="147">
        <f t="shared" si="3"/>
        <v>-0.16041778253883232</v>
      </c>
      <c r="M17" s="146">
        <v>3984</v>
      </c>
      <c r="N17" s="147">
        <f t="shared" si="5"/>
        <v>0.27081339712918662</v>
      </c>
    </row>
    <row r="18" spans="1:15" x14ac:dyDescent="0.25">
      <c r="A18" s="1" t="s">
        <v>90</v>
      </c>
      <c r="B18" s="145" t="s">
        <v>91</v>
      </c>
      <c r="C18" s="146">
        <v>283</v>
      </c>
      <c r="D18" s="147">
        <v>-0.9188879335053024</v>
      </c>
      <c r="E18" s="146">
        <v>3184</v>
      </c>
      <c r="F18" s="147">
        <f t="shared" si="3"/>
        <v>10.250883392226148</v>
      </c>
      <c r="G18" s="146">
        <v>3407</v>
      </c>
      <c r="H18" s="147">
        <f t="shared" si="3"/>
        <v>7.0037688442211143E-2</v>
      </c>
      <c r="I18" s="146">
        <v>4248</v>
      </c>
      <c r="J18" s="147">
        <f t="shared" si="3"/>
        <v>0.24684473143528041</v>
      </c>
      <c r="K18" s="146">
        <v>3960</v>
      </c>
      <c r="L18" s="147">
        <f t="shared" si="3"/>
        <v>-6.7796610169491567E-2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452</v>
      </c>
      <c r="D19" s="147">
        <v>-0.90131004366812228</v>
      </c>
      <c r="E19" s="146">
        <v>2997</v>
      </c>
      <c r="F19" s="147">
        <f t="shared" si="3"/>
        <v>5.6305309734513278</v>
      </c>
      <c r="G19" s="146">
        <v>4018</v>
      </c>
      <c r="H19" s="147">
        <f t="shared" si="3"/>
        <v>0.34067400734067399</v>
      </c>
      <c r="I19" s="146">
        <v>4366</v>
      </c>
      <c r="J19" s="147">
        <f t="shared" si="3"/>
        <v>8.661025385764054E-2</v>
      </c>
      <c r="K19" s="146">
        <v>3262</v>
      </c>
      <c r="L19" s="147">
        <f t="shared" si="3"/>
        <v>-0.25286303252404951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469</v>
      </c>
      <c r="D20" s="147">
        <v>-0.87069203198235456</v>
      </c>
      <c r="E20" s="146">
        <v>2479</v>
      </c>
      <c r="F20" s="147">
        <f t="shared" si="3"/>
        <v>4.2857142857142856</v>
      </c>
      <c r="G20" s="146">
        <v>4675</v>
      </c>
      <c r="H20" s="147">
        <f t="shared" si="3"/>
        <v>0.8858410649455426</v>
      </c>
      <c r="I20" s="146">
        <v>5492</v>
      </c>
      <c r="J20" s="147">
        <f t="shared" si="3"/>
        <v>0.17475935828877009</v>
      </c>
      <c r="K20" s="146">
        <v>4480</v>
      </c>
      <c r="L20" s="147">
        <f t="shared" si="3"/>
        <v>-0.1842680262199563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12633</v>
      </c>
      <c r="D21" s="150">
        <v>-0.71973999467565886</v>
      </c>
      <c r="E21" s="149">
        <v>20161</v>
      </c>
      <c r="F21" s="150">
        <f t="shared" si="3"/>
        <v>0.59589962795852136</v>
      </c>
      <c r="G21" s="149">
        <v>37751</v>
      </c>
      <c r="H21" s="150">
        <f t="shared" si="3"/>
        <v>0.87247656366251669</v>
      </c>
      <c r="I21" s="149">
        <v>51166</v>
      </c>
      <c r="J21" s="150">
        <f t="shared" si="3"/>
        <v>0.3553548250377474</v>
      </c>
      <c r="K21" s="149">
        <v>43737</v>
      </c>
      <c r="L21" s="150">
        <f t="shared" si="3"/>
        <v>-0.14519407418989172</v>
      </c>
      <c r="M21" s="149">
        <v>31967</v>
      </c>
      <c r="N21" s="150">
        <v>-2.1226783205868793E-3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3026</v>
      </c>
      <c r="D31" s="147">
        <v>-0.31800766283524906</v>
      </c>
      <c r="E31" s="146">
        <v>596</v>
      </c>
      <c r="F31" s="147">
        <f t="shared" ref="F31:L43" si="9">IFERROR(E31/C31-1,"-")</f>
        <v>-0.80304031725049574</v>
      </c>
      <c r="G31" s="146">
        <v>2563</v>
      </c>
      <c r="H31" s="147">
        <f t="shared" si="9"/>
        <v>3.300335570469799</v>
      </c>
      <c r="I31" s="146">
        <v>6858</v>
      </c>
      <c r="J31" s="147">
        <f t="shared" si="9"/>
        <v>1.6757705813499806</v>
      </c>
      <c r="K31" s="146">
        <v>4426</v>
      </c>
      <c r="L31" s="147">
        <f t="shared" si="9"/>
        <v>-0.35462233887430739</v>
      </c>
      <c r="M31" s="146">
        <v>4533</v>
      </c>
      <c r="N31" s="147">
        <f t="shared" ref="N31:N39" si="10">IFERROR(M31/K31-1,"-")</f>
        <v>2.4175327609579744E-2</v>
      </c>
    </row>
    <row r="32" spans="1:15" x14ac:dyDescent="0.25">
      <c r="B32" s="145" t="s">
        <v>75</v>
      </c>
      <c r="C32" s="146">
        <v>3832</v>
      </c>
      <c r="D32" s="147">
        <v>0.10241657077100119</v>
      </c>
      <c r="E32" s="146">
        <v>335</v>
      </c>
      <c r="F32" s="147">
        <f t="shared" si="9"/>
        <v>-0.9125782881002088</v>
      </c>
      <c r="G32" s="146">
        <v>2789</v>
      </c>
      <c r="H32" s="147">
        <f t="shared" si="9"/>
        <v>7.325373134328359</v>
      </c>
      <c r="I32" s="146">
        <v>4457</v>
      </c>
      <c r="J32" s="147">
        <f t="shared" si="9"/>
        <v>0.59806382215847975</v>
      </c>
      <c r="K32" s="146">
        <v>4712</v>
      </c>
      <c r="L32" s="147">
        <f t="shared" si="9"/>
        <v>5.7213372223468673E-2</v>
      </c>
      <c r="M32" s="146">
        <v>3908</v>
      </c>
      <c r="N32" s="147">
        <f t="shared" si="10"/>
        <v>-0.17062818336162988</v>
      </c>
    </row>
    <row r="33" spans="2:15" x14ac:dyDescent="0.25">
      <c r="B33" s="145" t="s">
        <v>77</v>
      </c>
      <c r="C33" s="146">
        <v>1334</v>
      </c>
      <c r="D33" s="147">
        <v>-0.67777777777777781</v>
      </c>
      <c r="E33" s="146">
        <v>838</v>
      </c>
      <c r="F33" s="147">
        <f t="shared" si="9"/>
        <v>-0.37181409295352319</v>
      </c>
      <c r="G33" s="146">
        <v>3577</v>
      </c>
      <c r="H33" s="147">
        <f t="shared" si="9"/>
        <v>3.2684964200477324</v>
      </c>
      <c r="I33" s="146">
        <v>4813</v>
      </c>
      <c r="J33" s="147">
        <f t="shared" si="9"/>
        <v>0.3455409561084708</v>
      </c>
      <c r="K33" s="146">
        <v>5785</v>
      </c>
      <c r="L33" s="147">
        <f t="shared" si="9"/>
        <v>0.20195304383960111</v>
      </c>
      <c r="M33" s="146">
        <v>3954</v>
      </c>
      <c r="N33" s="147">
        <f t="shared" si="10"/>
        <v>-0.3165082108902334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596</v>
      </c>
      <c r="F34" s="147" t="str">
        <f t="shared" si="9"/>
        <v>-</v>
      </c>
      <c r="G34" s="146">
        <v>2979</v>
      </c>
      <c r="H34" s="147">
        <f t="shared" si="9"/>
        <v>3.9983221476510069</v>
      </c>
      <c r="I34" s="146">
        <v>4396</v>
      </c>
      <c r="J34" s="147">
        <f t="shared" si="9"/>
        <v>0.47566297415240011</v>
      </c>
      <c r="K34" s="146">
        <v>3828</v>
      </c>
      <c r="L34" s="147">
        <f t="shared" si="9"/>
        <v>-0.12920837124658779</v>
      </c>
      <c r="M34" s="146">
        <v>3162</v>
      </c>
      <c r="N34" s="147">
        <f t="shared" si="10"/>
        <v>-0.1739811912225705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1098</v>
      </c>
      <c r="F35" s="147" t="str">
        <f t="shared" si="9"/>
        <v>-</v>
      </c>
      <c r="G35" s="146">
        <v>2392</v>
      </c>
      <c r="H35" s="147">
        <f t="shared" si="9"/>
        <v>1.1785063752276868</v>
      </c>
      <c r="I35" s="146">
        <v>3579</v>
      </c>
      <c r="J35" s="147">
        <f t="shared" si="9"/>
        <v>0.49623745819397991</v>
      </c>
      <c r="K35" s="146">
        <v>1833</v>
      </c>
      <c r="L35" s="147">
        <f t="shared" si="9"/>
        <v>-0.48784576697401505</v>
      </c>
      <c r="M35" s="146">
        <v>2603</v>
      </c>
      <c r="N35" s="147">
        <f t="shared" si="10"/>
        <v>0.42007637752318594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1595</v>
      </c>
      <c r="F36" s="147" t="str">
        <f t="shared" si="9"/>
        <v>-</v>
      </c>
      <c r="G36" s="146">
        <v>2523</v>
      </c>
      <c r="H36" s="147">
        <f t="shared" si="9"/>
        <v>0.58181818181818179</v>
      </c>
      <c r="I36" s="146">
        <v>3022</v>
      </c>
      <c r="J36" s="147">
        <f t="shared" si="9"/>
        <v>0.19778042013476016</v>
      </c>
      <c r="K36" s="146">
        <v>2354</v>
      </c>
      <c r="L36" s="147">
        <f t="shared" si="9"/>
        <v>-0.22104566512243551</v>
      </c>
      <c r="M36" s="146">
        <v>3330</v>
      </c>
      <c r="N36" s="147">
        <f t="shared" si="10"/>
        <v>0.4146134239592183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1838</v>
      </c>
      <c r="F37" s="147" t="str">
        <f t="shared" si="9"/>
        <v>-</v>
      </c>
      <c r="G37" s="146">
        <v>2342</v>
      </c>
      <c r="H37" s="147">
        <f t="shared" si="9"/>
        <v>0.27421109902067475</v>
      </c>
      <c r="I37" s="146">
        <v>2765</v>
      </c>
      <c r="J37" s="147">
        <f t="shared" si="9"/>
        <v>0.18061485909479069</v>
      </c>
      <c r="K37" s="146">
        <v>2458</v>
      </c>
      <c r="L37" s="147">
        <f t="shared" si="9"/>
        <v>-0.1110307414104883</v>
      </c>
      <c r="M37" s="146">
        <v>2619</v>
      </c>
      <c r="N37" s="147">
        <f t="shared" si="10"/>
        <v>6.5500406834825053E-2</v>
      </c>
    </row>
    <row r="38" spans="2:15" x14ac:dyDescent="0.25">
      <c r="B38" s="145" t="s">
        <v>87</v>
      </c>
      <c r="C38" s="146">
        <v>1055</v>
      </c>
      <c r="D38" s="147">
        <v>-0.66989987484355451</v>
      </c>
      <c r="E38" s="146">
        <v>2316</v>
      </c>
      <c r="F38" s="147">
        <f t="shared" si="9"/>
        <v>1.195260663507109</v>
      </c>
      <c r="G38" s="146">
        <v>3343</v>
      </c>
      <c r="H38" s="147">
        <f t="shared" si="9"/>
        <v>0.44343696027633861</v>
      </c>
      <c r="I38" s="146">
        <v>3033</v>
      </c>
      <c r="J38" s="147">
        <f t="shared" si="9"/>
        <v>-9.2731079868381694E-2</v>
      </c>
      <c r="K38" s="146">
        <v>3098</v>
      </c>
      <c r="L38" s="147">
        <f t="shared" si="9"/>
        <v>2.1430926475436873E-2</v>
      </c>
      <c r="M38" s="146">
        <v>3442</v>
      </c>
      <c r="N38" s="147">
        <f t="shared" si="10"/>
        <v>0.11103938024531956</v>
      </c>
    </row>
    <row r="39" spans="2:15" x14ac:dyDescent="0.25">
      <c r="B39" s="145" t="s">
        <v>89</v>
      </c>
      <c r="C39" s="146">
        <v>220</v>
      </c>
      <c r="D39" s="147">
        <v>-0.92532247114731836</v>
      </c>
      <c r="E39" s="146">
        <v>2289</v>
      </c>
      <c r="F39" s="147">
        <f t="shared" si="9"/>
        <v>9.4045454545454543</v>
      </c>
      <c r="G39" s="146">
        <v>3143</v>
      </c>
      <c r="H39" s="147">
        <f t="shared" si="9"/>
        <v>0.37308868501529058</v>
      </c>
      <c r="I39" s="146">
        <v>3673</v>
      </c>
      <c r="J39" s="147">
        <f t="shared" si="9"/>
        <v>0.16862869869551389</v>
      </c>
      <c r="K39" s="146">
        <v>3065</v>
      </c>
      <c r="L39" s="147">
        <f t="shared" si="9"/>
        <v>-0.16553226245575825</v>
      </c>
      <c r="M39" s="146">
        <v>3939</v>
      </c>
      <c r="N39" s="147">
        <f t="shared" si="10"/>
        <v>0.28515497553017943</v>
      </c>
    </row>
    <row r="40" spans="2:15" x14ac:dyDescent="0.25">
      <c r="B40" s="145" t="s">
        <v>91</v>
      </c>
      <c r="C40" s="146">
        <v>283</v>
      </c>
      <c r="D40" s="147">
        <v>-0.89757509952949688</v>
      </c>
      <c r="E40" s="146">
        <v>3184</v>
      </c>
      <c r="F40" s="147">
        <f t="shared" si="9"/>
        <v>10.250883392226148</v>
      </c>
      <c r="G40" s="146">
        <v>3407</v>
      </c>
      <c r="H40" s="147">
        <f t="shared" si="9"/>
        <v>7.0037688442211143E-2</v>
      </c>
      <c r="I40" s="146">
        <v>4198</v>
      </c>
      <c r="J40" s="147">
        <f t="shared" si="9"/>
        <v>0.23216906369239809</v>
      </c>
      <c r="K40" s="146">
        <v>3898</v>
      </c>
      <c r="L40" s="147">
        <f t="shared" si="9"/>
        <v>-7.1462601238685086E-2</v>
      </c>
      <c r="M40" s="146"/>
      <c r="N40" s="147"/>
    </row>
    <row r="41" spans="2:15" x14ac:dyDescent="0.25">
      <c r="B41" s="145" t="s">
        <v>93</v>
      </c>
      <c r="C41" s="146">
        <v>452</v>
      </c>
      <c r="D41" s="147">
        <v>-0.88433981576253839</v>
      </c>
      <c r="E41" s="146">
        <v>2997</v>
      </c>
      <c r="F41" s="147">
        <f t="shared" si="9"/>
        <v>5.6305309734513278</v>
      </c>
      <c r="G41" s="146">
        <v>3973</v>
      </c>
      <c r="H41" s="147">
        <f t="shared" si="9"/>
        <v>0.32565899232565898</v>
      </c>
      <c r="I41" s="146">
        <v>4299</v>
      </c>
      <c r="J41" s="147">
        <f t="shared" si="9"/>
        <v>8.2053863579159225E-2</v>
      </c>
      <c r="K41" s="146">
        <v>3199</v>
      </c>
      <c r="L41" s="147">
        <f t="shared" si="9"/>
        <v>-0.25587345894394042</v>
      </c>
      <c r="M41" s="146"/>
      <c r="N41" s="147"/>
    </row>
    <row r="42" spans="2:15" x14ac:dyDescent="0.25">
      <c r="B42" s="145" t="s">
        <v>95</v>
      </c>
      <c r="C42" s="146">
        <v>469</v>
      </c>
      <c r="D42" s="147">
        <v>-0.84943820224719102</v>
      </c>
      <c r="E42" s="146">
        <v>2479</v>
      </c>
      <c r="F42" s="147">
        <f t="shared" si="9"/>
        <v>4.2857142857142856</v>
      </c>
      <c r="G42" s="146">
        <v>4607</v>
      </c>
      <c r="H42" s="147">
        <f t="shared" si="9"/>
        <v>0.85841064945542556</v>
      </c>
      <c r="I42" s="146">
        <v>5428</v>
      </c>
      <c r="J42" s="147">
        <f t="shared" si="9"/>
        <v>0.17820707618840892</v>
      </c>
      <c r="K42" s="146">
        <v>4419</v>
      </c>
      <c r="L42" s="147">
        <f t="shared" si="9"/>
        <v>-0.1858879882092852</v>
      </c>
      <c r="M42" s="146"/>
      <c r="N42" s="147"/>
    </row>
    <row r="43" spans="2:15" ht="15.75" x14ac:dyDescent="0.25">
      <c r="B43" s="148" t="s">
        <v>32</v>
      </c>
      <c r="C43" s="149">
        <v>10755</v>
      </c>
      <c r="D43" s="150">
        <v>-0.722959223100899</v>
      </c>
      <c r="E43" s="149">
        <v>20161</v>
      </c>
      <c r="F43" s="150">
        <f t="shared" si="9"/>
        <v>0.87456996745699667</v>
      </c>
      <c r="G43" s="149">
        <v>37638</v>
      </c>
      <c r="H43" s="150">
        <f t="shared" si="9"/>
        <v>0.86687168295223449</v>
      </c>
      <c r="I43" s="149">
        <v>50521</v>
      </c>
      <c r="J43" s="150">
        <f t="shared" si="9"/>
        <v>0.34228705032148365</v>
      </c>
      <c r="K43" s="149">
        <v>43075</v>
      </c>
      <c r="L43" s="150">
        <f t="shared" si="9"/>
        <v>-0.14738425605193883</v>
      </c>
      <c r="M43" s="149">
        <v>31490</v>
      </c>
      <c r="N43" s="150">
        <v>-2.1863810640387893E-3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0</v>
      </c>
      <c r="D53" s="147" t="s">
        <v>238</v>
      </c>
      <c r="E53" s="146">
        <v>0</v>
      </c>
      <c r="F53" s="147" t="str">
        <f t="shared" ref="F53:L65" si="14">IFERROR(E53/C53-1,"-")</f>
        <v>-</v>
      </c>
      <c r="G53" s="146">
        <v>0</v>
      </c>
      <c r="H53" s="147" t="str">
        <f t="shared" si="14"/>
        <v>-</v>
      </c>
      <c r="I53" s="146">
        <v>0</v>
      </c>
      <c r="J53" s="147" t="str">
        <f t="shared" si="14"/>
        <v>-</v>
      </c>
      <c r="K53" s="146">
        <v>0</v>
      </c>
      <c r="L53" s="147" t="str">
        <f t="shared" si="14"/>
        <v>-</v>
      </c>
      <c r="M53" s="146">
        <v>0</v>
      </c>
      <c r="N53" s="147" t="str">
        <f t="shared" ref="N53:N61" si="15">IFERROR(M53/K53-1,"-")</f>
        <v>-</v>
      </c>
    </row>
    <row r="54" spans="1:15" x14ac:dyDescent="0.25">
      <c r="A54" s="1">
        <v>2</v>
      </c>
      <c r="B54" s="145" t="s">
        <v>75</v>
      </c>
      <c r="C54" s="146">
        <v>0</v>
      </c>
      <c r="D54" s="147" t="s">
        <v>238</v>
      </c>
      <c r="E54" s="146">
        <v>0</v>
      </c>
      <c r="F54" s="147" t="str">
        <f t="shared" si="14"/>
        <v>-</v>
      </c>
      <c r="G54" s="146">
        <v>0</v>
      </c>
      <c r="H54" s="147" t="str">
        <f t="shared" si="14"/>
        <v>-</v>
      </c>
      <c r="I54" s="146">
        <v>0</v>
      </c>
      <c r="J54" s="147" t="str">
        <f t="shared" si="14"/>
        <v>-</v>
      </c>
      <c r="K54" s="146">
        <v>0</v>
      </c>
      <c r="L54" s="147" t="str">
        <f t="shared" si="14"/>
        <v>-</v>
      </c>
      <c r="M54" s="146">
        <v>0</v>
      </c>
      <c r="N54" s="147" t="str">
        <f t="shared" si="15"/>
        <v>-</v>
      </c>
    </row>
    <row r="55" spans="1:15" x14ac:dyDescent="0.25">
      <c r="A55" s="1">
        <v>3</v>
      </c>
      <c r="B55" s="145" t="s">
        <v>77</v>
      </c>
      <c r="C55" s="146">
        <v>0</v>
      </c>
      <c r="D55" s="147" t="s">
        <v>238</v>
      </c>
      <c r="E55" s="146">
        <v>0</v>
      </c>
      <c r="F55" s="147" t="str">
        <f t="shared" si="14"/>
        <v>-</v>
      </c>
      <c r="G55" s="146">
        <v>0</v>
      </c>
      <c r="H55" s="147" t="str">
        <f t="shared" si="14"/>
        <v>-</v>
      </c>
      <c r="I55" s="146">
        <v>0</v>
      </c>
      <c r="J55" s="147" t="str">
        <f t="shared" si="14"/>
        <v>-</v>
      </c>
      <c r="K55" s="146">
        <v>0</v>
      </c>
      <c r="L55" s="147" t="str">
        <f t="shared" si="14"/>
        <v>-</v>
      </c>
      <c r="M55" s="146">
        <v>0</v>
      </c>
      <c r="N55" s="147" t="str">
        <f t="shared" si="15"/>
        <v>-</v>
      </c>
    </row>
    <row r="56" spans="1:15" x14ac:dyDescent="0.25">
      <c r="A56" s="1">
        <v>4</v>
      </c>
      <c r="B56" s="145" t="s">
        <v>79</v>
      </c>
      <c r="C56" s="146">
        <v>0</v>
      </c>
      <c r="D56" s="147" t="s">
        <v>238</v>
      </c>
      <c r="E56" s="146">
        <v>0</v>
      </c>
      <c r="F56" s="147" t="str">
        <f t="shared" si="14"/>
        <v>-</v>
      </c>
      <c r="G56" s="146">
        <v>0</v>
      </c>
      <c r="H56" s="147" t="str">
        <f t="shared" si="14"/>
        <v>-</v>
      </c>
      <c r="I56" s="146">
        <v>0</v>
      </c>
      <c r="J56" s="147" t="str">
        <f t="shared" si="14"/>
        <v>-</v>
      </c>
      <c r="K56" s="146">
        <v>0</v>
      </c>
      <c r="L56" s="147" t="str">
        <f t="shared" si="14"/>
        <v>-</v>
      </c>
      <c r="M56" s="146">
        <v>0</v>
      </c>
      <c r="N56" s="147" t="str">
        <f t="shared" si="15"/>
        <v>-</v>
      </c>
    </row>
    <row r="57" spans="1:15" x14ac:dyDescent="0.25">
      <c r="A57" s="1">
        <v>5</v>
      </c>
      <c r="B57" s="145" t="s">
        <v>81</v>
      </c>
      <c r="C57" s="146">
        <v>0</v>
      </c>
      <c r="D57" s="147" t="s">
        <v>238</v>
      </c>
      <c r="E57" s="146">
        <v>0</v>
      </c>
      <c r="F57" s="147" t="str">
        <f t="shared" si="14"/>
        <v>-</v>
      </c>
      <c r="G57" s="146">
        <v>0</v>
      </c>
      <c r="H57" s="147" t="str">
        <f t="shared" si="14"/>
        <v>-</v>
      </c>
      <c r="I57" s="146">
        <v>0</v>
      </c>
      <c r="J57" s="147" t="str">
        <f t="shared" si="14"/>
        <v>-</v>
      </c>
      <c r="K57" s="146">
        <v>0</v>
      </c>
      <c r="L57" s="147" t="str">
        <f t="shared" si="14"/>
        <v>-</v>
      </c>
      <c r="M57" s="146">
        <v>0</v>
      </c>
      <c r="N57" s="147" t="str">
        <f t="shared" si="15"/>
        <v>-</v>
      </c>
    </row>
    <row r="58" spans="1:15" x14ac:dyDescent="0.25">
      <c r="A58" s="1">
        <v>6</v>
      </c>
      <c r="B58" s="145" t="s">
        <v>83</v>
      </c>
      <c r="C58" s="146">
        <v>0</v>
      </c>
      <c r="D58" s="147" t="s">
        <v>238</v>
      </c>
      <c r="E58" s="146">
        <v>0</v>
      </c>
      <c r="F58" s="147" t="str">
        <f t="shared" si="14"/>
        <v>-</v>
      </c>
      <c r="G58" s="146">
        <v>0</v>
      </c>
      <c r="H58" s="147" t="str">
        <f t="shared" si="14"/>
        <v>-</v>
      </c>
      <c r="I58" s="146">
        <v>0</v>
      </c>
      <c r="J58" s="147" t="str">
        <f t="shared" si="14"/>
        <v>-</v>
      </c>
      <c r="K58" s="146">
        <v>0</v>
      </c>
      <c r="L58" s="147" t="str">
        <f t="shared" si="14"/>
        <v>-</v>
      </c>
      <c r="M58" s="146">
        <v>0</v>
      </c>
      <c r="N58" s="147" t="str">
        <f t="shared" si="15"/>
        <v>-</v>
      </c>
    </row>
    <row r="59" spans="1:15" x14ac:dyDescent="0.25">
      <c r="A59" s="1">
        <v>7</v>
      </c>
      <c r="B59" s="145" t="s">
        <v>85</v>
      </c>
      <c r="C59" s="146">
        <v>0</v>
      </c>
      <c r="D59" s="147" t="s">
        <v>238</v>
      </c>
      <c r="E59" s="146">
        <v>0</v>
      </c>
      <c r="F59" s="147" t="str">
        <f t="shared" si="14"/>
        <v>-</v>
      </c>
      <c r="G59" s="146">
        <v>0</v>
      </c>
      <c r="H59" s="147" t="str">
        <f t="shared" si="14"/>
        <v>-</v>
      </c>
      <c r="I59" s="146">
        <v>0</v>
      </c>
      <c r="J59" s="147" t="str">
        <f t="shared" si="14"/>
        <v>-</v>
      </c>
      <c r="K59" s="146">
        <v>0</v>
      </c>
      <c r="L59" s="147" t="str">
        <f t="shared" si="14"/>
        <v>-</v>
      </c>
      <c r="M59" s="146">
        <v>0</v>
      </c>
      <c r="N59" s="147" t="str">
        <f t="shared" si="15"/>
        <v>-</v>
      </c>
    </row>
    <row r="60" spans="1:15" x14ac:dyDescent="0.25">
      <c r="A60" s="1">
        <v>8</v>
      </c>
      <c r="B60" s="145" t="s">
        <v>87</v>
      </c>
      <c r="C60" s="146">
        <v>0</v>
      </c>
      <c r="D60" s="147" t="s">
        <v>238</v>
      </c>
      <c r="E60" s="146">
        <v>0</v>
      </c>
      <c r="F60" s="147" t="str">
        <f t="shared" si="14"/>
        <v>-</v>
      </c>
      <c r="G60" s="146">
        <v>0</v>
      </c>
      <c r="H60" s="147" t="str">
        <f t="shared" si="14"/>
        <v>-</v>
      </c>
      <c r="I60" s="146">
        <v>0</v>
      </c>
      <c r="J60" s="147" t="str">
        <f t="shared" si="14"/>
        <v>-</v>
      </c>
      <c r="K60" s="146">
        <v>0</v>
      </c>
      <c r="L60" s="147" t="str">
        <f t="shared" si="14"/>
        <v>-</v>
      </c>
      <c r="M60" s="146">
        <v>0</v>
      </c>
      <c r="N60" s="147" t="str">
        <f t="shared" si="15"/>
        <v>-</v>
      </c>
    </row>
    <row r="61" spans="1:15" x14ac:dyDescent="0.25">
      <c r="A61" s="1">
        <v>9</v>
      </c>
      <c r="B61" s="145" t="s">
        <v>89</v>
      </c>
      <c r="C61" s="146">
        <v>0</v>
      </c>
      <c r="D61" s="147" t="s">
        <v>238</v>
      </c>
      <c r="E61" s="146">
        <v>0</v>
      </c>
      <c r="F61" s="147" t="str">
        <f t="shared" si="14"/>
        <v>-</v>
      </c>
      <c r="G61" s="146">
        <v>0</v>
      </c>
      <c r="H61" s="147" t="str">
        <f t="shared" si="14"/>
        <v>-</v>
      </c>
      <c r="I61" s="146">
        <v>0</v>
      </c>
      <c r="J61" s="147" t="str">
        <f t="shared" si="14"/>
        <v>-</v>
      </c>
      <c r="K61" s="146">
        <v>0</v>
      </c>
      <c r="L61" s="147" t="str">
        <f t="shared" si="14"/>
        <v>-</v>
      </c>
      <c r="M61" s="146">
        <v>0</v>
      </c>
      <c r="N61" s="147" t="str">
        <f t="shared" si="15"/>
        <v>-</v>
      </c>
    </row>
    <row r="62" spans="1:15" x14ac:dyDescent="0.25">
      <c r="A62" s="1">
        <v>10</v>
      </c>
      <c r="B62" s="145" t="s">
        <v>91</v>
      </c>
      <c r="C62" s="146">
        <v>0</v>
      </c>
      <c r="D62" s="147" t="s">
        <v>238</v>
      </c>
      <c r="E62" s="146">
        <v>0</v>
      </c>
      <c r="F62" s="147" t="str">
        <f t="shared" si="14"/>
        <v>-</v>
      </c>
      <c r="G62" s="146">
        <v>0</v>
      </c>
      <c r="H62" s="147" t="str">
        <f t="shared" si="14"/>
        <v>-</v>
      </c>
      <c r="I62" s="146">
        <v>0</v>
      </c>
      <c r="J62" s="147" t="str">
        <f t="shared" si="14"/>
        <v>-</v>
      </c>
      <c r="K62" s="146">
        <v>0</v>
      </c>
      <c r="L62" s="147" t="str">
        <f t="shared" si="14"/>
        <v>-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 t="s">
        <v>238</v>
      </c>
      <c r="E63" s="146">
        <v>0</v>
      </c>
      <c r="F63" s="147" t="str">
        <f t="shared" si="14"/>
        <v>-</v>
      </c>
      <c r="G63" s="146">
        <v>0</v>
      </c>
      <c r="H63" s="147" t="str">
        <f t="shared" si="14"/>
        <v>-</v>
      </c>
      <c r="I63" s="146">
        <v>0</v>
      </c>
      <c r="J63" s="147" t="str">
        <f t="shared" si="14"/>
        <v>-</v>
      </c>
      <c r="K63" s="146">
        <v>0</v>
      </c>
      <c r="L63" s="147" t="str">
        <f t="shared" si="14"/>
        <v>-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 t="s">
        <v>238</v>
      </c>
      <c r="E64" s="146">
        <v>0</v>
      </c>
      <c r="F64" s="147" t="str">
        <f t="shared" si="14"/>
        <v>-</v>
      </c>
      <c r="G64" s="146">
        <v>0</v>
      </c>
      <c r="H64" s="147" t="str">
        <f t="shared" si="14"/>
        <v>-</v>
      </c>
      <c r="I64" s="146">
        <v>0</v>
      </c>
      <c r="J64" s="147" t="str">
        <f t="shared" si="14"/>
        <v>-</v>
      </c>
      <c r="K64" s="146">
        <v>0</v>
      </c>
      <c r="L64" s="147" t="str">
        <f t="shared" si="14"/>
        <v>-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 t="s">
        <v>238</v>
      </c>
      <c r="E65" s="149">
        <v>0</v>
      </c>
      <c r="F65" s="150" t="str">
        <f t="shared" si="14"/>
        <v>-</v>
      </c>
      <c r="G65" s="149">
        <v>0</v>
      </c>
      <c r="H65" s="150" t="str">
        <f t="shared" si="14"/>
        <v>-</v>
      </c>
      <c r="I65" s="149">
        <v>0</v>
      </c>
      <c r="J65" s="150" t="str">
        <f t="shared" si="14"/>
        <v>-</v>
      </c>
      <c r="K65" s="149">
        <v>0</v>
      </c>
      <c r="L65" s="150" t="str">
        <f t="shared" si="14"/>
        <v>-</v>
      </c>
      <c r="M65" s="149">
        <v>0</v>
      </c>
      <c r="N65" s="150" t="s">
        <v>238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0</v>
      </c>
      <c r="D75" s="147" t="s">
        <v>238</v>
      </c>
      <c r="E75" s="146">
        <v>596</v>
      </c>
      <c r="F75" s="147" t="str">
        <f t="shared" ref="F75:L87" si="19">IFERROR(E75/C75-1,"-")</f>
        <v>-</v>
      </c>
      <c r="G75" s="146">
        <v>0</v>
      </c>
      <c r="H75" s="147">
        <f t="shared" si="19"/>
        <v>-1</v>
      </c>
      <c r="I75" s="146">
        <v>0</v>
      </c>
      <c r="J75" s="147" t="str">
        <f t="shared" si="19"/>
        <v>-</v>
      </c>
      <c r="K75" s="146">
        <v>0</v>
      </c>
      <c r="L75" s="147" t="str">
        <f t="shared" si="19"/>
        <v>-</v>
      </c>
      <c r="M75" s="146">
        <v>0</v>
      </c>
      <c r="N75" s="147" t="str">
        <f t="shared" ref="N75:N83" si="20">IFERROR(M75/K75-1,"-")</f>
        <v>-</v>
      </c>
    </row>
    <row r="76" spans="1:15" x14ac:dyDescent="0.25">
      <c r="A76" s="1">
        <v>2</v>
      </c>
      <c r="B76" s="145" t="s">
        <v>75</v>
      </c>
      <c r="C76" s="146">
        <v>0</v>
      </c>
      <c r="D76" s="147" t="s">
        <v>238</v>
      </c>
      <c r="E76" s="146">
        <v>335</v>
      </c>
      <c r="F76" s="147" t="str">
        <f t="shared" si="19"/>
        <v>-</v>
      </c>
      <c r="G76" s="146">
        <v>0</v>
      </c>
      <c r="H76" s="147">
        <f t="shared" si="19"/>
        <v>-1</v>
      </c>
      <c r="I76" s="146">
        <v>0</v>
      </c>
      <c r="J76" s="147" t="str">
        <f t="shared" si="19"/>
        <v>-</v>
      </c>
      <c r="K76" s="146">
        <v>0</v>
      </c>
      <c r="L76" s="147" t="str">
        <f t="shared" si="19"/>
        <v>-</v>
      </c>
      <c r="M76" s="146">
        <v>0</v>
      </c>
      <c r="N76" s="147" t="str">
        <f t="shared" si="20"/>
        <v>-</v>
      </c>
    </row>
    <row r="77" spans="1:15" x14ac:dyDescent="0.25">
      <c r="A77" s="1">
        <v>3</v>
      </c>
      <c r="B77" s="145" t="s">
        <v>77</v>
      </c>
      <c r="C77" s="146">
        <v>0</v>
      </c>
      <c r="D77" s="147" t="s">
        <v>238</v>
      </c>
      <c r="E77" s="146">
        <v>838</v>
      </c>
      <c r="F77" s="147" t="str">
        <f t="shared" si="19"/>
        <v>-</v>
      </c>
      <c r="G77" s="146">
        <v>0</v>
      </c>
      <c r="H77" s="147">
        <f t="shared" si="19"/>
        <v>-1</v>
      </c>
      <c r="I77" s="146">
        <v>0</v>
      </c>
      <c r="J77" s="147" t="str">
        <f t="shared" si="19"/>
        <v>-</v>
      </c>
      <c r="K77" s="146">
        <v>0</v>
      </c>
      <c r="L77" s="147" t="str">
        <f t="shared" si="19"/>
        <v>-</v>
      </c>
      <c r="M77" s="146">
        <v>0</v>
      </c>
      <c r="N77" s="147" t="str">
        <f t="shared" si="20"/>
        <v>-</v>
      </c>
    </row>
    <row r="78" spans="1:15" x14ac:dyDescent="0.25">
      <c r="A78" s="1">
        <v>4</v>
      </c>
      <c r="B78" s="145" t="s">
        <v>79</v>
      </c>
      <c r="C78" s="146">
        <v>0</v>
      </c>
      <c r="D78" s="147" t="s">
        <v>238</v>
      </c>
      <c r="E78" s="146">
        <v>596</v>
      </c>
      <c r="F78" s="147" t="str">
        <f t="shared" si="19"/>
        <v>-</v>
      </c>
      <c r="G78" s="146">
        <v>0</v>
      </c>
      <c r="H78" s="147">
        <f t="shared" si="19"/>
        <v>-1</v>
      </c>
      <c r="I78" s="146">
        <v>0</v>
      </c>
      <c r="J78" s="147" t="str">
        <f t="shared" si="19"/>
        <v>-</v>
      </c>
      <c r="K78" s="146">
        <v>0</v>
      </c>
      <c r="L78" s="147" t="str">
        <f t="shared" si="19"/>
        <v>-</v>
      </c>
      <c r="M78" s="146">
        <v>0</v>
      </c>
      <c r="N78" s="147" t="str">
        <f t="shared" si="20"/>
        <v>-</v>
      </c>
    </row>
    <row r="79" spans="1:15" x14ac:dyDescent="0.25">
      <c r="A79" s="1">
        <v>5</v>
      </c>
      <c r="B79" s="145" t="s">
        <v>81</v>
      </c>
      <c r="C79" s="146">
        <v>0</v>
      </c>
      <c r="D79" s="147" t="s">
        <v>238</v>
      </c>
      <c r="E79" s="146">
        <v>1098</v>
      </c>
      <c r="F79" s="147" t="str">
        <f t="shared" si="19"/>
        <v>-</v>
      </c>
      <c r="G79" s="146">
        <v>0</v>
      </c>
      <c r="H79" s="147">
        <f t="shared" si="19"/>
        <v>-1</v>
      </c>
      <c r="I79" s="146">
        <v>0</v>
      </c>
      <c r="J79" s="147" t="str">
        <f t="shared" si="19"/>
        <v>-</v>
      </c>
      <c r="K79" s="146">
        <v>0</v>
      </c>
      <c r="L79" s="147" t="str">
        <f t="shared" si="19"/>
        <v>-</v>
      </c>
      <c r="M79" s="146">
        <v>0</v>
      </c>
      <c r="N79" s="147" t="str">
        <f t="shared" si="20"/>
        <v>-</v>
      </c>
    </row>
    <row r="80" spans="1:15" x14ac:dyDescent="0.25">
      <c r="A80" s="1">
        <v>6</v>
      </c>
      <c r="B80" s="145" t="s">
        <v>83</v>
      </c>
      <c r="C80" s="146">
        <v>0</v>
      </c>
      <c r="D80" s="147" t="s">
        <v>238</v>
      </c>
      <c r="E80" s="146">
        <v>0</v>
      </c>
      <c r="F80" s="147" t="str">
        <f t="shared" si="19"/>
        <v>-</v>
      </c>
      <c r="G80" s="146">
        <v>0</v>
      </c>
      <c r="H80" s="147" t="str">
        <f t="shared" si="19"/>
        <v>-</v>
      </c>
      <c r="I80" s="146">
        <v>0</v>
      </c>
      <c r="J80" s="147" t="str">
        <f t="shared" si="19"/>
        <v>-</v>
      </c>
      <c r="K80" s="146">
        <v>0</v>
      </c>
      <c r="L80" s="147" t="str">
        <f t="shared" si="19"/>
        <v>-</v>
      </c>
      <c r="M80" s="146">
        <v>0</v>
      </c>
      <c r="N80" s="147" t="str">
        <f t="shared" si="20"/>
        <v>-</v>
      </c>
    </row>
    <row r="81" spans="1:15" x14ac:dyDescent="0.25">
      <c r="A81" s="1">
        <v>7</v>
      </c>
      <c r="B81" s="145" t="s">
        <v>85</v>
      </c>
      <c r="C81" s="146">
        <v>0</v>
      </c>
      <c r="D81" s="147" t="s">
        <v>238</v>
      </c>
      <c r="E81" s="146">
        <v>0</v>
      </c>
      <c r="F81" s="147" t="str">
        <f t="shared" si="19"/>
        <v>-</v>
      </c>
      <c r="G81" s="146">
        <v>0</v>
      </c>
      <c r="H81" s="147" t="str">
        <f t="shared" si="19"/>
        <v>-</v>
      </c>
      <c r="I81" s="146">
        <v>0</v>
      </c>
      <c r="J81" s="147" t="str">
        <f t="shared" si="19"/>
        <v>-</v>
      </c>
      <c r="K81" s="146">
        <v>0</v>
      </c>
      <c r="L81" s="147" t="str">
        <f t="shared" si="19"/>
        <v>-</v>
      </c>
      <c r="M81" s="146">
        <v>0</v>
      </c>
      <c r="N81" s="147" t="str">
        <f t="shared" si="20"/>
        <v>-</v>
      </c>
    </row>
    <row r="82" spans="1:15" x14ac:dyDescent="0.25">
      <c r="A82" s="1">
        <v>8</v>
      </c>
      <c r="B82" s="145" t="s">
        <v>87</v>
      </c>
      <c r="C82" s="146">
        <v>1055</v>
      </c>
      <c r="D82" s="147" t="s">
        <v>238</v>
      </c>
      <c r="E82" s="146">
        <v>0</v>
      </c>
      <c r="F82" s="147">
        <f t="shared" si="19"/>
        <v>-1</v>
      </c>
      <c r="G82" s="146">
        <v>0</v>
      </c>
      <c r="H82" s="147" t="str">
        <f t="shared" si="19"/>
        <v>-</v>
      </c>
      <c r="I82" s="146">
        <v>0</v>
      </c>
      <c r="J82" s="147" t="str">
        <f t="shared" si="19"/>
        <v>-</v>
      </c>
      <c r="K82" s="146">
        <v>0</v>
      </c>
      <c r="L82" s="147" t="str">
        <f t="shared" si="19"/>
        <v>-</v>
      </c>
      <c r="M82" s="146">
        <v>0</v>
      </c>
      <c r="N82" s="147" t="str">
        <f t="shared" si="20"/>
        <v>-</v>
      </c>
    </row>
    <row r="83" spans="1:15" x14ac:dyDescent="0.25">
      <c r="A83" s="1">
        <v>9</v>
      </c>
      <c r="B83" s="145" t="s">
        <v>89</v>
      </c>
      <c r="C83" s="146">
        <v>220</v>
      </c>
      <c r="D83" s="147" t="s">
        <v>238</v>
      </c>
      <c r="E83" s="146">
        <v>0</v>
      </c>
      <c r="F83" s="147">
        <f t="shared" si="19"/>
        <v>-1</v>
      </c>
      <c r="G83" s="146">
        <v>0</v>
      </c>
      <c r="H83" s="147" t="str">
        <f t="shared" si="19"/>
        <v>-</v>
      </c>
      <c r="I83" s="146">
        <v>0</v>
      </c>
      <c r="J83" s="147" t="str">
        <f t="shared" si="19"/>
        <v>-</v>
      </c>
      <c r="K83" s="146">
        <v>0</v>
      </c>
      <c r="L83" s="147" t="str">
        <f t="shared" si="19"/>
        <v>-</v>
      </c>
      <c r="M83" s="146">
        <v>0</v>
      </c>
      <c r="N83" s="147" t="str">
        <f t="shared" si="20"/>
        <v>-</v>
      </c>
    </row>
    <row r="84" spans="1:15" x14ac:dyDescent="0.25">
      <c r="A84" s="1">
        <v>10</v>
      </c>
      <c r="B84" s="145" t="s">
        <v>91</v>
      </c>
      <c r="C84" s="146">
        <v>283</v>
      </c>
      <c r="D84" s="147" t="s">
        <v>238</v>
      </c>
      <c r="E84" s="146">
        <v>0</v>
      </c>
      <c r="F84" s="147">
        <f t="shared" si="19"/>
        <v>-1</v>
      </c>
      <c r="G84" s="146">
        <v>0</v>
      </c>
      <c r="H84" s="147" t="str">
        <f t="shared" si="19"/>
        <v>-</v>
      </c>
      <c r="I84" s="146">
        <v>0</v>
      </c>
      <c r="J84" s="147" t="str">
        <f t="shared" si="19"/>
        <v>-</v>
      </c>
      <c r="K84" s="146">
        <v>0</v>
      </c>
      <c r="L84" s="147" t="str">
        <f t="shared" si="19"/>
        <v>-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452</v>
      </c>
      <c r="D85" s="147" t="s">
        <v>238</v>
      </c>
      <c r="E85" s="146">
        <v>0</v>
      </c>
      <c r="F85" s="147">
        <f t="shared" si="19"/>
        <v>-1</v>
      </c>
      <c r="G85" s="146">
        <v>0</v>
      </c>
      <c r="H85" s="147" t="str">
        <f t="shared" si="19"/>
        <v>-</v>
      </c>
      <c r="I85" s="146">
        <v>0</v>
      </c>
      <c r="J85" s="147" t="str">
        <f t="shared" si="19"/>
        <v>-</v>
      </c>
      <c r="K85" s="146">
        <v>0</v>
      </c>
      <c r="L85" s="147" t="str">
        <f t="shared" si="19"/>
        <v>-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469</v>
      </c>
      <c r="D86" s="147" t="s">
        <v>238</v>
      </c>
      <c r="E86" s="146">
        <v>0</v>
      </c>
      <c r="F86" s="147">
        <f t="shared" si="19"/>
        <v>-1</v>
      </c>
      <c r="G86" s="146">
        <v>0</v>
      </c>
      <c r="H86" s="147" t="str">
        <f t="shared" si="19"/>
        <v>-</v>
      </c>
      <c r="I86" s="146">
        <v>0</v>
      </c>
      <c r="J86" s="147" t="str">
        <f t="shared" si="19"/>
        <v>-</v>
      </c>
      <c r="K86" s="146">
        <v>0</v>
      </c>
      <c r="L86" s="147" t="str">
        <f t="shared" si="19"/>
        <v>-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 t="s">
        <v>238</v>
      </c>
      <c r="E87" s="149">
        <v>0</v>
      </c>
      <c r="F87" s="150" t="str">
        <f t="shared" si="19"/>
        <v>-</v>
      </c>
      <c r="G87" s="149">
        <v>0</v>
      </c>
      <c r="H87" s="150" t="str">
        <f t="shared" si="19"/>
        <v>-</v>
      </c>
      <c r="I87" s="149">
        <v>0</v>
      </c>
      <c r="J87" s="150" t="str">
        <f t="shared" si="19"/>
        <v>-</v>
      </c>
      <c r="K87" s="149">
        <v>0</v>
      </c>
      <c r="L87" s="150" t="str">
        <f t="shared" si="19"/>
        <v>-</v>
      </c>
      <c r="M87" s="149">
        <v>0</v>
      </c>
      <c r="N87" s="150" t="s">
        <v>238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748</v>
      </c>
      <c r="D97" s="147">
        <v>0.28301886792452824</v>
      </c>
      <c r="E97" s="146">
        <v>0</v>
      </c>
      <c r="F97" s="147">
        <f t="shared" ref="F97:L109" si="24">IFERROR(E97/C97-1,"-")</f>
        <v>-1</v>
      </c>
      <c r="G97" s="146">
        <v>0</v>
      </c>
      <c r="H97" s="147" t="str">
        <f t="shared" si="24"/>
        <v>-</v>
      </c>
      <c r="I97" s="146">
        <v>0</v>
      </c>
      <c r="J97" s="147" t="str">
        <f t="shared" si="24"/>
        <v>-</v>
      </c>
      <c r="K97" s="146">
        <v>0</v>
      </c>
      <c r="L97" s="147" t="str">
        <f t="shared" si="24"/>
        <v>-</v>
      </c>
      <c r="M97" s="146">
        <v>0</v>
      </c>
      <c r="N97" s="147" t="str">
        <f t="shared" ref="N97:N105" si="25">IFERROR(M97/K97-1,"-")</f>
        <v>-</v>
      </c>
    </row>
    <row r="98" spans="2:14" x14ac:dyDescent="0.25">
      <c r="B98" s="145" t="s">
        <v>75</v>
      </c>
      <c r="C98" s="146">
        <v>800</v>
      </c>
      <c r="D98" s="147">
        <v>1.622950819672131</v>
      </c>
      <c r="E98" s="146">
        <v>0</v>
      </c>
      <c r="F98" s="147">
        <f t="shared" si="24"/>
        <v>-1</v>
      </c>
      <c r="G98" s="146">
        <v>0</v>
      </c>
      <c r="H98" s="147" t="str">
        <f t="shared" si="24"/>
        <v>-</v>
      </c>
      <c r="I98" s="146">
        <v>0</v>
      </c>
      <c r="J98" s="147" t="str">
        <f t="shared" si="24"/>
        <v>-</v>
      </c>
      <c r="K98" s="146">
        <v>0</v>
      </c>
      <c r="L98" s="147" t="str">
        <f t="shared" si="24"/>
        <v>-</v>
      </c>
      <c r="M98" s="146">
        <v>0</v>
      </c>
      <c r="N98" s="147" t="str">
        <f t="shared" si="25"/>
        <v>-</v>
      </c>
    </row>
    <row r="99" spans="2:14" x14ac:dyDescent="0.25">
      <c r="B99" s="145" t="s">
        <v>77</v>
      </c>
      <c r="C99" s="146">
        <v>330</v>
      </c>
      <c r="D99" s="147">
        <v>-0.13157894736842102</v>
      </c>
      <c r="E99" s="146">
        <v>0</v>
      </c>
      <c r="F99" s="147">
        <f t="shared" si="24"/>
        <v>-1</v>
      </c>
      <c r="G99" s="146">
        <v>0</v>
      </c>
      <c r="H99" s="147" t="str">
        <f t="shared" si="24"/>
        <v>-</v>
      </c>
      <c r="I99" s="146">
        <v>0</v>
      </c>
      <c r="J99" s="147" t="str">
        <f t="shared" si="24"/>
        <v>-</v>
      </c>
      <c r="K99" s="146">
        <v>0</v>
      </c>
      <c r="L99" s="147" t="str">
        <f t="shared" si="24"/>
        <v>-</v>
      </c>
      <c r="M99" s="146">
        <v>0</v>
      </c>
      <c r="N99" s="147" t="str">
        <f t="shared" si="25"/>
        <v>-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0</v>
      </c>
      <c r="F100" s="147" t="str">
        <f t="shared" si="24"/>
        <v>-</v>
      </c>
      <c r="G100" s="146">
        <v>0</v>
      </c>
      <c r="H100" s="147" t="str">
        <f t="shared" si="24"/>
        <v>-</v>
      </c>
      <c r="I100" s="146">
        <v>0</v>
      </c>
      <c r="J100" s="147" t="str">
        <f t="shared" si="24"/>
        <v>-</v>
      </c>
      <c r="K100" s="146">
        <v>0</v>
      </c>
      <c r="L100" s="147" t="str">
        <f t="shared" si="24"/>
        <v>-</v>
      </c>
      <c r="M100" s="146">
        <v>0</v>
      </c>
      <c r="N100" s="147" t="str">
        <f t="shared" si="25"/>
        <v>-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0</v>
      </c>
      <c r="F101" s="147" t="str">
        <f t="shared" si="24"/>
        <v>-</v>
      </c>
      <c r="G101" s="146">
        <v>0</v>
      </c>
      <c r="H101" s="147" t="str">
        <f t="shared" si="24"/>
        <v>-</v>
      </c>
      <c r="I101" s="146">
        <v>0</v>
      </c>
      <c r="J101" s="147" t="str">
        <f t="shared" si="24"/>
        <v>-</v>
      </c>
      <c r="K101" s="146">
        <v>0</v>
      </c>
      <c r="L101" s="147" t="str">
        <f t="shared" si="24"/>
        <v>-</v>
      </c>
      <c r="M101" s="146">
        <v>0</v>
      </c>
      <c r="N101" s="147" t="str">
        <f t="shared" si="25"/>
        <v>-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0</v>
      </c>
      <c r="F102" s="147" t="str">
        <f t="shared" si="24"/>
        <v>-</v>
      </c>
      <c r="G102" s="146">
        <v>0</v>
      </c>
      <c r="H102" s="147" t="str">
        <f t="shared" si="24"/>
        <v>-</v>
      </c>
      <c r="I102" s="146">
        <v>0</v>
      </c>
      <c r="J102" s="147" t="str">
        <f t="shared" si="24"/>
        <v>-</v>
      </c>
      <c r="K102" s="146">
        <v>0</v>
      </c>
      <c r="L102" s="147" t="str">
        <f t="shared" si="24"/>
        <v>-</v>
      </c>
      <c r="M102" s="146">
        <v>0</v>
      </c>
      <c r="N102" s="147" t="str">
        <f t="shared" si="25"/>
        <v>-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0</v>
      </c>
      <c r="F103" s="147" t="str">
        <f t="shared" si="24"/>
        <v>-</v>
      </c>
      <c r="G103" s="146">
        <v>0</v>
      </c>
      <c r="H103" s="147" t="str">
        <f t="shared" si="24"/>
        <v>-</v>
      </c>
      <c r="I103" s="146">
        <v>0</v>
      </c>
      <c r="J103" s="147" t="str">
        <f t="shared" si="24"/>
        <v>-</v>
      </c>
      <c r="K103" s="146">
        <v>0</v>
      </c>
      <c r="L103" s="147" t="str">
        <f t="shared" si="24"/>
        <v>-</v>
      </c>
      <c r="M103" s="146">
        <v>0</v>
      </c>
      <c r="N103" s="147" t="str">
        <f t="shared" si="25"/>
        <v>-</v>
      </c>
    </row>
    <row r="104" spans="2:14" x14ac:dyDescent="0.25">
      <c r="B104" s="145" t="s">
        <v>87</v>
      </c>
      <c r="C104" s="146">
        <v>0</v>
      </c>
      <c r="D104" s="147">
        <v>-1</v>
      </c>
      <c r="E104" s="146">
        <v>0</v>
      </c>
      <c r="F104" s="147" t="str">
        <f t="shared" si="24"/>
        <v>-</v>
      </c>
      <c r="G104" s="146">
        <v>0</v>
      </c>
      <c r="H104" s="147" t="str">
        <f t="shared" si="24"/>
        <v>-</v>
      </c>
      <c r="I104" s="146">
        <v>0</v>
      </c>
      <c r="J104" s="147" t="str">
        <f t="shared" si="24"/>
        <v>-</v>
      </c>
      <c r="K104" s="146">
        <v>0</v>
      </c>
      <c r="L104" s="147" t="str">
        <f t="shared" si="24"/>
        <v>-</v>
      </c>
      <c r="M104" s="146">
        <v>0</v>
      </c>
      <c r="N104" s="147" t="str">
        <f t="shared" si="25"/>
        <v>-</v>
      </c>
    </row>
    <row r="105" spans="2:14" x14ac:dyDescent="0.25">
      <c r="B105" s="145" t="s">
        <v>89</v>
      </c>
      <c r="C105" s="146">
        <v>0</v>
      </c>
      <c r="D105" s="147">
        <v>-1</v>
      </c>
      <c r="E105" s="146">
        <v>0</v>
      </c>
      <c r="F105" s="147" t="str">
        <f t="shared" si="24"/>
        <v>-</v>
      </c>
      <c r="G105" s="146">
        <v>0</v>
      </c>
      <c r="H105" s="147" t="str">
        <f t="shared" si="24"/>
        <v>-</v>
      </c>
      <c r="I105" s="146">
        <v>0</v>
      </c>
      <c r="J105" s="147" t="str">
        <f t="shared" si="24"/>
        <v>-</v>
      </c>
      <c r="K105" s="146">
        <v>0</v>
      </c>
      <c r="L105" s="147" t="str">
        <f t="shared" si="24"/>
        <v>-</v>
      </c>
      <c r="M105" s="146">
        <v>0</v>
      </c>
      <c r="N105" s="147" t="str">
        <f t="shared" si="25"/>
        <v>-</v>
      </c>
    </row>
    <row r="106" spans="2:14" x14ac:dyDescent="0.25">
      <c r="B106" s="145" t="s">
        <v>91</v>
      </c>
      <c r="C106" s="146">
        <v>0</v>
      </c>
      <c r="D106" s="147">
        <v>-1</v>
      </c>
      <c r="E106" s="146">
        <v>0</v>
      </c>
      <c r="F106" s="147" t="str">
        <f t="shared" si="24"/>
        <v>-</v>
      </c>
      <c r="G106" s="146">
        <v>0</v>
      </c>
      <c r="H106" s="147" t="str">
        <f t="shared" si="24"/>
        <v>-</v>
      </c>
      <c r="I106" s="146">
        <v>0</v>
      </c>
      <c r="J106" s="147" t="str">
        <f t="shared" si="24"/>
        <v>-</v>
      </c>
      <c r="K106" s="146">
        <v>0</v>
      </c>
      <c r="L106" s="147" t="str">
        <f t="shared" si="24"/>
        <v>-</v>
      </c>
      <c r="M106" s="146"/>
      <c r="N106" s="147"/>
    </row>
    <row r="107" spans="2:14" x14ac:dyDescent="0.25">
      <c r="B107" s="145" t="s">
        <v>93</v>
      </c>
      <c r="C107" s="146">
        <v>0</v>
      </c>
      <c r="D107" s="147">
        <v>-1</v>
      </c>
      <c r="E107" s="146">
        <v>0</v>
      </c>
      <c r="F107" s="147" t="str">
        <f t="shared" si="24"/>
        <v>-</v>
      </c>
      <c r="G107" s="146">
        <v>0</v>
      </c>
      <c r="H107" s="147" t="str">
        <f t="shared" si="24"/>
        <v>-</v>
      </c>
      <c r="I107" s="146">
        <v>0</v>
      </c>
      <c r="J107" s="147" t="str">
        <f t="shared" si="24"/>
        <v>-</v>
      </c>
      <c r="K107" s="146">
        <v>0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>
        <v>0</v>
      </c>
      <c r="D108" s="147">
        <v>-1</v>
      </c>
      <c r="E108" s="146">
        <v>0</v>
      </c>
      <c r="F108" s="147" t="str">
        <f t="shared" si="24"/>
        <v>-</v>
      </c>
      <c r="G108" s="146">
        <v>0</v>
      </c>
      <c r="H108" s="147" t="str">
        <f t="shared" si="24"/>
        <v>-</v>
      </c>
      <c r="I108" s="146">
        <v>0</v>
      </c>
      <c r="J108" s="147" t="str">
        <f t="shared" si="24"/>
        <v>-</v>
      </c>
      <c r="K108" s="146">
        <v>0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>
        <v>0</v>
      </c>
      <c r="D109" s="150">
        <v>-1</v>
      </c>
      <c r="E109" s="149">
        <v>0</v>
      </c>
      <c r="F109" s="150" t="str">
        <f t="shared" si="24"/>
        <v>-</v>
      </c>
      <c r="G109" s="149">
        <v>0</v>
      </c>
      <c r="H109" s="150" t="str">
        <f t="shared" si="24"/>
        <v>-</v>
      </c>
      <c r="I109" s="149">
        <v>0</v>
      </c>
      <c r="J109" s="150" t="str">
        <f t="shared" si="24"/>
        <v>-</v>
      </c>
      <c r="K109" s="149">
        <v>0</v>
      </c>
      <c r="L109" s="150" t="str">
        <f t="shared" si="24"/>
        <v>-</v>
      </c>
      <c r="M109" s="149">
        <v>0</v>
      </c>
      <c r="N109" s="150" t="s">
        <v>238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817B-B6C9-4CAE-966E-0C1A2D145E55}">
  <sheetPr>
    <tabColor theme="7" tint="0.79998168889431442"/>
  </sheetPr>
  <dimension ref="A4:E116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43737</v>
      </c>
      <c r="D8" s="147">
        <f t="shared" ref="D8:D10" si="0">C8/C9-1</f>
        <v>-0.14519407418989172</v>
      </c>
    </row>
    <row r="9" spans="1:5" x14ac:dyDescent="0.25">
      <c r="A9" s="1"/>
      <c r="B9" s="145">
        <v>2023</v>
      </c>
      <c r="C9" s="146">
        <v>51166</v>
      </c>
      <c r="D9" s="147">
        <f t="shared" si="0"/>
        <v>0.3553548250377474</v>
      </c>
    </row>
    <row r="10" spans="1:5" x14ac:dyDescent="0.25">
      <c r="A10" s="1"/>
      <c r="B10" s="145">
        <v>2022</v>
      </c>
      <c r="C10" s="146">
        <v>37751</v>
      </c>
      <c r="D10" s="147">
        <f t="shared" si="0"/>
        <v>0.87247656366251669</v>
      </c>
    </row>
    <row r="11" spans="1:5" x14ac:dyDescent="0.25">
      <c r="A11" s="1"/>
      <c r="B11" s="145">
        <v>2021</v>
      </c>
      <c r="C11" s="146">
        <v>20161</v>
      </c>
      <c r="D11" s="147">
        <f>C11/C12-1</f>
        <v>0.59589962795852136</v>
      </c>
    </row>
    <row r="12" spans="1:5" x14ac:dyDescent="0.25">
      <c r="A12" s="1" t="s">
        <v>74</v>
      </c>
      <c r="B12" s="145">
        <v>2020</v>
      </c>
      <c r="C12" s="146">
        <v>12633</v>
      </c>
      <c r="D12" s="147">
        <f t="shared" ref="D12:D21" si="1">C12/C13-1</f>
        <v>-0.71973999467565886</v>
      </c>
    </row>
    <row r="13" spans="1:5" x14ac:dyDescent="0.25">
      <c r="A13" s="1" t="s">
        <v>76</v>
      </c>
      <c r="B13" s="145">
        <v>2019</v>
      </c>
      <c r="C13" s="146">
        <v>45076</v>
      </c>
      <c r="D13" s="147">
        <f t="shared" si="1"/>
        <v>-4.1629459539907265E-2</v>
      </c>
    </row>
    <row r="14" spans="1:5" x14ac:dyDescent="0.25">
      <c r="A14" s="1" t="s">
        <v>78</v>
      </c>
      <c r="B14" s="145">
        <v>2018</v>
      </c>
      <c r="C14" s="146">
        <v>47034</v>
      </c>
      <c r="D14" s="147">
        <f t="shared" si="1"/>
        <v>-0.13403542364767829</v>
      </c>
    </row>
    <row r="15" spans="1:5" x14ac:dyDescent="0.25">
      <c r="A15" s="1" t="s">
        <v>80</v>
      </c>
      <c r="B15" s="145">
        <v>2017</v>
      </c>
      <c r="C15" s="146">
        <v>54314</v>
      </c>
      <c r="D15" s="147">
        <f>C15/C16-1</f>
        <v>-1.1953143676787237E-3</v>
      </c>
    </row>
    <row r="16" spans="1:5" x14ac:dyDescent="0.25">
      <c r="A16" s="1" t="s">
        <v>82</v>
      </c>
      <c r="B16" s="145">
        <v>2016</v>
      </c>
      <c r="C16" s="146">
        <v>54379</v>
      </c>
      <c r="D16" s="147">
        <f>C16/C17-1</f>
        <v>0.14431514488331465</v>
      </c>
    </row>
    <row r="17" spans="1:5" x14ac:dyDescent="0.25">
      <c r="A17" s="1" t="s">
        <v>84</v>
      </c>
      <c r="B17" s="145">
        <v>2015</v>
      </c>
      <c r="C17" s="146">
        <v>47521</v>
      </c>
      <c r="D17" s="147">
        <f t="shared" si="1"/>
        <v>-0.22950580452688241</v>
      </c>
    </row>
    <row r="18" spans="1:5" x14ac:dyDescent="0.25">
      <c r="A18" s="1" t="s">
        <v>86</v>
      </c>
      <c r="B18" s="145">
        <v>2014</v>
      </c>
      <c r="C18" s="146">
        <v>61676</v>
      </c>
      <c r="D18" s="147">
        <f t="shared" si="1"/>
        <v>0.16216318070472968</v>
      </c>
    </row>
    <row r="19" spans="1:5" x14ac:dyDescent="0.25">
      <c r="A19" s="1" t="s">
        <v>88</v>
      </c>
      <c r="B19" s="145">
        <v>2013</v>
      </c>
      <c r="C19" s="146">
        <v>53070</v>
      </c>
      <c r="D19" s="147">
        <f t="shared" si="1"/>
        <v>5.9519296383350184E-3</v>
      </c>
    </row>
    <row r="20" spans="1:5" x14ac:dyDescent="0.25">
      <c r="A20" s="1" t="s">
        <v>90</v>
      </c>
      <c r="B20" s="145">
        <v>2012</v>
      </c>
      <c r="C20" s="146">
        <v>52756</v>
      </c>
      <c r="D20" s="147">
        <f>C20/C21-1</f>
        <v>1.0056353528262729E-3</v>
      </c>
    </row>
    <row r="21" spans="1:5" x14ac:dyDescent="0.25">
      <c r="A21" s="1" t="s">
        <v>92</v>
      </c>
      <c r="B21" s="145">
        <v>2011</v>
      </c>
      <c r="C21" s="146">
        <v>52703</v>
      </c>
      <c r="D21" s="147">
        <f t="shared" si="1"/>
        <v>4.8106753639328703E-2</v>
      </c>
    </row>
    <row r="22" spans="1:5" x14ac:dyDescent="0.25">
      <c r="A22" s="1" t="s">
        <v>94</v>
      </c>
      <c r="B22" s="145">
        <v>2010</v>
      </c>
      <c r="C22" s="146">
        <v>50284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43075</v>
      </c>
      <c r="D31" s="147">
        <f t="shared" ref="D31:D44" si="2">C31/C32-1</f>
        <v>-0.14738425605193883</v>
      </c>
    </row>
    <row r="32" spans="1:5" x14ac:dyDescent="0.25">
      <c r="B32" s="145">
        <v>2023</v>
      </c>
      <c r="C32" s="146">
        <v>50521</v>
      </c>
      <c r="D32" s="147">
        <f t="shared" si="2"/>
        <v>0.34228705032148365</v>
      </c>
    </row>
    <row r="33" spans="2:4" x14ac:dyDescent="0.25">
      <c r="B33" s="145">
        <v>2022</v>
      </c>
      <c r="C33" s="146">
        <v>37638</v>
      </c>
      <c r="D33" s="147">
        <f t="shared" si="2"/>
        <v>0.86687168295223449</v>
      </c>
    </row>
    <row r="34" spans="2:4" x14ac:dyDescent="0.25">
      <c r="B34" s="145">
        <v>2021</v>
      </c>
      <c r="C34" s="146">
        <v>20161</v>
      </c>
      <c r="D34" s="147">
        <f t="shared" si="2"/>
        <v>0.87456996745699667</v>
      </c>
    </row>
    <row r="35" spans="2:4" x14ac:dyDescent="0.25">
      <c r="B35" s="145">
        <v>2020</v>
      </c>
      <c r="C35" s="146">
        <v>10755</v>
      </c>
      <c r="D35" s="147">
        <f t="shared" si="2"/>
        <v>-0.722959223100899</v>
      </c>
    </row>
    <row r="36" spans="2:4" x14ac:dyDescent="0.25">
      <c r="B36" s="145">
        <v>2019</v>
      </c>
      <c r="C36" s="146">
        <v>38821</v>
      </c>
      <c r="D36" s="147">
        <f t="shared" si="2"/>
        <v>-5.2383625845192516E-2</v>
      </c>
    </row>
    <row r="37" spans="2:4" x14ac:dyDescent="0.25">
      <c r="B37" s="145">
        <v>2018</v>
      </c>
      <c r="C37" s="146">
        <v>40967</v>
      </c>
      <c r="D37" s="147">
        <f t="shared" si="2"/>
        <v>-0.13190795050008475</v>
      </c>
    </row>
    <row r="38" spans="2:4" x14ac:dyDescent="0.25">
      <c r="B38" s="145">
        <v>2017</v>
      </c>
      <c r="C38" s="146">
        <v>47192</v>
      </c>
      <c r="D38" s="147">
        <f>C38/C39-1</f>
        <v>-2.6868749355603683E-2</v>
      </c>
    </row>
    <row r="39" spans="2:4" x14ac:dyDescent="0.25">
      <c r="B39" s="145">
        <v>2016</v>
      </c>
      <c r="C39" s="146">
        <v>48495</v>
      </c>
      <c r="D39" s="147">
        <f>C39/C40-1</f>
        <v>0.14604750088621055</v>
      </c>
    </row>
    <row r="40" spans="2:4" x14ac:dyDescent="0.25">
      <c r="B40" s="145">
        <v>2015</v>
      </c>
      <c r="C40" s="146">
        <v>42315</v>
      </c>
      <c r="D40" s="147">
        <f t="shared" si="2"/>
        <v>-0.24697026320004267</v>
      </c>
    </row>
    <row r="41" spans="2:4" x14ac:dyDescent="0.25">
      <c r="B41" s="145">
        <v>2014</v>
      </c>
      <c r="C41" s="146">
        <v>56193</v>
      </c>
      <c r="D41" s="147">
        <f t="shared" si="2"/>
        <v>0.15981424148606815</v>
      </c>
    </row>
    <row r="42" spans="2:4" x14ac:dyDescent="0.25">
      <c r="B42" s="145">
        <v>2013</v>
      </c>
      <c r="C42" s="146">
        <v>48450</v>
      </c>
      <c r="D42" s="147">
        <f t="shared" si="2"/>
        <v>-1.3579819614390143E-2</v>
      </c>
    </row>
    <row r="43" spans="2:4" x14ac:dyDescent="0.25">
      <c r="B43" s="145">
        <v>2012</v>
      </c>
      <c r="C43" s="146">
        <v>49117</v>
      </c>
      <c r="D43" s="147">
        <f>C43/C44-1</f>
        <v>7.8589896171050722E-3</v>
      </c>
    </row>
    <row r="44" spans="2:4" x14ac:dyDescent="0.25">
      <c r="B44" s="145">
        <v>2011</v>
      </c>
      <c r="C44" s="146">
        <v>48734</v>
      </c>
      <c r="D44" s="147">
        <f t="shared" si="2"/>
        <v>2.8078391662974989E-2</v>
      </c>
    </row>
    <row r="45" spans="2:4" x14ac:dyDescent="0.25">
      <c r="B45" s="145">
        <v>2010</v>
      </c>
      <c r="C45" s="146">
        <v>47403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0</v>
      </c>
      <c r="D54" s="147" t="e">
        <f t="shared" ref="D54:D56" si="3">C54/C55-1</f>
        <v>#DIV/0!</v>
      </c>
    </row>
    <row r="55" spans="1:5" x14ac:dyDescent="0.25">
      <c r="A55" s="1"/>
      <c r="B55" s="145">
        <v>2023</v>
      </c>
      <c r="C55" s="146">
        <v>0</v>
      </c>
      <c r="D55" s="147" t="e">
        <f t="shared" si="3"/>
        <v>#DIV/0!</v>
      </c>
    </row>
    <row r="56" spans="1:5" x14ac:dyDescent="0.25">
      <c r="A56" s="1"/>
      <c r="B56" s="145">
        <v>2022</v>
      </c>
      <c r="C56" s="146">
        <v>0</v>
      </c>
      <c r="D56" s="147" t="e">
        <f t="shared" si="3"/>
        <v>#DIV/0!</v>
      </c>
    </row>
    <row r="57" spans="1:5" x14ac:dyDescent="0.25">
      <c r="A57" s="1"/>
      <c r="B57" s="145">
        <v>2021</v>
      </c>
      <c r="C57" s="146">
        <v>0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 t="e">
        <f t="shared" ref="D58:D67" si="4">C58/C59-1</f>
        <v>#DIV/0!</v>
      </c>
    </row>
    <row r="59" spans="1:5" x14ac:dyDescent="0.25">
      <c r="A59" s="1">
        <v>3</v>
      </c>
      <c r="B59" s="145">
        <v>2019</v>
      </c>
      <c r="C59" s="146">
        <v>0</v>
      </c>
      <c r="D59" s="147" t="e">
        <f t="shared" si="4"/>
        <v>#DIV/0!</v>
      </c>
    </row>
    <row r="60" spans="1:5" x14ac:dyDescent="0.25">
      <c r="A60" s="1">
        <v>4</v>
      </c>
      <c r="B60" s="145">
        <v>2018</v>
      </c>
      <c r="C60" s="146">
        <v>0</v>
      </c>
      <c r="D60" s="147" t="e">
        <f t="shared" si="4"/>
        <v>#DIV/0!</v>
      </c>
    </row>
    <row r="61" spans="1:5" x14ac:dyDescent="0.25">
      <c r="A61" s="1">
        <v>5</v>
      </c>
      <c r="B61" s="145">
        <v>2017</v>
      </c>
      <c r="C61" s="146">
        <v>0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>
        <f t="shared" si="4"/>
        <v>-1</v>
      </c>
    </row>
    <row r="64" spans="1:5" x14ac:dyDescent="0.25">
      <c r="A64" s="1">
        <v>8</v>
      </c>
      <c r="B64" s="145">
        <v>2014</v>
      </c>
      <c r="C64" s="146">
        <v>25282</v>
      </c>
      <c r="D64" s="147">
        <f t="shared" si="4"/>
        <v>-3.5774218154080883E-2</v>
      </c>
    </row>
    <row r="65" spans="1:5" x14ac:dyDescent="0.25">
      <c r="A65" s="1">
        <v>9</v>
      </c>
      <c r="B65" s="145">
        <v>2013</v>
      </c>
      <c r="C65" s="146">
        <v>26220</v>
      </c>
      <c r="D65" s="147">
        <f t="shared" si="4"/>
        <v>-3.5107087657319513E-2</v>
      </c>
    </row>
    <row r="66" spans="1:5" x14ac:dyDescent="0.25">
      <c r="A66" s="1">
        <v>10</v>
      </c>
      <c r="B66" s="145">
        <v>2012</v>
      </c>
      <c r="C66" s="146">
        <v>27174</v>
      </c>
      <c r="D66" s="147">
        <f>C66/C67-1</f>
        <v>5.5230310394338566E-4</v>
      </c>
    </row>
    <row r="67" spans="1:5" x14ac:dyDescent="0.25">
      <c r="A67" s="1">
        <v>11</v>
      </c>
      <c r="B67" s="145">
        <v>2011</v>
      </c>
      <c r="C67" s="146">
        <v>27159</v>
      </c>
      <c r="D67" s="147">
        <f t="shared" si="4"/>
        <v>2.3631840796019876E-2</v>
      </c>
    </row>
    <row r="68" spans="1:5" x14ac:dyDescent="0.25">
      <c r="A68" s="1">
        <v>12</v>
      </c>
      <c r="B68" s="145">
        <v>2010</v>
      </c>
      <c r="C68" s="146">
        <v>26532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0</v>
      </c>
      <c r="D77" s="147" t="e">
        <f t="shared" ref="D77:D83" si="5">C77/C78-1</f>
        <v>#DIV/0!</v>
      </c>
    </row>
    <row r="78" spans="1:5" x14ac:dyDescent="0.25">
      <c r="A78" s="1"/>
      <c r="B78" s="145">
        <v>2023</v>
      </c>
      <c r="C78" s="146">
        <v>0</v>
      </c>
      <c r="D78" s="147" t="e">
        <f t="shared" si="5"/>
        <v>#DIV/0!</v>
      </c>
    </row>
    <row r="79" spans="1:5" x14ac:dyDescent="0.25">
      <c r="A79" s="1"/>
      <c r="B79" s="145">
        <v>2022</v>
      </c>
      <c r="C79" s="146">
        <v>0</v>
      </c>
      <c r="D79" s="147" t="e">
        <f t="shared" si="5"/>
        <v>#DIV/0!</v>
      </c>
    </row>
    <row r="80" spans="1:5" x14ac:dyDescent="0.25">
      <c r="A80" s="1"/>
      <c r="B80" s="145">
        <v>2021</v>
      </c>
      <c r="C80" s="146">
        <v>0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 t="e">
        <f t="shared" si="5"/>
        <v>#DIV/0!</v>
      </c>
    </row>
    <row r="82" spans="1:5" x14ac:dyDescent="0.25">
      <c r="A82" s="1">
        <v>3</v>
      </c>
      <c r="B82" s="145">
        <v>2019</v>
      </c>
      <c r="C82" s="146">
        <v>0</v>
      </c>
      <c r="D82" s="147" t="e">
        <f t="shared" si="5"/>
        <v>#DIV/0!</v>
      </c>
    </row>
    <row r="83" spans="1:5" x14ac:dyDescent="0.25">
      <c r="A83" s="1">
        <v>4</v>
      </c>
      <c r="B83" s="145">
        <v>2018</v>
      </c>
      <c r="C83" s="146">
        <v>0</v>
      </c>
      <c r="D83" s="147" t="e">
        <f t="shared" si="5"/>
        <v>#DIV/0!</v>
      </c>
    </row>
    <row r="84" spans="1:5" x14ac:dyDescent="0.25">
      <c r="A84" s="1">
        <v>5</v>
      </c>
      <c r="B84" s="145">
        <v>2017</v>
      </c>
      <c r="C84" s="146">
        <v>0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>
        <f t="shared" ref="D86:D88" si="6">C86/C87-1</f>
        <v>-1</v>
      </c>
    </row>
    <row r="87" spans="1:5" x14ac:dyDescent="0.25">
      <c r="A87" s="1">
        <v>8</v>
      </c>
      <c r="B87" s="145">
        <v>2014</v>
      </c>
      <c r="C87" s="146">
        <v>30911</v>
      </c>
      <c r="D87" s="147">
        <f t="shared" si="6"/>
        <v>0.39050832208726938</v>
      </c>
    </row>
    <row r="88" spans="1:5" x14ac:dyDescent="0.25">
      <c r="A88" s="1">
        <v>9</v>
      </c>
      <c r="B88" s="145">
        <v>2013</v>
      </c>
      <c r="C88" s="146">
        <v>22230</v>
      </c>
      <c r="D88" s="147">
        <f t="shared" si="6"/>
        <v>1.3079341931367727E-2</v>
      </c>
    </row>
    <row r="89" spans="1:5" x14ac:dyDescent="0.25">
      <c r="A89" s="1">
        <v>10</v>
      </c>
      <c r="B89" s="145">
        <v>2012</v>
      </c>
      <c r="C89" s="146">
        <v>21943</v>
      </c>
      <c r="D89" s="147">
        <f>C89/C90-1</f>
        <v>1.7056778679026552E-2</v>
      </c>
    </row>
    <row r="90" spans="1:5" x14ac:dyDescent="0.25">
      <c r="A90" s="1">
        <v>11</v>
      </c>
      <c r="B90" s="145">
        <v>2011</v>
      </c>
      <c r="C90" s="146">
        <v>21575</v>
      </c>
      <c r="D90" s="147">
        <f t="shared" ref="D90" si="7">C90/C91-1</f>
        <v>3.3731014326098485E-2</v>
      </c>
    </row>
    <row r="91" spans="1:5" x14ac:dyDescent="0.25">
      <c r="A91" s="1">
        <v>12</v>
      </c>
      <c r="B91" s="145">
        <v>2010</v>
      </c>
      <c r="C91" s="146">
        <v>20871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>
        <v>0</v>
      </c>
      <c r="D100" s="147" t="e">
        <f t="shared" ref="D100:D113" si="8">C100/C101-1</f>
        <v>#DIV/0!</v>
      </c>
    </row>
    <row r="101" spans="2:5" x14ac:dyDescent="0.25">
      <c r="B101" s="145">
        <v>2023</v>
      </c>
      <c r="C101" s="146">
        <v>0</v>
      </c>
      <c r="D101" s="147" t="e">
        <f t="shared" si="8"/>
        <v>#DIV/0!</v>
      </c>
    </row>
    <row r="102" spans="2:5" x14ac:dyDescent="0.25">
      <c r="B102" s="145">
        <v>2022</v>
      </c>
      <c r="C102" s="146">
        <v>0</v>
      </c>
      <c r="D102" s="147" t="e">
        <f t="shared" si="8"/>
        <v>#DIV/0!</v>
      </c>
    </row>
    <row r="103" spans="2:5" x14ac:dyDescent="0.25">
      <c r="B103" s="145">
        <v>2021</v>
      </c>
      <c r="C103" s="146">
        <v>0</v>
      </c>
      <c r="D103" s="147" t="e">
        <f t="shared" si="8"/>
        <v>#DIV/0!</v>
      </c>
    </row>
    <row r="104" spans="2:5" x14ac:dyDescent="0.25">
      <c r="B104" s="145">
        <v>2020</v>
      </c>
      <c r="C104" s="146">
        <v>0</v>
      </c>
      <c r="D104" s="147">
        <f t="shared" si="8"/>
        <v>-1</v>
      </c>
    </row>
    <row r="105" spans="2:5" x14ac:dyDescent="0.25">
      <c r="B105" s="145">
        <v>2019</v>
      </c>
      <c r="C105" s="146">
        <v>6255</v>
      </c>
      <c r="D105" s="147">
        <f t="shared" si="8"/>
        <v>3.0987308389649026E-2</v>
      </c>
    </row>
    <row r="106" spans="2:5" x14ac:dyDescent="0.25">
      <c r="B106" s="145">
        <v>2018</v>
      </c>
      <c r="C106" s="146">
        <v>6067</v>
      </c>
      <c r="D106" s="147">
        <f t="shared" si="8"/>
        <v>-0.14813254703734902</v>
      </c>
    </row>
    <row r="107" spans="2:5" x14ac:dyDescent="0.25">
      <c r="B107" s="145">
        <v>2017</v>
      </c>
      <c r="C107" s="146">
        <v>7122</v>
      </c>
      <c r="D107" s="147">
        <f t="shared" si="8"/>
        <v>0.21040108769544519</v>
      </c>
    </row>
    <row r="108" spans="2:5" x14ac:dyDescent="0.25">
      <c r="B108" s="145">
        <v>2016</v>
      </c>
      <c r="C108" s="146">
        <v>5884</v>
      </c>
      <c r="D108" s="147">
        <f t="shared" si="8"/>
        <v>0.13023434498655395</v>
      </c>
    </row>
    <row r="109" spans="2:5" x14ac:dyDescent="0.25">
      <c r="B109" s="145">
        <v>2015</v>
      </c>
      <c r="C109" s="146">
        <v>5206</v>
      </c>
      <c r="D109" s="147">
        <f t="shared" si="8"/>
        <v>-5.0519788436987012E-2</v>
      </c>
    </row>
    <row r="110" spans="2:5" x14ac:dyDescent="0.25">
      <c r="B110" s="145">
        <v>2014</v>
      </c>
      <c r="C110" s="146">
        <v>5483</v>
      </c>
      <c r="D110" s="147">
        <f t="shared" si="8"/>
        <v>0.18679653679653674</v>
      </c>
    </row>
    <row r="111" spans="2:5" x14ac:dyDescent="0.25">
      <c r="B111" s="145">
        <v>2013</v>
      </c>
      <c r="C111" s="146">
        <v>4620</v>
      </c>
      <c r="D111" s="147">
        <f t="shared" si="8"/>
        <v>0.26957955482275353</v>
      </c>
    </row>
    <row r="112" spans="2:5" x14ac:dyDescent="0.25">
      <c r="B112" s="145">
        <v>2012</v>
      </c>
      <c r="C112" s="146">
        <v>3639</v>
      </c>
      <c r="D112" s="147">
        <f t="shared" si="8"/>
        <v>-8.3144368858654616E-2</v>
      </c>
    </row>
    <row r="113" spans="2:4" x14ac:dyDescent="0.25">
      <c r="B113" s="145">
        <v>2011</v>
      </c>
      <c r="C113" s="146">
        <v>3969</v>
      </c>
      <c r="D113" s="147">
        <f t="shared" si="8"/>
        <v>0.37764665046858736</v>
      </c>
    </row>
    <row r="114" spans="2:4" x14ac:dyDescent="0.25">
      <c r="B114" s="145">
        <v>2010</v>
      </c>
      <c r="C114" s="146">
        <v>2881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7B4F-6161-4A7B-A584-ECA4106768D8}">
  <sheetPr>
    <tabColor theme="7" tint="0.79998168889431442"/>
  </sheetPr>
  <dimension ref="A1:V59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233</v>
      </c>
      <c r="E5" s="158" t="s">
        <v>234</v>
      </c>
      <c r="F5" s="158" t="s">
        <v>235</v>
      </c>
      <c r="G5" s="158" t="s">
        <v>236</v>
      </c>
      <c r="H5" s="158" t="s">
        <v>237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3492-5EA8-4CD2-8230-D0A071DF2E4F}">
  <sheetPr>
    <tabColor theme="7" tint="0.79998168889431442"/>
    <pageSetUpPr fitToPage="1"/>
  </sheetPr>
  <dimension ref="A1:W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48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45076</v>
      </c>
      <c r="P8" s="188">
        <v>12633</v>
      </c>
      <c r="Q8" s="188">
        <v>20161</v>
      </c>
      <c r="R8" s="188">
        <v>37751</v>
      </c>
      <c r="S8" s="188">
        <v>51166</v>
      </c>
      <c r="T8" s="188">
        <v>43737</v>
      </c>
      <c r="U8" s="189">
        <f>IFERROR(T8/S8-1,"-")</f>
        <v>-0.14519407418989172</v>
      </c>
      <c r="V8" s="188">
        <f>T8-S8</f>
        <v>-7429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10509</v>
      </c>
      <c r="P9" s="191">
        <v>2339</v>
      </c>
      <c r="Q9" s="191">
        <v>4950</v>
      </c>
      <c r="R9" s="191">
        <v>6762</v>
      </c>
      <c r="S9" s="191">
        <v>20250</v>
      </c>
      <c r="T9" s="191">
        <v>11054</v>
      </c>
      <c r="U9" s="192">
        <f>IFERROR(T9/S9-1,"-")</f>
        <v>-0.45412345679012345</v>
      </c>
      <c r="V9" s="191">
        <f t="shared" ref="V9:V19" si="2">T9-S9</f>
        <v>-9196</v>
      </c>
      <c r="W9" s="192">
        <f>T9/T$8</f>
        <v>0.25273795642133662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5944</v>
      </c>
      <c r="P10" s="195">
        <v>1658</v>
      </c>
      <c r="Q10" s="195">
        <v>2415</v>
      </c>
      <c r="R10" s="195">
        <v>3515</v>
      </c>
      <c r="S10" s="195">
        <v>14811</v>
      </c>
      <c r="T10" s="195">
        <v>7251</v>
      </c>
      <c r="U10" s="196">
        <f>IFERROR(T10/S10-1,"-")</f>
        <v>-0.51043143609479436</v>
      </c>
      <c r="V10" s="195">
        <f t="shared" si="2"/>
        <v>-7560</v>
      </c>
      <c r="W10" s="196">
        <f>T10/T$8</f>
        <v>0.16578640510323067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4565</v>
      </c>
      <c r="P11" s="195">
        <v>681</v>
      </c>
      <c r="Q11" s="195">
        <v>2535</v>
      </c>
      <c r="R11" s="195">
        <v>3247</v>
      </c>
      <c r="S11" s="195">
        <v>5439</v>
      </c>
      <c r="T11" s="195">
        <v>3803</v>
      </c>
      <c r="U11" s="196">
        <f>IFERROR(T11/S11-1,"-")</f>
        <v>-0.30079058650487223</v>
      </c>
      <c r="V11" s="195">
        <f t="shared" si="2"/>
        <v>-1636</v>
      </c>
      <c r="W11" s="196">
        <f>T11/T$8</f>
        <v>8.6951551318105946E-2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34567</v>
      </c>
      <c r="P12" s="191">
        <v>10294</v>
      </c>
      <c r="Q12" s="191">
        <v>15211</v>
      </c>
      <c r="R12" s="191">
        <v>30989</v>
      </c>
      <c r="S12" s="191">
        <v>30916</v>
      </c>
      <c r="T12" s="191">
        <v>32683</v>
      </c>
      <c r="U12" s="192">
        <f>IFERROR(T12/S12-1,"-")</f>
        <v>5.7154871264070373E-2</v>
      </c>
      <c r="V12" s="191">
        <f t="shared" si="2"/>
        <v>1767</v>
      </c>
      <c r="W12" s="192">
        <f>T12/T$8</f>
        <v>0.74726204357866333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10275</v>
      </c>
      <c r="P13" s="195">
        <v>3060</v>
      </c>
      <c r="Q13" s="195">
        <v>3030</v>
      </c>
      <c r="R13" s="195">
        <v>10352</v>
      </c>
      <c r="S13" s="195">
        <v>9308</v>
      </c>
      <c r="T13" s="195">
        <v>11037</v>
      </c>
      <c r="U13" s="196">
        <f t="shared" ref="U13:U20" si="4">IFERROR(T13/S13-1,"-")</f>
        <v>0.18575418994413417</v>
      </c>
      <c r="V13" s="195">
        <f t="shared" si="2"/>
        <v>1729</v>
      </c>
      <c r="W13" s="196">
        <f t="shared" ref="W13:W20" si="5">T13/T$8</f>
        <v>0.25234926949722203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9881</v>
      </c>
      <c r="P14" s="195">
        <v>2874</v>
      </c>
      <c r="Q14" s="195">
        <v>5150</v>
      </c>
      <c r="R14" s="195">
        <v>6811</v>
      </c>
      <c r="S14" s="195">
        <v>6211</v>
      </c>
      <c r="T14" s="195">
        <v>6595</v>
      </c>
      <c r="U14" s="196">
        <f t="shared" si="4"/>
        <v>6.1825792947995506E-2</v>
      </c>
      <c r="V14" s="195">
        <f t="shared" si="2"/>
        <v>384</v>
      </c>
      <c r="W14" s="196">
        <f t="shared" si="5"/>
        <v>0.15078766261974988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2186</v>
      </c>
      <c r="P15" s="195">
        <v>544</v>
      </c>
      <c r="Q15" s="195">
        <v>1642</v>
      </c>
      <c r="R15" s="195">
        <v>2746</v>
      </c>
      <c r="S15" s="195">
        <v>2942</v>
      </c>
      <c r="T15" s="195">
        <v>2300</v>
      </c>
      <c r="U15" s="196">
        <f t="shared" si="4"/>
        <v>-0.21821889870836164</v>
      </c>
      <c r="V15" s="195">
        <f t="shared" si="2"/>
        <v>-642</v>
      </c>
      <c r="W15" s="196">
        <f t="shared" si="5"/>
        <v>5.2587054439033311E-2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731</v>
      </c>
      <c r="P16" s="195">
        <v>284</v>
      </c>
      <c r="Q16" s="195">
        <v>377</v>
      </c>
      <c r="R16" s="195">
        <v>868</v>
      </c>
      <c r="S16" s="195">
        <v>832</v>
      </c>
      <c r="T16" s="195">
        <v>1093</v>
      </c>
      <c r="U16" s="196">
        <f t="shared" si="4"/>
        <v>0.31370192307692313</v>
      </c>
      <c r="V16" s="195">
        <f t="shared" si="2"/>
        <v>261</v>
      </c>
      <c r="W16" s="196">
        <f t="shared" si="5"/>
        <v>2.4990282826897137E-2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686</v>
      </c>
      <c r="P17" s="195">
        <v>229</v>
      </c>
      <c r="Q17" s="195">
        <v>476</v>
      </c>
      <c r="R17" s="195">
        <v>657</v>
      </c>
      <c r="S17" s="195">
        <v>709</v>
      </c>
      <c r="T17" s="195">
        <v>810</v>
      </c>
      <c r="U17" s="196">
        <f t="shared" si="4"/>
        <v>0.14245416078984485</v>
      </c>
      <c r="V17" s="195">
        <f t="shared" si="2"/>
        <v>101</v>
      </c>
      <c r="W17" s="196">
        <f t="shared" si="5"/>
        <v>1.8519788737224777E-2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281</v>
      </c>
      <c r="P18" s="195">
        <v>136</v>
      </c>
      <c r="Q18" s="195">
        <v>98</v>
      </c>
      <c r="R18" s="195">
        <v>136</v>
      </c>
      <c r="S18" s="195">
        <v>243</v>
      </c>
      <c r="T18" s="195">
        <v>141</v>
      </c>
      <c r="U18" s="196">
        <f t="shared" si="4"/>
        <v>-0.41975308641975306</v>
      </c>
      <c r="V18" s="195">
        <f t="shared" si="2"/>
        <v>-102</v>
      </c>
      <c r="W18" s="196">
        <f t="shared" si="5"/>
        <v>3.2238150764798681E-3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591</v>
      </c>
      <c r="P19" s="195">
        <v>217</v>
      </c>
      <c r="Q19" s="195">
        <v>91</v>
      </c>
      <c r="R19" s="195">
        <v>153</v>
      </c>
      <c r="S19" s="195">
        <v>195</v>
      </c>
      <c r="T19" s="195">
        <v>156</v>
      </c>
      <c r="U19" s="196">
        <f t="shared" si="4"/>
        <v>-0.19999999999999996</v>
      </c>
      <c r="V19" s="195">
        <f t="shared" si="2"/>
        <v>-39</v>
      </c>
      <c r="W19" s="196">
        <f t="shared" si="5"/>
        <v>3.5667741271692161E-3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9936</v>
      </c>
      <c r="P20" s="200">
        <f t="shared" si="7"/>
        <v>2950</v>
      </c>
      <c r="Q20" s="200">
        <f t="shared" si="7"/>
        <v>4347</v>
      </c>
      <c r="R20" s="200">
        <f t="shared" si="7"/>
        <v>9266</v>
      </c>
      <c r="S20" s="200">
        <f t="shared" si="7"/>
        <v>10476</v>
      </c>
      <c r="T20" s="200">
        <f t="shared" si="7"/>
        <v>10551</v>
      </c>
      <c r="U20" s="201">
        <f t="shared" si="4"/>
        <v>7.1592210767468245E-3</v>
      </c>
      <c r="V20" s="200">
        <f>T20-S20</f>
        <v>75</v>
      </c>
      <c r="W20" s="201">
        <f t="shared" si="5"/>
        <v>0.24123739625488716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9CE8-2487-485D-9513-3F295CC709D6}">
  <sheetPr>
    <tabColor theme="7" tint="0.79998168889431442"/>
  </sheetPr>
  <dimension ref="A1:T165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48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220</v>
      </c>
      <c r="O11" s="209">
        <v>2289</v>
      </c>
      <c r="P11" s="209">
        <v>3143</v>
      </c>
      <c r="Q11" s="209">
        <v>3734</v>
      </c>
      <c r="R11" s="209">
        <v>3135</v>
      </c>
      <c r="S11" s="210">
        <f t="shared" ref="S11:S23" si="1">IFERROR(R11/Q11-1,"-")</f>
        <v>-0.16041778253883232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116</v>
      </c>
      <c r="O12" s="191">
        <v>638</v>
      </c>
      <c r="P12" s="191">
        <v>517</v>
      </c>
      <c r="Q12" s="191">
        <v>1723</v>
      </c>
      <c r="R12" s="191">
        <v>878</v>
      </c>
      <c r="S12" s="192">
        <f t="shared" si="1"/>
        <v>-0.49042367962855482</v>
      </c>
      <c r="T12" s="192">
        <f>R12/R11</f>
        <v>0.28006379585326951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75</v>
      </c>
      <c r="O13" s="195">
        <v>323</v>
      </c>
      <c r="P13" s="195">
        <v>284</v>
      </c>
      <c r="Q13" s="195">
        <v>1386</v>
      </c>
      <c r="R13" s="195">
        <v>669</v>
      </c>
      <c r="S13" s="196">
        <f t="shared" si="1"/>
        <v>-0.5173160173160174</v>
      </c>
      <c r="T13" s="196">
        <f>R13/R11</f>
        <v>0.21339712918660286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41</v>
      </c>
      <c r="O14" s="195">
        <v>315</v>
      </c>
      <c r="P14" s="195">
        <v>233</v>
      </c>
      <c r="Q14" s="195">
        <v>337</v>
      </c>
      <c r="R14" s="195">
        <v>209</v>
      </c>
      <c r="S14" s="196">
        <f t="shared" si="1"/>
        <v>-0.37982195845697331</v>
      </c>
      <c r="T14" s="196">
        <f>R14/R11</f>
        <v>6.6666666666666666E-2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104</v>
      </c>
      <c r="O15" s="191">
        <v>1651</v>
      </c>
      <c r="P15" s="191">
        <v>2626</v>
      </c>
      <c r="Q15" s="191">
        <v>2011</v>
      </c>
      <c r="R15" s="191">
        <v>2257</v>
      </c>
      <c r="S15" s="192">
        <f t="shared" si="1"/>
        <v>0.12232720039781197</v>
      </c>
      <c r="T15" s="192">
        <f>R15/R11</f>
        <v>0.71993620414673043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23</v>
      </c>
      <c r="O16" s="195">
        <v>620</v>
      </c>
      <c r="P16" s="195">
        <v>817</v>
      </c>
      <c r="Q16" s="195">
        <v>818</v>
      </c>
      <c r="R16" s="195">
        <v>852</v>
      </c>
      <c r="S16" s="196">
        <f t="shared" si="1"/>
        <v>4.1564792176039145E-2</v>
      </c>
      <c r="T16" s="196">
        <f>R16/R11</f>
        <v>0.27177033492822966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31</v>
      </c>
      <c r="O17" s="195">
        <v>429</v>
      </c>
      <c r="P17" s="195">
        <v>444</v>
      </c>
      <c r="Q17" s="195">
        <v>347</v>
      </c>
      <c r="R17" s="195">
        <v>351</v>
      </c>
      <c r="S17" s="196">
        <f t="shared" si="1"/>
        <v>1.1527377521613813E-2</v>
      </c>
      <c r="T17" s="196">
        <f>R17/R11</f>
        <v>0.11196172248803828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12</v>
      </c>
      <c r="O18" s="195">
        <v>99</v>
      </c>
      <c r="P18" s="195">
        <v>289</v>
      </c>
      <c r="Q18" s="195">
        <v>156</v>
      </c>
      <c r="R18" s="195">
        <v>203</v>
      </c>
      <c r="S18" s="196">
        <f t="shared" si="1"/>
        <v>0.30128205128205132</v>
      </c>
      <c r="T18" s="196">
        <f>R18/R11</f>
        <v>6.4752791068580548E-2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0</v>
      </c>
      <c r="O19" s="195">
        <v>48</v>
      </c>
      <c r="P19" s="195">
        <v>47</v>
      </c>
      <c r="Q19" s="195">
        <v>36</v>
      </c>
      <c r="R19" s="195">
        <v>77</v>
      </c>
      <c r="S19" s="196">
        <f t="shared" si="1"/>
        <v>1.1388888888888888</v>
      </c>
      <c r="T19" s="196">
        <f>R19/R11</f>
        <v>2.456140350877193E-2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10</v>
      </c>
      <c r="O20" s="195">
        <v>21</v>
      </c>
      <c r="P20" s="195">
        <v>54</v>
      </c>
      <c r="Q20" s="195">
        <v>18</v>
      </c>
      <c r="R20" s="195">
        <v>67</v>
      </c>
      <c r="S20" s="196">
        <f t="shared" si="1"/>
        <v>2.7222222222222223</v>
      </c>
      <c r="T20" s="196">
        <f>R20/R11</f>
        <v>2.1371610845295055E-2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0</v>
      </c>
      <c r="O21" s="195">
        <v>0</v>
      </c>
      <c r="P21" s="195">
        <v>0</v>
      </c>
      <c r="Q21" s="195">
        <v>6</v>
      </c>
      <c r="R21" s="195">
        <v>4</v>
      </c>
      <c r="S21" s="196">
        <f t="shared" si="1"/>
        <v>-0.33333333333333337</v>
      </c>
      <c r="T21" s="196">
        <f>R21/R11</f>
        <v>1.2759170653907496E-3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0</v>
      </c>
      <c r="O22" s="195">
        <v>2</v>
      </c>
      <c r="P22" s="195">
        <v>0</v>
      </c>
      <c r="Q22" s="195">
        <v>0</v>
      </c>
      <c r="R22" s="195">
        <v>0</v>
      </c>
      <c r="S22" s="196" t="str">
        <f t="shared" si="1"/>
        <v>-</v>
      </c>
      <c r="T22" s="196">
        <f>R22/R11</f>
        <v>0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28</v>
      </c>
      <c r="O23" s="200">
        <f>O15-SUM(O16:O22)</f>
        <v>432</v>
      </c>
      <c r="P23" s="200">
        <f>P15-SUM(P16:P22)</f>
        <v>975</v>
      </c>
      <c r="Q23" s="200">
        <f>Q15-SUM(Q16:Q22)</f>
        <v>630</v>
      </c>
      <c r="R23" s="200">
        <f>R15-SUM(R16:R22)</f>
        <v>703</v>
      </c>
      <c r="S23" s="201">
        <f t="shared" si="1"/>
        <v>0.11587301587301591</v>
      </c>
      <c r="T23" s="201">
        <f>R23/R11</f>
        <v>0.22424242424242424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26B4-C918-4C11-AC35-032E2ACFEC0F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48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11345</v>
      </c>
      <c r="R9" s="209">
        <v>11501</v>
      </c>
      <c r="S9" s="209">
        <v>25651</v>
      </c>
      <c r="T9" s="209">
        <v>37060</v>
      </c>
      <c r="U9" s="209">
        <v>32035</v>
      </c>
      <c r="V9" s="209">
        <v>31967</v>
      </c>
      <c r="W9" s="210">
        <f>IFERROR(V9/U9-1,"-")</f>
        <v>-2.1226783205868793E-3</v>
      </c>
      <c r="X9" s="209">
        <f>V9-U9</f>
        <v>-68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2129</v>
      </c>
      <c r="R10" s="191">
        <v>3943</v>
      </c>
      <c r="S10" s="191">
        <v>4228</v>
      </c>
      <c r="T10" s="191">
        <v>16405</v>
      </c>
      <c r="U10" s="191">
        <v>8742</v>
      </c>
      <c r="V10" s="191">
        <v>7080</v>
      </c>
      <c r="W10" s="211">
        <f>IFERROR(V10/U10-1,"-")</f>
        <v>-0.19011667810569666</v>
      </c>
      <c r="X10" s="190">
        <f t="shared" ref="X10:X20" si="5">V10-U10</f>
        <v>-1662</v>
      </c>
      <c r="Y10" s="192">
        <f t="shared" si="1"/>
        <v>0.22147839959958707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1503</v>
      </c>
      <c r="R11" s="195">
        <v>1994</v>
      </c>
      <c r="S11" s="195">
        <v>2187</v>
      </c>
      <c r="T11" s="195">
        <v>12282</v>
      </c>
      <c r="U11" s="195">
        <v>5931</v>
      </c>
      <c r="V11" s="195">
        <v>4155</v>
      </c>
      <c r="W11" s="212">
        <f>IFERROR(V11/U11-1,"-")</f>
        <v>-0.29944360141628734</v>
      </c>
      <c r="X11" s="194">
        <f t="shared" si="5"/>
        <v>-1776</v>
      </c>
      <c r="Y11" s="196">
        <f>V11/V$9</f>
        <v>0.12997778959552039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626</v>
      </c>
      <c r="R12" s="195">
        <v>1949</v>
      </c>
      <c r="S12" s="195">
        <v>2041</v>
      </c>
      <c r="T12" s="195">
        <v>4123</v>
      </c>
      <c r="U12" s="195">
        <v>2811</v>
      </c>
      <c r="V12" s="195">
        <v>2925</v>
      </c>
      <c r="W12" s="212">
        <f>IFERROR(V12/U12-1,"-")</f>
        <v>4.0554962646744963E-2</v>
      </c>
      <c r="X12" s="194">
        <f t="shared" si="5"/>
        <v>114</v>
      </c>
      <c r="Y12" s="196">
        <f t="shared" si="1"/>
        <v>9.1500610004066688E-2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9216</v>
      </c>
      <c r="R13" s="191">
        <v>7558</v>
      </c>
      <c r="S13" s="191">
        <v>21423</v>
      </c>
      <c r="T13" s="191">
        <v>20655</v>
      </c>
      <c r="U13" s="191">
        <v>23293</v>
      </c>
      <c r="V13" s="191">
        <v>24887</v>
      </c>
      <c r="W13" s="211">
        <f>IFERROR(V13/U13-1,"-")</f>
        <v>6.8432576310479609E-2</v>
      </c>
      <c r="X13" s="190">
        <f t="shared" si="5"/>
        <v>1594</v>
      </c>
      <c r="Y13" s="192">
        <f t="shared" si="1"/>
        <v>0.77852160040041296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2934</v>
      </c>
      <c r="R14" s="195">
        <v>1039</v>
      </c>
      <c r="S14" s="195">
        <v>7632</v>
      </c>
      <c r="T14" s="195">
        <v>6681</v>
      </c>
      <c r="U14" s="195">
        <v>8218</v>
      </c>
      <c r="V14" s="195">
        <v>8975</v>
      </c>
      <c r="W14" s="212">
        <f t="shared" ref="W14:W21" si="7">IFERROR(V14/U14-1,"-")</f>
        <v>9.2114869798004317E-2</v>
      </c>
      <c r="X14" s="194">
        <f t="shared" si="5"/>
        <v>757</v>
      </c>
      <c r="Y14" s="196">
        <f t="shared" si="1"/>
        <v>0.28075828197829011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2321</v>
      </c>
      <c r="R15" s="195">
        <v>2433</v>
      </c>
      <c r="S15" s="195">
        <v>4682</v>
      </c>
      <c r="T15" s="195">
        <v>3567</v>
      </c>
      <c r="U15" s="195">
        <v>4513</v>
      </c>
      <c r="V15" s="195">
        <v>4725</v>
      </c>
      <c r="W15" s="212">
        <f t="shared" si="7"/>
        <v>4.6975404387325614E-2</v>
      </c>
      <c r="X15" s="194">
        <f t="shared" si="5"/>
        <v>212</v>
      </c>
      <c r="Y15" s="196">
        <f t="shared" si="1"/>
        <v>0.14780867769887696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496</v>
      </c>
      <c r="R16" s="195">
        <v>1034</v>
      </c>
      <c r="S16" s="195">
        <v>1821</v>
      </c>
      <c r="T16" s="195">
        <v>2104</v>
      </c>
      <c r="U16" s="195">
        <v>1721</v>
      </c>
      <c r="V16" s="195">
        <v>1953</v>
      </c>
      <c r="W16" s="212">
        <f t="shared" si="7"/>
        <v>0.13480534572922709</v>
      </c>
      <c r="X16" s="194">
        <f t="shared" si="5"/>
        <v>232</v>
      </c>
      <c r="Y16" s="196">
        <f t="shared" si="1"/>
        <v>6.1094253448869144E-2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243</v>
      </c>
      <c r="R17" s="195">
        <v>196</v>
      </c>
      <c r="S17" s="195">
        <v>605</v>
      </c>
      <c r="T17" s="195">
        <v>461</v>
      </c>
      <c r="U17" s="195">
        <v>771</v>
      </c>
      <c r="V17" s="195">
        <v>776</v>
      </c>
      <c r="W17" s="212">
        <f t="shared" si="7"/>
        <v>6.4850843060959562E-3</v>
      </c>
      <c r="X17" s="194">
        <f t="shared" si="5"/>
        <v>5</v>
      </c>
      <c r="Y17" s="196">
        <f t="shared" si="1"/>
        <v>2.4275033628429317E-2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213</v>
      </c>
      <c r="R18" s="195">
        <v>219</v>
      </c>
      <c r="S18" s="195">
        <v>538</v>
      </c>
      <c r="T18" s="195">
        <v>473</v>
      </c>
      <c r="U18" s="195">
        <v>506</v>
      </c>
      <c r="V18" s="195">
        <v>623</v>
      </c>
      <c r="W18" s="212">
        <f t="shared" si="7"/>
        <v>0.23122529644268774</v>
      </c>
      <c r="X18" s="194">
        <f t="shared" si="5"/>
        <v>117</v>
      </c>
      <c r="Y18" s="196">
        <f t="shared" si="1"/>
        <v>1.9488847874370444E-2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136</v>
      </c>
      <c r="R19" s="195">
        <v>42</v>
      </c>
      <c r="S19" s="195">
        <v>62</v>
      </c>
      <c r="T19" s="195">
        <v>167</v>
      </c>
      <c r="U19" s="195">
        <v>96</v>
      </c>
      <c r="V19" s="195">
        <v>176</v>
      </c>
      <c r="W19" s="212">
        <f t="shared" si="7"/>
        <v>0.83333333333333326</v>
      </c>
      <c r="X19" s="194">
        <f t="shared" si="5"/>
        <v>80</v>
      </c>
      <c r="Y19" s="196">
        <f t="shared" si="1"/>
        <v>5.505677730159227E-3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201</v>
      </c>
      <c r="R20" s="195">
        <v>23</v>
      </c>
      <c r="S20" s="195">
        <v>97</v>
      </c>
      <c r="T20" s="195">
        <v>140</v>
      </c>
      <c r="U20" s="195">
        <v>92</v>
      </c>
      <c r="V20" s="195">
        <v>420</v>
      </c>
      <c r="W20" s="212">
        <f t="shared" si="7"/>
        <v>3.5652173913043477</v>
      </c>
      <c r="X20" s="194">
        <f t="shared" si="5"/>
        <v>328</v>
      </c>
      <c r="Y20" s="196">
        <f t="shared" si="1"/>
        <v>1.3138549128789064E-2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2672</v>
      </c>
      <c r="R21" s="200">
        <f t="shared" si="11"/>
        <v>2572</v>
      </c>
      <c r="S21" s="200">
        <f t="shared" si="11"/>
        <v>5986</v>
      </c>
      <c r="T21" s="200">
        <f t="shared" si="11"/>
        <v>7062</v>
      </c>
      <c r="U21" s="200">
        <f t="shared" si="11"/>
        <v>7376</v>
      </c>
      <c r="V21" s="200">
        <f t="shared" si="11"/>
        <v>7239</v>
      </c>
      <c r="W21" s="213">
        <f t="shared" si="7"/>
        <v>-1.8573752711496749E-2</v>
      </c>
      <c r="X21" s="199">
        <f>V21-U21</f>
        <v>-137</v>
      </c>
      <c r="Y21" s="201">
        <f t="shared" si="1"/>
        <v>0.22645227891262865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286B-403D-4270-B9F6-C0D334B9C070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48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9467</v>
      </c>
      <c r="P9" s="209">
        <f t="shared" si="3"/>
        <v>11501</v>
      </c>
      <c r="Q9" s="209">
        <f t="shared" si="3"/>
        <v>25651</v>
      </c>
      <c r="R9" s="209">
        <f t="shared" si="3"/>
        <v>36596</v>
      </c>
      <c r="S9" s="209">
        <f t="shared" si="3"/>
        <v>31559</v>
      </c>
      <c r="T9" s="209">
        <f t="shared" si="3"/>
        <v>31490</v>
      </c>
      <c r="U9" s="210">
        <f>IFERROR(T9/S9-1,"-")</f>
        <v>-2.1863810640387893E-3</v>
      </c>
      <c r="V9" s="209">
        <f>T9-S9</f>
        <v>-69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1779</v>
      </c>
      <c r="P10" s="191">
        <v>3943</v>
      </c>
      <c r="Q10" s="191">
        <v>4228</v>
      </c>
      <c r="R10" s="191">
        <v>16245</v>
      </c>
      <c r="S10" s="191">
        <v>8595</v>
      </c>
      <c r="T10" s="191">
        <v>6923</v>
      </c>
      <c r="U10" s="211">
        <f>IFERROR(T10/S10-1,"-")</f>
        <v>-0.19453170447934842</v>
      </c>
      <c r="V10" s="190">
        <f t="shared" ref="V10:V20" si="5">T10-S10</f>
        <v>-1672</v>
      </c>
      <c r="W10" s="192">
        <f t="shared" si="4"/>
        <v>0.21984757065735153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1332</v>
      </c>
      <c r="P11" s="195">
        <v>1994</v>
      </c>
      <c r="Q11" s="195">
        <v>2187</v>
      </c>
      <c r="R11" s="195">
        <v>12177</v>
      </c>
      <c r="S11" s="195">
        <v>5827</v>
      </c>
      <c r="T11" s="195">
        <v>4079</v>
      </c>
      <c r="U11" s="212">
        <f>IFERROR(T11/S11-1,"-")</f>
        <v>-0.29998283851038265</v>
      </c>
      <c r="V11" s="194">
        <f t="shared" si="5"/>
        <v>-1748</v>
      </c>
      <c r="W11" s="196">
        <f>T11/T$9</f>
        <v>0.12953318513813908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447</v>
      </c>
      <c r="P12" s="195">
        <v>1949</v>
      </c>
      <c r="Q12" s="195">
        <v>2041</v>
      </c>
      <c r="R12" s="195">
        <v>4068</v>
      </c>
      <c r="S12" s="195">
        <v>2768</v>
      </c>
      <c r="T12" s="195">
        <v>2844</v>
      </c>
      <c r="U12" s="212">
        <f>IFERROR(T12/S12-1,"-")</f>
        <v>2.7456647398844014E-2</v>
      </c>
      <c r="V12" s="194">
        <f t="shared" si="5"/>
        <v>76</v>
      </c>
      <c r="W12" s="196">
        <f t="shared" si="4"/>
        <v>9.0314385519212448E-2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7688</v>
      </c>
      <c r="P13" s="191">
        <v>7558</v>
      </c>
      <c r="Q13" s="191">
        <v>21423</v>
      </c>
      <c r="R13" s="191">
        <v>20351</v>
      </c>
      <c r="S13" s="191">
        <v>22964</v>
      </c>
      <c r="T13" s="191">
        <v>24567</v>
      </c>
      <c r="U13" s="211">
        <f>IFERROR(T13/S13-1,"-")</f>
        <v>6.9804912036230515E-2</v>
      </c>
      <c r="V13" s="190">
        <f t="shared" si="5"/>
        <v>1603</v>
      </c>
      <c r="W13" s="192">
        <f t="shared" si="4"/>
        <v>0.7801524293426485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2338</v>
      </c>
      <c r="P14" s="195">
        <v>1039</v>
      </c>
      <c r="Q14" s="195">
        <v>7632</v>
      </c>
      <c r="R14" s="195">
        <v>6643</v>
      </c>
      <c r="S14" s="195">
        <v>8156</v>
      </c>
      <c r="T14" s="195">
        <v>8933</v>
      </c>
      <c r="U14" s="212">
        <f t="shared" ref="U14:U21" si="7">IFERROR(T14/S14-1,"-")</f>
        <v>9.5267287886218632E-2</v>
      </c>
      <c r="V14" s="194">
        <f t="shared" si="5"/>
        <v>777</v>
      </c>
      <c r="W14" s="196">
        <f t="shared" si="4"/>
        <v>0.28367735789139409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2232</v>
      </c>
      <c r="P15" s="195">
        <v>2433</v>
      </c>
      <c r="Q15" s="195">
        <v>4682</v>
      </c>
      <c r="R15" s="195">
        <v>3480</v>
      </c>
      <c r="S15" s="195">
        <v>4392</v>
      </c>
      <c r="T15" s="195">
        <v>4601</v>
      </c>
      <c r="U15" s="212">
        <f t="shared" si="7"/>
        <v>4.7586520947176636E-2</v>
      </c>
      <c r="V15" s="194">
        <f t="shared" si="5"/>
        <v>209</v>
      </c>
      <c r="W15" s="196">
        <f t="shared" si="4"/>
        <v>0.14610987615115908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440</v>
      </c>
      <c r="P16" s="195">
        <v>1034</v>
      </c>
      <c r="Q16" s="195">
        <v>1821</v>
      </c>
      <c r="R16" s="195">
        <v>2075</v>
      </c>
      <c r="S16" s="195">
        <v>1710</v>
      </c>
      <c r="T16" s="195">
        <v>1941</v>
      </c>
      <c r="U16" s="212">
        <f t="shared" si="7"/>
        <v>0.13508771929824559</v>
      </c>
      <c r="V16" s="194">
        <f t="shared" si="5"/>
        <v>231</v>
      </c>
      <c r="W16" s="196">
        <f t="shared" si="4"/>
        <v>6.163861543347094E-2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230</v>
      </c>
      <c r="P17" s="195">
        <v>196</v>
      </c>
      <c r="Q17" s="195">
        <v>605</v>
      </c>
      <c r="R17" s="195">
        <v>443</v>
      </c>
      <c r="S17" s="195">
        <v>756</v>
      </c>
      <c r="T17" s="195">
        <v>750</v>
      </c>
      <c r="U17" s="212">
        <f t="shared" si="7"/>
        <v>-7.9365079365079083E-3</v>
      </c>
      <c r="V17" s="194">
        <f t="shared" si="5"/>
        <v>-6</v>
      </c>
      <c r="W17" s="196">
        <f t="shared" si="4"/>
        <v>2.3817084788821847E-2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161</v>
      </c>
      <c r="P18" s="195">
        <v>219</v>
      </c>
      <c r="Q18" s="195">
        <v>538</v>
      </c>
      <c r="R18" s="195">
        <v>447</v>
      </c>
      <c r="S18" s="195">
        <v>502</v>
      </c>
      <c r="T18" s="195">
        <v>609</v>
      </c>
      <c r="U18" s="212">
        <f t="shared" si="7"/>
        <v>0.21314741035856577</v>
      </c>
      <c r="V18" s="194">
        <f t="shared" si="5"/>
        <v>107</v>
      </c>
      <c r="W18" s="196">
        <f t="shared" si="4"/>
        <v>1.9339472848523342E-2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76</v>
      </c>
      <c r="P19" s="195">
        <v>42</v>
      </c>
      <c r="Q19" s="195">
        <v>62</v>
      </c>
      <c r="R19" s="195">
        <v>165</v>
      </c>
      <c r="S19" s="195">
        <v>96</v>
      </c>
      <c r="T19" s="195">
        <v>174</v>
      </c>
      <c r="U19" s="212">
        <f t="shared" si="7"/>
        <v>0.8125</v>
      </c>
      <c r="V19" s="194">
        <f t="shared" si="5"/>
        <v>78</v>
      </c>
      <c r="W19" s="196">
        <f t="shared" si="4"/>
        <v>5.5255636710066685E-3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105</v>
      </c>
      <c r="P20" s="195">
        <v>23</v>
      </c>
      <c r="Q20" s="195">
        <v>97</v>
      </c>
      <c r="R20" s="195">
        <v>140</v>
      </c>
      <c r="S20" s="195">
        <v>90</v>
      </c>
      <c r="T20" s="195">
        <v>417</v>
      </c>
      <c r="U20" s="212">
        <f t="shared" si="7"/>
        <v>3.6333333333333337</v>
      </c>
      <c r="V20" s="194">
        <f t="shared" si="5"/>
        <v>327</v>
      </c>
      <c r="W20" s="196">
        <f t="shared" si="4"/>
        <v>1.3242299142584948E-2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2106</v>
      </c>
      <c r="P21" s="200">
        <f t="shared" si="10"/>
        <v>2572</v>
      </c>
      <c r="Q21" s="200">
        <f t="shared" si="10"/>
        <v>5986</v>
      </c>
      <c r="R21" s="200">
        <f t="shared" si="10"/>
        <v>6958</v>
      </c>
      <c r="S21" s="200">
        <f t="shared" si="10"/>
        <v>7262</v>
      </c>
      <c r="T21" s="200">
        <f t="shared" si="10"/>
        <v>7142</v>
      </c>
      <c r="U21" s="213">
        <f t="shared" si="7"/>
        <v>-1.6524373450840013E-2</v>
      </c>
      <c r="V21" s="199">
        <f>T21-S21</f>
        <v>-120</v>
      </c>
      <c r="W21" s="201">
        <f t="shared" si="4"/>
        <v>0.22680215941568752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A564-EAEE-4068-BD9A-D040145BF586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48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>
        <f t="shared" ref="O9:T9" si="3">O10+O13</f>
        <v>1878</v>
      </c>
      <c r="P9" s="209">
        <f t="shared" si="3"/>
        <v>0</v>
      </c>
      <c r="Q9" s="209">
        <f t="shared" si="3"/>
        <v>0</v>
      </c>
      <c r="R9" s="209">
        <f t="shared" si="3"/>
        <v>0</v>
      </c>
      <c r="S9" s="209">
        <f t="shared" si="3"/>
        <v>0</v>
      </c>
      <c r="T9" s="209">
        <f t="shared" si="3"/>
        <v>0</v>
      </c>
      <c r="U9" s="210" t="str">
        <f>IFERROR(T9/S9-1,"-")</f>
        <v>-</v>
      </c>
      <c r="V9" s="209">
        <f>T9-S9</f>
        <v>0</v>
      </c>
      <c r="W9" s="210" t="e">
        <f t="shared" ref="W9:W21" si="4">T9/T$9</f>
        <v>#DIV/0!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>
        <v>350</v>
      </c>
      <c r="P10" s="191">
        <v>0</v>
      </c>
      <c r="Q10" s="191">
        <v>0</v>
      </c>
      <c r="R10" s="191">
        <v>0</v>
      </c>
      <c r="S10" s="191">
        <v>0</v>
      </c>
      <c r="T10" s="191">
        <v>0</v>
      </c>
      <c r="U10" s="211" t="str">
        <f>IFERROR(T10/S10-1,"-")</f>
        <v>-</v>
      </c>
      <c r="V10" s="190">
        <f t="shared" ref="V10:V20" si="5">T10-S10</f>
        <v>0</v>
      </c>
      <c r="W10" s="192" t="e">
        <f t="shared" si="4"/>
        <v>#DIV/0!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>
        <v>171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212" t="str">
        <f>IFERROR(T11/S11-1,"-")</f>
        <v>-</v>
      </c>
      <c r="V11" s="194">
        <f t="shared" si="5"/>
        <v>0</v>
      </c>
      <c r="W11" s="196" t="e">
        <f>T11/T$9</f>
        <v>#DIV/0!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>
        <v>179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212" t="str">
        <f>IFERROR(T12/S12-1,"-")</f>
        <v>-</v>
      </c>
      <c r="V12" s="194">
        <f t="shared" si="5"/>
        <v>0</v>
      </c>
      <c r="W12" s="196" t="e">
        <f t="shared" si="4"/>
        <v>#DIV/0!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>
        <v>1528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211" t="str">
        <f>IFERROR(T13/S13-1,"-")</f>
        <v>-</v>
      </c>
      <c r="V13" s="190">
        <f t="shared" si="5"/>
        <v>0</v>
      </c>
      <c r="W13" s="192" t="e">
        <f t="shared" si="4"/>
        <v>#DIV/0!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>
        <v>596</v>
      </c>
      <c r="P14" s="195">
        <v>0</v>
      </c>
      <c r="Q14" s="195">
        <v>0</v>
      </c>
      <c r="R14" s="195">
        <v>0</v>
      </c>
      <c r="S14" s="195">
        <v>0</v>
      </c>
      <c r="T14" s="195">
        <v>0</v>
      </c>
      <c r="U14" s="212" t="str">
        <f t="shared" ref="U14:U21" si="7">IFERROR(T14/S14-1,"-")</f>
        <v>-</v>
      </c>
      <c r="V14" s="194">
        <f t="shared" si="5"/>
        <v>0</v>
      </c>
      <c r="W14" s="196" t="e">
        <f t="shared" si="4"/>
        <v>#DIV/0!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>
        <v>89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212" t="str">
        <f t="shared" si="7"/>
        <v>-</v>
      </c>
      <c r="V15" s="194">
        <f t="shared" si="5"/>
        <v>0</v>
      </c>
      <c r="W15" s="196" t="e">
        <f t="shared" si="4"/>
        <v>#DIV/0!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>
        <v>56</v>
      </c>
      <c r="P16" s="195">
        <v>0</v>
      </c>
      <c r="Q16" s="195">
        <v>0</v>
      </c>
      <c r="R16" s="195">
        <v>0</v>
      </c>
      <c r="S16" s="195">
        <v>0</v>
      </c>
      <c r="T16" s="195">
        <v>0</v>
      </c>
      <c r="U16" s="212" t="str">
        <f t="shared" si="7"/>
        <v>-</v>
      </c>
      <c r="V16" s="194">
        <f t="shared" si="5"/>
        <v>0</v>
      </c>
      <c r="W16" s="196" t="e">
        <f t="shared" si="4"/>
        <v>#DIV/0!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>
        <v>13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212" t="str">
        <f t="shared" si="7"/>
        <v>-</v>
      </c>
      <c r="V17" s="194">
        <f t="shared" si="5"/>
        <v>0</v>
      </c>
      <c r="W17" s="196" t="e">
        <f t="shared" si="4"/>
        <v>#DIV/0!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>
        <v>52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212" t="str">
        <f t="shared" si="7"/>
        <v>-</v>
      </c>
      <c r="V18" s="194">
        <f t="shared" si="5"/>
        <v>0</v>
      </c>
      <c r="W18" s="196" t="e">
        <f t="shared" si="4"/>
        <v>#DIV/0!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>
        <v>60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212" t="str">
        <f t="shared" si="7"/>
        <v>-</v>
      </c>
      <c r="V19" s="194">
        <f t="shared" si="5"/>
        <v>0</v>
      </c>
      <c r="W19" s="196" t="e">
        <f t="shared" si="4"/>
        <v>#DIV/0!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>
        <v>96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212" t="str">
        <f t="shared" si="7"/>
        <v>-</v>
      </c>
      <c r="V20" s="194">
        <f t="shared" si="5"/>
        <v>0</v>
      </c>
      <c r="W20" s="196" t="e">
        <f t="shared" si="4"/>
        <v>#DIV/0!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>
        <f t="shared" ref="O21:T21" si="10">O13-SUM(O14:O20)</f>
        <v>566</v>
      </c>
      <c r="P21" s="200">
        <f t="shared" si="10"/>
        <v>0</v>
      </c>
      <c r="Q21" s="200">
        <f t="shared" si="10"/>
        <v>0</v>
      </c>
      <c r="R21" s="200">
        <f t="shared" si="10"/>
        <v>0</v>
      </c>
      <c r="S21" s="200">
        <f t="shared" si="10"/>
        <v>0</v>
      </c>
      <c r="T21" s="200">
        <f t="shared" si="10"/>
        <v>0</v>
      </c>
      <c r="U21" s="213" t="str">
        <f t="shared" si="7"/>
        <v>-</v>
      </c>
      <c r="V21" s="199">
        <f>T21-S21</f>
        <v>0</v>
      </c>
      <c r="W21" s="201" t="e">
        <f t="shared" si="4"/>
        <v>#DIV/0!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CB27-10DC-41E3-B025-9F9E816C649A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168F-1C6C-4F45-8CF6-50A980FCD262}">
  <sheetPr>
    <tabColor theme="7" tint="0.79998168889431442"/>
    <pageSetUpPr fitToPage="1"/>
  </sheetPr>
  <dimension ref="A1:Z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6FCE-EB3E-486A-BE02-811F8D05D68A}">
  <sheetPr>
    <tabColor theme="8" tint="0.59999389629810485"/>
  </sheetPr>
  <dimension ref="A4:L77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48</v>
      </c>
      <c r="C7" s="17" t="s">
        <v>8</v>
      </c>
      <c r="D7" s="18" t="s">
        <v>32</v>
      </c>
      <c r="E7" s="19">
        <v>2289</v>
      </c>
      <c r="F7" s="19">
        <v>3143</v>
      </c>
      <c r="G7" s="19">
        <v>3734</v>
      </c>
      <c r="H7" s="19">
        <v>3135</v>
      </c>
      <c r="I7" s="19">
        <v>3984</v>
      </c>
      <c r="J7" s="20">
        <f>I7/H7-1</f>
        <v>0.27081339712918662</v>
      </c>
      <c r="K7" s="19">
        <f>I7-H7</f>
        <v>849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2289</v>
      </c>
      <c r="F8" s="25">
        <v>3143</v>
      </c>
      <c r="G8" s="25">
        <v>3673</v>
      </c>
      <c r="H8" s="25">
        <v>3065</v>
      </c>
      <c r="I8" s="25">
        <v>3939</v>
      </c>
      <c r="J8" s="26">
        <f t="shared" ref="J8:J20" si="0">I8/H8-1</f>
        <v>0.28515497553017943</v>
      </c>
      <c r="K8" s="25">
        <f t="shared" ref="K8:K17" si="1">I8-H8</f>
        <v>874</v>
      </c>
      <c r="L8" s="27">
        <f>I8/$I$7</f>
        <v>0.9887048192771084</v>
      </c>
    </row>
    <row r="9" spans="2:12" x14ac:dyDescent="0.25">
      <c r="B9" s="22"/>
      <c r="C9" s="28"/>
      <c r="D9" s="29" t="s">
        <v>34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1" t="str">
        <f>IFERROR(I9/H9-1,"-")</f>
        <v>-</v>
      </c>
      <c r="K9" s="30">
        <f>IFERROR(I9-H9,"-")</f>
        <v>0</v>
      </c>
      <c r="L9" s="31">
        <f>IFERROR(I9/$I$7,"-")</f>
        <v>0</v>
      </c>
    </row>
    <row r="10" spans="2:12" x14ac:dyDescent="0.25">
      <c r="B10" s="22"/>
      <c r="C10" s="32" t="s">
        <v>35</v>
      </c>
      <c r="D10" s="33" t="s">
        <v>32</v>
      </c>
      <c r="E10" s="34">
        <v>2558</v>
      </c>
      <c r="F10" s="34">
        <v>3499</v>
      </c>
      <c r="G10" s="34">
        <v>4023</v>
      </c>
      <c r="H10" s="34">
        <v>3471</v>
      </c>
      <c r="I10" s="34">
        <v>4391</v>
      </c>
      <c r="J10" s="35">
        <f t="shared" si="0"/>
        <v>0.26505329876116401</v>
      </c>
      <c r="K10" s="34">
        <f t="shared" si="1"/>
        <v>920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2558</v>
      </c>
      <c r="F11" s="37">
        <v>3499</v>
      </c>
      <c r="G11" s="37">
        <v>3962</v>
      </c>
      <c r="H11" s="37">
        <v>3390</v>
      </c>
      <c r="I11" s="37">
        <v>4341</v>
      </c>
      <c r="J11" s="38">
        <f t="shared" si="0"/>
        <v>0.28053097345132749</v>
      </c>
      <c r="K11" s="37">
        <f t="shared" si="1"/>
        <v>951</v>
      </c>
      <c r="L11" s="39">
        <f>I11/$I$10</f>
        <v>0.98861307219312233</v>
      </c>
    </row>
    <row r="12" spans="2:12" x14ac:dyDescent="0.25">
      <c r="B12" s="22"/>
      <c r="C12" s="40"/>
      <c r="D12" s="41" t="s">
        <v>34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3" t="str">
        <f>IFERROR(I12/H12-1,"-")</f>
        <v>-</v>
      </c>
      <c r="K12" s="42">
        <f>IFERROR(I12-H12,"-")</f>
        <v>0</v>
      </c>
      <c r="L12" s="43">
        <f>IFERROR(I12/$I$10,"-")</f>
        <v>0</v>
      </c>
    </row>
    <row r="13" spans="2:12" x14ac:dyDescent="0.25">
      <c r="B13" s="22"/>
      <c r="C13" s="17" t="s">
        <v>21</v>
      </c>
      <c r="D13" s="18" t="s">
        <v>32</v>
      </c>
      <c r="E13" s="19">
        <v>12114</v>
      </c>
      <c r="F13" s="19">
        <v>13618</v>
      </c>
      <c r="G13" s="19">
        <v>13736</v>
      </c>
      <c r="H13" s="19">
        <v>17692</v>
      </c>
      <c r="I13" s="19">
        <v>16653</v>
      </c>
      <c r="J13" s="20">
        <f t="shared" si="0"/>
        <v>-5.872710829753558E-2</v>
      </c>
      <c r="K13" s="19">
        <f t="shared" si="1"/>
        <v>-1039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12114</v>
      </c>
      <c r="F14" s="25">
        <v>13618</v>
      </c>
      <c r="G14" s="25">
        <v>13480</v>
      </c>
      <c r="H14" s="25">
        <v>17349</v>
      </c>
      <c r="I14" s="25">
        <v>16393</v>
      </c>
      <c r="J14" s="26">
        <f t="shared" si="0"/>
        <v>-5.5104040578707658E-2</v>
      </c>
      <c r="K14" s="25">
        <f t="shared" si="1"/>
        <v>-956</v>
      </c>
      <c r="L14" s="27">
        <f>I14/$I$13</f>
        <v>0.98438719750195158</v>
      </c>
    </row>
    <row r="15" spans="2:12" x14ac:dyDescent="0.25">
      <c r="B15" s="22"/>
      <c r="C15" s="28"/>
      <c r="D15" s="29" t="s">
        <v>34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1" t="str">
        <f>IFERROR(I15/H15-1,"-")</f>
        <v>-</v>
      </c>
      <c r="K15" s="30">
        <f>IFERROR(I15-H15,"-")</f>
        <v>0</v>
      </c>
      <c r="L15" s="31">
        <f>IFERROR(I15/$I$13,"-")</f>
        <v>0</v>
      </c>
    </row>
    <row r="16" spans="2:12" x14ac:dyDescent="0.25">
      <c r="B16" s="22"/>
      <c r="C16" s="32" t="s">
        <v>22</v>
      </c>
      <c r="D16" s="33" t="s">
        <v>32</v>
      </c>
      <c r="E16" s="44">
        <v>5.2922673656618615</v>
      </c>
      <c r="F16" s="44">
        <v>4.3328030544066181</v>
      </c>
      <c r="G16" s="44">
        <v>3.6786288162828065</v>
      </c>
      <c r="H16" s="44">
        <v>5.6433811802232858</v>
      </c>
      <c r="I16" s="44">
        <v>4.1799698795180724</v>
      </c>
      <c r="J16" s="45">
        <f t="shared" si="0"/>
        <v>-0.25931462964678065</v>
      </c>
      <c r="K16" s="46">
        <f t="shared" si="1"/>
        <v>-1.4634113007052134</v>
      </c>
      <c r="L16" s="47"/>
    </row>
    <row r="17" spans="2:12" x14ac:dyDescent="0.25">
      <c r="B17" s="22"/>
      <c r="C17" s="36"/>
      <c r="D17" s="4" t="s">
        <v>33</v>
      </c>
      <c r="E17" s="48">
        <f>E14/E8</f>
        <v>5.2922673656618615</v>
      </c>
      <c r="F17" s="48">
        <f t="shared" ref="F17:I17" si="2">F14/F8</f>
        <v>4.3328030544066181</v>
      </c>
      <c r="G17" s="48">
        <f t="shared" si="2"/>
        <v>3.6700245031309557</v>
      </c>
      <c r="H17" s="48">
        <f t="shared" si="2"/>
        <v>5.6603588907014686</v>
      </c>
      <c r="I17" s="48">
        <f t="shared" si="2"/>
        <v>4.1617161716171616</v>
      </c>
      <c r="J17" s="49">
        <f t="shared" si="0"/>
        <v>-0.26476107752570177</v>
      </c>
      <c r="K17" s="50">
        <f t="shared" si="1"/>
        <v>-1.498642719084307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0.50350000000000006</v>
      </c>
      <c r="F19" s="21">
        <v>0.50549999999999995</v>
      </c>
      <c r="G19" s="21">
        <v>0.502</v>
      </c>
      <c r="H19" s="21">
        <v>0.64379999999999993</v>
      </c>
      <c r="I19" s="21">
        <v>0.61340000000000006</v>
      </c>
      <c r="J19" s="20">
        <f t="shared" si="0"/>
        <v>-4.7219633426529795E-2</v>
      </c>
      <c r="K19" s="54">
        <f>(I19-H19)*100</f>
        <v>-3.0399999999999872</v>
      </c>
      <c r="L19" s="21"/>
    </row>
    <row r="20" spans="2:12" x14ac:dyDescent="0.25">
      <c r="B20" s="22"/>
      <c r="C20" s="55"/>
      <c r="D20" s="24" t="s">
        <v>33</v>
      </c>
      <c r="E20" s="27">
        <v>0.50350000000000006</v>
      </c>
      <c r="F20" s="27">
        <v>0.50549999999999995</v>
      </c>
      <c r="G20" s="27">
        <v>0.50039999999999996</v>
      </c>
      <c r="H20" s="27">
        <v>0.64400000000000002</v>
      </c>
      <c r="I20" s="27">
        <v>0.61599999999999999</v>
      </c>
      <c r="J20" s="26">
        <f t="shared" si="0"/>
        <v>-4.3478260869565299E-2</v>
      </c>
      <c r="K20" s="56">
        <f>(I20-H20)*100</f>
        <v>-2.8000000000000025</v>
      </c>
      <c r="L20" s="27"/>
    </row>
    <row r="21" spans="2:12" x14ac:dyDescent="0.25">
      <c r="B21" s="22"/>
      <c r="C21" s="57"/>
      <c r="D21" s="29" t="s">
        <v>34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 t="str">
        <f>IFERROR(I21/H21-1,"-")</f>
        <v>-</v>
      </c>
      <c r="K21" s="30">
        <f>IFERROR(I21-H21,"-")</f>
        <v>0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802</v>
      </c>
      <c r="F22" s="34">
        <v>898</v>
      </c>
      <c r="G22" s="34">
        <v>912</v>
      </c>
      <c r="H22" s="34">
        <v>916</v>
      </c>
      <c r="I22" s="34">
        <v>905</v>
      </c>
      <c r="J22" s="45">
        <f>I22/H22-1</f>
        <v>-1.2008733624454093E-2</v>
      </c>
      <c r="K22" s="34">
        <f>I22-H22</f>
        <v>-11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802</v>
      </c>
      <c r="F23" s="37">
        <v>898</v>
      </c>
      <c r="G23" s="37">
        <v>898</v>
      </c>
      <c r="H23" s="37">
        <v>898</v>
      </c>
      <c r="I23" s="37">
        <v>887</v>
      </c>
      <c r="J23" s="49">
        <f>I23/H23-1</f>
        <v>-1.2249443207126953E-2</v>
      </c>
      <c r="K23" s="37">
        <f>I23-H23</f>
        <v>-11</v>
      </c>
      <c r="L23" s="51">
        <f>I23/$I$22</f>
        <v>0.98011049723756904</v>
      </c>
    </row>
    <row r="24" spans="2:12" x14ac:dyDescent="0.25">
      <c r="B24" s="61"/>
      <c r="C24" s="62"/>
      <c r="D24" s="41" t="s">
        <v>34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3" t="str">
        <f>IFERROR(I24/H24-1,"-")</f>
        <v>-</v>
      </c>
      <c r="K24" s="42">
        <f>IFERROR(I24-H24,"-")</f>
        <v>0</v>
      </c>
      <c r="L24" s="43">
        <f>IFERROR(I24/$I$22,"-")</f>
        <v>0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233</v>
      </c>
      <c r="F31" s="14" t="s">
        <v>234</v>
      </c>
      <c r="G31" s="14" t="s">
        <v>235</v>
      </c>
      <c r="H31" s="14" t="s">
        <v>236</v>
      </c>
      <c r="I31" s="14" t="s">
        <v>237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48</v>
      </c>
      <c r="C32" s="17" t="s">
        <v>8</v>
      </c>
      <c r="D32" s="18" t="s">
        <v>32</v>
      </c>
      <c r="E32" s="67">
        <v>11501</v>
      </c>
      <c r="F32" s="67">
        <v>25651</v>
      </c>
      <c r="G32" s="67">
        <v>37060</v>
      </c>
      <c r="H32" s="67">
        <v>32035</v>
      </c>
      <c r="I32" s="67">
        <v>31967</v>
      </c>
      <c r="J32" s="20">
        <f>I32/H32-1</f>
        <v>-2.1226783205868793E-3</v>
      </c>
      <c r="K32" s="19">
        <f>I32-H32</f>
        <v>-68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11501</v>
      </c>
      <c r="F33" s="68">
        <v>25651</v>
      </c>
      <c r="G33" s="68">
        <v>36596</v>
      </c>
      <c r="H33" s="68">
        <v>31559</v>
      </c>
      <c r="I33" s="68">
        <v>31490</v>
      </c>
      <c r="J33" s="26">
        <f t="shared" ref="J33:J45" si="4">I33/H33-1</f>
        <v>-2.1863810640387893E-3</v>
      </c>
      <c r="K33" s="25">
        <f t="shared" ref="K33:K42" si="5">I33-H33</f>
        <v>-69</v>
      </c>
      <c r="L33" s="27">
        <f>I33/$I$32</f>
        <v>0.98507836206087529</v>
      </c>
    </row>
    <row r="34" spans="1:12" x14ac:dyDescent="0.25">
      <c r="B34" s="22"/>
      <c r="C34" s="28"/>
      <c r="D34" s="29" t="s">
        <v>34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1" t="str">
        <f>IFERROR(I34/H34-1,"-")</f>
        <v>-</v>
      </c>
      <c r="K34" s="30">
        <f>IFERROR(I34-H34,"-")</f>
        <v>0</v>
      </c>
      <c r="L34" s="31">
        <f>IFERROR(I34/I32,"-")</f>
        <v>0</v>
      </c>
    </row>
    <row r="35" spans="1:12" x14ac:dyDescent="0.25">
      <c r="B35" s="22"/>
      <c r="C35" s="32" t="s">
        <v>35</v>
      </c>
      <c r="D35" s="33" t="s">
        <v>32</v>
      </c>
      <c r="E35" s="69">
        <v>12698</v>
      </c>
      <c r="F35" s="69">
        <v>28629</v>
      </c>
      <c r="G35" s="69">
        <v>39892</v>
      </c>
      <c r="H35" s="69">
        <v>35375</v>
      </c>
      <c r="I35" s="69">
        <v>35673</v>
      </c>
      <c r="J35" s="35">
        <f t="shared" si="4"/>
        <v>8.4240282685512646E-3</v>
      </c>
      <c r="K35" s="34">
        <f t="shared" si="5"/>
        <v>298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12698</v>
      </c>
      <c r="F36" s="70">
        <v>28629</v>
      </c>
      <c r="G36" s="70">
        <v>39349</v>
      </c>
      <c r="H36" s="70">
        <v>34830</v>
      </c>
      <c r="I36" s="70">
        <v>35138</v>
      </c>
      <c r="J36" s="38">
        <f t="shared" si="4"/>
        <v>8.8429514786103613E-3</v>
      </c>
      <c r="K36" s="37">
        <f t="shared" si="5"/>
        <v>308</v>
      </c>
      <c r="L36" s="39">
        <f>I36/$I$35</f>
        <v>0.9850026630785188</v>
      </c>
    </row>
    <row r="37" spans="1:12" x14ac:dyDescent="0.25">
      <c r="B37" s="22"/>
      <c r="C37" s="40"/>
      <c r="D37" s="41" t="s">
        <v>34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3" t="str">
        <f>IFERROR(I37/H37-1,"-")</f>
        <v>-</v>
      </c>
      <c r="K37" s="42">
        <f>IFERROR(I37-H37,"-")</f>
        <v>0</v>
      </c>
      <c r="L37" s="43">
        <f>IFERROR(I37/I35,"-")</f>
        <v>0</v>
      </c>
    </row>
    <row r="38" spans="1:12" x14ac:dyDescent="0.25">
      <c r="B38" s="22"/>
      <c r="C38" s="17" t="s">
        <v>21</v>
      </c>
      <c r="D38" s="18" t="s">
        <v>32</v>
      </c>
      <c r="E38" s="67">
        <v>52951</v>
      </c>
      <c r="F38" s="67">
        <v>119118</v>
      </c>
      <c r="G38" s="67">
        <v>124202</v>
      </c>
      <c r="H38" s="67">
        <v>142297</v>
      </c>
      <c r="I38" s="67">
        <v>144492</v>
      </c>
      <c r="J38" s="20">
        <f t="shared" si="4"/>
        <v>1.5425483320098188E-2</v>
      </c>
      <c r="K38" s="19">
        <f t="shared" si="5"/>
        <v>2195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52951</v>
      </c>
      <c r="F39" s="68">
        <v>119118</v>
      </c>
      <c r="G39" s="68">
        <v>121213</v>
      </c>
      <c r="H39" s="68">
        <v>139414</v>
      </c>
      <c r="I39" s="68">
        <v>141778</v>
      </c>
      <c r="J39" s="26">
        <f t="shared" si="4"/>
        <v>1.6956690145896403E-2</v>
      </c>
      <c r="K39" s="25">
        <f t="shared" si="5"/>
        <v>2364</v>
      </c>
      <c r="L39" s="27">
        <f>I39/$I$38</f>
        <v>0.98121695318771973</v>
      </c>
    </row>
    <row r="40" spans="1:12" x14ac:dyDescent="0.25">
      <c r="B40" s="22"/>
      <c r="C40" s="28"/>
      <c r="D40" s="29" t="s">
        <v>34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1" t="str">
        <f>IFERROR(I40/H40-1,"-")</f>
        <v>-</v>
      </c>
      <c r="K40" s="30">
        <f>IFERROR(I40-H40,"-")</f>
        <v>0</v>
      </c>
      <c r="L40" s="31">
        <f>IFERROR(I40/I38,"-")</f>
        <v>0</v>
      </c>
    </row>
    <row r="41" spans="1:12" x14ac:dyDescent="0.25">
      <c r="B41" s="22"/>
      <c r="C41" s="32" t="s">
        <v>22</v>
      </c>
      <c r="D41" s="33" t="s">
        <v>32</v>
      </c>
      <c r="E41" s="71">
        <v>4.6040344317885404</v>
      </c>
      <c r="F41" s="71">
        <v>4.6437955635257886</v>
      </c>
      <c r="G41" s="71">
        <v>3.3513761467889909</v>
      </c>
      <c r="H41" s="71">
        <v>4.4419228968315903</v>
      </c>
      <c r="I41" s="71">
        <v>4.5200362874214033</v>
      </c>
      <c r="J41" s="45">
        <f t="shared" si="4"/>
        <v>1.758548997902043E-2</v>
      </c>
      <c r="K41" s="46">
        <f t="shared" si="5"/>
        <v>7.8113390589813037E-2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4.6040344317885404</v>
      </c>
      <c r="F42" s="72">
        <f t="shared" si="6"/>
        <v>4.6437955635257886</v>
      </c>
      <c r="G42" s="72">
        <f t="shared" si="6"/>
        <v>3.3121925893540278</v>
      </c>
      <c r="H42" s="72">
        <f t="shared" si="6"/>
        <v>4.4175670965493206</v>
      </c>
      <c r="I42" s="72">
        <f t="shared" si="6"/>
        <v>4.5023181962527783</v>
      </c>
      <c r="J42" s="49">
        <f t="shared" si="4"/>
        <v>1.9185016967746549E-2</v>
      </c>
      <c r="K42" s="50">
        <f t="shared" si="5"/>
        <v>8.4751099703457733E-2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0.3103337123298911</v>
      </c>
      <c r="F44" s="75">
        <v>0.51891058313076666</v>
      </c>
      <c r="G44" s="75">
        <v>0.50828091685525689</v>
      </c>
      <c r="H44" s="75">
        <v>0.57953147781606107</v>
      </c>
      <c r="I44" s="75">
        <v>0.57886176256139477</v>
      </c>
      <c r="J44" s="75">
        <f t="shared" si="4"/>
        <v>-1.1556149757215861E-3</v>
      </c>
      <c r="K44" s="54">
        <f>(I44-H44)*100</f>
        <v>-6.6971525466630322E-2</v>
      </c>
      <c r="L44" s="21"/>
    </row>
    <row r="45" spans="1:12" x14ac:dyDescent="0.25">
      <c r="B45" s="22"/>
      <c r="C45" s="55"/>
      <c r="D45" s="24" t="s">
        <v>33</v>
      </c>
      <c r="E45" s="76">
        <v>0.3103337123298911</v>
      </c>
      <c r="F45" s="76">
        <v>0.51891058313076666</v>
      </c>
      <c r="G45" s="76">
        <v>0.50393082087845842</v>
      </c>
      <c r="H45" s="76">
        <v>0.57708769693106277</v>
      </c>
      <c r="I45" s="76">
        <v>0.5791017220533935</v>
      </c>
      <c r="J45" s="76">
        <f t="shared" si="4"/>
        <v>3.489981042814172E-3</v>
      </c>
      <c r="K45" s="56">
        <f>(I45-H45)*100</f>
        <v>0.20140251223307315</v>
      </c>
      <c r="L45" s="27"/>
    </row>
    <row r="46" spans="1:12" x14ac:dyDescent="0.25">
      <c r="B46" s="22"/>
      <c r="C46" s="57"/>
      <c r="D46" s="29" t="s">
        <v>34</v>
      </c>
      <c r="E46" s="77" t="s">
        <v>238</v>
      </c>
      <c r="F46" s="77" t="s">
        <v>238</v>
      </c>
      <c r="G46" s="77" t="s">
        <v>238</v>
      </c>
      <c r="H46" s="77" t="s">
        <v>238</v>
      </c>
      <c r="I46" s="77" t="s">
        <v>238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624.22222222222217</v>
      </c>
      <c r="F49" s="69">
        <v>840.66666666666663</v>
      </c>
      <c r="G49" s="69">
        <v>895.44444444444446</v>
      </c>
      <c r="H49" s="69">
        <v>895.88888888888891</v>
      </c>
      <c r="I49" s="69">
        <v>914.33333333333337</v>
      </c>
      <c r="J49" s="45">
        <f>I49/H49-1</f>
        <v>2.0587870519657603E-2</v>
      </c>
      <c r="K49" s="34">
        <f>I49-H49</f>
        <v>18.444444444444457</v>
      </c>
      <c r="L49" s="47">
        <f>I49/$I$22</f>
        <v>1.0103130755064458</v>
      </c>
    </row>
    <row r="50" spans="2:12" x14ac:dyDescent="0.25">
      <c r="B50" s="22"/>
      <c r="C50" s="36"/>
      <c r="D50" s="4" t="s">
        <v>33</v>
      </c>
      <c r="E50" s="70">
        <v>624.22222222222217</v>
      </c>
      <c r="F50" s="70">
        <v>840.66666666666663</v>
      </c>
      <c r="G50" s="70">
        <v>881.44444444444446</v>
      </c>
      <c r="H50" s="70">
        <v>881.44444444444446</v>
      </c>
      <c r="I50" s="70">
        <v>896.77777777777783</v>
      </c>
      <c r="J50" s="49">
        <f>I50/H50-1</f>
        <v>1.7395688894491501E-2</v>
      </c>
      <c r="K50" s="37">
        <f>I50-H50</f>
        <v>15.333333333333371</v>
      </c>
      <c r="L50" s="51">
        <f>I50/$I$22</f>
        <v>0.990914671577655</v>
      </c>
    </row>
    <row r="51" spans="2:12" x14ac:dyDescent="0.25">
      <c r="B51" s="61"/>
      <c r="C51" s="40"/>
      <c r="D51" s="41" t="s">
        <v>34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3" t="str">
        <f>IFERROR(I51/H51-1,"-")</f>
        <v>-</v>
      </c>
      <c r="K51" s="42">
        <f>IFERROR(I51-H51,"-")</f>
        <v>0</v>
      </c>
      <c r="L51" s="43">
        <f>IFERROR(I51/I49,"-")</f>
        <v>0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10755</v>
      </c>
      <c r="F59" s="68">
        <v>20161</v>
      </c>
      <c r="G59" s="68">
        <v>37638</v>
      </c>
      <c r="H59" s="68">
        <v>50521</v>
      </c>
      <c r="I59" s="68">
        <v>43075</v>
      </c>
      <c r="J59" s="26">
        <f t="shared" ref="J59:J74" si="8">I59/H59-1</f>
        <v>-0.14738425605193883</v>
      </c>
      <c r="K59" s="25">
        <f t="shared" ref="K59:K74" si="9">I59-H59</f>
        <v>-7446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1" t="str">
        <f>IFERROR(I60/H60-1,"-")</f>
        <v>-</v>
      </c>
      <c r="K60" s="30">
        <f>IFERROR(I60-H60,"-")</f>
        <v>0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12633</v>
      </c>
      <c r="F61" s="69">
        <v>20161</v>
      </c>
      <c r="G61" s="69">
        <v>37751</v>
      </c>
      <c r="H61" s="69">
        <v>51166</v>
      </c>
      <c r="I61" s="69">
        <v>43737</v>
      </c>
      <c r="J61" s="45">
        <f t="shared" si="8"/>
        <v>-0.14519407418989172</v>
      </c>
      <c r="K61" s="69">
        <f t="shared" si="9"/>
        <v>-7429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10755</v>
      </c>
      <c r="F62" s="70">
        <v>20161</v>
      </c>
      <c r="G62" s="70">
        <v>37638</v>
      </c>
      <c r="H62" s="70">
        <v>50521</v>
      </c>
      <c r="I62" s="70">
        <v>43075</v>
      </c>
      <c r="J62" s="49">
        <f t="shared" si="8"/>
        <v>-0.14738425605193883</v>
      </c>
      <c r="K62" s="70">
        <f t="shared" si="9"/>
        <v>-7446</v>
      </c>
      <c r="L62" s="49">
        <f t="shared" ref="L62" si="10">I62/$I$61</f>
        <v>0.98486407389624342</v>
      </c>
    </row>
    <row r="63" spans="2:12" x14ac:dyDescent="0.25">
      <c r="B63" s="22"/>
      <c r="C63" s="40"/>
      <c r="D63" s="41" t="s">
        <v>34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3" t="str">
        <f>IFERROR(I63/H63-1,"-")</f>
        <v>-</v>
      </c>
      <c r="K63" s="42">
        <f>IFERROR(I63-H63,"-")</f>
        <v>0</v>
      </c>
      <c r="L63" s="83">
        <f>IFERROR(I63/I61,"-")</f>
        <v>0</v>
      </c>
    </row>
    <row r="64" spans="2:12" x14ac:dyDescent="0.25">
      <c r="B64" s="22"/>
      <c r="C64" s="17" t="s">
        <v>21</v>
      </c>
      <c r="D64" s="18" t="s">
        <v>32</v>
      </c>
      <c r="E64" s="67">
        <v>65275</v>
      </c>
      <c r="F64" s="67">
        <v>98762</v>
      </c>
      <c r="G64" s="67">
        <v>168339</v>
      </c>
      <c r="H64" s="67">
        <v>182035</v>
      </c>
      <c r="I64" s="67">
        <v>194642</v>
      </c>
      <c r="J64" s="20">
        <f t="shared" si="8"/>
        <v>6.925591232455286E-2</v>
      </c>
      <c r="K64" s="19">
        <f t="shared" si="9"/>
        <v>12607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54033</v>
      </c>
      <c r="F65" s="68">
        <v>98762</v>
      </c>
      <c r="G65" s="68">
        <v>167710</v>
      </c>
      <c r="H65" s="68">
        <v>177835</v>
      </c>
      <c r="I65" s="68">
        <v>190648</v>
      </c>
      <c r="J65" s="26">
        <f t="shared" si="8"/>
        <v>7.2049933927517129E-2</v>
      </c>
      <c r="K65" s="25">
        <f t="shared" si="9"/>
        <v>12813</v>
      </c>
      <c r="L65" s="26">
        <f t="shared" ref="L65" si="11">I65/$I$64</f>
        <v>0.97948027661039239</v>
      </c>
    </row>
    <row r="66" spans="2:12" x14ac:dyDescent="0.25">
      <c r="B66" s="22"/>
      <c r="C66" s="28"/>
      <c r="D66" s="29" t="s">
        <v>34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1" t="str">
        <f>IFERROR(I66/H66-1,"-")</f>
        <v>-</v>
      </c>
      <c r="K66" s="30">
        <f>IFERROR(I66-H66,"-")</f>
        <v>0</v>
      </c>
      <c r="L66" s="31">
        <f>IFERROR(I66/I64,"-")</f>
        <v>0</v>
      </c>
    </row>
    <row r="67" spans="2:12" x14ac:dyDescent="0.25">
      <c r="B67" s="22"/>
      <c r="C67" s="32" t="s">
        <v>22</v>
      </c>
      <c r="D67" s="33" t="s">
        <v>32</v>
      </c>
      <c r="E67" s="71">
        <v>5.1670228765930499</v>
      </c>
      <c r="F67" s="71">
        <v>4.8986657407866669</v>
      </c>
      <c r="G67" s="71">
        <v>4.4591931339567168</v>
      </c>
      <c r="H67" s="71">
        <v>3.5577336512527848</v>
      </c>
      <c r="I67" s="71">
        <v>4.4502823696184013</v>
      </c>
      <c r="J67" s="45">
        <f t="shared" si="8"/>
        <v>0.25087564327681555</v>
      </c>
      <c r="K67" s="46">
        <f t="shared" si="9"/>
        <v>0.89254871836561644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5.0239888423988841</v>
      </c>
      <c r="F68" s="72">
        <f t="shared" si="12"/>
        <v>4.8986657407866669</v>
      </c>
      <c r="G68" s="72">
        <f t="shared" si="12"/>
        <v>4.4558690684946063</v>
      </c>
      <c r="H68" s="72">
        <f t="shared" si="12"/>
        <v>3.5200213772490647</v>
      </c>
      <c r="I68" s="72">
        <f t="shared" si="12"/>
        <v>4.4259547301218802</v>
      </c>
      <c r="J68" s="49">
        <f t="shared" si="8"/>
        <v>0.25736586678936946</v>
      </c>
      <c r="K68" s="50">
        <f t="shared" si="9"/>
        <v>0.90593335287281551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0.42174668708366447</v>
      </c>
      <c r="F70" s="75">
        <v>0.40408330264719122</v>
      </c>
      <c r="G70" s="75">
        <v>0.53778304538949095</v>
      </c>
      <c r="H70" s="75">
        <v>0.55454348826086564</v>
      </c>
      <c r="I70" s="75">
        <v>0.59082327086406716</v>
      </c>
      <c r="J70" s="75">
        <f t="shared" si="8"/>
        <v>6.5422790766113792E-2</v>
      </c>
      <c r="K70" s="54">
        <f t="shared" si="9"/>
        <v>3.6279782603201527E-2</v>
      </c>
      <c r="L70" s="20"/>
    </row>
    <row r="71" spans="2:12" x14ac:dyDescent="0.25">
      <c r="B71" s="22"/>
      <c r="C71" s="55"/>
      <c r="D71" s="24" t="s">
        <v>33</v>
      </c>
      <c r="E71" s="76">
        <v>0.39669184855626283</v>
      </c>
      <c r="F71" s="76">
        <v>0.40408330264719122</v>
      </c>
      <c r="G71" s="76">
        <v>0.5372393247269116</v>
      </c>
      <c r="H71" s="76">
        <v>0.55031548718710444</v>
      </c>
      <c r="I71" s="76">
        <v>0.58806038285245432</v>
      </c>
      <c r="J71" s="76">
        <f t="shared" si="8"/>
        <v>6.8587740203860159E-2</v>
      </c>
      <c r="K71" s="56">
        <f t="shared" si="9"/>
        <v>3.7744895665349887E-2</v>
      </c>
      <c r="L71" s="26"/>
    </row>
    <row r="72" spans="2:12" x14ac:dyDescent="0.25">
      <c r="B72" s="22"/>
      <c r="C72" s="57"/>
      <c r="D72" s="29" t="s">
        <v>34</v>
      </c>
      <c r="E72" s="77">
        <v>0</v>
      </c>
      <c r="F72" s="77" t="s">
        <v>238</v>
      </c>
      <c r="G72" s="77" t="s">
        <v>238</v>
      </c>
      <c r="H72" s="77" t="s">
        <v>238</v>
      </c>
      <c r="I72" s="77" t="s">
        <v>238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437</v>
      </c>
      <c r="F73" s="69">
        <v>669</v>
      </c>
      <c r="G73" s="69">
        <v>857</v>
      </c>
      <c r="H73" s="69">
        <v>900</v>
      </c>
      <c r="I73" s="69">
        <v>900</v>
      </c>
      <c r="J73" s="45">
        <f t="shared" si="8"/>
        <v>0</v>
      </c>
      <c r="K73" s="34">
        <f t="shared" si="9"/>
        <v>0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386</v>
      </c>
      <c r="F74" s="70">
        <v>669</v>
      </c>
      <c r="G74" s="70">
        <v>855</v>
      </c>
      <c r="H74" s="70">
        <v>886</v>
      </c>
      <c r="I74" s="70">
        <v>886</v>
      </c>
      <c r="J74" s="49">
        <f t="shared" si="8"/>
        <v>0</v>
      </c>
      <c r="K74" s="37">
        <f t="shared" si="9"/>
        <v>0</v>
      </c>
      <c r="L74" s="49">
        <f t="shared" ref="L74" si="14">I74/$I$73</f>
        <v>0.98444444444444446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BECF-133E-4932-8D25-79CA776FED65}">
  <sheetPr>
    <tabColor rgb="FFFFC00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A894-9EA0-457B-82DE-D5D482D987C7}">
  <sheetPr>
    <tabColor rgb="FFFFC000"/>
  </sheetPr>
  <dimension ref="A1:V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48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2558</v>
      </c>
      <c r="M10" s="209">
        <v>3499</v>
      </c>
      <c r="N10" s="209">
        <v>4023</v>
      </c>
      <c r="O10" s="209">
        <v>3471</v>
      </c>
      <c r="P10" s="209">
        <v>4391</v>
      </c>
      <c r="Q10" s="210">
        <f t="shared" ref="Q10:Q22" si="2">IFERROR(P10/O10-1,"-")</f>
        <v>0.26505329876116401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695</v>
      </c>
      <c r="M11" s="191">
        <v>563</v>
      </c>
      <c r="N11" s="191">
        <v>1757</v>
      </c>
      <c r="O11" s="191">
        <v>908</v>
      </c>
      <c r="P11" s="191">
        <v>1377</v>
      </c>
      <c r="Q11" s="192">
        <f t="shared" si="2"/>
        <v>0.51651982378854622</v>
      </c>
      <c r="R11" s="192">
        <f t="shared" si="3"/>
        <v>0.31359599180141196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333</v>
      </c>
      <c r="M12" s="195">
        <v>284</v>
      </c>
      <c r="N12" s="195">
        <v>1401</v>
      </c>
      <c r="O12" s="195">
        <v>691</v>
      </c>
      <c r="P12" s="195">
        <v>855</v>
      </c>
      <c r="Q12" s="196">
        <f t="shared" si="2"/>
        <v>0.23733719247467433</v>
      </c>
      <c r="R12" s="196">
        <f t="shared" si="3"/>
        <v>0.19471646549760874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362</v>
      </c>
      <c r="M13" s="195">
        <v>279</v>
      </c>
      <c r="N13" s="195">
        <v>356</v>
      </c>
      <c r="O13" s="195">
        <v>217</v>
      </c>
      <c r="P13" s="195">
        <v>522</v>
      </c>
      <c r="Q13" s="196">
        <f t="shared" si="2"/>
        <v>1.4055299539170507</v>
      </c>
      <c r="R13" s="196">
        <f>P13/P$10</f>
        <v>0.11887952630380323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1863</v>
      </c>
      <c r="M14" s="191">
        <v>2936</v>
      </c>
      <c r="N14" s="191">
        <v>2266</v>
      </c>
      <c r="O14" s="191">
        <v>2563</v>
      </c>
      <c r="P14" s="191">
        <v>3014</v>
      </c>
      <c r="Q14" s="192">
        <f t="shared" si="2"/>
        <v>0.17596566523605151</v>
      </c>
      <c r="R14" s="192">
        <f t="shared" si="3"/>
        <v>0.68640400819858804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696</v>
      </c>
      <c r="M15" s="195">
        <v>956</v>
      </c>
      <c r="N15" s="195">
        <v>940</v>
      </c>
      <c r="O15" s="195">
        <v>1013</v>
      </c>
      <c r="P15" s="195">
        <v>1149</v>
      </c>
      <c r="Q15" s="196">
        <f t="shared" si="2"/>
        <v>0.13425468904244808</v>
      </c>
      <c r="R15" s="196">
        <f t="shared" si="3"/>
        <v>0.26167160100204967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488</v>
      </c>
      <c r="M16" s="195">
        <v>525</v>
      </c>
      <c r="N16" s="195">
        <v>404</v>
      </c>
      <c r="O16" s="195">
        <v>401</v>
      </c>
      <c r="P16" s="195">
        <v>516</v>
      </c>
      <c r="Q16" s="196">
        <f t="shared" si="2"/>
        <v>0.28678304239401498</v>
      </c>
      <c r="R16" s="196">
        <f t="shared" si="3"/>
        <v>0.11751309496697791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106</v>
      </c>
      <c r="M17" s="195">
        <v>307</v>
      </c>
      <c r="N17" s="195">
        <v>177</v>
      </c>
      <c r="O17" s="195">
        <v>210</v>
      </c>
      <c r="P17" s="195">
        <v>296</v>
      </c>
      <c r="Q17" s="196">
        <f t="shared" si="2"/>
        <v>0.40952380952380962</v>
      </c>
      <c r="R17" s="196">
        <f t="shared" si="3"/>
        <v>6.7410612616716006E-2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58</v>
      </c>
      <c r="M18" s="195">
        <v>52</v>
      </c>
      <c r="N18" s="195">
        <v>36</v>
      </c>
      <c r="O18" s="195">
        <v>88</v>
      </c>
      <c r="P18" s="195">
        <v>110</v>
      </c>
      <c r="Q18" s="196">
        <f t="shared" si="2"/>
        <v>0.25</v>
      </c>
      <c r="R18" s="196">
        <f t="shared" si="3"/>
        <v>2.505124117513095E-2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25</v>
      </c>
      <c r="M19" s="195">
        <v>57</v>
      </c>
      <c r="N19" s="195">
        <v>18</v>
      </c>
      <c r="O19" s="195">
        <v>70</v>
      </c>
      <c r="P19" s="195">
        <v>54</v>
      </c>
      <c r="Q19" s="196">
        <f t="shared" si="2"/>
        <v>-0.22857142857142854</v>
      </c>
      <c r="R19" s="196">
        <f t="shared" si="3"/>
        <v>1.2297882031427921E-2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0</v>
      </c>
      <c r="M20" s="195">
        <v>3</v>
      </c>
      <c r="N20" s="195">
        <v>7</v>
      </c>
      <c r="O20" s="195">
        <v>4</v>
      </c>
      <c r="P20" s="195">
        <v>2</v>
      </c>
      <c r="Q20" s="196">
        <f t="shared" si="2"/>
        <v>-0.5</v>
      </c>
      <c r="R20" s="196">
        <f t="shared" si="3"/>
        <v>4.5547711227510819E-4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2</v>
      </c>
      <c r="M21" s="195">
        <v>0</v>
      </c>
      <c r="N21" s="195">
        <v>0</v>
      </c>
      <c r="O21" s="195">
        <v>4</v>
      </c>
      <c r="P21" s="195">
        <v>0</v>
      </c>
      <c r="Q21" s="196">
        <f t="shared" si="2"/>
        <v>-1</v>
      </c>
      <c r="R21" s="196">
        <f t="shared" si="3"/>
        <v>0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488</v>
      </c>
      <c r="M22" s="200">
        <f>M14-SUM(M15:M21)</f>
        <v>1036</v>
      </c>
      <c r="N22" s="200">
        <f>N14-SUM(N15:N21)</f>
        <v>684</v>
      </c>
      <c r="O22" s="200">
        <f>O14-SUM(O15:O21)</f>
        <v>773</v>
      </c>
      <c r="P22" s="200">
        <f>P14-SUM(P15:P21)</f>
        <v>887</v>
      </c>
      <c r="Q22" s="201">
        <f t="shared" si="2"/>
        <v>0.14747736093143593</v>
      </c>
      <c r="R22" s="201">
        <f t="shared" si="3"/>
        <v>0.20200409929401048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F6E3-71B4-491C-81E6-FF4D7A79C669}">
  <sheetPr>
    <tabColor rgb="FFFFC000"/>
    <pageSetUpPr fitToPage="1"/>
  </sheetPr>
  <dimension ref="A1:X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48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13314</v>
      </c>
      <c r="Q9" s="209">
        <v>12698</v>
      </c>
      <c r="R9" s="209">
        <v>28629</v>
      </c>
      <c r="S9" s="209">
        <v>39892</v>
      </c>
      <c r="T9" s="209">
        <v>35375</v>
      </c>
      <c r="U9" s="209">
        <v>35673</v>
      </c>
      <c r="V9" s="210">
        <f>IFERROR(U9/T9-1,"-")</f>
        <v>8.4240282685512646E-3</v>
      </c>
      <c r="W9" s="209">
        <f>U9-T9</f>
        <v>298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2278</v>
      </c>
      <c r="Q10" s="191">
        <v>4201</v>
      </c>
      <c r="R10" s="191">
        <v>4513</v>
      </c>
      <c r="S10" s="191">
        <v>16849</v>
      </c>
      <c r="T10" s="191">
        <v>9052</v>
      </c>
      <c r="U10" s="191">
        <v>7411</v>
      </c>
      <c r="V10" s="211">
        <f>IFERROR(U10/T10-1,"-")</f>
        <v>-0.1812859036676977</v>
      </c>
      <c r="W10" s="190">
        <f t="shared" ref="W10:W20" si="3">U10-T10</f>
        <v>-1641</v>
      </c>
      <c r="X10" s="192">
        <f t="shared" si="2"/>
        <v>0.20774815686934095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1633</v>
      </c>
      <c r="Q11" s="195">
        <v>2093</v>
      </c>
      <c r="R11" s="195">
        <v>2216</v>
      </c>
      <c r="S11" s="195">
        <v>12509</v>
      </c>
      <c r="T11" s="195">
        <v>6046</v>
      </c>
      <c r="U11" s="195">
        <v>4265</v>
      </c>
      <c r="V11" s="212">
        <f>IFERROR(U11/T11-1,"-")</f>
        <v>-0.29457492557062526</v>
      </c>
      <c r="W11" s="194">
        <f t="shared" si="3"/>
        <v>-1781</v>
      </c>
      <c r="X11" s="196">
        <f t="shared" si="2"/>
        <v>0.11955820928993917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645</v>
      </c>
      <c r="Q12" s="195">
        <v>2108</v>
      </c>
      <c r="R12" s="195">
        <v>2297</v>
      </c>
      <c r="S12" s="195">
        <v>4340</v>
      </c>
      <c r="T12" s="195">
        <v>3006</v>
      </c>
      <c r="U12" s="195">
        <v>3146</v>
      </c>
      <c r="V12" s="212">
        <f>IFERROR(U12/T12-1,"-")</f>
        <v>4.6573519627411741E-2</v>
      </c>
      <c r="W12" s="194">
        <f t="shared" si="3"/>
        <v>140</v>
      </c>
      <c r="X12" s="196">
        <f t="shared" si="2"/>
        <v>8.8189947579401795E-2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11036</v>
      </c>
      <c r="Q13" s="191">
        <v>8497</v>
      </c>
      <c r="R13" s="191">
        <v>24116</v>
      </c>
      <c r="S13" s="191">
        <v>23043</v>
      </c>
      <c r="T13" s="191">
        <v>26323</v>
      </c>
      <c r="U13" s="191">
        <v>28262</v>
      </c>
      <c r="V13" s="211">
        <f>IFERROR(U13/T13-1,"-")</f>
        <v>7.3661816662234481E-2</v>
      </c>
      <c r="W13" s="190">
        <f t="shared" si="3"/>
        <v>1939</v>
      </c>
      <c r="X13" s="192">
        <f t="shared" si="2"/>
        <v>0.79225184313065899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3687</v>
      </c>
      <c r="Q14" s="195">
        <v>1159</v>
      </c>
      <c r="R14" s="195">
        <v>8924</v>
      </c>
      <c r="S14" s="195">
        <v>7779</v>
      </c>
      <c r="T14" s="195">
        <v>9591</v>
      </c>
      <c r="U14" s="195">
        <v>10467</v>
      </c>
      <c r="V14" s="212">
        <f t="shared" ref="V14:V21" si="5">IFERROR(U14/T14-1,"-")</f>
        <v>9.1335627150453513E-2</v>
      </c>
      <c r="W14" s="194">
        <f t="shared" si="3"/>
        <v>876</v>
      </c>
      <c r="X14" s="196">
        <f t="shared" si="2"/>
        <v>0.29341518795727861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2846</v>
      </c>
      <c r="Q15" s="195">
        <v>2811</v>
      </c>
      <c r="R15" s="195">
        <v>5361</v>
      </c>
      <c r="S15" s="195">
        <v>4085</v>
      </c>
      <c r="T15" s="195">
        <v>5197</v>
      </c>
      <c r="U15" s="195">
        <v>5465</v>
      </c>
      <c r="V15" s="212">
        <f t="shared" si="5"/>
        <v>5.1568212430248117E-2</v>
      </c>
      <c r="W15" s="194">
        <f t="shared" si="3"/>
        <v>268</v>
      </c>
      <c r="X15" s="196">
        <f t="shared" si="2"/>
        <v>0.15319709584279426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528</v>
      </c>
      <c r="Q16" s="195">
        <v>1083</v>
      </c>
      <c r="R16" s="195">
        <v>1901</v>
      </c>
      <c r="S16" s="195">
        <v>2208</v>
      </c>
      <c r="T16" s="195">
        <v>1788</v>
      </c>
      <c r="U16" s="195">
        <v>2071</v>
      </c>
      <c r="V16" s="212">
        <f t="shared" si="5"/>
        <v>0.15827740492170017</v>
      </c>
      <c r="W16" s="194">
        <f t="shared" si="3"/>
        <v>283</v>
      </c>
      <c r="X16" s="196">
        <f t="shared" si="2"/>
        <v>5.8055111709135764E-2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258</v>
      </c>
      <c r="Q17" s="195">
        <v>231</v>
      </c>
      <c r="R17" s="195">
        <v>649</v>
      </c>
      <c r="S17" s="195">
        <v>489</v>
      </c>
      <c r="T17" s="195">
        <v>873</v>
      </c>
      <c r="U17" s="195">
        <v>886</v>
      </c>
      <c r="V17" s="212">
        <f t="shared" si="5"/>
        <v>1.4891179839633395E-2</v>
      </c>
      <c r="W17" s="194">
        <f t="shared" si="3"/>
        <v>13</v>
      </c>
      <c r="X17" s="196">
        <f t="shared" si="2"/>
        <v>2.4836711238191349E-2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239</v>
      </c>
      <c r="Q18" s="195">
        <v>238</v>
      </c>
      <c r="R18" s="195">
        <v>583</v>
      </c>
      <c r="S18" s="195">
        <v>511</v>
      </c>
      <c r="T18" s="195">
        <v>569</v>
      </c>
      <c r="U18" s="195">
        <v>675</v>
      </c>
      <c r="V18" s="212">
        <f t="shared" si="5"/>
        <v>0.18629173989455183</v>
      </c>
      <c r="W18" s="194">
        <f t="shared" si="3"/>
        <v>106</v>
      </c>
      <c r="X18" s="196">
        <f t="shared" si="2"/>
        <v>1.8921873685980993E-2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147</v>
      </c>
      <c r="Q19" s="195">
        <v>42</v>
      </c>
      <c r="R19" s="195">
        <v>76</v>
      </c>
      <c r="S19" s="195">
        <v>182</v>
      </c>
      <c r="T19" s="195">
        <v>111</v>
      </c>
      <c r="U19" s="195">
        <v>186</v>
      </c>
      <c r="V19" s="212">
        <f t="shared" si="5"/>
        <v>0.67567567567567566</v>
      </c>
      <c r="W19" s="194">
        <f t="shared" si="3"/>
        <v>75</v>
      </c>
      <c r="X19" s="196">
        <f t="shared" si="2"/>
        <v>5.2140274156925407E-3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253</v>
      </c>
      <c r="Q20" s="195">
        <v>25</v>
      </c>
      <c r="R20" s="195">
        <v>103</v>
      </c>
      <c r="S20" s="195">
        <v>161</v>
      </c>
      <c r="T20" s="195">
        <v>107</v>
      </c>
      <c r="U20" s="195">
        <v>439</v>
      </c>
      <c r="V20" s="212">
        <f t="shared" si="5"/>
        <v>3.1028037383177569</v>
      </c>
      <c r="W20" s="194">
        <f t="shared" si="3"/>
        <v>332</v>
      </c>
      <c r="X20" s="196">
        <f t="shared" si="2"/>
        <v>1.2306225997252824E-2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3078</v>
      </c>
      <c r="Q21" s="200">
        <f t="shared" si="8"/>
        <v>2908</v>
      </c>
      <c r="R21" s="200">
        <f t="shared" si="8"/>
        <v>6519</v>
      </c>
      <c r="S21" s="200">
        <f t="shared" si="8"/>
        <v>7628</v>
      </c>
      <c r="T21" s="200">
        <f t="shared" si="8"/>
        <v>8087</v>
      </c>
      <c r="U21" s="200">
        <f t="shared" si="8"/>
        <v>8073</v>
      </c>
      <c r="V21" s="213">
        <f t="shared" si="5"/>
        <v>-1.7311734883145302E-3</v>
      </c>
      <c r="W21" s="199">
        <f>U21-T21</f>
        <v>-14</v>
      </c>
      <c r="X21" s="201">
        <f t="shared" si="2"/>
        <v>0.22630560928433269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29FF-132C-4859-8BE7-0703C686044C}">
  <sheetPr>
    <tabColor rgb="FFBB5C0D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40EC-64CB-4343-8BA3-8C39846D7FC6}">
  <sheetPr>
    <tabColor rgb="FFF29140"/>
  </sheetPr>
  <dimension ref="A4:O27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21024</v>
      </c>
      <c r="D9" s="147">
        <v>-0.1447052601602864</v>
      </c>
      <c r="E9" s="146">
        <v>2960</v>
      </c>
      <c r="F9" s="147">
        <f t="shared" ref="F9:L21" si="4">IFERROR(E9/C9-1,"-")</f>
        <v>-0.85920852359208522</v>
      </c>
      <c r="G9" s="146">
        <v>13922</v>
      </c>
      <c r="H9" s="147">
        <f t="shared" si="4"/>
        <v>3.7033783783783782</v>
      </c>
      <c r="I9" s="146">
        <v>17982</v>
      </c>
      <c r="J9" s="147">
        <f t="shared" si="4"/>
        <v>0.29162476655652925</v>
      </c>
      <c r="K9" s="146">
        <v>21297</v>
      </c>
      <c r="L9" s="147">
        <f t="shared" si="4"/>
        <v>0.18435101768435103</v>
      </c>
      <c r="M9" s="146">
        <v>21020</v>
      </c>
      <c r="N9" s="147">
        <f>IFERROR(M9/K9-1,"-")</f>
        <v>-1.3006526740855562E-2</v>
      </c>
    </row>
    <row r="10" spans="1:15" x14ac:dyDescent="0.25">
      <c r="A10" s="1" t="s">
        <v>74</v>
      </c>
      <c r="B10" s="145" t="s">
        <v>75</v>
      </c>
      <c r="C10" s="146">
        <v>20377</v>
      </c>
      <c r="D10" s="147">
        <v>2.4793804063568681E-2</v>
      </c>
      <c r="E10" s="146">
        <v>2006</v>
      </c>
      <c r="F10" s="147">
        <f t="shared" si="4"/>
        <v>-0.90155567551651372</v>
      </c>
      <c r="G10" s="146">
        <v>13217</v>
      </c>
      <c r="H10" s="147">
        <f t="shared" si="4"/>
        <v>5.5887337986041876</v>
      </c>
      <c r="I10" s="146">
        <v>16181</v>
      </c>
      <c r="J10" s="147">
        <f t="shared" si="4"/>
        <v>0.22425663917681771</v>
      </c>
      <c r="K10" s="146">
        <v>18659</v>
      </c>
      <c r="L10" s="147">
        <f t="shared" si="4"/>
        <v>0.1531425746245596</v>
      </c>
      <c r="M10" s="146">
        <v>17956</v>
      </c>
      <c r="N10" s="147">
        <f t="shared" ref="N10:N17" si="5">IFERROR(M10/K10-1,"-")</f>
        <v>-3.7676188434535574E-2</v>
      </c>
    </row>
    <row r="11" spans="1:15" x14ac:dyDescent="0.25">
      <c r="A11" s="1" t="s">
        <v>76</v>
      </c>
      <c r="B11" s="145" t="s">
        <v>77</v>
      </c>
      <c r="C11" s="146">
        <v>12337</v>
      </c>
      <c r="D11" s="147">
        <v>-0.48828238417188596</v>
      </c>
      <c r="E11" s="146">
        <v>3881</v>
      </c>
      <c r="F11" s="147">
        <f t="shared" si="4"/>
        <v>-0.68541784874766964</v>
      </c>
      <c r="G11" s="146">
        <v>17020</v>
      </c>
      <c r="H11" s="147">
        <f t="shared" si="4"/>
        <v>3.3854676629734604</v>
      </c>
      <c r="I11" s="146">
        <v>18269</v>
      </c>
      <c r="J11" s="147">
        <f t="shared" si="4"/>
        <v>7.3384253819036349E-2</v>
      </c>
      <c r="K11" s="146">
        <v>20797</v>
      </c>
      <c r="L11" s="147">
        <f t="shared" si="4"/>
        <v>0.13837648475559683</v>
      </c>
      <c r="M11" s="146">
        <v>17777</v>
      </c>
      <c r="N11" s="147">
        <f t="shared" si="5"/>
        <v>-0.14521325191133339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3601</v>
      </c>
      <c r="F12" s="147" t="str">
        <f t="shared" si="4"/>
        <v>-</v>
      </c>
      <c r="G12" s="146">
        <v>12113</v>
      </c>
      <c r="H12" s="147">
        <f t="shared" si="4"/>
        <v>2.3637878367120244</v>
      </c>
      <c r="I12" s="146">
        <v>13117</v>
      </c>
      <c r="J12" s="147">
        <f t="shared" si="4"/>
        <v>8.2886155370263337E-2</v>
      </c>
      <c r="K12" s="146">
        <v>14586</v>
      </c>
      <c r="L12" s="147">
        <f t="shared" si="4"/>
        <v>0.11199207135778</v>
      </c>
      <c r="M12" s="146">
        <v>13911</v>
      </c>
      <c r="N12" s="147">
        <f t="shared" si="5"/>
        <v>-4.6277252159605098E-2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3321</v>
      </c>
      <c r="F13" s="147" t="str">
        <f t="shared" si="4"/>
        <v>-</v>
      </c>
      <c r="G13" s="146">
        <v>11098</v>
      </c>
      <c r="H13" s="147">
        <f t="shared" si="4"/>
        <v>2.3417645287563986</v>
      </c>
      <c r="I13" s="146">
        <v>10740</v>
      </c>
      <c r="J13" s="147">
        <f t="shared" si="4"/>
        <v>-3.2258064516129004E-2</v>
      </c>
      <c r="K13" s="146">
        <v>7817</v>
      </c>
      <c r="L13" s="147">
        <f t="shared" si="4"/>
        <v>-0.27216014897579144</v>
      </c>
      <c r="M13" s="146">
        <v>10049</v>
      </c>
      <c r="N13" s="147">
        <f t="shared" si="5"/>
        <v>0.28553153383651009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5772</v>
      </c>
      <c r="F14" s="147" t="str">
        <f t="shared" si="4"/>
        <v>-</v>
      </c>
      <c r="G14" s="146">
        <v>11814</v>
      </c>
      <c r="H14" s="147">
        <f t="shared" si="4"/>
        <v>1.0467775467775469</v>
      </c>
      <c r="I14" s="146">
        <v>11134</v>
      </c>
      <c r="J14" s="147">
        <f t="shared" si="4"/>
        <v>-5.7558828508549209E-2</v>
      </c>
      <c r="K14" s="146">
        <v>12283</v>
      </c>
      <c r="L14" s="147">
        <f t="shared" si="4"/>
        <v>0.10319741332854315</v>
      </c>
      <c r="M14" s="146">
        <v>17483</v>
      </c>
      <c r="N14" s="147">
        <f t="shared" si="5"/>
        <v>0.42334934462264928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8689</v>
      </c>
      <c r="F15" s="147" t="str">
        <f t="shared" si="4"/>
        <v>-</v>
      </c>
      <c r="G15" s="146">
        <v>11471</v>
      </c>
      <c r="H15" s="147">
        <f t="shared" si="4"/>
        <v>0.32017493382437556</v>
      </c>
      <c r="I15" s="146">
        <v>10514</v>
      </c>
      <c r="J15" s="147">
        <f t="shared" si="4"/>
        <v>-8.3427774387586084E-2</v>
      </c>
      <c r="K15" s="146">
        <v>12513</v>
      </c>
      <c r="L15" s="147">
        <f t="shared" si="4"/>
        <v>0.1901274491154652</v>
      </c>
      <c r="M15" s="146">
        <v>13153</v>
      </c>
      <c r="N15" s="147">
        <f t="shared" si="5"/>
        <v>5.11468073203869E-2</v>
      </c>
    </row>
    <row r="16" spans="1:15" x14ac:dyDescent="0.25">
      <c r="A16" s="1" t="s">
        <v>86</v>
      </c>
      <c r="B16" s="145" t="s">
        <v>87</v>
      </c>
      <c r="C16" s="146">
        <v>3632</v>
      </c>
      <c r="D16" s="147">
        <v>-0.7811784552355705</v>
      </c>
      <c r="E16" s="146">
        <v>10607</v>
      </c>
      <c r="F16" s="147">
        <f t="shared" si="4"/>
        <v>1.920429515418502</v>
      </c>
      <c r="G16" s="146">
        <v>14845</v>
      </c>
      <c r="H16" s="147">
        <f t="shared" si="4"/>
        <v>0.39954746865277646</v>
      </c>
      <c r="I16" s="146">
        <v>12529</v>
      </c>
      <c r="J16" s="147">
        <f t="shared" si="4"/>
        <v>-0.15601212529471198</v>
      </c>
      <c r="K16" s="146">
        <v>16653</v>
      </c>
      <c r="L16" s="147">
        <f t="shared" si="4"/>
        <v>0.32915635725117731</v>
      </c>
      <c r="M16" s="146">
        <v>16490</v>
      </c>
      <c r="N16" s="147">
        <f t="shared" si="5"/>
        <v>-9.7880261814687897E-3</v>
      </c>
    </row>
    <row r="17" spans="1:15" x14ac:dyDescent="0.25">
      <c r="A17" s="1" t="s">
        <v>88</v>
      </c>
      <c r="B17" s="145" t="s">
        <v>89</v>
      </c>
      <c r="C17" s="146">
        <v>1029</v>
      </c>
      <c r="D17" s="147">
        <v>-0.94968215158924207</v>
      </c>
      <c r="E17" s="146">
        <v>12114</v>
      </c>
      <c r="F17" s="147">
        <f t="shared" si="4"/>
        <v>10.772594752186588</v>
      </c>
      <c r="G17" s="146">
        <v>13618</v>
      </c>
      <c r="H17" s="147">
        <f t="shared" si="4"/>
        <v>0.12415387155357438</v>
      </c>
      <c r="I17" s="146">
        <v>13736</v>
      </c>
      <c r="J17" s="147">
        <f t="shared" si="4"/>
        <v>8.6650022029666207E-3</v>
      </c>
      <c r="K17" s="146">
        <v>17692</v>
      </c>
      <c r="L17" s="147">
        <f t="shared" si="4"/>
        <v>0.28800232964472916</v>
      </c>
      <c r="M17" s="146">
        <v>16653</v>
      </c>
      <c r="N17" s="147">
        <f t="shared" si="5"/>
        <v>-5.872710829753558E-2</v>
      </c>
    </row>
    <row r="18" spans="1:15" x14ac:dyDescent="0.25">
      <c r="A18" s="1" t="s">
        <v>90</v>
      </c>
      <c r="B18" s="145" t="s">
        <v>91</v>
      </c>
      <c r="C18" s="146">
        <v>1107</v>
      </c>
      <c r="D18" s="147">
        <v>-0.94048707058760284</v>
      </c>
      <c r="E18" s="146">
        <v>14521</v>
      </c>
      <c r="F18" s="147">
        <f t="shared" si="4"/>
        <v>12.117434507678411</v>
      </c>
      <c r="G18" s="146">
        <v>14638</v>
      </c>
      <c r="H18" s="147">
        <f t="shared" si="4"/>
        <v>8.0572963294538447E-3</v>
      </c>
      <c r="I18" s="146">
        <v>17811</v>
      </c>
      <c r="J18" s="147">
        <f t="shared" si="4"/>
        <v>0.21676458532586418</v>
      </c>
      <c r="K18" s="146">
        <v>17886</v>
      </c>
      <c r="L18" s="147">
        <f t="shared" si="4"/>
        <v>4.2108809162877403E-3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2386</v>
      </c>
      <c r="D19" s="147">
        <v>-0.89521760133503137</v>
      </c>
      <c r="E19" s="146">
        <v>16459</v>
      </c>
      <c r="F19" s="147">
        <f t="shared" si="4"/>
        <v>5.8981559094719191</v>
      </c>
      <c r="G19" s="146">
        <v>16513</v>
      </c>
      <c r="H19" s="147">
        <f t="shared" si="4"/>
        <v>3.2808797618324448E-3</v>
      </c>
      <c r="I19" s="146">
        <v>20095</v>
      </c>
      <c r="J19" s="147">
        <f t="shared" si="4"/>
        <v>0.21692000242233389</v>
      </c>
      <c r="K19" s="146">
        <v>15945</v>
      </c>
      <c r="L19" s="147">
        <f t="shared" si="4"/>
        <v>-0.20651903458571785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3004</v>
      </c>
      <c r="D20" s="147">
        <v>-0.86338623857383234</v>
      </c>
      <c r="E20" s="146">
        <v>14831</v>
      </c>
      <c r="F20" s="147">
        <f t="shared" si="4"/>
        <v>3.9370838881491341</v>
      </c>
      <c r="G20" s="146">
        <v>18070</v>
      </c>
      <c r="H20" s="147">
        <f t="shared" si="4"/>
        <v>0.21839390465915987</v>
      </c>
      <c r="I20" s="146">
        <v>19927</v>
      </c>
      <c r="J20" s="147">
        <f t="shared" si="4"/>
        <v>0.1027670171555064</v>
      </c>
      <c r="K20" s="146">
        <v>18514</v>
      </c>
      <c r="L20" s="147">
        <f t="shared" si="4"/>
        <v>-7.090881718271691E-2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65275</v>
      </c>
      <c r="D21" s="150">
        <v>-0.72198205181717889</v>
      </c>
      <c r="E21" s="149">
        <v>98762</v>
      </c>
      <c r="F21" s="150">
        <f t="shared" si="4"/>
        <v>0.51301417081577938</v>
      </c>
      <c r="G21" s="149">
        <v>168339</v>
      </c>
      <c r="H21" s="150">
        <f t="shared" si="4"/>
        <v>0.70449160608331129</v>
      </c>
      <c r="I21" s="149">
        <v>182035</v>
      </c>
      <c r="J21" s="150">
        <f t="shared" si="4"/>
        <v>8.1359637398344953E-2</v>
      </c>
      <c r="K21" s="149">
        <v>194642</v>
      </c>
      <c r="L21" s="150">
        <f t="shared" si="4"/>
        <v>6.925591232455286E-2</v>
      </c>
      <c r="M21" s="149">
        <v>144492</v>
      </c>
      <c r="N21" s="150">
        <v>1.5425483320098188E-2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1214</v>
      </c>
      <c r="D31" s="147">
        <v>-0.45067873303167416</v>
      </c>
      <c r="E31" s="146">
        <v>520</v>
      </c>
      <c r="F31" s="147">
        <f t="shared" ref="F31:L43" si="6">IFERROR(E31/C31-1,"-")</f>
        <v>-0.57166392092257001</v>
      </c>
      <c r="G31" s="146">
        <v>942</v>
      </c>
      <c r="H31" s="147">
        <f t="shared" si="6"/>
        <v>0.81153846153846154</v>
      </c>
      <c r="I31" s="146">
        <v>6722</v>
      </c>
      <c r="J31" s="147">
        <f t="shared" si="6"/>
        <v>6.1358811040339702</v>
      </c>
      <c r="K31" s="146">
        <v>1440</v>
      </c>
      <c r="L31" s="147">
        <f t="shared" si="6"/>
        <v>-0.78577804224933057</v>
      </c>
      <c r="M31" s="146">
        <v>2799</v>
      </c>
      <c r="N31" s="147">
        <f t="shared" ref="N31:N39" si="7">IFERROR(M31/K31-1,"-")</f>
        <v>0.94375000000000009</v>
      </c>
    </row>
    <row r="32" spans="1:15" x14ac:dyDescent="0.25">
      <c r="B32" s="145" t="s">
        <v>75</v>
      </c>
      <c r="C32" s="146">
        <v>904</v>
      </c>
      <c r="D32" s="147">
        <v>-0.52793733681462141</v>
      </c>
      <c r="E32" s="146">
        <v>511</v>
      </c>
      <c r="F32" s="147">
        <f t="shared" si="6"/>
        <v>-0.43473451327433632</v>
      </c>
      <c r="G32" s="146">
        <v>610</v>
      </c>
      <c r="H32" s="147">
        <f t="shared" si="6"/>
        <v>0.19373776908023488</v>
      </c>
      <c r="I32" s="146">
        <v>3306</v>
      </c>
      <c r="J32" s="147">
        <f t="shared" si="6"/>
        <v>4.4196721311475411</v>
      </c>
      <c r="K32" s="146">
        <v>2089</v>
      </c>
      <c r="L32" s="147">
        <f t="shared" si="6"/>
        <v>-0.36811857229280098</v>
      </c>
      <c r="M32" s="146">
        <v>1561</v>
      </c>
      <c r="N32" s="147">
        <f t="shared" si="7"/>
        <v>-0.25275251316419345</v>
      </c>
    </row>
    <row r="33" spans="2:15" x14ac:dyDescent="0.25">
      <c r="B33" s="145" t="s">
        <v>77</v>
      </c>
      <c r="C33" s="146">
        <v>787</v>
      </c>
      <c r="D33" s="147">
        <v>-0.6325863678804855</v>
      </c>
      <c r="E33" s="146">
        <v>731</v>
      </c>
      <c r="F33" s="147">
        <f t="shared" si="6"/>
        <v>-7.1156289707751008E-2</v>
      </c>
      <c r="G33" s="146">
        <v>1784</v>
      </c>
      <c r="H33" s="147">
        <f t="shared" si="6"/>
        <v>1.4404924760601916</v>
      </c>
      <c r="I33" s="146">
        <v>3072</v>
      </c>
      <c r="J33" s="147">
        <f t="shared" si="6"/>
        <v>0.72197309417040367</v>
      </c>
      <c r="K33" s="146">
        <v>4827</v>
      </c>
      <c r="L33" s="147">
        <f t="shared" si="6"/>
        <v>0.5712890625</v>
      </c>
      <c r="M33" s="146">
        <v>1575</v>
      </c>
      <c r="N33" s="147">
        <f t="shared" si="7"/>
        <v>-0.67371037911746434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712</v>
      </c>
      <c r="F34" s="147" t="str">
        <f t="shared" si="6"/>
        <v>-</v>
      </c>
      <c r="G34" s="146">
        <v>903</v>
      </c>
      <c r="H34" s="147">
        <f t="shared" si="6"/>
        <v>0.26825842696629221</v>
      </c>
      <c r="I34" s="146">
        <v>3399</v>
      </c>
      <c r="J34" s="147">
        <f t="shared" si="6"/>
        <v>2.7641196013289036</v>
      </c>
      <c r="K34" s="146">
        <v>2132</v>
      </c>
      <c r="L34" s="147">
        <f t="shared" si="6"/>
        <v>-0.37275669314504267</v>
      </c>
      <c r="M34" s="146">
        <v>1288</v>
      </c>
      <c r="N34" s="147">
        <f t="shared" si="7"/>
        <v>-0.39587242026266412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793</v>
      </c>
      <c r="F35" s="147" t="str">
        <f t="shared" si="6"/>
        <v>-</v>
      </c>
      <c r="G35" s="146">
        <v>1407</v>
      </c>
      <c r="H35" s="147">
        <f t="shared" si="6"/>
        <v>0.77427490542244648</v>
      </c>
      <c r="I35" s="146">
        <v>3612</v>
      </c>
      <c r="J35" s="147">
        <f t="shared" si="6"/>
        <v>1.5671641791044775</v>
      </c>
      <c r="K35" s="146">
        <v>1512</v>
      </c>
      <c r="L35" s="147">
        <f t="shared" si="6"/>
        <v>-0.58139534883720922</v>
      </c>
      <c r="M35" s="146">
        <v>1280</v>
      </c>
      <c r="N35" s="147">
        <f t="shared" si="7"/>
        <v>-0.15343915343915349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2003</v>
      </c>
      <c r="F36" s="147" t="str">
        <f t="shared" si="6"/>
        <v>-</v>
      </c>
      <c r="G36" s="146">
        <v>1369</v>
      </c>
      <c r="H36" s="147">
        <f t="shared" si="6"/>
        <v>-0.31652521218172736</v>
      </c>
      <c r="I36" s="146">
        <v>2638</v>
      </c>
      <c r="J36" s="147">
        <f t="shared" si="6"/>
        <v>0.92695398100803517</v>
      </c>
      <c r="K36" s="146">
        <v>1891</v>
      </c>
      <c r="L36" s="147">
        <f t="shared" si="6"/>
        <v>-0.28316906747536008</v>
      </c>
      <c r="M36" s="146">
        <v>5317</v>
      </c>
      <c r="N36" s="147">
        <f t="shared" si="7"/>
        <v>1.8117398202009518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2615</v>
      </c>
      <c r="F37" s="147" t="str">
        <f t="shared" si="6"/>
        <v>-</v>
      </c>
      <c r="G37" s="146">
        <v>1203</v>
      </c>
      <c r="H37" s="147">
        <f t="shared" si="6"/>
        <v>-0.539961759082218</v>
      </c>
      <c r="I37" s="146">
        <v>2644</v>
      </c>
      <c r="J37" s="147">
        <f t="shared" si="6"/>
        <v>1.1978387364921033</v>
      </c>
      <c r="K37" s="146">
        <v>2110</v>
      </c>
      <c r="L37" s="147">
        <f t="shared" si="6"/>
        <v>-0.20196671709531011</v>
      </c>
      <c r="M37" s="146">
        <v>1671</v>
      </c>
      <c r="N37" s="147">
        <f t="shared" si="7"/>
        <v>-0.20805687203791468</v>
      </c>
    </row>
    <row r="38" spans="2:15" x14ac:dyDescent="0.25">
      <c r="B38" s="145" t="s">
        <v>87</v>
      </c>
      <c r="C38" s="146">
        <v>2492</v>
      </c>
      <c r="D38" s="147">
        <v>-0.29524886877828049</v>
      </c>
      <c r="E38" s="146">
        <v>3375</v>
      </c>
      <c r="F38" s="147">
        <f t="shared" si="6"/>
        <v>0.3543338683788122</v>
      </c>
      <c r="G38" s="146">
        <v>3184</v>
      </c>
      <c r="H38" s="147">
        <f t="shared" si="6"/>
        <v>-5.6592592592592639E-2</v>
      </c>
      <c r="I38" s="146">
        <v>2887</v>
      </c>
      <c r="J38" s="147">
        <f t="shared" si="6"/>
        <v>-9.3278894472361817E-2</v>
      </c>
      <c r="K38" s="146">
        <v>2116</v>
      </c>
      <c r="L38" s="147">
        <f t="shared" si="6"/>
        <v>-0.26705923103567719</v>
      </c>
      <c r="M38" s="146">
        <v>2501</v>
      </c>
      <c r="N38" s="147">
        <f t="shared" si="7"/>
        <v>0.18194706994328924</v>
      </c>
    </row>
    <row r="39" spans="2:15" x14ac:dyDescent="0.25">
      <c r="B39" s="145" t="s">
        <v>89</v>
      </c>
      <c r="C39" s="146">
        <v>485</v>
      </c>
      <c r="D39" s="147">
        <v>-0.8847707293894036</v>
      </c>
      <c r="E39" s="146">
        <v>2108</v>
      </c>
      <c r="F39" s="147">
        <f t="shared" si="6"/>
        <v>3.3463917525773192</v>
      </c>
      <c r="G39" s="146">
        <v>1825</v>
      </c>
      <c r="H39" s="147">
        <f t="shared" si="6"/>
        <v>-0.13425047438330173</v>
      </c>
      <c r="I39" s="146">
        <v>3190</v>
      </c>
      <c r="J39" s="147">
        <f t="shared" si="6"/>
        <v>0.74794520547945198</v>
      </c>
      <c r="K39" s="146">
        <v>2770</v>
      </c>
      <c r="L39" s="147">
        <f t="shared" si="6"/>
        <v>-0.13166144200626961</v>
      </c>
      <c r="M39" s="146">
        <v>2772</v>
      </c>
      <c r="N39" s="147">
        <f t="shared" si="7"/>
        <v>7.2202166064982976E-4</v>
      </c>
    </row>
    <row r="40" spans="2:15" x14ac:dyDescent="0.25">
      <c r="B40" s="145" t="s">
        <v>91</v>
      </c>
      <c r="C40" s="146">
        <v>528</v>
      </c>
      <c r="D40" s="147">
        <v>-0.85506450727422456</v>
      </c>
      <c r="E40" s="146">
        <v>2051</v>
      </c>
      <c r="F40" s="147">
        <f t="shared" si="6"/>
        <v>2.8844696969696968</v>
      </c>
      <c r="G40" s="146">
        <v>2115</v>
      </c>
      <c r="H40" s="147">
        <f t="shared" si="6"/>
        <v>3.1204290589956107E-2</v>
      </c>
      <c r="I40" s="146">
        <v>2565</v>
      </c>
      <c r="J40" s="147">
        <f t="shared" si="6"/>
        <v>0.2127659574468086</v>
      </c>
      <c r="K40" s="146">
        <v>2189</v>
      </c>
      <c r="L40" s="147">
        <f t="shared" si="6"/>
        <v>-0.14658869395711505</v>
      </c>
      <c r="M40" s="146"/>
      <c r="N40" s="147"/>
    </row>
    <row r="41" spans="2:15" x14ac:dyDescent="0.25">
      <c r="B41" s="145" t="s">
        <v>93</v>
      </c>
      <c r="C41" s="146">
        <v>509</v>
      </c>
      <c r="D41" s="147">
        <v>-0.70980615735461794</v>
      </c>
      <c r="E41" s="146">
        <v>807</v>
      </c>
      <c r="F41" s="147">
        <f t="shared" si="6"/>
        <v>0.58546168958742628</v>
      </c>
      <c r="G41" s="146">
        <v>2957</v>
      </c>
      <c r="H41" s="147">
        <f t="shared" si="6"/>
        <v>2.6641883519206941</v>
      </c>
      <c r="I41" s="146">
        <v>2171</v>
      </c>
      <c r="J41" s="147">
        <f t="shared" si="6"/>
        <v>-0.26580994250930001</v>
      </c>
      <c r="K41" s="146">
        <v>682</v>
      </c>
      <c r="L41" s="147">
        <f t="shared" si="6"/>
        <v>-0.6858590511285122</v>
      </c>
      <c r="M41" s="146"/>
      <c r="N41" s="147"/>
    </row>
    <row r="42" spans="2:15" x14ac:dyDescent="0.25">
      <c r="B42" s="145" t="s">
        <v>95</v>
      </c>
      <c r="C42" s="146">
        <v>9</v>
      </c>
      <c r="D42" s="147">
        <v>-0.99235344095157174</v>
      </c>
      <c r="E42" s="146">
        <v>1060</v>
      </c>
      <c r="F42" s="147">
        <f t="shared" si="6"/>
        <v>116.77777777777777</v>
      </c>
      <c r="G42" s="146">
        <v>2919</v>
      </c>
      <c r="H42" s="147">
        <f t="shared" si="6"/>
        <v>1.7537735849056606</v>
      </c>
      <c r="I42" s="146">
        <v>4029</v>
      </c>
      <c r="J42" s="147">
        <f t="shared" si="6"/>
        <v>0.38026721479958892</v>
      </c>
      <c r="K42" s="146">
        <v>2061</v>
      </c>
      <c r="L42" s="147">
        <f t="shared" si="6"/>
        <v>-0.4884586746090841</v>
      </c>
      <c r="M42" s="146"/>
      <c r="N42" s="147"/>
    </row>
    <row r="43" spans="2:15" ht="15.75" x14ac:dyDescent="0.25">
      <c r="B43" s="148" t="s">
        <v>32</v>
      </c>
      <c r="C43" s="149">
        <v>6950</v>
      </c>
      <c r="D43" s="150">
        <v>-0.77558203364654976</v>
      </c>
      <c r="E43" s="149">
        <v>17286</v>
      </c>
      <c r="F43" s="150">
        <f t="shared" si="6"/>
        <v>1.4871942446043165</v>
      </c>
      <c r="G43" s="149">
        <v>21218</v>
      </c>
      <c r="H43" s="150">
        <f t="shared" si="6"/>
        <v>0.2274673145898416</v>
      </c>
      <c r="I43" s="149">
        <v>40235</v>
      </c>
      <c r="J43" s="150">
        <f t="shared" si="6"/>
        <v>0.89626732019983035</v>
      </c>
      <c r="K43" s="149">
        <v>25819</v>
      </c>
      <c r="L43" s="150">
        <f t="shared" si="6"/>
        <v>-0.35829501677643838</v>
      </c>
      <c r="M43" s="149">
        <v>20764</v>
      </c>
      <c r="N43" s="150">
        <v>-5.8888303729592861E-3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563</v>
      </c>
      <c r="D53" s="147">
        <v>-0.57796101949025491</v>
      </c>
      <c r="E53" s="146">
        <v>258</v>
      </c>
      <c r="F53" s="147">
        <f>IFERROR(E53/C53-1,"-")</f>
        <v>-0.54174067495559508</v>
      </c>
      <c r="G53" s="146">
        <v>843</v>
      </c>
      <c r="H53" s="147">
        <f>IFERROR(G53/E53-1,"-")</f>
        <v>2.2674418604651163</v>
      </c>
      <c r="I53" s="146">
        <v>1740</v>
      </c>
      <c r="J53" s="147">
        <f>IFERROR(I53/G53-1,"-")</f>
        <v>1.0640569395017794</v>
      </c>
      <c r="K53" s="146">
        <v>940</v>
      </c>
      <c r="L53" s="147">
        <f>IFERROR(K53/I53-1,"-")</f>
        <v>-0.45977011494252873</v>
      </c>
      <c r="M53" s="146">
        <v>1491</v>
      </c>
      <c r="N53" s="147">
        <f t="shared" ref="N53:N61" si="8">IFERROR(M53/K53-1,"-")</f>
        <v>0.58617021276595738</v>
      </c>
    </row>
    <row r="54" spans="1:15" x14ac:dyDescent="0.25">
      <c r="A54" s="1">
        <v>2</v>
      </c>
      <c r="B54" s="145" t="s">
        <v>75</v>
      </c>
      <c r="C54" s="146">
        <v>504</v>
      </c>
      <c r="D54" s="147">
        <v>-0.52631578947368429</v>
      </c>
      <c r="E54" s="146">
        <v>16</v>
      </c>
      <c r="F54" s="147">
        <f t="shared" ref="F54:L65" si="9">IFERROR(E54/C54-1,"-")</f>
        <v>-0.96825396825396826</v>
      </c>
      <c r="G54" s="146">
        <v>552</v>
      </c>
      <c r="H54" s="147">
        <f t="shared" si="9"/>
        <v>33.5</v>
      </c>
      <c r="I54" s="146">
        <v>1148</v>
      </c>
      <c r="J54" s="147">
        <f t="shared" si="9"/>
        <v>1.0797101449275361</v>
      </c>
      <c r="K54" s="146">
        <v>1412</v>
      </c>
      <c r="L54" s="147">
        <f t="shared" si="9"/>
        <v>0.2299651567944252</v>
      </c>
      <c r="M54" s="146">
        <v>791</v>
      </c>
      <c r="N54" s="147">
        <f t="shared" si="8"/>
        <v>-0.4398016997167139</v>
      </c>
    </row>
    <row r="55" spans="1:15" x14ac:dyDescent="0.25">
      <c r="A55" s="1">
        <v>3</v>
      </c>
      <c r="B55" s="145" t="s">
        <v>77</v>
      </c>
      <c r="C55" s="146">
        <v>522</v>
      </c>
      <c r="D55" s="147">
        <v>-0.60122230710466007</v>
      </c>
      <c r="E55" s="146">
        <v>359</v>
      </c>
      <c r="F55" s="147">
        <f t="shared" si="9"/>
        <v>-0.3122605363984674</v>
      </c>
      <c r="G55" s="146">
        <v>1584</v>
      </c>
      <c r="H55" s="147">
        <f t="shared" si="9"/>
        <v>3.4122562674094707</v>
      </c>
      <c r="I55" s="146">
        <v>1437</v>
      </c>
      <c r="J55" s="147">
        <f t="shared" si="9"/>
        <v>-9.2803030303030276E-2</v>
      </c>
      <c r="K55" s="146">
        <v>1780</v>
      </c>
      <c r="L55" s="147">
        <f t="shared" si="9"/>
        <v>0.23869171885873341</v>
      </c>
      <c r="M55" s="146">
        <v>801</v>
      </c>
      <c r="N55" s="147">
        <f t="shared" si="8"/>
        <v>-0.55000000000000004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188</v>
      </c>
      <c r="F56" s="147" t="str">
        <f t="shared" si="9"/>
        <v>-</v>
      </c>
      <c r="G56" s="146">
        <v>851</v>
      </c>
      <c r="H56" s="147">
        <f t="shared" si="9"/>
        <v>3.5265957446808507</v>
      </c>
      <c r="I56" s="146">
        <v>1028</v>
      </c>
      <c r="J56" s="147">
        <f t="shared" si="9"/>
        <v>0.20799059929494712</v>
      </c>
      <c r="K56" s="146">
        <v>652</v>
      </c>
      <c r="L56" s="147">
        <f t="shared" si="9"/>
        <v>-0.36575875486381326</v>
      </c>
      <c r="M56" s="146">
        <v>461</v>
      </c>
      <c r="N56" s="147">
        <f t="shared" si="8"/>
        <v>-0.29294478527607359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467</v>
      </c>
      <c r="F57" s="147" t="str">
        <f t="shared" si="9"/>
        <v>-</v>
      </c>
      <c r="G57" s="146">
        <v>944</v>
      </c>
      <c r="H57" s="147">
        <f t="shared" si="9"/>
        <v>1.0214132762312635</v>
      </c>
      <c r="I57" s="146">
        <v>841</v>
      </c>
      <c r="J57" s="147">
        <f t="shared" si="9"/>
        <v>-0.10911016949152541</v>
      </c>
      <c r="K57" s="146">
        <v>401</v>
      </c>
      <c r="L57" s="147">
        <f t="shared" si="9"/>
        <v>-0.52318668252080858</v>
      </c>
      <c r="M57" s="146">
        <v>694</v>
      </c>
      <c r="N57" s="147">
        <f t="shared" si="8"/>
        <v>0.73067331670822933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1196</v>
      </c>
      <c r="F58" s="147" t="str">
        <f t="shared" si="9"/>
        <v>-</v>
      </c>
      <c r="G58" s="146">
        <v>862</v>
      </c>
      <c r="H58" s="147">
        <f t="shared" si="9"/>
        <v>-0.27926421404682278</v>
      </c>
      <c r="I58" s="146">
        <v>1029</v>
      </c>
      <c r="J58" s="147">
        <f t="shared" si="9"/>
        <v>0.19373549883990715</v>
      </c>
      <c r="K58" s="146">
        <v>1248</v>
      </c>
      <c r="L58" s="147">
        <f t="shared" si="9"/>
        <v>0.2128279883381925</v>
      </c>
      <c r="M58" s="146">
        <v>753</v>
      </c>
      <c r="N58" s="147">
        <f t="shared" si="8"/>
        <v>-0.39663461538461542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1527</v>
      </c>
      <c r="F59" s="147" t="str">
        <f t="shared" si="9"/>
        <v>-</v>
      </c>
      <c r="G59" s="146">
        <v>739</v>
      </c>
      <c r="H59" s="147">
        <f t="shared" si="9"/>
        <v>-0.51604453176162413</v>
      </c>
      <c r="I59" s="146">
        <v>857</v>
      </c>
      <c r="J59" s="147">
        <f t="shared" si="9"/>
        <v>0.15967523680649531</v>
      </c>
      <c r="K59" s="146">
        <v>786</v>
      </c>
      <c r="L59" s="147">
        <f t="shared" si="9"/>
        <v>-8.2847141190198315E-2</v>
      </c>
      <c r="M59" s="146">
        <v>1556</v>
      </c>
      <c r="N59" s="147">
        <f t="shared" si="8"/>
        <v>0.97964376590330793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2183</v>
      </c>
      <c r="F60" s="147" t="str">
        <f t="shared" si="9"/>
        <v>-</v>
      </c>
      <c r="G60" s="146">
        <v>1413</v>
      </c>
      <c r="H60" s="147">
        <f t="shared" si="9"/>
        <v>-0.35272560696289512</v>
      </c>
      <c r="I60" s="146">
        <v>1437</v>
      </c>
      <c r="J60" s="147">
        <f t="shared" si="9"/>
        <v>1.6985138004246281E-2</v>
      </c>
      <c r="K60" s="146">
        <v>1083</v>
      </c>
      <c r="L60" s="147">
        <f t="shared" si="9"/>
        <v>-0.24634655532359084</v>
      </c>
      <c r="M60" s="146">
        <v>1845</v>
      </c>
      <c r="N60" s="147">
        <f t="shared" si="8"/>
        <v>0.70360110803324094</v>
      </c>
    </row>
    <row r="61" spans="1:15" x14ac:dyDescent="0.25">
      <c r="A61" s="1">
        <v>9</v>
      </c>
      <c r="B61" s="145" t="s">
        <v>89</v>
      </c>
      <c r="C61" s="146">
        <v>144</v>
      </c>
      <c r="D61" s="147">
        <v>-0.94588500563697853</v>
      </c>
      <c r="E61" s="146">
        <v>1251</v>
      </c>
      <c r="F61" s="147">
        <f t="shared" si="9"/>
        <v>7.6875</v>
      </c>
      <c r="G61" s="146">
        <v>1401</v>
      </c>
      <c r="H61" s="147">
        <f t="shared" si="9"/>
        <v>0.11990407673860903</v>
      </c>
      <c r="I61" s="146">
        <v>925</v>
      </c>
      <c r="J61" s="147">
        <f t="shared" si="9"/>
        <v>-0.33975731620271232</v>
      </c>
      <c r="K61" s="146">
        <v>779</v>
      </c>
      <c r="L61" s="147">
        <f t="shared" si="9"/>
        <v>-0.15783783783783789</v>
      </c>
      <c r="M61" s="146">
        <v>1385</v>
      </c>
      <c r="N61" s="147">
        <f t="shared" si="8"/>
        <v>0.77792041078305529</v>
      </c>
    </row>
    <row r="62" spans="1:15" x14ac:dyDescent="0.25">
      <c r="A62" s="1">
        <v>10</v>
      </c>
      <c r="B62" s="145" t="s">
        <v>91</v>
      </c>
      <c r="C62" s="146">
        <v>106</v>
      </c>
      <c r="D62" s="147">
        <v>-0.9642133693450371</v>
      </c>
      <c r="E62" s="146">
        <v>1256</v>
      </c>
      <c r="F62" s="147">
        <f t="shared" si="9"/>
        <v>10.849056603773585</v>
      </c>
      <c r="G62" s="146">
        <v>1534</v>
      </c>
      <c r="H62" s="147">
        <f t="shared" si="9"/>
        <v>0.22133757961783429</v>
      </c>
      <c r="I62" s="146">
        <v>1410</v>
      </c>
      <c r="J62" s="147">
        <f t="shared" si="9"/>
        <v>-8.0834419817470637E-2</v>
      </c>
      <c r="K62" s="146">
        <v>775</v>
      </c>
      <c r="L62" s="147">
        <f t="shared" si="9"/>
        <v>-0.45035460992907805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99</v>
      </c>
      <c r="D63" s="147">
        <v>-0.89389067524115751</v>
      </c>
      <c r="E63" s="146">
        <v>757</v>
      </c>
      <c r="F63" s="147">
        <f t="shared" si="9"/>
        <v>6.6464646464646462</v>
      </c>
      <c r="G63" s="146">
        <v>1893</v>
      </c>
      <c r="H63" s="147">
        <f t="shared" si="9"/>
        <v>1.500660501981506</v>
      </c>
      <c r="I63" s="146">
        <v>1531</v>
      </c>
      <c r="J63" s="147">
        <f t="shared" si="9"/>
        <v>-0.19123085050184896</v>
      </c>
      <c r="K63" s="146">
        <v>566</v>
      </c>
      <c r="L63" s="147">
        <f t="shared" si="9"/>
        <v>-0.63030698889614634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9</v>
      </c>
      <c r="D64" s="147">
        <v>-0.98562300319488816</v>
      </c>
      <c r="E64" s="146">
        <v>838</v>
      </c>
      <c r="F64" s="147">
        <f t="shared" si="9"/>
        <v>92.111111111111114</v>
      </c>
      <c r="G64" s="146">
        <v>1612</v>
      </c>
      <c r="H64" s="147">
        <f t="shared" si="9"/>
        <v>0.92362768496420045</v>
      </c>
      <c r="I64" s="146">
        <v>1688</v>
      </c>
      <c r="J64" s="147">
        <f t="shared" si="9"/>
        <v>4.7146401985111552E-2</v>
      </c>
      <c r="K64" s="146">
        <v>1073</v>
      </c>
      <c r="L64" s="147">
        <f t="shared" si="9"/>
        <v>-0.36433649289099523</v>
      </c>
      <c r="M64" s="146"/>
      <c r="N64" s="147"/>
    </row>
    <row r="65" spans="1:15" ht="15.75" x14ac:dyDescent="0.25">
      <c r="B65" s="148" t="s">
        <v>32</v>
      </c>
      <c r="C65" s="149">
        <v>1947</v>
      </c>
      <c r="D65" s="150">
        <v>-0.89188138605064415</v>
      </c>
      <c r="E65" s="149">
        <v>10296</v>
      </c>
      <c r="F65" s="150">
        <f t="shared" si="9"/>
        <v>4.2881355932203391</v>
      </c>
      <c r="G65" s="149">
        <v>14228</v>
      </c>
      <c r="H65" s="150">
        <f t="shared" si="9"/>
        <v>0.38189588189588197</v>
      </c>
      <c r="I65" s="149">
        <v>15071</v>
      </c>
      <c r="J65" s="150">
        <f t="shared" si="9"/>
        <v>5.924936744447562E-2</v>
      </c>
      <c r="K65" s="149">
        <v>11495</v>
      </c>
      <c r="L65" s="150">
        <f t="shared" si="9"/>
        <v>-0.23727688939021963</v>
      </c>
      <c r="M65" s="149">
        <v>9777</v>
      </c>
      <c r="N65" s="150">
        <v>7.6643541460191589E-2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651</v>
      </c>
      <c r="D75" s="147">
        <v>-0.25684931506849318</v>
      </c>
      <c r="E75" s="146">
        <v>262</v>
      </c>
      <c r="F75" s="147">
        <f>IFERROR(E75/C75-1,"-")</f>
        <v>-0.59754224270353307</v>
      </c>
      <c r="G75" s="146">
        <v>99</v>
      </c>
      <c r="H75" s="147">
        <f>IFERROR(G75/E75-1,"-")</f>
        <v>-0.62213740458015265</v>
      </c>
      <c r="I75" s="146">
        <v>4982</v>
      </c>
      <c r="J75" s="147">
        <f>IFERROR(I75/G75-1,"-")</f>
        <v>49.323232323232325</v>
      </c>
      <c r="K75" s="146">
        <v>500</v>
      </c>
      <c r="L75" s="147">
        <f>IFERROR(K75/I75-1,"-")</f>
        <v>-0.89963869931754314</v>
      </c>
      <c r="M75" s="146">
        <v>1308</v>
      </c>
      <c r="N75" s="147">
        <f t="shared" ref="N75:N83" si="10">IFERROR(M75/K75-1,"-")</f>
        <v>1.6160000000000001</v>
      </c>
    </row>
    <row r="76" spans="1:15" x14ac:dyDescent="0.25">
      <c r="A76" s="1">
        <v>2</v>
      </c>
      <c r="B76" s="145" t="s">
        <v>75</v>
      </c>
      <c r="C76" s="146">
        <v>400</v>
      </c>
      <c r="D76" s="147">
        <v>-0.5299647473560517</v>
      </c>
      <c r="E76" s="146">
        <v>495</v>
      </c>
      <c r="F76" s="147">
        <f t="shared" ref="F76:L87" si="11">IFERROR(E76/C76-1,"-")</f>
        <v>0.23750000000000004</v>
      </c>
      <c r="G76" s="146">
        <v>58</v>
      </c>
      <c r="H76" s="147">
        <f t="shared" si="11"/>
        <v>-0.88282828282828285</v>
      </c>
      <c r="I76" s="146">
        <v>2158</v>
      </c>
      <c r="J76" s="147">
        <f t="shared" si="11"/>
        <v>36.206896551724135</v>
      </c>
      <c r="K76" s="146">
        <v>677</v>
      </c>
      <c r="L76" s="147">
        <f t="shared" si="11"/>
        <v>-0.68628359592215016</v>
      </c>
      <c r="M76" s="146">
        <v>770</v>
      </c>
      <c r="N76" s="147">
        <f t="shared" si="10"/>
        <v>0.13737075332348603</v>
      </c>
    </row>
    <row r="77" spans="1:15" x14ac:dyDescent="0.25">
      <c r="A77" s="1">
        <v>3</v>
      </c>
      <c r="B77" s="145" t="s">
        <v>77</v>
      </c>
      <c r="C77" s="146">
        <v>265</v>
      </c>
      <c r="D77" s="147">
        <v>-0.68187274909963991</v>
      </c>
      <c r="E77" s="146">
        <v>372</v>
      </c>
      <c r="F77" s="147">
        <f t="shared" si="11"/>
        <v>0.40377358490566029</v>
      </c>
      <c r="G77" s="146">
        <v>200</v>
      </c>
      <c r="H77" s="147">
        <f t="shared" si="11"/>
        <v>-0.4623655913978495</v>
      </c>
      <c r="I77" s="146">
        <v>1635</v>
      </c>
      <c r="J77" s="147">
        <f t="shared" si="11"/>
        <v>7.1750000000000007</v>
      </c>
      <c r="K77" s="146">
        <v>3047</v>
      </c>
      <c r="L77" s="147">
        <f t="shared" si="11"/>
        <v>0.8636085626911314</v>
      </c>
      <c r="M77" s="146">
        <v>774</v>
      </c>
      <c r="N77" s="147">
        <f t="shared" si="10"/>
        <v>-0.74597965211683626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524</v>
      </c>
      <c r="F78" s="147" t="str">
        <f t="shared" si="11"/>
        <v>-</v>
      </c>
      <c r="G78" s="146">
        <v>52</v>
      </c>
      <c r="H78" s="147">
        <f t="shared" si="11"/>
        <v>-0.9007633587786259</v>
      </c>
      <c r="I78" s="146">
        <v>2371</v>
      </c>
      <c r="J78" s="147">
        <f t="shared" si="11"/>
        <v>44.596153846153847</v>
      </c>
      <c r="K78" s="146">
        <v>1480</v>
      </c>
      <c r="L78" s="147">
        <f t="shared" si="11"/>
        <v>-0.37579080556727118</v>
      </c>
      <c r="M78" s="146">
        <v>827</v>
      </c>
      <c r="N78" s="147">
        <f t="shared" si="10"/>
        <v>-0.44121621621621621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326</v>
      </c>
      <c r="F79" s="147" t="str">
        <f t="shared" si="11"/>
        <v>-</v>
      </c>
      <c r="G79" s="146">
        <v>463</v>
      </c>
      <c r="H79" s="147">
        <f t="shared" si="11"/>
        <v>0.42024539877300615</v>
      </c>
      <c r="I79" s="146">
        <v>2771</v>
      </c>
      <c r="J79" s="147">
        <f t="shared" si="11"/>
        <v>4.9848812095032393</v>
      </c>
      <c r="K79" s="146">
        <v>1111</v>
      </c>
      <c r="L79" s="147">
        <f t="shared" si="11"/>
        <v>-0.59906171057380009</v>
      </c>
      <c r="M79" s="146">
        <v>586</v>
      </c>
      <c r="N79" s="147">
        <f t="shared" si="10"/>
        <v>-0.47254725472547254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807</v>
      </c>
      <c r="F80" s="147" t="str">
        <f t="shared" si="11"/>
        <v>-</v>
      </c>
      <c r="G80" s="146">
        <v>507</v>
      </c>
      <c r="H80" s="147">
        <f t="shared" si="11"/>
        <v>-0.37174721189591076</v>
      </c>
      <c r="I80" s="146">
        <v>1609</v>
      </c>
      <c r="J80" s="147">
        <f t="shared" si="11"/>
        <v>2.1735700197238659</v>
      </c>
      <c r="K80" s="146">
        <v>643</v>
      </c>
      <c r="L80" s="147">
        <f t="shared" si="11"/>
        <v>-0.60037290242386576</v>
      </c>
      <c r="M80" s="146">
        <v>4564</v>
      </c>
      <c r="N80" s="147">
        <f t="shared" si="10"/>
        <v>6.0979782270606533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1088</v>
      </c>
      <c r="F81" s="147" t="str">
        <f t="shared" si="11"/>
        <v>-</v>
      </c>
      <c r="G81" s="146">
        <v>464</v>
      </c>
      <c r="H81" s="147">
        <f t="shared" si="11"/>
        <v>-0.57352941176470584</v>
      </c>
      <c r="I81" s="146">
        <v>1787</v>
      </c>
      <c r="J81" s="147">
        <f t="shared" si="11"/>
        <v>2.8512931034482758</v>
      </c>
      <c r="K81" s="146">
        <v>1324</v>
      </c>
      <c r="L81" s="147">
        <f t="shared" si="11"/>
        <v>-0.25909345271404594</v>
      </c>
      <c r="M81" s="146">
        <v>115</v>
      </c>
      <c r="N81" s="147">
        <f t="shared" si="10"/>
        <v>-0.9131419939577039</v>
      </c>
    </row>
    <row r="82" spans="1:15" x14ac:dyDescent="0.25">
      <c r="A82" s="1">
        <v>8</v>
      </c>
      <c r="B82" s="145" t="s">
        <v>87</v>
      </c>
      <c r="C82" s="146">
        <v>2492</v>
      </c>
      <c r="D82" s="147">
        <v>0.25795053003533575</v>
      </c>
      <c r="E82" s="146">
        <v>1192</v>
      </c>
      <c r="F82" s="147">
        <f t="shared" si="11"/>
        <v>-0.521669341894061</v>
      </c>
      <c r="G82" s="146">
        <v>1771</v>
      </c>
      <c r="H82" s="147">
        <f t="shared" si="11"/>
        <v>0.48573825503355694</v>
      </c>
      <c r="I82" s="146">
        <v>1450</v>
      </c>
      <c r="J82" s="147">
        <f t="shared" si="11"/>
        <v>-0.181253529079616</v>
      </c>
      <c r="K82" s="146">
        <v>1033</v>
      </c>
      <c r="L82" s="147">
        <f t="shared" si="11"/>
        <v>-0.28758620689655168</v>
      </c>
      <c r="M82" s="146">
        <v>656</v>
      </c>
      <c r="N82" s="147">
        <f t="shared" si="10"/>
        <v>-0.36495643756050333</v>
      </c>
    </row>
    <row r="83" spans="1:15" x14ac:dyDescent="0.25">
      <c r="A83" s="1">
        <v>9</v>
      </c>
      <c r="B83" s="145" t="s">
        <v>89</v>
      </c>
      <c r="C83" s="146">
        <v>341</v>
      </c>
      <c r="D83" s="147">
        <v>-0.77971576227390182</v>
      </c>
      <c r="E83" s="146">
        <v>857</v>
      </c>
      <c r="F83" s="147">
        <f t="shared" si="11"/>
        <v>1.5131964809384164</v>
      </c>
      <c r="G83" s="146">
        <v>424</v>
      </c>
      <c r="H83" s="147">
        <f t="shared" si="11"/>
        <v>-0.50525087514585765</v>
      </c>
      <c r="I83" s="146">
        <v>2265</v>
      </c>
      <c r="J83" s="147">
        <f t="shared" si="11"/>
        <v>4.341981132075472</v>
      </c>
      <c r="K83" s="146">
        <v>1991</v>
      </c>
      <c r="L83" s="147">
        <f t="shared" si="11"/>
        <v>-0.12097130242825604</v>
      </c>
      <c r="M83" s="146">
        <v>1387</v>
      </c>
      <c r="N83" s="147">
        <f t="shared" si="10"/>
        <v>-0.30336514314414864</v>
      </c>
    </row>
    <row r="84" spans="1:15" x14ac:dyDescent="0.25">
      <c r="A84" s="1">
        <v>10</v>
      </c>
      <c r="B84" s="145" t="s">
        <v>91</v>
      </c>
      <c r="C84" s="146">
        <v>422</v>
      </c>
      <c r="D84" s="147">
        <v>-0.38032305433186486</v>
      </c>
      <c r="E84" s="146">
        <v>795</v>
      </c>
      <c r="F84" s="147">
        <f t="shared" si="11"/>
        <v>0.88388625592417069</v>
      </c>
      <c r="G84" s="146">
        <v>581</v>
      </c>
      <c r="H84" s="147">
        <f t="shared" si="11"/>
        <v>-0.26918238993710697</v>
      </c>
      <c r="I84" s="146">
        <v>1155</v>
      </c>
      <c r="J84" s="147">
        <f t="shared" si="11"/>
        <v>0.98795180722891573</v>
      </c>
      <c r="K84" s="146">
        <v>1414</v>
      </c>
      <c r="L84" s="147">
        <f t="shared" si="11"/>
        <v>0.22424242424242413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410</v>
      </c>
      <c r="D85" s="147">
        <v>-0.50060901339829478</v>
      </c>
      <c r="E85" s="146">
        <v>50</v>
      </c>
      <c r="F85" s="147">
        <f t="shared" si="11"/>
        <v>-0.87804878048780488</v>
      </c>
      <c r="G85" s="146">
        <v>1064</v>
      </c>
      <c r="H85" s="147">
        <f t="shared" si="11"/>
        <v>20.28</v>
      </c>
      <c r="I85" s="146">
        <v>640</v>
      </c>
      <c r="J85" s="147">
        <f t="shared" si="11"/>
        <v>-0.39849624060150379</v>
      </c>
      <c r="K85" s="146">
        <v>116</v>
      </c>
      <c r="L85" s="147">
        <f t="shared" si="11"/>
        <v>-0.81874999999999998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222</v>
      </c>
      <c r="F86" s="147" t="str">
        <f t="shared" si="11"/>
        <v>-</v>
      </c>
      <c r="G86" s="146">
        <v>1307</v>
      </c>
      <c r="H86" s="147">
        <f t="shared" si="11"/>
        <v>4.8873873873873874</v>
      </c>
      <c r="I86" s="146">
        <v>2341</v>
      </c>
      <c r="J86" s="147">
        <f t="shared" si="11"/>
        <v>0.79112471308339716</v>
      </c>
      <c r="K86" s="146">
        <v>988</v>
      </c>
      <c r="L86" s="147">
        <f t="shared" si="11"/>
        <v>-0.57795813754805636</v>
      </c>
      <c r="M86" s="146"/>
      <c r="N86" s="147"/>
    </row>
    <row r="87" spans="1:15" ht="15.75" x14ac:dyDescent="0.25">
      <c r="B87" s="148" t="s">
        <v>32</v>
      </c>
      <c r="C87" s="149">
        <v>5003</v>
      </c>
      <c r="D87" s="150">
        <v>-0.61399583365481059</v>
      </c>
      <c r="E87" s="149">
        <v>6990</v>
      </c>
      <c r="F87" s="150">
        <f t="shared" si="11"/>
        <v>0.39716170297821307</v>
      </c>
      <c r="G87" s="149">
        <v>6990</v>
      </c>
      <c r="H87" s="150">
        <f t="shared" si="11"/>
        <v>0</v>
      </c>
      <c r="I87" s="149">
        <v>25164</v>
      </c>
      <c r="J87" s="150">
        <f t="shared" si="11"/>
        <v>2.6</v>
      </c>
      <c r="K87" s="149">
        <v>14324</v>
      </c>
      <c r="L87" s="150">
        <f t="shared" si="11"/>
        <v>-0.43077412176124619</v>
      </c>
      <c r="M87" s="149">
        <v>10987</v>
      </c>
      <c r="N87" s="150">
        <v>-6.9371506013891193E-2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19810</v>
      </c>
      <c r="D97" s="147">
        <v>-0.11447856600062578</v>
      </c>
      <c r="E97" s="146">
        <v>2440</v>
      </c>
      <c r="F97" s="147">
        <f t="shared" ref="F97:L109" si="12">IFERROR(E97/C97-1,"-")</f>
        <v>-0.87682988389702166</v>
      </c>
      <c r="G97" s="146">
        <v>12980</v>
      </c>
      <c r="H97" s="147">
        <f t="shared" si="12"/>
        <v>4.3196721311475406</v>
      </c>
      <c r="I97" s="146">
        <v>11260</v>
      </c>
      <c r="J97" s="147">
        <f t="shared" si="12"/>
        <v>-0.13251155624036981</v>
      </c>
      <c r="K97" s="146">
        <v>19857</v>
      </c>
      <c r="L97" s="147">
        <f t="shared" si="12"/>
        <v>0.76349911190053277</v>
      </c>
      <c r="M97" s="146">
        <v>18221</v>
      </c>
      <c r="N97" s="147">
        <f t="shared" ref="N97:N105" si="13">IFERROR(M97/K97-1,"-")</f>
        <v>-8.2389081935841268E-2</v>
      </c>
    </row>
    <row r="98" spans="2:14" x14ac:dyDescent="0.25">
      <c r="B98" s="145" t="s">
        <v>75</v>
      </c>
      <c r="C98" s="146">
        <v>19473</v>
      </c>
      <c r="D98" s="147">
        <v>8.369970504758184E-2</v>
      </c>
      <c r="E98" s="146">
        <v>1495</v>
      </c>
      <c r="F98" s="147">
        <f t="shared" si="12"/>
        <v>-0.9232270323011349</v>
      </c>
      <c r="G98" s="146">
        <v>12607</v>
      </c>
      <c r="H98" s="147">
        <f t="shared" si="12"/>
        <v>7.4327759197324408</v>
      </c>
      <c r="I98" s="146">
        <v>12875</v>
      </c>
      <c r="J98" s="147">
        <f t="shared" si="12"/>
        <v>2.1258031252478826E-2</v>
      </c>
      <c r="K98" s="146">
        <v>16570</v>
      </c>
      <c r="L98" s="147">
        <f t="shared" si="12"/>
        <v>0.28699029126213582</v>
      </c>
      <c r="M98" s="146">
        <v>16395</v>
      </c>
      <c r="N98" s="147">
        <f t="shared" si="13"/>
        <v>-1.0561255280627679E-2</v>
      </c>
    </row>
    <row r="99" spans="2:14" x14ac:dyDescent="0.25">
      <c r="B99" s="145" t="s">
        <v>77</v>
      </c>
      <c r="C99" s="146">
        <v>11550</v>
      </c>
      <c r="D99" s="147">
        <v>-0.47421131697546315</v>
      </c>
      <c r="E99" s="146">
        <v>3150</v>
      </c>
      <c r="F99" s="147">
        <f t="shared" si="12"/>
        <v>-0.72727272727272729</v>
      </c>
      <c r="G99" s="146">
        <v>15236</v>
      </c>
      <c r="H99" s="147">
        <f t="shared" si="12"/>
        <v>3.8368253968253967</v>
      </c>
      <c r="I99" s="146">
        <v>15197</v>
      </c>
      <c r="J99" s="147">
        <f t="shared" si="12"/>
        <v>-2.5597269624573205E-3</v>
      </c>
      <c r="K99" s="146">
        <v>15970</v>
      </c>
      <c r="L99" s="147">
        <f t="shared" si="12"/>
        <v>5.086530236230824E-2</v>
      </c>
      <c r="M99" s="146">
        <v>16202</v>
      </c>
      <c r="N99" s="147">
        <f t="shared" si="13"/>
        <v>1.4527238572323187E-2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2889</v>
      </c>
      <c r="F100" s="147" t="str">
        <f t="shared" si="12"/>
        <v>-</v>
      </c>
      <c r="G100" s="146">
        <v>11210</v>
      </c>
      <c r="H100" s="147">
        <f t="shared" si="12"/>
        <v>2.8802353755624783</v>
      </c>
      <c r="I100" s="146">
        <v>9718</v>
      </c>
      <c r="J100" s="147">
        <f t="shared" si="12"/>
        <v>-0.13309545049063332</v>
      </c>
      <c r="K100" s="146">
        <v>12454</v>
      </c>
      <c r="L100" s="147">
        <f t="shared" si="12"/>
        <v>0.28153941140152305</v>
      </c>
      <c r="M100" s="146">
        <v>12623</v>
      </c>
      <c r="N100" s="147">
        <f t="shared" si="13"/>
        <v>1.3569937369519725E-2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2528</v>
      </c>
      <c r="F101" s="147" t="str">
        <f t="shared" si="12"/>
        <v>-</v>
      </c>
      <c r="G101" s="146">
        <v>9691</v>
      </c>
      <c r="H101" s="147">
        <f t="shared" si="12"/>
        <v>2.8334651898734178</v>
      </c>
      <c r="I101" s="146">
        <v>7128</v>
      </c>
      <c r="J101" s="147">
        <f t="shared" si="12"/>
        <v>-0.26447219069239503</v>
      </c>
      <c r="K101" s="146">
        <v>6305</v>
      </c>
      <c r="L101" s="147">
        <f t="shared" si="12"/>
        <v>-0.11546015712682378</v>
      </c>
      <c r="M101" s="146">
        <v>8769</v>
      </c>
      <c r="N101" s="147">
        <f t="shared" si="13"/>
        <v>0.39080095162569384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3769</v>
      </c>
      <c r="F102" s="147" t="str">
        <f t="shared" si="12"/>
        <v>-</v>
      </c>
      <c r="G102" s="146">
        <v>10445</v>
      </c>
      <c r="H102" s="147">
        <f t="shared" si="12"/>
        <v>1.7712921199257097</v>
      </c>
      <c r="I102" s="146">
        <v>8496</v>
      </c>
      <c r="J102" s="147">
        <f t="shared" si="12"/>
        <v>-0.18659645763523214</v>
      </c>
      <c r="K102" s="146">
        <v>10392</v>
      </c>
      <c r="L102" s="147">
        <f t="shared" si="12"/>
        <v>0.2231638418079096</v>
      </c>
      <c r="M102" s="146">
        <v>12166</v>
      </c>
      <c r="N102" s="147">
        <f t="shared" si="13"/>
        <v>0.17070823710546579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6074</v>
      </c>
      <c r="F103" s="147" t="str">
        <f t="shared" si="12"/>
        <v>-</v>
      </c>
      <c r="G103" s="146">
        <v>10268</v>
      </c>
      <c r="H103" s="147">
        <f t="shared" si="12"/>
        <v>0.69048403029305239</v>
      </c>
      <c r="I103" s="146">
        <v>7870</v>
      </c>
      <c r="J103" s="147">
        <f t="shared" si="12"/>
        <v>-0.2335410985586287</v>
      </c>
      <c r="K103" s="146">
        <v>10403</v>
      </c>
      <c r="L103" s="147">
        <f t="shared" si="12"/>
        <v>0.32185514612452359</v>
      </c>
      <c r="M103" s="146">
        <v>11482</v>
      </c>
      <c r="N103" s="147">
        <f t="shared" si="13"/>
        <v>0.10372008074593864</v>
      </c>
    </row>
    <row r="104" spans="2:14" x14ac:dyDescent="0.25">
      <c r="B104" s="145" t="s">
        <v>87</v>
      </c>
      <c r="C104" s="146">
        <v>1140</v>
      </c>
      <c r="D104" s="147">
        <v>-0.91272393201653657</v>
      </c>
      <c r="E104" s="146">
        <v>7232</v>
      </c>
      <c r="F104" s="147">
        <f t="shared" si="12"/>
        <v>5.3438596491228072</v>
      </c>
      <c r="G104" s="146">
        <v>11661</v>
      </c>
      <c r="H104" s="147">
        <f t="shared" si="12"/>
        <v>0.61241703539823011</v>
      </c>
      <c r="I104" s="146">
        <v>9642</v>
      </c>
      <c r="J104" s="147">
        <f t="shared" si="12"/>
        <v>-0.17314124003087217</v>
      </c>
      <c r="K104" s="146">
        <v>14537</v>
      </c>
      <c r="L104" s="147">
        <f t="shared" si="12"/>
        <v>0.50767475627463177</v>
      </c>
      <c r="M104" s="146">
        <v>13989</v>
      </c>
      <c r="N104" s="147">
        <f t="shared" si="13"/>
        <v>-3.7696911329710425E-2</v>
      </c>
    </row>
    <row r="105" spans="2:14" x14ac:dyDescent="0.25">
      <c r="B105" s="145" t="s">
        <v>89</v>
      </c>
      <c r="C105" s="146">
        <v>544</v>
      </c>
      <c r="D105" s="147">
        <v>-0.96650452558340005</v>
      </c>
      <c r="E105" s="146">
        <v>10006</v>
      </c>
      <c r="F105" s="147">
        <f t="shared" si="12"/>
        <v>17.393382352941178</v>
      </c>
      <c r="G105" s="146">
        <v>11793</v>
      </c>
      <c r="H105" s="147">
        <f t="shared" si="12"/>
        <v>0.17859284429342392</v>
      </c>
      <c r="I105" s="146">
        <v>10546</v>
      </c>
      <c r="J105" s="147">
        <f t="shared" si="12"/>
        <v>-0.10574069363181549</v>
      </c>
      <c r="K105" s="146">
        <v>14922</v>
      </c>
      <c r="L105" s="147">
        <f t="shared" si="12"/>
        <v>0.41494405461786465</v>
      </c>
      <c r="M105" s="146">
        <v>13881</v>
      </c>
      <c r="N105" s="147">
        <f t="shared" si="13"/>
        <v>-6.9762766385203068E-2</v>
      </c>
    </row>
    <row r="106" spans="2:14" x14ac:dyDescent="0.25">
      <c r="B106" s="145" t="s">
        <v>91</v>
      </c>
      <c r="C106" s="146">
        <v>579</v>
      </c>
      <c r="D106" s="147">
        <v>-0.9612916165262736</v>
      </c>
      <c r="E106" s="146">
        <v>12470</v>
      </c>
      <c r="F106" s="147">
        <f t="shared" si="12"/>
        <v>20.537132987910191</v>
      </c>
      <c r="G106" s="146">
        <v>12523</v>
      </c>
      <c r="H106" s="147">
        <f t="shared" si="12"/>
        <v>4.2502004811548755E-3</v>
      </c>
      <c r="I106" s="146">
        <v>15246</v>
      </c>
      <c r="J106" s="147">
        <f t="shared" si="12"/>
        <v>0.21743991056456125</v>
      </c>
      <c r="K106" s="146">
        <v>15697</v>
      </c>
      <c r="L106" s="147">
        <f t="shared" si="12"/>
        <v>2.9581529581529598E-2</v>
      </c>
      <c r="M106" s="146"/>
      <c r="N106" s="147"/>
    </row>
    <row r="107" spans="2:14" x14ac:dyDescent="0.25">
      <c r="B107" s="145" t="s">
        <v>93</v>
      </c>
      <c r="C107" s="146">
        <v>1877</v>
      </c>
      <c r="D107" s="147">
        <v>-0.91069134510158445</v>
      </c>
      <c r="E107" s="146">
        <v>15652</v>
      </c>
      <c r="F107" s="147">
        <f t="shared" si="12"/>
        <v>7.3388385721896636</v>
      </c>
      <c r="G107" s="146">
        <v>13556</v>
      </c>
      <c r="H107" s="147">
        <f t="shared" si="12"/>
        <v>-0.13391259902887809</v>
      </c>
      <c r="I107" s="146">
        <v>17924</v>
      </c>
      <c r="J107" s="147">
        <f t="shared" si="12"/>
        <v>0.32221894364119219</v>
      </c>
      <c r="K107" s="146">
        <v>15263</v>
      </c>
      <c r="L107" s="147">
        <f t="shared" si="12"/>
        <v>-0.14846016514170945</v>
      </c>
      <c r="M107" s="146"/>
      <c r="N107" s="147"/>
    </row>
    <row r="108" spans="2:14" x14ac:dyDescent="0.25">
      <c r="B108" s="145" t="s">
        <v>95</v>
      </c>
      <c r="C108" s="146">
        <v>2995</v>
      </c>
      <c r="D108" s="147">
        <v>-0.85609263886219489</v>
      </c>
      <c r="E108" s="146">
        <v>13771</v>
      </c>
      <c r="F108" s="147">
        <f t="shared" si="12"/>
        <v>3.5979966611018366</v>
      </c>
      <c r="G108" s="146">
        <v>15151</v>
      </c>
      <c r="H108" s="147">
        <f t="shared" si="12"/>
        <v>0.10021058746641498</v>
      </c>
      <c r="I108" s="146">
        <v>15898</v>
      </c>
      <c r="J108" s="147">
        <f t="shared" si="12"/>
        <v>4.9303676324994994E-2</v>
      </c>
      <c r="K108" s="146">
        <v>16453</v>
      </c>
      <c r="L108" s="147">
        <f t="shared" si="12"/>
        <v>3.4910051578814993E-2</v>
      </c>
      <c r="M108" s="146"/>
      <c r="N108" s="147"/>
    </row>
    <row r="109" spans="2:14" ht="15.75" x14ac:dyDescent="0.25">
      <c r="B109" s="148" t="s">
        <v>32</v>
      </c>
      <c r="C109" s="149">
        <v>58325</v>
      </c>
      <c r="D109" s="150">
        <v>-0.71383783571617809</v>
      </c>
      <c r="E109" s="149">
        <v>81476</v>
      </c>
      <c r="F109" s="150">
        <f t="shared" si="12"/>
        <v>0.39693099014144884</v>
      </c>
      <c r="G109" s="149">
        <v>147121</v>
      </c>
      <c r="H109" s="150">
        <f t="shared" si="12"/>
        <v>0.80569738327851148</v>
      </c>
      <c r="I109" s="149">
        <v>141800</v>
      </c>
      <c r="J109" s="150">
        <f t="shared" si="12"/>
        <v>-3.6167508377457969E-2</v>
      </c>
      <c r="K109" s="149">
        <v>168823</v>
      </c>
      <c r="L109" s="150">
        <f t="shared" si="12"/>
        <v>0.19057122708039498</v>
      </c>
      <c r="M109" s="149">
        <v>123728</v>
      </c>
      <c r="N109" s="150">
        <v>1.9092331768388204E-2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5266</v>
      </c>
      <c r="D119" s="147">
        <v>-0.1048784633690294</v>
      </c>
      <c r="E119" s="146">
        <v>108</v>
      </c>
      <c r="F119" s="147">
        <f t="shared" ref="F119:L131" si="14">IFERROR(E119/C119-1,"-")</f>
        <v>-0.97949107481959741</v>
      </c>
      <c r="G119" s="146">
        <v>4195</v>
      </c>
      <c r="H119" s="147">
        <f t="shared" si="14"/>
        <v>37.842592592592595</v>
      </c>
      <c r="I119" s="146">
        <v>4671</v>
      </c>
      <c r="J119" s="147">
        <f t="shared" si="14"/>
        <v>0.11346841477949932</v>
      </c>
      <c r="K119" s="146">
        <v>5648</v>
      </c>
      <c r="L119" s="147">
        <f t="shared" si="14"/>
        <v>0.20916292014557913</v>
      </c>
      <c r="M119" s="146">
        <v>6773</v>
      </c>
      <c r="N119" s="147">
        <f t="shared" ref="N119:N127" si="15">IFERROR(M119/K119-1,"-")</f>
        <v>0.19918555240793201</v>
      </c>
    </row>
    <row r="120" spans="1:15" x14ac:dyDescent="0.25">
      <c r="B120" s="145" t="s">
        <v>75</v>
      </c>
      <c r="C120" s="146">
        <v>6304</v>
      </c>
      <c r="D120" s="147">
        <v>0.12471008028545949</v>
      </c>
      <c r="E120" s="146">
        <v>93</v>
      </c>
      <c r="F120" s="147">
        <f t="shared" si="14"/>
        <v>-0.98524746192893398</v>
      </c>
      <c r="G120" s="146">
        <v>5743</v>
      </c>
      <c r="H120" s="147">
        <f t="shared" si="14"/>
        <v>60.752688172043008</v>
      </c>
      <c r="I120" s="146">
        <v>5059</v>
      </c>
      <c r="J120" s="147">
        <f t="shared" si="14"/>
        <v>-0.11910151488768939</v>
      </c>
      <c r="K120" s="146">
        <v>5918</v>
      </c>
      <c r="L120" s="147">
        <f t="shared" si="14"/>
        <v>0.16979640245107719</v>
      </c>
      <c r="M120" s="146">
        <v>5656</v>
      </c>
      <c r="N120" s="147">
        <f t="shared" si="15"/>
        <v>-4.427171341669478E-2</v>
      </c>
    </row>
    <row r="121" spans="1:15" x14ac:dyDescent="0.25">
      <c r="B121" s="145" t="s">
        <v>77</v>
      </c>
      <c r="C121" s="146">
        <v>7338</v>
      </c>
      <c r="D121" s="147">
        <v>9.5714499029416089E-2</v>
      </c>
      <c r="E121" s="146">
        <v>88</v>
      </c>
      <c r="F121" s="147">
        <f t="shared" si="14"/>
        <v>-0.98800763150722271</v>
      </c>
      <c r="G121" s="146">
        <v>6750</v>
      </c>
      <c r="H121" s="147">
        <f t="shared" si="14"/>
        <v>75.704545454545453</v>
      </c>
      <c r="I121" s="146">
        <v>5407</v>
      </c>
      <c r="J121" s="147">
        <f t="shared" si="14"/>
        <v>-0.19896296296296301</v>
      </c>
      <c r="K121" s="146">
        <v>5789</v>
      </c>
      <c r="L121" s="147">
        <f t="shared" si="14"/>
        <v>7.0649158498242937E-2</v>
      </c>
      <c r="M121" s="146">
        <v>6562</v>
      </c>
      <c r="N121" s="147">
        <f t="shared" si="15"/>
        <v>0.13352910692693043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101</v>
      </c>
      <c r="F122" s="147" t="str">
        <f t="shared" si="14"/>
        <v>-</v>
      </c>
      <c r="G122" s="146">
        <v>5198</v>
      </c>
      <c r="H122" s="147">
        <f t="shared" si="14"/>
        <v>50.465346534653463</v>
      </c>
      <c r="I122" s="146">
        <v>3130</v>
      </c>
      <c r="J122" s="147">
        <f t="shared" si="14"/>
        <v>-0.39784532512504811</v>
      </c>
      <c r="K122" s="146">
        <v>4286</v>
      </c>
      <c r="L122" s="147">
        <f t="shared" si="14"/>
        <v>0.36932907348242816</v>
      </c>
      <c r="M122" s="146">
        <v>4952</v>
      </c>
      <c r="N122" s="147">
        <f t="shared" si="15"/>
        <v>0.15538964069062056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103</v>
      </c>
      <c r="F123" s="147" t="str">
        <f t="shared" si="14"/>
        <v>-</v>
      </c>
      <c r="G123" s="146">
        <v>5387</v>
      </c>
      <c r="H123" s="147">
        <f t="shared" si="14"/>
        <v>51.300970873786405</v>
      </c>
      <c r="I123" s="146">
        <v>4056</v>
      </c>
      <c r="J123" s="147">
        <f t="shared" si="14"/>
        <v>-0.2470762947837386</v>
      </c>
      <c r="K123" s="146">
        <v>4481</v>
      </c>
      <c r="L123" s="147">
        <f t="shared" si="14"/>
        <v>0.10478303747534512</v>
      </c>
      <c r="M123" s="146">
        <v>4822</v>
      </c>
      <c r="N123" s="147">
        <f t="shared" si="15"/>
        <v>7.6099085025663982E-2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173</v>
      </c>
      <c r="F124" s="147" t="str">
        <f t="shared" si="14"/>
        <v>-</v>
      </c>
      <c r="G124" s="146">
        <v>5659</v>
      </c>
      <c r="H124" s="147">
        <f t="shared" si="14"/>
        <v>31.710982658959537</v>
      </c>
      <c r="I124" s="146">
        <v>4750</v>
      </c>
      <c r="J124" s="147">
        <f t="shared" si="14"/>
        <v>-0.16062908641102669</v>
      </c>
      <c r="K124" s="146">
        <v>8026</v>
      </c>
      <c r="L124" s="147">
        <f t="shared" si="14"/>
        <v>0.6896842105263159</v>
      </c>
      <c r="M124" s="146">
        <v>5749</v>
      </c>
      <c r="N124" s="147">
        <f t="shared" si="15"/>
        <v>-0.28370296536257167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304</v>
      </c>
      <c r="F125" s="147" t="str">
        <f t="shared" si="14"/>
        <v>-</v>
      </c>
      <c r="G125" s="146">
        <v>5584</v>
      </c>
      <c r="H125" s="147">
        <f t="shared" si="14"/>
        <v>17.368421052631579</v>
      </c>
      <c r="I125" s="146">
        <v>3580</v>
      </c>
      <c r="J125" s="147">
        <f t="shared" si="14"/>
        <v>-0.35888252148997135</v>
      </c>
      <c r="K125" s="146">
        <v>4630</v>
      </c>
      <c r="L125" s="147">
        <f t="shared" si="14"/>
        <v>0.2932960893854748</v>
      </c>
      <c r="M125" s="146">
        <v>5550</v>
      </c>
      <c r="N125" s="147">
        <f t="shared" si="15"/>
        <v>0.19870410367170632</v>
      </c>
    </row>
    <row r="126" spans="1:15" x14ac:dyDescent="0.25">
      <c r="B126" s="145" t="s">
        <v>87</v>
      </c>
      <c r="C126" s="146">
        <v>81</v>
      </c>
      <c r="D126" s="147">
        <v>-0.98361650485436891</v>
      </c>
      <c r="E126" s="146">
        <v>1468</v>
      </c>
      <c r="F126" s="147">
        <f t="shared" si="14"/>
        <v>17.123456790123456</v>
      </c>
      <c r="G126" s="146">
        <v>5102</v>
      </c>
      <c r="H126" s="147">
        <f t="shared" si="14"/>
        <v>2.4754768392370572</v>
      </c>
      <c r="I126" s="146">
        <v>3569</v>
      </c>
      <c r="J126" s="147">
        <f t="shared" si="14"/>
        <v>-0.30047040376323009</v>
      </c>
      <c r="K126" s="146">
        <v>6181</v>
      </c>
      <c r="L126" s="147">
        <f t="shared" si="14"/>
        <v>0.73185766321098344</v>
      </c>
      <c r="M126" s="146">
        <v>5500</v>
      </c>
      <c r="N126" s="147">
        <f t="shared" si="15"/>
        <v>-0.11017634686943856</v>
      </c>
    </row>
    <row r="127" spans="1:15" x14ac:dyDescent="0.25">
      <c r="B127" s="145" t="s">
        <v>89</v>
      </c>
      <c r="C127" s="146">
        <v>119</v>
      </c>
      <c r="D127" s="147">
        <v>-0.98330995792426368</v>
      </c>
      <c r="E127" s="146">
        <v>4607</v>
      </c>
      <c r="F127" s="147">
        <f t="shared" si="14"/>
        <v>37.714285714285715</v>
      </c>
      <c r="G127" s="146">
        <v>5315</v>
      </c>
      <c r="H127" s="147">
        <f t="shared" si="14"/>
        <v>0.15367918385066193</v>
      </c>
      <c r="I127" s="146">
        <v>5343</v>
      </c>
      <c r="J127" s="147">
        <f t="shared" si="14"/>
        <v>5.2681091251176593E-3</v>
      </c>
      <c r="K127" s="146">
        <v>6777</v>
      </c>
      <c r="L127" s="147">
        <f t="shared" si="14"/>
        <v>0.26838854576080862</v>
      </c>
      <c r="M127" s="146">
        <v>6040</v>
      </c>
      <c r="N127" s="147">
        <f t="shared" si="15"/>
        <v>-0.10875018444739559</v>
      </c>
    </row>
    <row r="128" spans="1:15" x14ac:dyDescent="0.25">
      <c r="A128" s="151"/>
      <c r="B128" s="145" t="s">
        <v>91</v>
      </c>
      <c r="C128" s="146">
        <v>110</v>
      </c>
      <c r="D128" s="147">
        <v>-0.98116115773248846</v>
      </c>
      <c r="E128" s="146">
        <v>4920</v>
      </c>
      <c r="F128" s="147">
        <f t="shared" si="14"/>
        <v>43.727272727272727</v>
      </c>
      <c r="G128" s="146">
        <v>5929</v>
      </c>
      <c r="H128" s="147">
        <f t="shared" si="14"/>
        <v>0.20508130081300813</v>
      </c>
      <c r="I128" s="146">
        <v>5420</v>
      </c>
      <c r="J128" s="147">
        <f t="shared" si="14"/>
        <v>-8.5849215719345562E-2</v>
      </c>
      <c r="K128" s="146">
        <v>6559</v>
      </c>
      <c r="L128" s="147">
        <f t="shared" si="14"/>
        <v>0.21014760147601486</v>
      </c>
      <c r="M128" s="146"/>
      <c r="N128" s="147"/>
    </row>
    <row r="129" spans="2:15" x14ac:dyDescent="0.25">
      <c r="B129" s="145" t="s">
        <v>93</v>
      </c>
      <c r="C129" s="146">
        <v>164</v>
      </c>
      <c r="D129" s="147">
        <v>-0.96824782187802516</v>
      </c>
      <c r="E129" s="146">
        <v>5007</v>
      </c>
      <c r="F129" s="147">
        <f t="shared" si="14"/>
        <v>29.530487804878049</v>
      </c>
      <c r="G129" s="146">
        <v>5060</v>
      </c>
      <c r="H129" s="147">
        <f t="shared" si="14"/>
        <v>1.0585180746954359E-2</v>
      </c>
      <c r="I129" s="146">
        <v>5036</v>
      </c>
      <c r="J129" s="147">
        <f t="shared" si="14"/>
        <v>-4.7430830039525418E-3</v>
      </c>
      <c r="K129" s="146">
        <v>5563</v>
      </c>
      <c r="L129" s="147">
        <f t="shared" si="14"/>
        <v>0.10464654487688652</v>
      </c>
      <c r="M129" s="146"/>
      <c r="N129" s="147"/>
    </row>
    <row r="130" spans="2:15" x14ac:dyDescent="0.25">
      <c r="B130" s="145" t="s">
        <v>95</v>
      </c>
      <c r="C130" s="146">
        <v>350</v>
      </c>
      <c r="D130" s="147">
        <v>-0.93652520856002908</v>
      </c>
      <c r="E130" s="146">
        <v>3721</v>
      </c>
      <c r="F130" s="147">
        <f t="shared" si="14"/>
        <v>9.6314285714285717</v>
      </c>
      <c r="G130" s="146">
        <v>5200</v>
      </c>
      <c r="H130" s="147">
        <f t="shared" si="14"/>
        <v>0.3974737973662994</v>
      </c>
      <c r="I130" s="146">
        <v>5463</v>
      </c>
      <c r="J130" s="147">
        <f t="shared" si="14"/>
        <v>5.0576923076923075E-2</v>
      </c>
      <c r="K130" s="146">
        <v>5875</v>
      </c>
      <c r="L130" s="147">
        <f t="shared" si="14"/>
        <v>7.541643785465868E-2</v>
      </c>
      <c r="M130" s="146"/>
      <c r="N130" s="147"/>
    </row>
    <row r="131" spans="2:15" ht="15.75" x14ac:dyDescent="0.25">
      <c r="B131" s="148" t="s">
        <v>32</v>
      </c>
      <c r="C131" s="149">
        <v>19771</v>
      </c>
      <c r="D131" s="150">
        <v>-0.70810387846396883</v>
      </c>
      <c r="E131" s="149">
        <v>20693</v>
      </c>
      <c r="F131" s="150">
        <f t="shared" si="14"/>
        <v>4.6633958828587341E-2</v>
      </c>
      <c r="G131" s="149">
        <v>65122</v>
      </c>
      <c r="H131" s="150">
        <f t="shared" si="14"/>
        <v>2.1470545595128789</v>
      </c>
      <c r="I131" s="149">
        <v>55484</v>
      </c>
      <c r="J131" s="150">
        <f t="shared" si="14"/>
        <v>-0.14799914007555048</v>
      </c>
      <c r="K131" s="149">
        <v>69733</v>
      </c>
      <c r="L131" s="150">
        <f t="shared" si="14"/>
        <v>0.25681277485401188</v>
      </c>
      <c r="M131" s="149">
        <v>51604</v>
      </c>
      <c r="N131" s="150">
        <v>-2.5514148755219068E-3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6545</v>
      </c>
      <c r="D141" s="147">
        <v>-4.3687901811805929E-2</v>
      </c>
      <c r="E141" s="146">
        <v>999</v>
      </c>
      <c r="F141" s="147">
        <f t="shared" ref="F141:L153" si="16">IFERROR(E141/C141-1,"-")</f>
        <v>-0.8473644003055768</v>
      </c>
      <c r="G141" s="146">
        <v>4563</v>
      </c>
      <c r="H141" s="147">
        <f t="shared" si="16"/>
        <v>3.5675675675675675</v>
      </c>
      <c r="I141" s="146">
        <v>1909</v>
      </c>
      <c r="J141" s="147">
        <f t="shared" si="16"/>
        <v>-0.58163488932719698</v>
      </c>
      <c r="K141" s="146">
        <v>6720</v>
      </c>
      <c r="L141" s="147">
        <f t="shared" si="16"/>
        <v>2.5201676270298585</v>
      </c>
      <c r="M141" s="146">
        <v>4621</v>
      </c>
      <c r="N141" s="147">
        <f t="shared" ref="N141:N149" si="17">IFERROR(M141/K141-1,"-")</f>
        <v>-0.31235119047619042</v>
      </c>
    </row>
    <row r="142" spans="2:15" x14ac:dyDescent="0.25">
      <c r="B142" s="145" t="s">
        <v>75</v>
      </c>
      <c r="C142" s="146">
        <v>6280</v>
      </c>
      <c r="D142" s="147">
        <v>-0.10015761570425563</v>
      </c>
      <c r="E142" s="146">
        <v>977</v>
      </c>
      <c r="F142" s="147">
        <f t="shared" si="16"/>
        <v>-0.84442675159235669</v>
      </c>
      <c r="G142" s="146">
        <v>2880</v>
      </c>
      <c r="H142" s="147">
        <f t="shared" si="16"/>
        <v>1.9477993858751281</v>
      </c>
      <c r="I142" s="146">
        <v>3000</v>
      </c>
      <c r="J142" s="147">
        <f t="shared" si="16"/>
        <v>4.1666666666666741E-2</v>
      </c>
      <c r="K142" s="146">
        <v>4191</v>
      </c>
      <c r="L142" s="147">
        <f t="shared" si="16"/>
        <v>0.39700000000000002</v>
      </c>
      <c r="M142" s="146">
        <v>4410</v>
      </c>
      <c r="N142" s="147">
        <f t="shared" si="17"/>
        <v>5.2254831782390765E-2</v>
      </c>
    </row>
    <row r="143" spans="2:15" x14ac:dyDescent="0.25">
      <c r="B143" s="145" t="s">
        <v>77</v>
      </c>
      <c r="C143" s="146">
        <v>1807</v>
      </c>
      <c r="D143" s="147">
        <v>-0.80081569664902996</v>
      </c>
      <c r="E143" s="146">
        <v>1444</v>
      </c>
      <c r="F143" s="147">
        <f t="shared" si="16"/>
        <v>-0.20088544548976206</v>
      </c>
      <c r="G143" s="146">
        <v>4119</v>
      </c>
      <c r="H143" s="147">
        <f t="shared" si="16"/>
        <v>1.8524930747922439</v>
      </c>
      <c r="I143" s="146">
        <v>4413</v>
      </c>
      <c r="J143" s="147">
        <f t="shared" si="16"/>
        <v>7.1376547705753746E-2</v>
      </c>
      <c r="K143" s="146">
        <v>4701</v>
      </c>
      <c r="L143" s="147">
        <f t="shared" si="16"/>
        <v>6.5261726716519419E-2</v>
      </c>
      <c r="M143" s="146">
        <v>4240</v>
      </c>
      <c r="N143" s="147">
        <f t="shared" si="17"/>
        <v>-9.8064241650712591E-2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1194</v>
      </c>
      <c r="F144" s="147" t="str">
        <f t="shared" si="16"/>
        <v>-</v>
      </c>
      <c r="G144" s="146">
        <v>2495</v>
      </c>
      <c r="H144" s="147">
        <f t="shared" si="16"/>
        <v>1.0896147403685092</v>
      </c>
      <c r="I144" s="146">
        <v>2417</v>
      </c>
      <c r="J144" s="147">
        <f t="shared" si="16"/>
        <v>-3.1262525050100187E-2</v>
      </c>
      <c r="K144" s="146">
        <v>3247</v>
      </c>
      <c r="L144" s="147">
        <f t="shared" si="16"/>
        <v>0.3434009102192801</v>
      </c>
      <c r="M144" s="146">
        <v>3274</v>
      </c>
      <c r="N144" s="147">
        <f t="shared" si="17"/>
        <v>8.3153680320295909E-3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782</v>
      </c>
      <c r="F145" s="147" t="str">
        <f t="shared" si="16"/>
        <v>-</v>
      </c>
      <c r="G145" s="146">
        <v>1509</v>
      </c>
      <c r="H145" s="147">
        <f t="shared" si="16"/>
        <v>0.92966751918158574</v>
      </c>
      <c r="I145" s="146">
        <v>635</v>
      </c>
      <c r="J145" s="147">
        <f t="shared" si="16"/>
        <v>-0.57919151756129894</v>
      </c>
      <c r="K145" s="146">
        <v>365</v>
      </c>
      <c r="L145" s="147">
        <f t="shared" si="16"/>
        <v>-0.42519685039370081</v>
      </c>
      <c r="M145" s="146">
        <v>1121</v>
      </c>
      <c r="N145" s="147">
        <f t="shared" si="17"/>
        <v>2.0712328767123287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1480</v>
      </c>
      <c r="F146" s="147" t="str">
        <f t="shared" si="16"/>
        <v>-</v>
      </c>
      <c r="G146" s="146">
        <v>2083</v>
      </c>
      <c r="H146" s="147">
        <f t="shared" si="16"/>
        <v>0.40743243243243232</v>
      </c>
      <c r="I146" s="146">
        <v>1387</v>
      </c>
      <c r="J146" s="147">
        <f t="shared" si="16"/>
        <v>-0.33413346135381661</v>
      </c>
      <c r="K146" s="146">
        <v>767</v>
      </c>
      <c r="L146" s="147">
        <f t="shared" si="16"/>
        <v>-0.44700793078586876</v>
      </c>
      <c r="M146" s="146">
        <v>2108</v>
      </c>
      <c r="N146" s="147">
        <f t="shared" si="17"/>
        <v>1.7483702737940026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2519</v>
      </c>
      <c r="F147" s="147" t="str">
        <f t="shared" si="16"/>
        <v>-</v>
      </c>
      <c r="G147" s="146">
        <v>1894</v>
      </c>
      <c r="H147" s="147">
        <f t="shared" si="16"/>
        <v>-0.24811433108376335</v>
      </c>
      <c r="I147" s="146">
        <v>1550</v>
      </c>
      <c r="J147" s="147">
        <f t="shared" si="16"/>
        <v>-0.18162618796198526</v>
      </c>
      <c r="K147" s="146">
        <v>2203</v>
      </c>
      <c r="L147" s="147">
        <f t="shared" si="16"/>
        <v>0.42129032258064525</v>
      </c>
      <c r="M147" s="146">
        <v>2039</v>
      </c>
      <c r="N147" s="147">
        <f t="shared" si="17"/>
        <v>-7.4443940081706739E-2</v>
      </c>
    </row>
    <row r="148" spans="1:15" x14ac:dyDescent="0.25">
      <c r="B148" s="145" t="s">
        <v>87</v>
      </c>
      <c r="C148" s="146">
        <v>256</v>
      </c>
      <c r="D148" s="147">
        <v>-0.91779062299293512</v>
      </c>
      <c r="E148" s="146">
        <v>2212</v>
      </c>
      <c r="F148" s="147">
        <f t="shared" si="16"/>
        <v>7.640625</v>
      </c>
      <c r="G148" s="146">
        <v>2314</v>
      </c>
      <c r="H148" s="147">
        <f t="shared" si="16"/>
        <v>4.6112115732368952E-2</v>
      </c>
      <c r="I148" s="146">
        <v>1791</v>
      </c>
      <c r="J148" s="147">
        <f t="shared" si="16"/>
        <v>-0.22601555747623159</v>
      </c>
      <c r="K148" s="146">
        <v>2519</v>
      </c>
      <c r="L148" s="147">
        <f t="shared" si="16"/>
        <v>0.40647682858738143</v>
      </c>
      <c r="M148" s="146">
        <v>2593</v>
      </c>
      <c r="N148" s="147">
        <f t="shared" si="17"/>
        <v>2.9376736800317493E-2</v>
      </c>
    </row>
    <row r="149" spans="1:15" x14ac:dyDescent="0.25">
      <c r="B149" s="145" t="s">
        <v>89</v>
      </c>
      <c r="C149" s="146">
        <v>221</v>
      </c>
      <c r="D149" s="147">
        <v>-0.9588454376163873</v>
      </c>
      <c r="E149" s="146">
        <v>2697</v>
      </c>
      <c r="F149" s="147">
        <f t="shared" si="16"/>
        <v>11.203619909502262</v>
      </c>
      <c r="G149" s="146">
        <v>2011</v>
      </c>
      <c r="H149" s="147">
        <f t="shared" si="16"/>
        <v>-0.25435669262143124</v>
      </c>
      <c r="I149" s="146">
        <v>2284</v>
      </c>
      <c r="J149" s="147">
        <f t="shared" si="16"/>
        <v>0.1357533565390352</v>
      </c>
      <c r="K149" s="146">
        <v>2496</v>
      </c>
      <c r="L149" s="147">
        <f t="shared" si="16"/>
        <v>9.2819614711033172E-2</v>
      </c>
      <c r="M149" s="146">
        <v>2906</v>
      </c>
      <c r="N149" s="147">
        <f t="shared" si="17"/>
        <v>0.16426282051282048</v>
      </c>
    </row>
    <row r="150" spans="1:15" x14ac:dyDescent="0.25">
      <c r="A150" s="151"/>
      <c r="B150" s="145" t="s">
        <v>91</v>
      </c>
      <c r="C150" s="146">
        <v>210</v>
      </c>
      <c r="D150" s="147">
        <v>-0.95385629531970995</v>
      </c>
      <c r="E150" s="146">
        <v>3806</v>
      </c>
      <c r="F150" s="147">
        <f t="shared" si="16"/>
        <v>17.123809523809523</v>
      </c>
      <c r="G150" s="146">
        <v>2086</v>
      </c>
      <c r="H150" s="147">
        <f t="shared" si="16"/>
        <v>-0.45191802417235938</v>
      </c>
      <c r="I150" s="146">
        <v>3442</v>
      </c>
      <c r="J150" s="147">
        <f t="shared" si="16"/>
        <v>0.65004793863854271</v>
      </c>
      <c r="K150" s="146">
        <v>3103</v>
      </c>
      <c r="L150" s="147">
        <f t="shared" si="16"/>
        <v>-9.8489250435793152E-2</v>
      </c>
      <c r="M150" s="146"/>
      <c r="N150" s="147"/>
    </row>
    <row r="151" spans="1:15" x14ac:dyDescent="0.25">
      <c r="B151" s="145" t="s">
        <v>93</v>
      </c>
      <c r="C151" s="146">
        <v>1354</v>
      </c>
      <c r="D151" s="147">
        <v>-0.85135580195411131</v>
      </c>
      <c r="E151" s="146">
        <v>6820</v>
      </c>
      <c r="F151" s="147">
        <f t="shared" si="16"/>
        <v>4.0369276218611523</v>
      </c>
      <c r="G151" s="146">
        <v>3576</v>
      </c>
      <c r="H151" s="147">
        <f t="shared" si="16"/>
        <v>-0.47565982404692086</v>
      </c>
      <c r="I151" s="146">
        <v>6832</v>
      </c>
      <c r="J151" s="147">
        <f t="shared" si="16"/>
        <v>0.91051454138702459</v>
      </c>
      <c r="K151" s="146">
        <v>4594</v>
      </c>
      <c r="L151" s="147">
        <f t="shared" si="16"/>
        <v>-0.32757611241217799</v>
      </c>
      <c r="M151" s="146"/>
      <c r="N151" s="147"/>
    </row>
    <row r="152" spans="1:15" x14ac:dyDescent="0.25">
      <c r="B152" s="145" t="s">
        <v>95</v>
      </c>
      <c r="C152" s="146">
        <v>1915</v>
      </c>
      <c r="D152" s="147">
        <v>-0.78832762241627052</v>
      </c>
      <c r="E152" s="146">
        <v>6300</v>
      </c>
      <c r="F152" s="147">
        <f t="shared" si="16"/>
        <v>2.2898172323759791</v>
      </c>
      <c r="G152" s="146">
        <v>4554</v>
      </c>
      <c r="H152" s="147">
        <f t="shared" si="16"/>
        <v>-0.27714285714285714</v>
      </c>
      <c r="I152" s="146">
        <v>4805</v>
      </c>
      <c r="J152" s="147">
        <f t="shared" si="16"/>
        <v>5.5116381203337728E-2</v>
      </c>
      <c r="K152" s="146">
        <v>4165</v>
      </c>
      <c r="L152" s="147">
        <f t="shared" si="16"/>
        <v>-0.13319458896982306</v>
      </c>
      <c r="M152" s="146"/>
      <c r="N152" s="147"/>
    </row>
    <row r="153" spans="1:15" ht="15.75" x14ac:dyDescent="0.25">
      <c r="B153" s="148" t="s">
        <v>32</v>
      </c>
      <c r="C153" s="149">
        <v>18669</v>
      </c>
      <c r="D153" s="150">
        <v>-0.73307120388904767</v>
      </c>
      <c r="E153" s="149">
        <v>31230</v>
      </c>
      <c r="F153" s="150">
        <f t="shared" si="16"/>
        <v>0.67282661095934437</v>
      </c>
      <c r="G153" s="149">
        <v>34084</v>
      </c>
      <c r="H153" s="150">
        <f t="shared" si="16"/>
        <v>9.1386487351905243E-2</v>
      </c>
      <c r="I153" s="149">
        <v>34465</v>
      </c>
      <c r="J153" s="150">
        <f t="shared" si="16"/>
        <v>1.117826546180023E-2</v>
      </c>
      <c r="K153" s="149">
        <v>39071</v>
      </c>
      <c r="L153" s="150">
        <f t="shared" si="16"/>
        <v>0.13364282605541855</v>
      </c>
      <c r="M153" s="149">
        <v>27312</v>
      </c>
      <c r="N153" s="150">
        <v>3.7855121467160746E-3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416</v>
      </c>
      <c r="D163" s="147">
        <v>-0.37817638266068765</v>
      </c>
      <c r="E163" s="146">
        <v>107</v>
      </c>
      <c r="F163" s="147">
        <f t="shared" ref="F163:L175" si="18">IFERROR(E163/C163-1,"-")</f>
        <v>-0.74278846153846156</v>
      </c>
      <c r="G163" s="146">
        <v>274</v>
      </c>
      <c r="H163" s="147">
        <f t="shared" si="18"/>
        <v>1.5607476635514019</v>
      </c>
      <c r="I163" s="146">
        <v>617</v>
      </c>
      <c r="J163" s="147">
        <f t="shared" si="18"/>
        <v>1.2518248175182483</v>
      </c>
      <c r="K163" s="146">
        <v>747</v>
      </c>
      <c r="L163" s="147">
        <f t="shared" si="18"/>
        <v>0.21069692058346834</v>
      </c>
      <c r="M163" s="146">
        <v>468</v>
      </c>
      <c r="N163" s="147">
        <f t="shared" ref="N163:N171" si="19">IFERROR(M163/K163-1,"-")</f>
        <v>-0.37349397590361444</v>
      </c>
    </row>
    <row r="164" spans="2:14" x14ac:dyDescent="0.25">
      <c r="B164" s="145" t="s">
        <v>75</v>
      </c>
      <c r="C164" s="146">
        <v>641</v>
      </c>
      <c r="D164" s="147">
        <v>0.35517970401691334</v>
      </c>
      <c r="E164" s="146">
        <v>48</v>
      </c>
      <c r="F164" s="147">
        <f t="shared" si="18"/>
        <v>-0.9251170046801872</v>
      </c>
      <c r="G164" s="146">
        <v>444</v>
      </c>
      <c r="H164" s="147">
        <f t="shared" si="18"/>
        <v>8.25</v>
      </c>
      <c r="I164" s="146">
        <v>654</v>
      </c>
      <c r="J164" s="147">
        <f t="shared" si="18"/>
        <v>0.47297297297297303</v>
      </c>
      <c r="K164" s="146">
        <v>490</v>
      </c>
      <c r="L164" s="147">
        <f t="shared" si="18"/>
        <v>-0.25076452599388377</v>
      </c>
      <c r="M164" s="146">
        <v>579</v>
      </c>
      <c r="N164" s="147">
        <f t="shared" si="19"/>
        <v>0.18163265306122445</v>
      </c>
    </row>
    <row r="165" spans="2:14" x14ac:dyDescent="0.25">
      <c r="B165" s="145" t="s">
        <v>77</v>
      </c>
      <c r="C165" s="146">
        <v>63</v>
      </c>
      <c r="D165" s="147">
        <v>-0.85746606334841635</v>
      </c>
      <c r="E165" s="146">
        <v>463</v>
      </c>
      <c r="F165" s="147">
        <f t="shared" si="18"/>
        <v>6.3492063492063489</v>
      </c>
      <c r="G165" s="146">
        <v>624</v>
      </c>
      <c r="H165" s="147">
        <f t="shared" si="18"/>
        <v>0.3477321814254859</v>
      </c>
      <c r="I165" s="146">
        <v>785</v>
      </c>
      <c r="J165" s="147">
        <f t="shared" si="18"/>
        <v>0.25801282051282048</v>
      </c>
      <c r="K165" s="146">
        <v>707</v>
      </c>
      <c r="L165" s="147">
        <f t="shared" si="18"/>
        <v>-9.9363057324840742E-2</v>
      </c>
      <c r="M165" s="146">
        <v>451</v>
      </c>
      <c r="N165" s="147">
        <f t="shared" si="19"/>
        <v>-0.36209335219236205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104</v>
      </c>
      <c r="F166" s="147" t="str">
        <f t="shared" si="18"/>
        <v>-</v>
      </c>
      <c r="G166" s="146">
        <v>540</v>
      </c>
      <c r="H166" s="147">
        <f t="shared" si="18"/>
        <v>4.1923076923076925</v>
      </c>
      <c r="I166" s="146">
        <v>749</v>
      </c>
      <c r="J166" s="147">
        <f t="shared" si="18"/>
        <v>0.38703703703703707</v>
      </c>
      <c r="K166" s="146">
        <v>471</v>
      </c>
      <c r="L166" s="147">
        <f t="shared" si="18"/>
        <v>-0.3711615487316422</v>
      </c>
      <c r="M166" s="146">
        <v>425</v>
      </c>
      <c r="N166" s="147">
        <f t="shared" si="19"/>
        <v>-9.7664543524416114E-2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384</v>
      </c>
      <c r="F167" s="147" t="str">
        <f t="shared" si="18"/>
        <v>-</v>
      </c>
      <c r="G167" s="146">
        <v>386</v>
      </c>
      <c r="H167" s="147">
        <f t="shared" si="18"/>
        <v>5.2083333333332593E-3</v>
      </c>
      <c r="I167" s="146">
        <v>298</v>
      </c>
      <c r="J167" s="147">
        <f t="shared" si="18"/>
        <v>-0.227979274611399</v>
      </c>
      <c r="K167" s="146">
        <v>131</v>
      </c>
      <c r="L167" s="147">
        <f t="shared" si="18"/>
        <v>-0.56040268456375841</v>
      </c>
      <c r="M167" s="146">
        <v>370</v>
      </c>
      <c r="N167" s="147">
        <f t="shared" si="19"/>
        <v>1.8244274809160306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367</v>
      </c>
      <c r="F168" s="147" t="str">
        <f t="shared" si="18"/>
        <v>-</v>
      </c>
      <c r="G168" s="146">
        <v>313</v>
      </c>
      <c r="H168" s="147">
        <f t="shared" si="18"/>
        <v>-0.14713896457765663</v>
      </c>
      <c r="I168" s="146">
        <v>385</v>
      </c>
      <c r="J168" s="147">
        <f t="shared" si="18"/>
        <v>0.23003194888178924</v>
      </c>
      <c r="K168" s="146">
        <v>222</v>
      </c>
      <c r="L168" s="147">
        <f t="shared" si="18"/>
        <v>-0.42337662337662341</v>
      </c>
      <c r="M168" s="146">
        <v>398</v>
      </c>
      <c r="N168" s="147">
        <f t="shared" si="19"/>
        <v>0.79279279279279269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244</v>
      </c>
      <c r="F169" s="147" t="str">
        <f t="shared" si="18"/>
        <v>-</v>
      </c>
      <c r="G169" s="146">
        <v>423</v>
      </c>
      <c r="H169" s="147">
        <f t="shared" si="18"/>
        <v>0.73360655737704916</v>
      </c>
      <c r="I169" s="146">
        <v>332</v>
      </c>
      <c r="J169" s="147">
        <f t="shared" si="18"/>
        <v>-0.21513002364066192</v>
      </c>
      <c r="K169" s="146">
        <v>181</v>
      </c>
      <c r="L169" s="147">
        <f t="shared" si="18"/>
        <v>-0.45481927710843373</v>
      </c>
      <c r="M169" s="146">
        <v>545</v>
      </c>
      <c r="N169" s="147">
        <f t="shared" si="19"/>
        <v>2.0110497237569063</v>
      </c>
    </row>
    <row r="170" spans="2:14" x14ac:dyDescent="0.25">
      <c r="B170" s="145" t="s">
        <v>87</v>
      </c>
      <c r="C170" s="146">
        <v>227</v>
      </c>
      <c r="D170" s="147">
        <v>-0.7408675799086758</v>
      </c>
      <c r="E170" s="146">
        <v>656</v>
      </c>
      <c r="F170" s="147">
        <f t="shared" si="18"/>
        <v>1.8898678414096914</v>
      </c>
      <c r="G170" s="146">
        <v>844</v>
      </c>
      <c r="H170" s="147">
        <f t="shared" si="18"/>
        <v>0.28658536585365857</v>
      </c>
      <c r="I170" s="146">
        <v>638</v>
      </c>
      <c r="J170" s="147">
        <f t="shared" si="18"/>
        <v>-0.24407582938388628</v>
      </c>
      <c r="K170" s="146">
        <v>993</v>
      </c>
      <c r="L170" s="147">
        <f t="shared" si="18"/>
        <v>0.55642633228840133</v>
      </c>
      <c r="M170" s="146">
        <v>1117</v>
      </c>
      <c r="N170" s="147">
        <f t="shared" si="19"/>
        <v>0.12487411883182276</v>
      </c>
    </row>
    <row r="171" spans="2:14" x14ac:dyDescent="0.25">
      <c r="B171" s="145" t="s">
        <v>89</v>
      </c>
      <c r="C171" s="146">
        <v>58</v>
      </c>
      <c r="D171" s="147">
        <v>-0.81931464174454827</v>
      </c>
      <c r="E171" s="146">
        <v>269</v>
      </c>
      <c r="F171" s="147">
        <f t="shared" si="18"/>
        <v>3.6379310344827589</v>
      </c>
      <c r="G171" s="146">
        <v>658</v>
      </c>
      <c r="H171" s="147">
        <f t="shared" si="18"/>
        <v>1.446096654275093</v>
      </c>
      <c r="I171" s="146">
        <v>379</v>
      </c>
      <c r="J171" s="147">
        <f t="shared" si="18"/>
        <v>-0.42401215805471126</v>
      </c>
      <c r="K171" s="146">
        <v>1070</v>
      </c>
      <c r="L171" s="147">
        <f t="shared" si="18"/>
        <v>1.8232189973614776</v>
      </c>
      <c r="M171" s="146">
        <v>933</v>
      </c>
      <c r="N171" s="147">
        <f t="shared" si="19"/>
        <v>-0.12803738317757007</v>
      </c>
    </row>
    <row r="172" spans="2:14" x14ac:dyDescent="0.25">
      <c r="B172" s="145" t="s">
        <v>91</v>
      </c>
      <c r="C172" s="146">
        <v>10</v>
      </c>
      <c r="D172" s="147">
        <v>-0.97023809523809523</v>
      </c>
      <c r="E172" s="146">
        <v>582</v>
      </c>
      <c r="F172" s="147">
        <f t="shared" si="18"/>
        <v>57.2</v>
      </c>
      <c r="G172" s="146">
        <v>562</v>
      </c>
      <c r="H172" s="147">
        <f t="shared" si="18"/>
        <v>-3.4364261168384869E-2</v>
      </c>
      <c r="I172" s="146">
        <v>717</v>
      </c>
      <c r="J172" s="147">
        <f t="shared" si="18"/>
        <v>0.27580071174377219</v>
      </c>
      <c r="K172" s="146">
        <v>709</v>
      </c>
      <c r="L172" s="147">
        <f t="shared" si="18"/>
        <v>-1.1157601115760141E-2</v>
      </c>
      <c r="M172" s="146"/>
      <c r="N172" s="147"/>
    </row>
    <row r="173" spans="2:14" x14ac:dyDescent="0.25">
      <c r="B173" s="145" t="s">
        <v>93</v>
      </c>
      <c r="C173" s="146">
        <v>17</v>
      </c>
      <c r="D173" s="147">
        <v>-0.95595854922279788</v>
      </c>
      <c r="E173" s="146">
        <v>339</v>
      </c>
      <c r="F173" s="147">
        <f t="shared" si="18"/>
        <v>18.941176470588236</v>
      </c>
      <c r="G173" s="146">
        <v>499</v>
      </c>
      <c r="H173" s="147">
        <f t="shared" si="18"/>
        <v>0.471976401179941</v>
      </c>
      <c r="I173" s="146">
        <v>631</v>
      </c>
      <c r="J173" s="147">
        <f t="shared" si="18"/>
        <v>0.26452905811623251</v>
      </c>
      <c r="K173" s="146">
        <v>478</v>
      </c>
      <c r="L173" s="147">
        <f t="shared" si="18"/>
        <v>-0.24247226624405704</v>
      </c>
      <c r="M173" s="146"/>
      <c r="N173" s="147"/>
    </row>
    <row r="174" spans="2:14" x14ac:dyDescent="0.25">
      <c r="B174" s="145" t="s">
        <v>95</v>
      </c>
      <c r="C174" s="146">
        <v>42</v>
      </c>
      <c r="D174" s="147">
        <v>-0.82203389830508478</v>
      </c>
      <c r="E174" s="146">
        <v>310</v>
      </c>
      <c r="F174" s="147">
        <f t="shared" si="18"/>
        <v>6.3809523809523814</v>
      </c>
      <c r="G174" s="146">
        <v>830</v>
      </c>
      <c r="H174" s="147">
        <f t="shared" si="18"/>
        <v>1.6774193548387095</v>
      </c>
      <c r="I174" s="146">
        <v>599</v>
      </c>
      <c r="J174" s="147">
        <f t="shared" si="18"/>
        <v>-0.27831325301204823</v>
      </c>
      <c r="K174" s="146">
        <v>475</v>
      </c>
      <c r="L174" s="147">
        <f t="shared" si="18"/>
        <v>-0.20701168614357257</v>
      </c>
      <c r="M174" s="146"/>
      <c r="N174" s="147"/>
    </row>
    <row r="175" spans="2:14" ht="15.75" x14ac:dyDescent="0.25">
      <c r="B175" s="148" t="s">
        <v>32</v>
      </c>
      <c r="C175" s="149">
        <v>1519</v>
      </c>
      <c r="D175" s="150">
        <v>-0.77635453474676086</v>
      </c>
      <c r="E175" s="149">
        <v>3873</v>
      </c>
      <c r="F175" s="150">
        <f t="shared" si="18"/>
        <v>1.5497037524687296</v>
      </c>
      <c r="G175" s="149">
        <v>6397</v>
      </c>
      <c r="H175" s="150">
        <f t="shared" si="18"/>
        <v>0.65169119545571919</v>
      </c>
      <c r="I175" s="149">
        <v>6784</v>
      </c>
      <c r="J175" s="150">
        <f t="shared" si="18"/>
        <v>6.0497108019384127E-2</v>
      </c>
      <c r="K175" s="149">
        <v>6674</v>
      </c>
      <c r="L175" s="150">
        <f t="shared" si="18"/>
        <v>-1.6214622641509413E-2</v>
      </c>
      <c r="M175" s="149">
        <v>5286</v>
      </c>
      <c r="N175" s="150">
        <v>5.4668794892258621E-2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270</v>
      </c>
      <c r="D185" s="147">
        <v>-0.59459459459459452</v>
      </c>
      <c r="E185" s="146">
        <v>74</v>
      </c>
      <c r="F185" s="147">
        <f t="shared" ref="F185:L197" si="20">IFERROR(E185/C185-1,"-")</f>
        <v>-0.72592592592592586</v>
      </c>
      <c r="G185" s="146">
        <v>358</v>
      </c>
      <c r="H185" s="147">
        <f t="shared" si="20"/>
        <v>3.8378378378378377</v>
      </c>
      <c r="I185" s="146">
        <v>248</v>
      </c>
      <c r="J185" s="147">
        <f t="shared" si="20"/>
        <v>-0.30726256983240219</v>
      </c>
      <c r="K185" s="146">
        <v>659</v>
      </c>
      <c r="L185" s="147">
        <f t="shared" si="20"/>
        <v>1.657258064516129</v>
      </c>
      <c r="M185" s="146">
        <v>368</v>
      </c>
      <c r="N185" s="147">
        <f t="shared" ref="N185:N193" si="21">IFERROR(M185/K185-1,"-")</f>
        <v>-0.44157814871016687</v>
      </c>
    </row>
    <row r="186" spans="1:15" x14ac:dyDescent="0.25">
      <c r="B186" s="145" t="s">
        <v>75</v>
      </c>
      <c r="C186" s="146">
        <v>364</v>
      </c>
      <c r="D186" s="147">
        <v>-0.53689567430025442</v>
      </c>
      <c r="E186" s="146">
        <v>6</v>
      </c>
      <c r="F186" s="147">
        <f t="shared" si="20"/>
        <v>-0.98351648351648346</v>
      </c>
      <c r="G186" s="146">
        <v>221</v>
      </c>
      <c r="H186" s="147">
        <f t="shared" si="20"/>
        <v>35.833333333333336</v>
      </c>
      <c r="I186" s="146">
        <v>250</v>
      </c>
      <c r="J186" s="147">
        <f t="shared" si="20"/>
        <v>0.13122171945701355</v>
      </c>
      <c r="K186" s="146">
        <v>262</v>
      </c>
      <c r="L186" s="147">
        <f t="shared" si="20"/>
        <v>4.8000000000000043E-2</v>
      </c>
      <c r="M186" s="146">
        <v>458</v>
      </c>
      <c r="N186" s="147">
        <f t="shared" si="21"/>
        <v>0.74809160305343503</v>
      </c>
    </row>
    <row r="187" spans="1:15" x14ac:dyDescent="0.25">
      <c r="B187" s="145" t="s">
        <v>77</v>
      </c>
      <c r="C187" s="146">
        <v>91</v>
      </c>
      <c r="D187" s="147">
        <v>-0.87308228730822868</v>
      </c>
      <c r="E187" s="146">
        <v>22</v>
      </c>
      <c r="F187" s="147">
        <f t="shared" si="20"/>
        <v>-0.75824175824175821</v>
      </c>
      <c r="G187" s="146">
        <v>223</v>
      </c>
      <c r="H187" s="147">
        <f t="shared" si="20"/>
        <v>9.1363636363636367</v>
      </c>
      <c r="I187" s="146">
        <v>394</v>
      </c>
      <c r="J187" s="147">
        <f t="shared" si="20"/>
        <v>0.76681614349775784</v>
      </c>
      <c r="K187" s="146">
        <v>268</v>
      </c>
      <c r="L187" s="147">
        <f t="shared" si="20"/>
        <v>-0.31979695431472077</v>
      </c>
      <c r="M187" s="146">
        <v>136</v>
      </c>
      <c r="N187" s="147">
        <f t="shared" si="21"/>
        <v>-0.4925373134328358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26</v>
      </c>
      <c r="F188" s="147" t="str">
        <f t="shared" si="20"/>
        <v>-</v>
      </c>
      <c r="G188" s="146">
        <v>291</v>
      </c>
      <c r="H188" s="147">
        <f t="shared" si="20"/>
        <v>10.192307692307692</v>
      </c>
      <c r="I188" s="146">
        <v>302</v>
      </c>
      <c r="J188" s="147">
        <f t="shared" si="20"/>
        <v>3.7800687285223455E-2</v>
      </c>
      <c r="K188" s="146">
        <v>249</v>
      </c>
      <c r="L188" s="147">
        <f t="shared" si="20"/>
        <v>-0.17549668874172186</v>
      </c>
      <c r="M188" s="146">
        <v>269</v>
      </c>
      <c r="N188" s="147">
        <f t="shared" si="21"/>
        <v>8.032128514056236E-2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69</v>
      </c>
      <c r="F189" s="147" t="str">
        <f t="shared" si="20"/>
        <v>-</v>
      </c>
      <c r="G189" s="146">
        <v>106</v>
      </c>
      <c r="H189" s="147">
        <f t="shared" si="20"/>
        <v>0.53623188405797095</v>
      </c>
      <c r="I189" s="146">
        <v>109</v>
      </c>
      <c r="J189" s="147">
        <f t="shared" si="20"/>
        <v>2.8301886792452935E-2</v>
      </c>
      <c r="K189" s="146">
        <v>12</v>
      </c>
      <c r="L189" s="147">
        <f t="shared" si="20"/>
        <v>-0.88990825688073394</v>
      </c>
      <c r="M189" s="146">
        <v>113</v>
      </c>
      <c r="N189" s="147">
        <f t="shared" si="21"/>
        <v>8.4166666666666661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96</v>
      </c>
      <c r="F190" s="147" t="str">
        <f t="shared" si="20"/>
        <v>-</v>
      </c>
      <c r="G190" s="146">
        <v>105</v>
      </c>
      <c r="H190" s="147">
        <f t="shared" si="20"/>
        <v>9.375E-2</v>
      </c>
      <c r="I190" s="146">
        <v>133</v>
      </c>
      <c r="J190" s="147">
        <f t="shared" si="20"/>
        <v>0.26666666666666661</v>
      </c>
      <c r="K190" s="146">
        <v>19</v>
      </c>
      <c r="L190" s="147">
        <f t="shared" si="20"/>
        <v>-0.85714285714285721</v>
      </c>
      <c r="M190" s="146">
        <v>289</v>
      </c>
      <c r="N190" s="147">
        <f t="shared" si="21"/>
        <v>14.210526315789474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209</v>
      </c>
      <c r="F191" s="147" t="str">
        <f t="shared" si="20"/>
        <v>-</v>
      </c>
      <c r="G191" s="146">
        <v>93</v>
      </c>
      <c r="H191" s="147">
        <f t="shared" si="20"/>
        <v>-0.55502392344497609</v>
      </c>
      <c r="I191" s="146">
        <v>117</v>
      </c>
      <c r="J191" s="147">
        <f t="shared" si="20"/>
        <v>0.25806451612903225</v>
      </c>
      <c r="K191" s="146">
        <v>10</v>
      </c>
      <c r="L191" s="147">
        <f t="shared" si="20"/>
        <v>-0.9145299145299145</v>
      </c>
      <c r="M191" s="146">
        <v>185</v>
      </c>
      <c r="N191" s="147">
        <f t="shared" si="21"/>
        <v>17.5</v>
      </c>
    </row>
    <row r="192" spans="1:15" x14ac:dyDescent="0.25">
      <c r="B192" s="145" t="s">
        <v>87</v>
      </c>
      <c r="C192" s="146">
        <v>68</v>
      </c>
      <c r="D192" s="147">
        <v>-0.41379310344827591</v>
      </c>
      <c r="E192" s="146">
        <v>132</v>
      </c>
      <c r="F192" s="147">
        <f t="shared" si="20"/>
        <v>0.94117647058823528</v>
      </c>
      <c r="G192" s="146">
        <v>313</v>
      </c>
      <c r="H192" s="147">
        <f t="shared" si="20"/>
        <v>1.3712121212121211</v>
      </c>
      <c r="I192" s="146">
        <v>284</v>
      </c>
      <c r="J192" s="147">
        <f t="shared" si="20"/>
        <v>-9.2651757188498385E-2</v>
      </c>
      <c r="K192" s="146">
        <v>282</v>
      </c>
      <c r="L192" s="147">
        <f t="shared" si="20"/>
        <v>-7.0422535211267512E-3</v>
      </c>
      <c r="M192" s="146">
        <v>134</v>
      </c>
      <c r="N192" s="147">
        <f t="shared" si="21"/>
        <v>-0.52482269503546097</v>
      </c>
    </row>
    <row r="193" spans="2:15" x14ac:dyDescent="0.25">
      <c r="B193" s="145" t="s">
        <v>89</v>
      </c>
      <c r="C193" s="146">
        <v>10</v>
      </c>
      <c r="D193" s="147">
        <v>-0.96941896024464835</v>
      </c>
      <c r="E193" s="146">
        <v>130</v>
      </c>
      <c r="F193" s="147">
        <f t="shared" si="20"/>
        <v>12</v>
      </c>
      <c r="G193" s="146">
        <v>194</v>
      </c>
      <c r="H193" s="147">
        <f t="shared" si="20"/>
        <v>0.49230769230769234</v>
      </c>
      <c r="I193" s="146">
        <v>55</v>
      </c>
      <c r="J193" s="147">
        <f t="shared" si="20"/>
        <v>-0.71649484536082475</v>
      </c>
      <c r="K193" s="146">
        <v>464</v>
      </c>
      <c r="L193" s="147">
        <f t="shared" si="20"/>
        <v>7.4363636363636356</v>
      </c>
      <c r="M193" s="146">
        <v>185</v>
      </c>
      <c r="N193" s="147">
        <f t="shared" si="21"/>
        <v>-0.6012931034482758</v>
      </c>
    </row>
    <row r="194" spans="2:15" x14ac:dyDescent="0.25">
      <c r="B194" s="145" t="s">
        <v>91</v>
      </c>
      <c r="C194" s="146">
        <v>25</v>
      </c>
      <c r="D194" s="147">
        <v>-0.78813559322033899</v>
      </c>
      <c r="E194" s="146">
        <v>156</v>
      </c>
      <c r="F194" s="147">
        <f t="shared" si="20"/>
        <v>5.24</v>
      </c>
      <c r="G194" s="146">
        <v>46</v>
      </c>
      <c r="H194" s="147">
        <f t="shared" si="20"/>
        <v>-0.70512820512820507</v>
      </c>
      <c r="I194" s="146">
        <v>181</v>
      </c>
      <c r="J194" s="147">
        <f t="shared" si="20"/>
        <v>2.9347826086956523</v>
      </c>
      <c r="K194" s="146">
        <v>440</v>
      </c>
      <c r="L194" s="147">
        <f t="shared" si="20"/>
        <v>1.430939226519337</v>
      </c>
      <c r="M194" s="146"/>
      <c r="N194" s="147"/>
    </row>
    <row r="195" spans="2:15" x14ac:dyDescent="0.25">
      <c r="B195" s="145" t="s">
        <v>93</v>
      </c>
      <c r="C195" s="146">
        <v>42</v>
      </c>
      <c r="D195" s="147">
        <v>-0.86274509803921573</v>
      </c>
      <c r="E195" s="146">
        <v>392</v>
      </c>
      <c r="F195" s="147">
        <f t="shared" si="20"/>
        <v>8.3333333333333339</v>
      </c>
      <c r="G195" s="146">
        <v>81</v>
      </c>
      <c r="H195" s="147">
        <f t="shared" si="20"/>
        <v>-0.79336734693877553</v>
      </c>
      <c r="I195" s="146">
        <v>301</v>
      </c>
      <c r="J195" s="147">
        <f t="shared" si="20"/>
        <v>2.7160493827160495</v>
      </c>
      <c r="K195" s="146">
        <v>280</v>
      </c>
      <c r="L195" s="147">
        <f t="shared" si="20"/>
        <v>-6.9767441860465129E-2</v>
      </c>
      <c r="M195" s="146"/>
      <c r="N195" s="147"/>
    </row>
    <row r="196" spans="2:15" x14ac:dyDescent="0.25">
      <c r="B196" s="145" t="s">
        <v>95</v>
      </c>
      <c r="C196" s="146">
        <v>213</v>
      </c>
      <c r="D196" s="147">
        <v>0.54347826086956519</v>
      </c>
      <c r="E196" s="146">
        <v>147</v>
      </c>
      <c r="F196" s="147">
        <f t="shared" si="20"/>
        <v>-0.3098591549295775</v>
      </c>
      <c r="G196" s="146">
        <v>223</v>
      </c>
      <c r="H196" s="147">
        <f t="shared" si="20"/>
        <v>0.51700680272108834</v>
      </c>
      <c r="I196" s="146">
        <v>254</v>
      </c>
      <c r="J196" s="147">
        <f t="shared" si="20"/>
        <v>0.13901345291479816</v>
      </c>
      <c r="K196" s="146">
        <v>363</v>
      </c>
      <c r="L196" s="147">
        <f t="shared" si="20"/>
        <v>0.42913385826771644</v>
      </c>
      <c r="M196" s="146"/>
      <c r="N196" s="147"/>
    </row>
    <row r="197" spans="2:15" ht="15.75" x14ac:dyDescent="0.25">
      <c r="B197" s="148" t="s">
        <v>32</v>
      </c>
      <c r="C197" s="149">
        <v>1095</v>
      </c>
      <c r="D197" s="150">
        <v>-0.74445740956826145</v>
      </c>
      <c r="E197" s="149">
        <v>1459</v>
      </c>
      <c r="F197" s="150">
        <f t="shared" si="20"/>
        <v>0.33242009132420081</v>
      </c>
      <c r="G197" s="149">
        <v>2254</v>
      </c>
      <c r="H197" s="150">
        <f t="shared" si="20"/>
        <v>0.544893762851268</v>
      </c>
      <c r="I197" s="149">
        <v>2628</v>
      </c>
      <c r="J197" s="150">
        <f t="shared" si="20"/>
        <v>0.16592724046140206</v>
      </c>
      <c r="K197" s="149">
        <v>3308</v>
      </c>
      <c r="L197" s="150">
        <f t="shared" si="20"/>
        <v>0.25875190258751912</v>
      </c>
      <c r="M197" s="149">
        <v>2137</v>
      </c>
      <c r="N197" s="150">
        <v>-3.9550561797752848E-2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275</v>
      </c>
      <c r="D207" s="147">
        <v>-0.44556451612903225</v>
      </c>
      <c r="E207" s="146">
        <v>51</v>
      </c>
      <c r="F207" s="147">
        <f t="shared" ref="F207:L219" si="22">IFERROR(E207/C207-1,"-")</f>
        <v>-0.81454545454545457</v>
      </c>
      <c r="G207" s="146">
        <v>459</v>
      </c>
      <c r="H207" s="147">
        <f t="shared" si="22"/>
        <v>8</v>
      </c>
      <c r="I207" s="146">
        <v>201</v>
      </c>
      <c r="J207" s="147">
        <f t="shared" si="22"/>
        <v>-0.56209150326797386</v>
      </c>
      <c r="K207" s="146">
        <v>520</v>
      </c>
      <c r="L207" s="147">
        <f t="shared" si="22"/>
        <v>1.5870646766169156</v>
      </c>
      <c r="M207" s="146">
        <v>669</v>
      </c>
      <c r="N207" s="147">
        <f t="shared" ref="N207:N215" si="23">IFERROR(M207/K207-1,"-")</f>
        <v>0.28653846153846163</v>
      </c>
    </row>
    <row r="208" spans="2:15" x14ac:dyDescent="0.25">
      <c r="B208" s="145" t="s">
        <v>75</v>
      </c>
      <c r="C208" s="146">
        <v>303</v>
      </c>
      <c r="D208" s="147">
        <v>-0.41279069767441856</v>
      </c>
      <c r="E208" s="146">
        <v>101</v>
      </c>
      <c r="F208" s="147">
        <f t="shared" si="22"/>
        <v>-0.66666666666666674</v>
      </c>
      <c r="G208" s="146">
        <v>335</v>
      </c>
      <c r="H208" s="147">
        <f t="shared" si="22"/>
        <v>2.3168316831683167</v>
      </c>
      <c r="I208" s="146">
        <v>189</v>
      </c>
      <c r="J208" s="147">
        <f t="shared" si="22"/>
        <v>-0.43582089552238801</v>
      </c>
      <c r="K208" s="146">
        <v>670</v>
      </c>
      <c r="L208" s="147">
        <f t="shared" si="22"/>
        <v>2.5449735449735451</v>
      </c>
      <c r="M208" s="146">
        <v>437</v>
      </c>
      <c r="N208" s="147">
        <f t="shared" si="23"/>
        <v>-0.34776119402985073</v>
      </c>
    </row>
    <row r="209" spans="2:15" x14ac:dyDescent="0.25">
      <c r="B209" s="145" t="s">
        <v>77</v>
      </c>
      <c r="C209" s="146">
        <v>10</v>
      </c>
      <c r="D209" s="147">
        <v>-0.98373983739837401</v>
      </c>
      <c r="E209" s="146">
        <v>82</v>
      </c>
      <c r="F209" s="147">
        <f t="shared" si="22"/>
        <v>7.1999999999999993</v>
      </c>
      <c r="G209" s="146">
        <v>257</v>
      </c>
      <c r="H209" s="147">
        <f t="shared" si="22"/>
        <v>2.1341463414634148</v>
      </c>
      <c r="I209" s="146">
        <v>324</v>
      </c>
      <c r="J209" s="147">
        <f t="shared" si="22"/>
        <v>0.26070038910505833</v>
      </c>
      <c r="K209" s="146">
        <v>586</v>
      </c>
      <c r="L209" s="147">
        <f t="shared" si="22"/>
        <v>0.80864197530864201</v>
      </c>
      <c r="M209" s="146">
        <v>430</v>
      </c>
      <c r="N209" s="147">
        <f t="shared" si="23"/>
        <v>-0.2662116040955631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110</v>
      </c>
      <c r="F210" s="147" t="str">
        <f t="shared" si="22"/>
        <v>-</v>
      </c>
      <c r="G210" s="146">
        <v>150</v>
      </c>
      <c r="H210" s="147">
        <f t="shared" si="22"/>
        <v>0.36363636363636354</v>
      </c>
      <c r="I210" s="146">
        <v>135</v>
      </c>
      <c r="J210" s="147">
        <f t="shared" si="22"/>
        <v>-9.9999999999999978E-2</v>
      </c>
      <c r="K210" s="146">
        <v>430</v>
      </c>
      <c r="L210" s="147">
        <f t="shared" si="22"/>
        <v>2.1851851851851851</v>
      </c>
      <c r="M210" s="146">
        <v>289</v>
      </c>
      <c r="N210" s="147">
        <f t="shared" si="23"/>
        <v>-0.32790697674418601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131</v>
      </c>
      <c r="F211" s="147" t="str">
        <f t="shared" si="22"/>
        <v>-</v>
      </c>
      <c r="G211" s="146">
        <v>131</v>
      </c>
      <c r="H211" s="147">
        <f t="shared" si="22"/>
        <v>0</v>
      </c>
      <c r="I211" s="146">
        <v>93</v>
      </c>
      <c r="J211" s="147">
        <f t="shared" si="22"/>
        <v>-0.29007633587786263</v>
      </c>
      <c r="K211" s="146">
        <v>61</v>
      </c>
      <c r="L211" s="147">
        <f t="shared" si="22"/>
        <v>-0.34408602150537637</v>
      </c>
      <c r="M211" s="146">
        <v>112</v>
      </c>
      <c r="N211" s="147">
        <f t="shared" si="23"/>
        <v>0.83606557377049184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96</v>
      </c>
      <c r="F212" s="147" t="str">
        <f t="shared" si="22"/>
        <v>-</v>
      </c>
      <c r="G212" s="146">
        <v>154</v>
      </c>
      <c r="H212" s="147">
        <f t="shared" si="22"/>
        <v>0.60416666666666674</v>
      </c>
      <c r="I212" s="146">
        <v>117</v>
      </c>
      <c r="J212" s="147">
        <f t="shared" si="22"/>
        <v>-0.24025974025974028</v>
      </c>
      <c r="K212" s="146">
        <v>40</v>
      </c>
      <c r="L212" s="147">
        <f t="shared" si="22"/>
        <v>-0.65811965811965811</v>
      </c>
      <c r="M212" s="146">
        <v>459</v>
      </c>
      <c r="N212" s="147">
        <f t="shared" si="23"/>
        <v>10.475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162</v>
      </c>
      <c r="F213" s="147" t="str">
        <f t="shared" si="22"/>
        <v>-</v>
      </c>
      <c r="G213" s="146">
        <v>377</v>
      </c>
      <c r="H213" s="147">
        <f t="shared" si="22"/>
        <v>1.3271604938271606</v>
      </c>
      <c r="I213" s="146">
        <v>118</v>
      </c>
      <c r="J213" s="147">
        <f t="shared" si="22"/>
        <v>-0.6870026525198939</v>
      </c>
      <c r="K213" s="146">
        <v>232</v>
      </c>
      <c r="L213" s="147">
        <f t="shared" si="22"/>
        <v>0.96610169491525433</v>
      </c>
      <c r="M213" s="146">
        <v>202</v>
      </c>
      <c r="N213" s="147">
        <f t="shared" si="23"/>
        <v>-0.12931034482758619</v>
      </c>
    </row>
    <row r="214" spans="2:15" x14ac:dyDescent="0.25">
      <c r="B214" s="145" t="s">
        <v>87</v>
      </c>
      <c r="C214" s="146">
        <v>323</v>
      </c>
      <c r="D214" s="147">
        <v>-9.0140845070422526E-2</v>
      </c>
      <c r="E214" s="146">
        <v>341</v>
      </c>
      <c r="F214" s="147">
        <f t="shared" si="22"/>
        <v>5.5727554179566541E-2</v>
      </c>
      <c r="G214" s="146">
        <v>218</v>
      </c>
      <c r="H214" s="147">
        <f t="shared" si="22"/>
        <v>-0.36070381231671556</v>
      </c>
      <c r="I214" s="146">
        <v>96</v>
      </c>
      <c r="J214" s="147">
        <f t="shared" si="22"/>
        <v>-0.55963302752293576</v>
      </c>
      <c r="K214" s="146">
        <v>510</v>
      </c>
      <c r="L214" s="147">
        <f t="shared" si="22"/>
        <v>4.3125</v>
      </c>
      <c r="M214" s="146">
        <v>581</v>
      </c>
      <c r="N214" s="147">
        <f t="shared" si="23"/>
        <v>0.13921568627450975</v>
      </c>
    </row>
    <row r="215" spans="2:15" x14ac:dyDescent="0.25">
      <c r="B215" s="145" t="s">
        <v>89</v>
      </c>
      <c r="C215" s="146">
        <v>0</v>
      </c>
      <c r="D215" s="147">
        <v>-1</v>
      </c>
      <c r="E215" s="146">
        <v>216</v>
      </c>
      <c r="F215" s="147" t="str">
        <f t="shared" si="22"/>
        <v>-</v>
      </c>
      <c r="G215" s="146">
        <v>101</v>
      </c>
      <c r="H215" s="147">
        <f t="shared" si="22"/>
        <v>-0.53240740740740744</v>
      </c>
      <c r="I215" s="146">
        <v>141</v>
      </c>
      <c r="J215" s="147">
        <f t="shared" si="22"/>
        <v>0.39603960396039595</v>
      </c>
      <c r="K215" s="146">
        <v>436</v>
      </c>
      <c r="L215" s="147">
        <f t="shared" si="22"/>
        <v>2.0921985815602837</v>
      </c>
      <c r="M215" s="146">
        <v>396</v>
      </c>
      <c r="N215" s="147">
        <f t="shared" si="23"/>
        <v>-9.1743119266055051E-2</v>
      </c>
    </row>
    <row r="216" spans="2:15" x14ac:dyDescent="0.25">
      <c r="B216" s="145" t="s">
        <v>91</v>
      </c>
      <c r="C216" s="146">
        <v>17</v>
      </c>
      <c r="D216" s="147">
        <v>-0.93772893772893773</v>
      </c>
      <c r="E216" s="146">
        <v>272</v>
      </c>
      <c r="F216" s="147">
        <f t="shared" si="22"/>
        <v>15</v>
      </c>
      <c r="G216" s="146">
        <v>281</v>
      </c>
      <c r="H216" s="147">
        <f t="shared" si="22"/>
        <v>3.3088235294117752E-2</v>
      </c>
      <c r="I216" s="146">
        <v>435</v>
      </c>
      <c r="J216" s="147">
        <f t="shared" si="22"/>
        <v>0.54804270462633453</v>
      </c>
      <c r="K216" s="146">
        <v>490</v>
      </c>
      <c r="L216" s="147">
        <f t="shared" si="22"/>
        <v>0.12643678160919536</v>
      </c>
      <c r="M216" s="146"/>
      <c r="N216" s="147"/>
    </row>
    <row r="217" spans="2:15" x14ac:dyDescent="0.25">
      <c r="B217" s="145" t="s">
        <v>93</v>
      </c>
      <c r="C217" s="146">
        <v>2</v>
      </c>
      <c r="D217" s="147">
        <v>-0.9923371647509579</v>
      </c>
      <c r="E217" s="146">
        <v>301</v>
      </c>
      <c r="F217" s="147">
        <f t="shared" si="22"/>
        <v>149.5</v>
      </c>
      <c r="G217" s="146">
        <v>323</v>
      </c>
      <c r="H217" s="147">
        <f t="shared" si="22"/>
        <v>7.3089700996677776E-2</v>
      </c>
      <c r="I217" s="146">
        <v>698</v>
      </c>
      <c r="J217" s="147">
        <f t="shared" si="22"/>
        <v>1.1609907120743035</v>
      </c>
      <c r="K217" s="146">
        <v>392</v>
      </c>
      <c r="L217" s="147">
        <f t="shared" si="22"/>
        <v>-0.43839541547277938</v>
      </c>
      <c r="M217" s="146"/>
      <c r="N217" s="147"/>
    </row>
    <row r="218" spans="2:15" x14ac:dyDescent="0.25">
      <c r="B218" s="145" t="s">
        <v>95</v>
      </c>
      <c r="C218" s="146">
        <v>45</v>
      </c>
      <c r="D218" s="147">
        <v>-0.47058823529411764</v>
      </c>
      <c r="E218" s="146">
        <v>328</v>
      </c>
      <c r="F218" s="147">
        <f t="shared" si="22"/>
        <v>6.2888888888888888</v>
      </c>
      <c r="G218" s="146">
        <v>267</v>
      </c>
      <c r="H218" s="147">
        <f t="shared" si="22"/>
        <v>-0.18597560975609762</v>
      </c>
      <c r="I218" s="146">
        <v>264</v>
      </c>
      <c r="J218" s="147">
        <f t="shared" si="22"/>
        <v>-1.1235955056179803E-2</v>
      </c>
      <c r="K218" s="146">
        <v>470</v>
      </c>
      <c r="L218" s="147">
        <f t="shared" si="22"/>
        <v>0.78030303030303028</v>
      </c>
      <c r="M218" s="146"/>
      <c r="N218" s="147"/>
    </row>
    <row r="219" spans="2:15" ht="15.75" x14ac:dyDescent="0.25">
      <c r="B219" s="148" t="s">
        <v>32</v>
      </c>
      <c r="C219" s="149">
        <v>1082</v>
      </c>
      <c r="D219" s="150">
        <v>-0.70859143549690273</v>
      </c>
      <c r="E219" s="149">
        <v>2191</v>
      </c>
      <c r="F219" s="150">
        <f t="shared" si="22"/>
        <v>1.0249537892791127</v>
      </c>
      <c r="G219" s="149">
        <v>3053</v>
      </c>
      <c r="H219" s="150">
        <f t="shared" si="22"/>
        <v>0.39342765860337736</v>
      </c>
      <c r="I219" s="149">
        <v>2811</v>
      </c>
      <c r="J219" s="150">
        <f t="shared" si="22"/>
        <v>-7.9266295447101176E-2</v>
      </c>
      <c r="K219" s="149">
        <v>4837</v>
      </c>
      <c r="L219" s="150">
        <f t="shared" si="22"/>
        <v>0.72073995019565995</v>
      </c>
      <c r="M219" s="149">
        <v>3575</v>
      </c>
      <c r="N219" s="150">
        <v>2.582496413199431E-2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438</v>
      </c>
      <c r="D229" s="147">
        <v>-0.35302806499261452</v>
      </c>
      <c r="E229" s="146">
        <v>5</v>
      </c>
      <c r="F229" s="147">
        <f t="shared" ref="F229:L241" si="24">IFERROR(E229/C229-1,"-")</f>
        <v>-0.98858447488584478</v>
      </c>
      <c r="G229" s="146">
        <v>69</v>
      </c>
      <c r="H229" s="147">
        <f t="shared" si="24"/>
        <v>12.8</v>
      </c>
      <c r="I229" s="146">
        <v>111</v>
      </c>
      <c r="J229" s="147">
        <f t="shared" si="24"/>
        <v>0.60869565217391308</v>
      </c>
      <c r="K229" s="146">
        <v>153</v>
      </c>
      <c r="L229" s="147">
        <f t="shared" si="24"/>
        <v>0.37837837837837829</v>
      </c>
      <c r="M229" s="146">
        <v>143</v>
      </c>
      <c r="N229" s="147">
        <f t="shared" ref="N229:N237" si="25">IFERROR(M229/K229-1,"-")</f>
        <v>-6.5359477124182996E-2</v>
      </c>
    </row>
    <row r="230" spans="2:15" x14ac:dyDescent="0.25">
      <c r="B230" s="145" t="s">
        <v>75</v>
      </c>
      <c r="C230" s="146">
        <v>52</v>
      </c>
      <c r="D230" s="147">
        <v>-0.69047619047619047</v>
      </c>
      <c r="E230" s="146">
        <v>0</v>
      </c>
      <c r="F230" s="147">
        <f t="shared" si="24"/>
        <v>-1</v>
      </c>
      <c r="G230" s="146">
        <v>56</v>
      </c>
      <c r="H230" s="147" t="str">
        <f t="shared" si="24"/>
        <v>-</v>
      </c>
      <c r="I230" s="146">
        <v>210</v>
      </c>
      <c r="J230" s="147">
        <f t="shared" si="24"/>
        <v>2.75</v>
      </c>
      <c r="K230" s="146">
        <v>120</v>
      </c>
      <c r="L230" s="147">
        <f t="shared" si="24"/>
        <v>-0.4285714285714286</v>
      </c>
      <c r="M230" s="146">
        <v>139</v>
      </c>
      <c r="N230" s="147">
        <f t="shared" si="25"/>
        <v>0.15833333333333344</v>
      </c>
    </row>
    <row r="231" spans="2:15" x14ac:dyDescent="0.25">
      <c r="B231" s="145" t="s">
        <v>77</v>
      </c>
      <c r="C231" s="146">
        <v>223</v>
      </c>
      <c r="D231" s="147">
        <v>1.50561797752809</v>
      </c>
      <c r="E231" s="146">
        <v>15</v>
      </c>
      <c r="F231" s="147">
        <f t="shared" si="24"/>
        <v>-0.93273542600896864</v>
      </c>
      <c r="G231" s="146">
        <v>56</v>
      </c>
      <c r="H231" s="147">
        <f t="shared" si="24"/>
        <v>2.7333333333333334</v>
      </c>
      <c r="I231" s="146">
        <v>126</v>
      </c>
      <c r="J231" s="147">
        <f t="shared" si="24"/>
        <v>1.25</v>
      </c>
      <c r="K231" s="146">
        <v>82</v>
      </c>
      <c r="L231" s="147">
        <f t="shared" si="24"/>
        <v>-0.34920634920634919</v>
      </c>
      <c r="M231" s="146">
        <v>227</v>
      </c>
      <c r="N231" s="147">
        <f t="shared" si="25"/>
        <v>1.7682926829268291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23</v>
      </c>
      <c r="F232" s="147" t="str">
        <f t="shared" si="24"/>
        <v>-</v>
      </c>
      <c r="G232" s="146">
        <v>16</v>
      </c>
      <c r="H232" s="147">
        <f t="shared" si="24"/>
        <v>-0.30434782608695654</v>
      </c>
      <c r="I232" s="146">
        <v>29</v>
      </c>
      <c r="J232" s="147">
        <f t="shared" si="24"/>
        <v>0.8125</v>
      </c>
      <c r="K232" s="146">
        <v>2</v>
      </c>
      <c r="L232" s="147">
        <f t="shared" si="24"/>
        <v>-0.93103448275862066</v>
      </c>
      <c r="M232" s="146">
        <v>73</v>
      </c>
      <c r="N232" s="147">
        <f t="shared" si="25"/>
        <v>35.5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64</v>
      </c>
      <c r="F233" s="147" t="str">
        <f t="shared" si="24"/>
        <v>-</v>
      </c>
      <c r="G233" s="146">
        <v>4</v>
      </c>
      <c r="H233" s="147">
        <f t="shared" si="24"/>
        <v>-0.9375</v>
      </c>
      <c r="I233" s="146">
        <v>12</v>
      </c>
      <c r="J233" s="147">
        <f t="shared" si="24"/>
        <v>2</v>
      </c>
      <c r="K233" s="146">
        <v>0</v>
      </c>
      <c r="L233" s="147">
        <f t="shared" si="24"/>
        <v>-1</v>
      </c>
      <c r="M233" s="146">
        <v>12</v>
      </c>
      <c r="N233" s="147" t="str">
        <f t="shared" si="25"/>
        <v>-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26</v>
      </c>
      <c r="F234" s="147" t="str">
        <f t="shared" si="24"/>
        <v>-</v>
      </c>
      <c r="G234" s="146">
        <v>0</v>
      </c>
      <c r="H234" s="147">
        <f t="shared" si="24"/>
        <v>-1</v>
      </c>
      <c r="I234" s="146">
        <v>24</v>
      </c>
      <c r="J234" s="147" t="str">
        <f t="shared" si="24"/>
        <v>-</v>
      </c>
      <c r="K234" s="146">
        <v>0</v>
      </c>
      <c r="L234" s="147">
        <f t="shared" si="24"/>
        <v>-1</v>
      </c>
      <c r="M234" s="146">
        <v>2</v>
      </c>
      <c r="N234" s="147" t="str">
        <f t="shared" si="25"/>
        <v>-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61</v>
      </c>
      <c r="F235" s="147" t="str">
        <f t="shared" si="24"/>
        <v>-</v>
      </c>
      <c r="G235" s="146">
        <v>63</v>
      </c>
      <c r="H235" s="147">
        <f t="shared" si="24"/>
        <v>3.2786885245901676E-2</v>
      </c>
      <c r="I235" s="146">
        <v>14</v>
      </c>
      <c r="J235" s="147">
        <f t="shared" si="24"/>
        <v>-0.77777777777777779</v>
      </c>
      <c r="K235" s="146">
        <v>48</v>
      </c>
      <c r="L235" s="147">
        <f t="shared" si="24"/>
        <v>2.4285714285714284</v>
      </c>
      <c r="M235" s="146">
        <v>28</v>
      </c>
      <c r="N235" s="147">
        <f t="shared" si="25"/>
        <v>-0.41666666666666663</v>
      </c>
    </row>
    <row r="236" spans="2:15" x14ac:dyDescent="0.25">
      <c r="B236" s="145" t="s">
        <v>87</v>
      </c>
      <c r="C236" s="146">
        <v>0</v>
      </c>
      <c r="D236" s="147">
        <v>-1</v>
      </c>
      <c r="E236" s="146">
        <v>30</v>
      </c>
      <c r="F236" s="147" t="str">
        <f t="shared" si="24"/>
        <v>-</v>
      </c>
      <c r="G236" s="146">
        <v>21</v>
      </c>
      <c r="H236" s="147">
        <f t="shared" si="24"/>
        <v>-0.30000000000000004</v>
      </c>
      <c r="I236" s="146">
        <v>29</v>
      </c>
      <c r="J236" s="147">
        <f t="shared" si="24"/>
        <v>0.38095238095238093</v>
      </c>
      <c r="K236" s="146">
        <v>35</v>
      </c>
      <c r="L236" s="147">
        <f t="shared" si="24"/>
        <v>0.2068965517241379</v>
      </c>
      <c r="M236" s="146">
        <v>24</v>
      </c>
      <c r="N236" s="147">
        <f t="shared" si="25"/>
        <v>-0.31428571428571428</v>
      </c>
    </row>
    <row r="237" spans="2:15" x14ac:dyDescent="0.25">
      <c r="B237" s="145" t="s">
        <v>89</v>
      </c>
      <c r="C237" s="146">
        <v>0</v>
      </c>
      <c r="D237" s="147">
        <v>-1</v>
      </c>
      <c r="E237" s="146">
        <v>0</v>
      </c>
      <c r="F237" s="147" t="str">
        <f t="shared" si="24"/>
        <v>-</v>
      </c>
      <c r="G237" s="146">
        <v>13</v>
      </c>
      <c r="H237" s="147" t="str">
        <f t="shared" si="24"/>
        <v>-</v>
      </c>
      <c r="I237" s="146">
        <v>28</v>
      </c>
      <c r="J237" s="147">
        <f t="shared" si="24"/>
        <v>1.1538461538461537</v>
      </c>
      <c r="K237" s="146">
        <v>10</v>
      </c>
      <c r="L237" s="147">
        <f t="shared" si="24"/>
        <v>-0.64285714285714279</v>
      </c>
      <c r="M237" s="146">
        <v>4</v>
      </c>
      <c r="N237" s="147">
        <f t="shared" si="25"/>
        <v>-0.6</v>
      </c>
    </row>
    <row r="238" spans="2:15" x14ac:dyDescent="0.25">
      <c r="B238" s="145" t="s">
        <v>91</v>
      </c>
      <c r="C238" s="146">
        <v>0</v>
      </c>
      <c r="D238" s="147">
        <v>-1</v>
      </c>
      <c r="E238" s="146">
        <v>20</v>
      </c>
      <c r="F238" s="147" t="str">
        <f t="shared" si="24"/>
        <v>-</v>
      </c>
      <c r="G238" s="146">
        <v>17</v>
      </c>
      <c r="H238" s="147">
        <f t="shared" si="24"/>
        <v>-0.15000000000000002</v>
      </c>
      <c r="I238" s="146">
        <v>20</v>
      </c>
      <c r="J238" s="147">
        <f t="shared" si="24"/>
        <v>0.17647058823529416</v>
      </c>
      <c r="K238" s="146">
        <v>10</v>
      </c>
      <c r="L238" s="147">
        <f t="shared" si="24"/>
        <v>-0.5</v>
      </c>
      <c r="M238" s="146"/>
      <c r="N238" s="147"/>
    </row>
    <row r="239" spans="2:15" x14ac:dyDescent="0.25">
      <c r="B239" s="145" t="s">
        <v>93</v>
      </c>
      <c r="C239" s="146">
        <v>0</v>
      </c>
      <c r="D239" s="147">
        <v>-1</v>
      </c>
      <c r="E239" s="146">
        <v>96</v>
      </c>
      <c r="F239" s="147" t="str">
        <f t="shared" si="24"/>
        <v>-</v>
      </c>
      <c r="G239" s="146">
        <v>62</v>
      </c>
      <c r="H239" s="147">
        <f t="shared" si="24"/>
        <v>-0.35416666666666663</v>
      </c>
      <c r="I239" s="146">
        <v>62</v>
      </c>
      <c r="J239" s="147">
        <f t="shared" si="24"/>
        <v>0</v>
      </c>
      <c r="K239" s="146">
        <v>31</v>
      </c>
      <c r="L239" s="147">
        <f t="shared" si="24"/>
        <v>-0.5</v>
      </c>
      <c r="M239" s="146"/>
      <c r="N239" s="147"/>
    </row>
    <row r="240" spans="2:15" x14ac:dyDescent="0.25">
      <c r="B240" s="145" t="s">
        <v>95</v>
      </c>
      <c r="C240" s="146">
        <v>0</v>
      </c>
      <c r="D240" s="147">
        <v>-1</v>
      </c>
      <c r="E240" s="146">
        <v>105</v>
      </c>
      <c r="F240" s="147" t="str">
        <f t="shared" si="24"/>
        <v>-</v>
      </c>
      <c r="G240" s="146">
        <v>177</v>
      </c>
      <c r="H240" s="147">
        <f t="shared" si="24"/>
        <v>0.68571428571428572</v>
      </c>
      <c r="I240" s="146">
        <v>139</v>
      </c>
      <c r="J240" s="147">
        <f t="shared" si="24"/>
        <v>-0.21468926553672318</v>
      </c>
      <c r="K240" s="146">
        <v>145</v>
      </c>
      <c r="L240" s="147">
        <f t="shared" si="24"/>
        <v>4.3165467625899234E-2</v>
      </c>
      <c r="M240" s="146"/>
      <c r="N240" s="147"/>
    </row>
    <row r="241" spans="2:15" ht="15.75" x14ac:dyDescent="0.25">
      <c r="B241" s="148" t="s">
        <v>32</v>
      </c>
      <c r="C241" s="149">
        <v>713</v>
      </c>
      <c r="D241" s="150">
        <v>-0.60011217049915877</v>
      </c>
      <c r="E241" s="149">
        <v>445</v>
      </c>
      <c r="F241" s="150">
        <f t="shared" si="24"/>
        <v>-0.37587657784011219</v>
      </c>
      <c r="G241" s="149">
        <v>554</v>
      </c>
      <c r="H241" s="150">
        <f t="shared" si="24"/>
        <v>0.24494382022471917</v>
      </c>
      <c r="I241" s="149">
        <v>804</v>
      </c>
      <c r="J241" s="150">
        <f t="shared" si="24"/>
        <v>0.45126353790613716</v>
      </c>
      <c r="K241" s="149">
        <v>636</v>
      </c>
      <c r="L241" s="150">
        <f t="shared" si="24"/>
        <v>-0.20895522388059706</v>
      </c>
      <c r="M241" s="149">
        <v>652</v>
      </c>
      <c r="N241" s="150">
        <v>0.44888888888888889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1077</v>
      </c>
      <c r="D255" s="147">
        <v>-0.10100166944908184</v>
      </c>
      <c r="E255" s="146">
        <v>14</v>
      </c>
      <c r="F255" s="147">
        <f t="shared" ref="F255:L267" si="26">IFERROR(E255/C255-1,"-")</f>
        <v>-0.98700092850510679</v>
      </c>
      <c r="G255" s="146">
        <v>82</v>
      </c>
      <c r="H255" s="147">
        <f t="shared" si="26"/>
        <v>4.8571428571428568</v>
      </c>
      <c r="I255" s="146">
        <v>135</v>
      </c>
      <c r="J255" s="147">
        <f t="shared" si="26"/>
        <v>0.64634146341463405</v>
      </c>
      <c r="K255" s="146">
        <v>49</v>
      </c>
      <c r="L255" s="147">
        <f t="shared" si="26"/>
        <v>-0.63703703703703707</v>
      </c>
      <c r="M255" s="146">
        <v>393</v>
      </c>
      <c r="N255" s="147">
        <f t="shared" ref="N255:N263" si="27">IFERROR(M255/K255-1,"-")</f>
        <v>7.0204081632653068</v>
      </c>
    </row>
    <row r="256" spans="2:15" x14ac:dyDescent="0.25">
      <c r="B256" s="145" t="s">
        <v>75</v>
      </c>
      <c r="C256" s="146">
        <v>252</v>
      </c>
      <c r="D256" s="147">
        <v>0.17209302325581399</v>
      </c>
      <c r="E256" s="146">
        <v>0</v>
      </c>
      <c r="F256" s="147">
        <f t="shared" si="26"/>
        <v>-1</v>
      </c>
      <c r="G256" s="146">
        <v>102</v>
      </c>
      <c r="H256" s="147" t="str">
        <f t="shared" si="26"/>
        <v>-</v>
      </c>
      <c r="I256" s="146">
        <v>147</v>
      </c>
      <c r="J256" s="147">
        <f t="shared" si="26"/>
        <v>0.44117647058823528</v>
      </c>
      <c r="K256" s="146">
        <v>198</v>
      </c>
      <c r="L256" s="147">
        <f t="shared" si="26"/>
        <v>0.34693877551020402</v>
      </c>
      <c r="M256" s="146">
        <v>71</v>
      </c>
      <c r="N256" s="147">
        <f t="shared" si="27"/>
        <v>-0.64141414141414144</v>
      </c>
    </row>
    <row r="257" spans="2:14" x14ac:dyDescent="0.25">
      <c r="B257" s="145" t="s">
        <v>77</v>
      </c>
      <c r="C257" s="146">
        <v>159</v>
      </c>
      <c r="D257" s="147">
        <v>1.65</v>
      </c>
      <c r="E257" s="146">
        <v>26</v>
      </c>
      <c r="F257" s="147">
        <f t="shared" si="26"/>
        <v>-0.83647798742138368</v>
      </c>
      <c r="G257" s="146">
        <v>41</v>
      </c>
      <c r="H257" s="147">
        <f t="shared" si="26"/>
        <v>0.57692307692307687</v>
      </c>
      <c r="I257" s="146">
        <v>100</v>
      </c>
      <c r="J257" s="147">
        <f t="shared" si="26"/>
        <v>1.4390243902439024</v>
      </c>
      <c r="K257" s="146">
        <v>40</v>
      </c>
      <c r="L257" s="147">
        <f t="shared" si="26"/>
        <v>-0.6</v>
      </c>
      <c r="M257" s="146">
        <v>152</v>
      </c>
      <c r="N257" s="147">
        <f t="shared" si="27"/>
        <v>2.8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6</v>
      </c>
      <c r="F258" s="147" t="str">
        <f t="shared" si="26"/>
        <v>-</v>
      </c>
      <c r="G258" s="146">
        <v>7</v>
      </c>
      <c r="H258" s="147">
        <f t="shared" si="26"/>
        <v>0.16666666666666674</v>
      </c>
      <c r="I258" s="146">
        <v>54</v>
      </c>
      <c r="J258" s="147">
        <f t="shared" si="26"/>
        <v>6.7142857142857144</v>
      </c>
      <c r="K258" s="146">
        <v>77</v>
      </c>
      <c r="L258" s="147">
        <f t="shared" si="26"/>
        <v>0.42592592592592582</v>
      </c>
      <c r="M258" s="146">
        <v>26</v>
      </c>
      <c r="N258" s="147">
        <f t="shared" si="27"/>
        <v>-0.66233766233766234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9</v>
      </c>
      <c r="F259" s="147" t="str">
        <f t="shared" si="26"/>
        <v>-</v>
      </c>
      <c r="G259" s="146">
        <v>10</v>
      </c>
      <c r="H259" s="147">
        <f t="shared" si="26"/>
        <v>0.11111111111111116</v>
      </c>
      <c r="I259" s="146">
        <v>2</v>
      </c>
      <c r="J259" s="147">
        <f t="shared" si="26"/>
        <v>-0.8</v>
      </c>
      <c r="K259" s="146">
        <v>0</v>
      </c>
      <c r="L259" s="147">
        <f t="shared" si="26"/>
        <v>-1</v>
      </c>
      <c r="M259" s="146">
        <v>218</v>
      </c>
      <c r="N259" s="147" t="str">
        <f t="shared" si="27"/>
        <v>-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0</v>
      </c>
      <c r="F260" s="147" t="str">
        <f t="shared" si="26"/>
        <v>-</v>
      </c>
      <c r="G260" s="146">
        <v>1</v>
      </c>
      <c r="H260" s="147" t="str">
        <f t="shared" si="26"/>
        <v>-</v>
      </c>
      <c r="I260" s="146">
        <v>5</v>
      </c>
      <c r="J260" s="147">
        <f t="shared" si="26"/>
        <v>4</v>
      </c>
      <c r="K260" s="146">
        <v>1</v>
      </c>
      <c r="L260" s="147">
        <f t="shared" si="26"/>
        <v>-0.8</v>
      </c>
      <c r="M260" s="146">
        <v>97</v>
      </c>
      <c r="N260" s="147">
        <f t="shared" si="27"/>
        <v>96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17</v>
      </c>
      <c r="F261" s="147" t="str">
        <f t="shared" si="26"/>
        <v>-</v>
      </c>
      <c r="G261" s="146">
        <v>11</v>
      </c>
      <c r="H261" s="147">
        <f t="shared" si="26"/>
        <v>-0.3529411764705882</v>
      </c>
      <c r="I261" s="146">
        <v>0</v>
      </c>
      <c r="J261" s="147">
        <f t="shared" si="26"/>
        <v>-1</v>
      </c>
      <c r="K261" s="146">
        <v>0</v>
      </c>
      <c r="L261" s="147" t="str">
        <f t="shared" si="26"/>
        <v>-</v>
      </c>
      <c r="M261" s="146">
        <v>61</v>
      </c>
      <c r="N261" s="147" t="str">
        <f t="shared" si="27"/>
        <v>-</v>
      </c>
    </row>
    <row r="262" spans="2:14" x14ac:dyDescent="0.25">
      <c r="B262" s="145" t="s">
        <v>87</v>
      </c>
      <c r="C262" s="146">
        <v>0</v>
      </c>
      <c r="D262" s="147">
        <v>-1</v>
      </c>
      <c r="E262" s="146">
        <v>38</v>
      </c>
      <c r="F262" s="147" t="str">
        <f t="shared" si="26"/>
        <v>-</v>
      </c>
      <c r="G262" s="146">
        <v>4</v>
      </c>
      <c r="H262" s="147">
        <f t="shared" si="26"/>
        <v>-0.89473684210526316</v>
      </c>
      <c r="I262" s="146">
        <v>15</v>
      </c>
      <c r="J262" s="147">
        <f t="shared" si="26"/>
        <v>2.75</v>
      </c>
      <c r="K262" s="146">
        <v>13</v>
      </c>
      <c r="L262" s="147">
        <f t="shared" si="26"/>
        <v>-0.1333333333333333</v>
      </c>
      <c r="M262" s="146">
        <v>3</v>
      </c>
      <c r="N262" s="147">
        <f t="shared" si="27"/>
        <v>-0.76923076923076916</v>
      </c>
    </row>
    <row r="263" spans="2:14" x14ac:dyDescent="0.25">
      <c r="B263" s="145" t="s">
        <v>89</v>
      </c>
      <c r="C263" s="146">
        <v>0</v>
      </c>
      <c r="D263" s="147">
        <v>-1</v>
      </c>
      <c r="E263" s="146">
        <v>2</v>
      </c>
      <c r="F263" s="147" t="str">
        <f t="shared" si="26"/>
        <v>-</v>
      </c>
      <c r="G263" s="146">
        <v>0</v>
      </c>
      <c r="H263" s="147">
        <f t="shared" si="26"/>
        <v>-1</v>
      </c>
      <c r="I263" s="146">
        <v>0</v>
      </c>
      <c r="J263" s="147" t="str">
        <f t="shared" si="26"/>
        <v>-</v>
      </c>
      <c r="K263" s="146">
        <v>9</v>
      </c>
      <c r="L263" s="147" t="str">
        <f t="shared" si="26"/>
        <v>-</v>
      </c>
      <c r="M263" s="146">
        <v>0</v>
      </c>
      <c r="N263" s="147">
        <f t="shared" si="27"/>
        <v>-1</v>
      </c>
    </row>
    <row r="264" spans="2:14" x14ac:dyDescent="0.25">
      <c r="B264" s="145" t="s">
        <v>91</v>
      </c>
      <c r="C264" s="146">
        <v>6</v>
      </c>
      <c r="D264" s="147">
        <v>-0.93258426966292141</v>
      </c>
      <c r="E264" s="146">
        <v>52</v>
      </c>
      <c r="F264" s="147">
        <f t="shared" si="26"/>
        <v>7.6666666666666661</v>
      </c>
      <c r="G264" s="146">
        <v>13</v>
      </c>
      <c r="H264" s="147">
        <f t="shared" si="26"/>
        <v>-0.75</v>
      </c>
      <c r="I264" s="146">
        <v>62</v>
      </c>
      <c r="J264" s="147">
        <f t="shared" si="26"/>
        <v>3.7692307692307692</v>
      </c>
      <c r="K264" s="146">
        <v>26</v>
      </c>
      <c r="L264" s="147">
        <f t="shared" si="26"/>
        <v>-0.58064516129032251</v>
      </c>
      <c r="M264" s="146"/>
      <c r="N264" s="147"/>
    </row>
    <row r="265" spans="2:14" x14ac:dyDescent="0.25">
      <c r="B265" s="145" t="s">
        <v>93</v>
      </c>
      <c r="C265" s="146">
        <v>15</v>
      </c>
      <c r="D265" s="147">
        <v>-0.97645211930926212</v>
      </c>
      <c r="E265" s="146">
        <v>157</v>
      </c>
      <c r="F265" s="147">
        <f t="shared" si="26"/>
        <v>9.4666666666666668</v>
      </c>
      <c r="G265" s="146">
        <v>16</v>
      </c>
      <c r="H265" s="147">
        <f t="shared" si="26"/>
        <v>-0.89808917197452232</v>
      </c>
      <c r="I265" s="146">
        <v>42</v>
      </c>
      <c r="J265" s="147">
        <f t="shared" si="26"/>
        <v>1.625</v>
      </c>
      <c r="K265" s="146">
        <v>56</v>
      </c>
      <c r="L265" s="147">
        <f t="shared" si="26"/>
        <v>0.33333333333333326</v>
      </c>
      <c r="M265" s="146"/>
      <c r="N265" s="147"/>
    </row>
    <row r="266" spans="2:14" x14ac:dyDescent="0.25">
      <c r="B266" s="145" t="s">
        <v>95</v>
      </c>
      <c r="C266" s="146">
        <v>19</v>
      </c>
      <c r="D266" s="147">
        <v>-0.98129921259842523</v>
      </c>
      <c r="E266" s="146">
        <v>111</v>
      </c>
      <c r="F266" s="147">
        <f t="shared" si="26"/>
        <v>4.8421052631578947</v>
      </c>
      <c r="G266" s="146">
        <v>131</v>
      </c>
      <c r="H266" s="147">
        <f t="shared" si="26"/>
        <v>0.18018018018018012</v>
      </c>
      <c r="I266" s="146">
        <v>73</v>
      </c>
      <c r="J266" s="147">
        <f t="shared" si="26"/>
        <v>-0.4427480916030534</v>
      </c>
      <c r="K266" s="146">
        <v>164</v>
      </c>
      <c r="L266" s="147">
        <f t="shared" si="26"/>
        <v>1.2465753424657535</v>
      </c>
      <c r="M266" s="146"/>
      <c r="N266" s="147"/>
    </row>
    <row r="267" spans="2:14" ht="15.75" x14ac:dyDescent="0.25">
      <c r="B267" s="148" t="s">
        <v>32</v>
      </c>
      <c r="C267" s="149">
        <v>1531</v>
      </c>
      <c r="D267" s="150">
        <v>-0.55942446043165472</v>
      </c>
      <c r="E267" s="149">
        <v>432</v>
      </c>
      <c r="F267" s="150">
        <f t="shared" si="26"/>
        <v>-0.71783148269105168</v>
      </c>
      <c r="G267" s="149">
        <v>418</v>
      </c>
      <c r="H267" s="150">
        <f t="shared" si="26"/>
        <v>-3.240740740740744E-2</v>
      </c>
      <c r="I267" s="149">
        <v>635</v>
      </c>
      <c r="J267" s="150">
        <f t="shared" si="26"/>
        <v>0.51913875598086134</v>
      </c>
      <c r="K267" s="149">
        <v>633</v>
      </c>
      <c r="L267" s="150">
        <f t="shared" si="26"/>
        <v>-3.1496062992125706E-3</v>
      </c>
      <c r="M267" s="149">
        <v>1021</v>
      </c>
      <c r="N267" s="150">
        <v>1.6382428940568476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419E-7798-4A9A-BA6C-93837CC926A8}">
  <sheetPr>
    <tabColor rgb="FFF29140"/>
  </sheetPr>
  <dimension ref="A4:O11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21024</v>
      </c>
      <c r="D9" s="147">
        <v>-0.1447052601602864</v>
      </c>
      <c r="E9" s="146">
        <v>2960</v>
      </c>
      <c r="F9" s="147">
        <f t="shared" ref="F9:L21" si="0">IFERROR(E9/C9-1,"-")</f>
        <v>-0.85920852359208522</v>
      </c>
      <c r="G9" s="146">
        <v>13922</v>
      </c>
      <c r="H9" s="147">
        <f t="shared" si="0"/>
        <v>3.7033783783783782</v>
      </c>
      <c r="I9" s="146">
        <v>17982</v>
      </c>
      <c r="J9" s="147">
        <f t="shared" si="0"/>
        <v>0.29162476655652925</v>
      </c>
      <c r="K9" s="146">
        <v>21297</v>
      </c>
      <c r="L9" s="147">
        <f t="shared" si="0"/>
        <v>0.18435101768435103</v>
      </c>
      <c r="M9" s="146">
        <v>21020</v>
      </c>
      <c r="N9" s="147">
        <f t="shared" ref="N9:N17" si="1">IFERROR(M9/K9-1,"-")</f>
        <v>-1.3006526740855562E-2</v>
      </c>
    </row>
    <row r="10" spans="1:15" x14ac:dyDescent="0.25">
      <c r="A10" s="1" t="s">
        <v>74</v>
      </c>
      <c r="B10" s="145" t="s">
        <v>75</v>
      </c>
      <c r="C10" s="146">
        <v>20377</v>
      </c>
      <c r="D10" s="147">
        <v>2.4793804063568681E-2</v>
      </c>
      <c r="E10" s="146">
        <v>2006</v>
      </c>
      <c r="F10" s="147">
        <f t="shared" si="0"/>
        <v>-0.90155567551651372</v>
      </c>
      <c r="G10" s="146">
        <v>13217</v>
      </c>
      <c r="H10" s="147">
        <f t="shared" si="0"/>
        <v>5.5887337986041876</v>
      </c>
      <c r="I10" s="146">
        <v>16181</v>
      </c>
      <c r="J10" s="147">
        <f t="shared" si="0"/>
        <v>0.22425663917681771</v>
      </c>
      <c r="K10" s="146">
        <v>18659</v>
      </c>
      <c r="L10" s="147">
        <f t="shared" si="0"/>
        <v>0.1531425746245596</v>
      </c>
      <c r="M10" s="146">
        <v>17956</v>
      </c>
      <c r="N10" s="147">
        <f t="shared" si="1"/>
        <v>-3.7676188434535574E-2</v>
      </c>
    </row>
    <row r="11" spans="1:15" x14ac:dyDescent="0.25">
      <c r="A11" s="1" t="s">
        <v>76</v>
      </c>
      <c r="B11" s="145" t="s">
        <v>77</v>
      </c>
      <c r="C11" s="146">
        <v>12337</v>
      </c>
      <c r="D11" s="147">
        <v>-0.48828238417188596</v>
      </c>
      <c r="E11" s="146">
        <v>3881</v>
      </c>
      <c r="F11" s="147">
        <f t="shared" si="0"/>
        <v>-0.68541784874766964</v>
      </c>
      <c r="G11" s="146">
        <v>17020</v>
      </c>
      <c r="H11" s="147">
        <f t="shared" si="0"/>
        <v>3.3854676629734604</v>
      </c>
      <c r="I11" s="146">
        <v>18269</v>
      </c>
      <c r="J11" s="147">
        <f t="shared" si="0"/>
        <v>7.3384253819036349E-2</v>
      </c>
      <c r="K11" s="146">
        <v>20797</v>
      </c>
      <c r="L11" s="147">
        <f t="shared" si="0"/>
        <v>0.13837648475559683</v>
      </c>
      <c r="M11" s="146">
        <v>17777</v>
      </c>
      <c r="N11" s="147">
        <f t="shared" si="1"/>
        <v>-0.14521325191133339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3601</v>
      </c>
      <c r="F12" s="147" t="str">
        <f t="shared" si="0"/>
        <v>-</v>
      </c>
      <c r="G12" s="146">
        <v>12113</v>
      </c>
      <c r="H12" s="147">
        <f t="shared" si="0"/>
        <v>2.3637878367120244</v>
      </c>
      <c r="I12" s="146">
        <v>13117</v>
      </c>
      <c r="J12" s="147">
        <f t="shared" si="0"/>
        <v>8.2886155370263337E-2</v>
      </c>
      <c r="K12" s="146">
        <v>14586</v>
      </c>
      <c r="L12" s="147">
        <f t="shared" si="0"/>
        <v>0.11199207135778</v>
      </c>
      <c r="M12" s="146">
        <v>13911</v>
      </c>
      <c r="N12" s="147">
        <f t="shared" si="1"/>
        <v>-4.6277252159605098E-2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3321</v>
      </c>
      <c r="F13" s="147" t="str">
        <f t="shared" si="0"/>
        <v>-</v>
      </c>
      <c r="G13" s="146">
        <v>11098</v>
      </c>
      <c r="H13" s="147">
        <f t="shared" si="0"/>
        <v>2.3417645287563986</v>
      </c>
      <c r="I13" s="146">
        <v>10740</v>
      </c>
      <c r="J13" s="147">
        <f t="shared" si="0"/>
        <v>-3.2258064516129004E-2</v>
      </c>
      <c r="K13" s="146">
        <v>7817</v>
      </c>
      <c r="L13" s="147">
        <f t="shared" si="0"/>
        <v>-0.27216014897579144</v>
      </c>
      <c r="M13" s="146">
        <v>10049</v>
      </c>
      <c r="N13" s="147">
        <f t="shared" si="1"/>
        <v>0.28553153383651009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5772</v>
      </c>
      <c r="F14" s="147" t="str">
        <f t="shared" si="0"/>
        <v>-</v>
      </c>
      <c r="G14" s="146">
        <v>11814</v>
      </c>
      <c r="H14" s="147">
        <f t="shared" si="0"/>
        <v>1.0467775467775469</v>
      </c>
      <c r="I14" s="146">
        <v>11134</v>
      </c>
      <c r="J14" s="147">
        <f t="shared" si="0"/>
        <v>-5.7558828508549209E-2</v>
      </c>
      <c r="K14" s="146">
        <v>12283</v>
      </c>
      <c r="L14" s="147">
        <f t="shared" si="0"/>
        <v>0.10319741332854315</v>
      </c>
      <c r="M14" s="146">
        <v>17483</v>
      </c>
      <c r="N14" s="147">
        <f t="shared" si="1"/>
        <v>0.42334934462264928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8689</v>
      </c>
      <c r="F15" s="147" t="str">
        <f t="shared" si="0"/>
        <v>-</v>
      </c>
      <c r="G15" s="146">
        <v>11471</v>
      </c>
      <c r="H15" s="147">
        <f t="shared" si="0"/>
        <v>0.32017493382437556</v>
      </c>
      <c r="I15" s="146">
        <v>10514</v>
      </c>
      <c r="J15" s="147">
        <f t="shared" si="0"/>
        <v>-8.3427774387586084E-2</v>
      </c>
      <c r="K15" s="146">
        <v>12513</v>
      </c>
      <c r="L15" s="147">
        <f t="shared" si="0"/>
        <v>0.1901274491154652</v>
      </c>
      <c r="M15" s="146">
        <v>13153</v>
      </c>
      <c r="N15" s="147">
        <f t="shared" si="1"/>
        <v>5.11468073203869E-2</v>
      </c>
    </row>
    <row r="16" spans="1:15" x14ac:dyDescent="0.25">
      <c r="A16" s="1" t="s">
        <v>86</v>
      </c>
      <c r="B16" s="145" t="s">
        <v>87</v>
      </c>
      <c r="C16" s="146">
        <v>3632</v>
      </c>
      <c r="D16" s="147">
        <v>-0.7811784552355705</v>
      </c>
      <c r="E16" s="146">
        <v>10607</v>
      </c>
      <c r="F16" s="147">
        <f t="shared" si="0"/>
        <v>1.920429515418502</v>
      </c>
      <c r="G16" s="146">
        <v>14845</v>
      </c>
      <c r="H16" s="147">
        <f t="shared" si="0"/>
        <v>0.39954746865277646</v>
      </c>
      <c r="I16" s="146">
        <v>12529</v>
      </c>
      <c r="J16" s="147">
        <f t="shared" si="0"/>
        <v>-0.15601212529471198</v>
      </c>
      <c r="K16" s="146">
        <v>16653</v>
      </c>
      <c r="L16" s="147">
        <f t="shared" si="0"/>
        <v>0.32915635725117731</v>
      </c>
      <c r="M16" s="146">
        <v>16490</v>
      </c>
      <c r="N16" s="147">
        <f t="shared" si="1"/>
        <v>-9.7880261814687897E-3</v>
      </c>
    </row>
    <row r="17" spans="1:15" x14ac:dyDescent="0.25">
      <c r="A17" s="1" t="s">
        <v>88</v>
      </c>
      <c r="B17" s="145" t="s">
        <v>89</v>
      </c>
      <c r="C17" s="146">
        <v>1029</v>
      </c>
      <c r="D17" s="147">
        <v>-0.94968215158924207</v>
      </c>
      <c r="E17" s="146">
        <v>12114</v>
      </c>
      <c r="F17" s="147">
        <f t="shared" si="0"/>
        <v>10.772594752186588</v>
      </c>
      <c r="G17" s="146">
        <v>13618</v>
      </c>
      <c r="H17" s="147">
        <f t="shared" si="0"/>
        <v>0.12415387155357438</v>
      </c>
      <c r="I17" s="146">
        <v>13736</v>
      </c>
      <c r="J17" s="147">
        <f t="shared" si="0"/>
        <v>8.6650022029666207E-3</v>
      </c>
      <c r="K17" s="146">
        <v>17692</v>
      </c>
      <c r="L17" s="147">
        <f t="shared" si="0"/>
        <v>0.28800232964472916</v>
      </c>
      <c r="M17" s="146">
        <v>16653</v>
      </c>
      <c r="N17" s="147">
        <f t="shared" si="1"/>
        <v>-5.872710829753558E-2</v>
      </c>
    </row>
    <row r="18" spans="1:15" x14ac:dyDescent="0.25">
      <c r="A18" s="1" t="s">
        <v>90</v>
      </c>
      <c r="B18" s="145" t="s">
        <v>91</v>
      </c>
      <c r="C18" s="146">
        <v>1107</v>
      </c>
      <c r="D18" s="147">
        <v>-0.94048707058760284</v>
      </c>
      <c r="E18" s="146">
        <v>14521</v>
      </c>
      <c r="F18" s="147">
        <f t="shared" si="0"/>
        <v>12.117434507678411</v>
      </c>
      <c r="G18" s="146">
        <v>14638</v>
      </c>
      <c r="H18" s="147">
        <f t="shared" si="0"/>
        <v>8.0572963294538447E-3</v>
      </c>
      <c r="I18" s="146">
        <v>17811</v>
      </c>
      <c r="J18" s="147">
        <f t="shared" si="0"/>
        <v>0.21676458532586418</v>
      </c>
      <c r="K18" s="146">
        <v>17886</v>
      </c>
      <c r="L18" s="147">
        <f t="shared" si="0"/>
        <v>4.2108809162877403E-3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2386</v>
      </c>
      <c r="D19" s="147">
        <v>-0.89521760133503137</v>
      </c>
      <c r="E19" s="146">
        <v>16459</v>
      </c>
      <c r="F19" s="147">
        <f t="shared" si="0"/>
        <v>5.8981559094719191</v>
      </c>
      <c r="G19" s="146">
        <v>16513</v>
      </c>
      <c r="H19" s="147">
        <f t="shared" si="0"/>
        <v>3.2808797618324448E-3</v>
      </c>
      <c r="I19" s="146">
        <v>20095</v>
      </c>
      <c r="J19" s="147">
        <f t="shared" si="0"/>
        <v>0.21692000242233389</v>
      </c>
      <c r="K19" s="146">
        <v>15945</v>
      </c>
      <c r="L19" s="147">
        <f t="shared" si="0"/>
        <v>-0.20651903458571785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3004</v>
      </c>
      <c r="D20" s="147">
        <v>-0.86338623857383234</v>
      </c>
      <c r="E20" s="146">
        <v>14831</v>
      </c>
      <c r="F20" s="147">
        <f t="shared" si="0"/>
        <v>3.9370838881491341</v>
      </c>
      <c r="G20" s="146">
        <v>18070</v>
      </c>
      <c r="H20" s="147">
        <f t="shared" si="0"/>
        <v>0.21839390465915987</v>
      </c>
      <c r="I20" s="146">
        <v>19927</v>
      </c>
      <c r="J20" s="147">
        <f t="shared" si="0"/>
        <v>0.1027670171555064</v>
      </c>
      <c r="K20" s="146">
        <v>18514</v>
      </c>
      <c r="L20" s="147">
        <f t="shared" si="0"/>
        <v>-7.090881718271691E-2</v>
      </c>
      <c r="M20" s="146"/>
      <c r="N20" s="147"/>
    </row>
    <row r="21" spans="1:15" ht="15.75" x14ac:dyDescent="0.25">
      <c r="A21" s="1"/>
      <c r="B21" s="148" t="s">
        <v>32</v>
      </c>
      <c r="C21" s="149">
        <v>65275</v>
      </c>
      <c r="D21" s="150">
        <v>-0.72198205181717889</v>
      </c>
      <c r="E21" s="149">
        <v>98762</v>
      </c>
      <c r="F21" s="150">
        <f t="shared" si="0"/>
        <v>0.51301417081577938</v>
      </c>
      <c r="G21" s="149">
        <v>168339</v>
      </c>
      <c r="H21" s="150">
        <f t="shared" si="0"/>
        <v>0.70449160608331129</v>
      </c>
      <c r="I21" s="149">
        <v>182035</v>
      </c>
      <c r="J21" s="150">
        <f t="shared" si="0"/>
        <v>8.1359637398344953E-2</v>
      </c>
      <c r="K21" s="149">
        <v>194642</v>
      </c>
      <c r="L21" s="150">
        <f t="shared" si="0"/>
        <v>6.925591232455286E-2</v>
      </c>
      <c r="M21" s="149">
        <v>144492</v>
      </c>
      <c r="N21" s="150">
        <v>1.5425483320098188E-2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15585</v>
      </c>
      <c r="D31" s="147">
        <v>-0.18514064624071946</v>
      </c>
      <c r="E31" s="146">
        <v>2960</v>
      </c>
      <c r="F31" s="147">
        <f t="shared" ref="F31:J43" si="2">IFERROR(E31/C31-1,"-")</f>
        <v>-0.81007378889958293</v>
      </c>
      <c r="G31" s="146">
        <v>13922</v>
      </c>
      <c r="H31" s="147">
        <f t="shared" si="2"/>
        <v>3.7033783783783782</v>
      </c>
      <c r="I31" s="146">
        <v>17515</v>
      </c>
      <c r="J31" s="147">
        <f t="shared" si="2"/>
        <v>0.2580807355265049</v>
      </c>
      <c r="K31" s="146">
        <v>20913</v>
      </c>
      <c r="L31" s="147">
        <f t="shared" ref="L31:L43" si="3">IFERROR(K31/I31-1,"-")</f>
        <v>0.1940051384527548</v>
      </c>
      <c r="M31" s="146">
        <v>20677</v>
      </c>
      <c r="N31" s="147">
        <f t="shared" ref="N31:N39" si="4">IFERROR(M31/K31-1,"-")</f>
        <v>-1.1284846746043131E-2</v>
      </c>
    </row>
    <row r="32" spans="1:15" x14ac:dyDescent="0.25">
      <c r="B32" s="145" t="s">
        <v>75</v>
      </c>
      <c r="C32" s="146">
        <v>17145</v>
      </c>
      <c r="D32" s="147">
        <v>2.9049876958165743E-2</v>
      </c>
      <c r="E32" s="146">
        <v>2006</v>
      </c>
      <c r="F32" s="147">
        <f t="shared" si="2"/>
        <v>-0.88299795858850971</v>
      </c>
      <c r="G32" s="146">
        <v>13217</v>
      </c>
      <c r="H32" s="147">
        <f t="shared" si="2"/>
        <v>5.5887337986041876</v>
      </c>
      <c r="I32" s="146">
        <v>15801</v>
      </c>
      <c r="J32" s="147">
        <f t="shared" si="2"/>
        <v>0.1955057880003026</v>
      </c>
      <c r="K32" s="146">
        <v>18321</v>
      </c>
      <c r="L32" s="147">
        <f t="shared" si="3"/>
        <v>0.15948357698879811</v>
      </c>
      <c r="M32" s="146">
        <v>17559</v>
      </c>
      <c r="N32" s="147">
        <f t="shared" si="4"/>
        <v>-4.159161617815621E-2</v>
      </c>
    </row>
    <row r="33" spans="2:15" x14ac:dyDescent="0.25">
      <c r="B33" s="145" t="s">
        <v>77</v>
      </c>
      <c r="C33" s="146">
        <v>9766</v>
      </c>
      <c r="D33" s="147">
        <v>-0.52009828009828007</v>
      </c>
      <c r="E33" s="146">
        <v>3881</v>
      </c>
      <c r="F33" s="147">
        <f t="shared" si="2"/>
        <v>-0.60260086012697112</v>
      </c>
      <c r="G33" s="146">
        <v>17020</v>
      </c>
      <c r="H33" s="147">
        <f t="shared" si="2"/>
        <v>3.3854676629734604</v>
      </c>
      <c r="I33" s="146">
        <v>17964</v>
      </c>
      <c r="J33" s="147">
        <f t="shared" si="2"/>
        <v>5.5464159811985825E-2</v>
      </c>
      <c r="K33" s="146">
        <v>20362</v>
      </c>
      <c r="L33" s="147">
        <f t="shared" si="3"/>
        <v>0.13348920062346914</v>
      </c>
      <c r="M33" s="146">
        <v>17474</v>
      </c>
      <c r="N33" s="147">
        <f t="shared" si="4"/>
        <v>-0.14183282585207735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3601</v>
      </c>
      <c r="F34" s="147" t="str">
        <f t="shared" si="2"/>
        <v>-</v>
      </c>
      <c r="G34" s="146">
        <v>12113</v>
      </c>
      <c r="H34" s="147">
        <f t="shared" si="2"/>
        <v>2.3637878367120244</v>
      </c>
      <c r="I34" s="146">
        <v>12757</v>
      </c>
      <c r="J34" s="147">
        <f t="shared" si="2"/>
        <v>5.3166019978535539E-2</v>
      </c>
      <c r="K34" s="146">
        <v>14295</v>
      </c>
      <c r="L34" s="147">
        <f t="shared" si="3"/>
        <v>0.12056126048443994</v>
      </c>
      <c r="M34" s="146">
        <v>13537</v>
      </c>
      <c r="N34" s="147">
        <f t="shared" si="4"/>
        <v>-5.3025533403287861E-2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3321</v>
      </c>
      <c r="F35" s="147" t="str">
        <f t="shared" si="2"/>
        <v>-</v>
      </c>
      <c r="G35" s="146">
        <v>11098</v>
      </c>
      <c r="H35" s="147">
        <f t="shared" si="2"/>
        <v>2.3417645287563986</v>
      </c>
      <c r="I35" s="146">
        <v>10423</v>
      </c>
      <c r="J35" s="147">
        <f t="shared" si="2"/>
        <v>-6.0821769688232163E-2</v>
      </c>
      <c r="K35" s="146">
        <v>7607</v>
      </c>
      <c r="L35" s="147">
        <f t="shared" si="3"/>
        <v>-0.27017173558476448</v>
      </c>
      <c r="M35" s="146">
        <v>9912</v>
      </c>
      <c r="N35" s="147">
        <f t="shared" si="4"/>
        <v>0.30301038517155243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5772</v>
      </c>
      <c r="F36" s="147" t="str">
        <f t="shared" si="2"/>
        <v>-</v>
      </c>
      <c r="G36" s="146">
        <v>11814</v>
      </c>
      <c r="H36" s="147">
        <f t="shared" si="2"/>
        <v>1.0467775467775469</v>
      </c>
      <c r="I36" s="146">
        <v>10883</v>
      </c>
      <c r="J36" s="147">
        <f t="shared" si="2"/>
        <v>-7.8804807855087144E-2</v>
      </c>
      <c r="K36" s="146">
        <v>12135</v>
      </c>
      <c r="L36" s="147">
        <f t="shared" si="3"/>
        <v>0.11504180832491051</v>
      </c>
      <c r="M36" s="146">
        <v>17408</v>
      </c>
      <c r="N36" s="147">
        <f t="shared" si="4"/>
        <v>0.434528224145035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8689</v>
      </c>
      <c r="F37" s="147" t="str">
        <f t="shared" si="2"/>
        <v>-</v>
      </c>
      <c r="G37" s="146">
        <v>11471</v>
      </c>
      <c r="H37" s="147">
        <f t="shared" si="2"/>
        <v>0.32017493382437556</v>
      </c>
      <c r="I37" s="146">
        <v>10245</v>
      </c>
      <c r="J37" s="147">
        <f t="shared" si="2"/>
        <v>-0.1068782146281928</v>
      </c>
      <c r="K37" s="146">
        <v>12144</v>
      </c>
      <c r="L37" s="147">
        <f t="shared" si="3"/>
        <v>0.18535871156661776</v>
      </c>
      <c r="M37" s="146">
        <v>12757</v>
      </c>
      <c r="N37" s="147">
        <f t="shared" si="4"/>
        <v>5.0477602108036868E-2</v>
      </c>
    </row>
    <row r="38" spans="2:15" x14ac:dyDescent="0.25">
      <c r="B38" s="145" t="s">
        <v>87</v>
      </c>
      <c r="C38" s="146">
        <v>3632</v>
      </c>
      <c r="D38" s="147">
        <v>-0.74350282485875707</v>
      </c>
      <c r="E38" s="146">
        <v>10607</v>
      </c>
      <c r="F38" s="147">
        <f t="shared" si="2"/>
        <v>1.920429515418502</v>
      </c>
      <c r="G38" s="146">
        <v>14845</v>
      </c>
      <c r="H38" s="147">
        <f t="shared" si="2"/>
        <v>0.39954746865277646</v>
      </c>
      <c r="I38" s="146">
        <v>12145</v>
      </c>
      <c r="J38" s="147">
        <f t="shared" si="2"/>
        <v>-0.18187942068036378</v>
      </c>
      <c r="K38" s="146">
        <v>16288</v>
      </c>
      <c r="L38" s="147">
        <f t="shared" si="3"/>
        <v>0.34112803622890087</v>
      </c>
      <c r="M38" s="146">
        <v>16061</v>
      </c>
      <c r="N38" s="147">
        <f t="shared" si="4"/>
        <v>-1.3936640471512773E-2</v>
      </c>
    </row>
    <row r="39" spans="2:15" x14ac:dyDescent="0.25">
      <c r="B39" s="145" t="s">
        <v>89</v>
      </c>
      <c r="C39" s="146">
        <v>1029</v>
      </c>
      <c r="D39" s="147">
        <v>-0.93847533632286995</v>
      </c>
      <c r="E39" s="146">
        <v>12114</v>
      </c>
      <c r="F39" s="147">
        <f t="shared" si="2"/>
        <v>10.772594752186588</v>
      </c>
      <c r="G39" s="146">
        <v>13618</v>
      </c>
      <c r="H39" s="147">
        <f t="shared" si="2"/>
        <v>0.12415387155357438</v>
      </c>
      <c r="I39" s="146">
        <v>13480</v>
      </c>
      <c r="J39" s="147">
        <f t="shared" si="2"/>
        <v>-1.0133646644147398E-2</v>
      </c>
      <c r="K39" s="146">
        <v>17349</v>
      </c>
      <c r="L39" s="147">
        <f t="shared" si="3"/>
        <v>0.28701780415430278</v>
      </c>
      <c r="M39" s="146">
        <v>16393</v>
      </c>
      <c r="N39" s="147">
        <f t="shared" si="4"/>
        <v>-5.5104040578707658E-2</v>
      </c>
    </row>
    <row r="40" spans="2:15" x14ac:dyDescent="0.25">
      <c r="B40" s="145" t="s">
        <v>91</v>
      </c>
      <c r="C40" s="146">
        <v>1107</v>
      </c>
      <c r="D40" s="147">
        <v>-0.9269499802032467</v>
      </c>
      <c r="E40" s="146">
        <v>14521</v>
      </c>
      <c r="F40" s="147">
        <f t="shared" si="2"/>
        <v>12.117434507678411</v>
      </c>
      <c r="G40" s="146">
        <v>14638</v>
      </c>
      <c r="H40" s="147">
        <f t="shared" si="2"/>
        <v>8.0572963294538447E-3</v>
      </c>
      <c r="I40" s="146">
        <v>17535</v>
      </c>
      <c r="J40" s="147">
        <f t="shared" si="2"/>
        <v>0.197909550485039</v>
      </c>
      <c r="K40" s="146">
        <v>17511</v>
      </c>
      <c r="L40" s="147">
        <f t="shared" si="3"/>
        <v>-1.3686911890504749E-3</v>
      </c>
      <c r="M40" s="146"/>
      <c r="N40" s="147"/>
    </row>
    <row r="41" spans="2:15" x14ac:dyDescent="0.25">
      <c r="B41" s="145" t="s">
        <v>93</v>
      </c>
      <c r="C41" s="146">
        <v>2386</v>
      </c>
      <c r="D41" s="147">
        <v>-0.86711962575183787</v>
      </c>
      <c r="E41" s="146">
        <v>16459</v>
      </c>
      <c r="F41" s="147">
        <f t="shared" si="2"/>
        <v>5.8981559094719191</v>
      </c>
      <c r="G41" s="146">
        <v>16231</v>
      </c>
      <c r="H41" s="147">
        <f t="shared" si="2"/>
        <v>-1.3852603438848088E-2</v>
      </c>
      <c r="I41" s="146">
        <v>19598</v>
      </c>
      <c r="J41" s="147">
        <f t="shared" si="2"/>
        <v>0.20744254821021513</v>
      </c>
      <c r="K41" s="146">
        <v>15543</v>
      </c>
      <c r="L41" s="147">
        <f t="shared" si="3"/>
        <v>-0.20690886825186239</v>
      </c>
      <c r="M41" s="146"/>
      <c r="N41" s="147"/>
    </row>
    <row r="42" spans="2:15" x14ac:dyDescent="0.25">
      <c r="B42" s="145" t="s">
        <v>95</v>
      </c>
      <c r="C42" s="146">
        <v>3004</v>
      </c>
      <c r="D42" s="147">
        <v>-0.82626800069400264</v>
      </c>
      <c r="E42" s="146">
        <v>14831</v>
      </c>
      <c r="F42" s="147">
        <f t="shared" si="2"/>
        <v>3.9370838881491341</v>
      </c>
      <c r="G42" s="146">
        <v>17723</v>
      </c>
      <c r="H42" s="147">
        <f t="shared" si="2"/>
        <v>0.19499696581484738</v>
      </c>
      <c r="I42" s="146">
        <v>19489</v>
      </c>
      <c r="J42" s="147">
        <f t="shared" si="2"/>
        <v>9.9644529707160201E-2</v>
      </c>
      <c r="K42" s="146">
        <v>18180</v>
      </c>
      <c r="L42" s="147">
        <f t="shared" si="3"/>
        <v>-6.7166093693878604E-2</v>
      </c>
      <c r="M42" s="146"/>
      <c r="N42" s="147"/>
    </row>
    <row r="43" spans="2:15" ht="15.75" x14ac:dyDescent="0.25">
      <c r="B43" s="148" t="s">
        <v>32</v>
      </c>
      <c r="C43" s="149">
        <v>54033</v>
      </c>
      <c r="D43" s="150">
        <v>-0.71977491961414786</v>
      </c>
      <c r="E43" s="149">
        <v>98762</v>
      </c>
      <c r="F43" s="150">
        <f t="shared" si="2"/>
        <v>0.82780893157884994</v>
      </c>
      <c r="G43" s="149">
        <v>167710</v>
      </c>
      <c r="H43" s="150">
        <f t="shared" si="2"/>
        <v>0.69812275976590188</v>
      </c>
      <c r="I43" s="149">
        <v>177835</v>
      </c>
      <c r="J43" s="150">
        <f t="shared" si="2"/>
        <v>6.0372070836563152E-2</v>
      </c>
      <c r="K43" s="149">
        <v>190648</v>
      </c>
      <c r="L43" s="150">
        <f t="shared" si="3"/>
        <v>7.2049933927517129E-2</v>
      </c>
      <c r="M43" s="149">
        <v>141778</v>
      </c>
      <c r="N43" s="150">
        <v>1.6956690145896403E-2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0</v>
      </c>
      <c r="D53" s="147" t="s">
        <v>238</v>
      </c>
      <c r="E53" s="146">
        <v>0</v>
      </c>
      <c r="F53" s="147" t="str">
        <f t="shared" ref="F53:J65" si="5">IFERROR(E53/C53-1,"-")</f>
        <v>-</v>
      </c>
      <c r="G53" s="146">
        <v>0</v>
      </c>
      <c r="H53" s="147" t="str">
        <f t="shared" si="5"/>
        <v>-</v>
      </c>
      <c r="I53" s="146">
        <v>0</v>
      </c>
      <c r="J53" s="147" t="str">
        <f t="shared" si="5"/>
        <v>-</v>
      </c>
      <c r="K53" s="146">
        <v>0</v>
      </c>
      <c r="L53" s="147" t="str">
        <f t="shared" ref="L53:L65" si="6">IFERROR(K53/I53-1,"-")</f>
        <v>-</v>
      </c>
      <c r="M53" s="146">
        <v>0</v>
      </c>
      <c r="N53" s="147" t="str">
        <f t="shared" ref="N53:N61" si="7">IFERROR(M53/K53-1,"-")</f>
        <v>-</v>
      </c>
    </row>
    <row r="54" spans="1:15" x14ac:dyDescent="0.25">
      <c r="A54" s="1">
        <v>2</v>
      </c>
      <c r="B54" s="145" t="s">
        <v>75</v>
      </c>
      <c r="C54" s="146">
        <v>0</v>
      </c>
      <c r="D54" s="147" t="s">
        <v>238</v>
      </c>
      <c r="E54" s="146">
        <v>0</v>
      </c>
      <c r="F54" s="147" t="str">
        <f t="shared" si="5"/>
        <v>-</v>
      </c>
      <c r="G54" s="146">
        <v>0</v>
      </c>
      <c r="H54" s="147" t="str">
        <f t="shared" si="5"/>
        <v>-</v>
      </c>
      <c r="I54" s="146">
        <v>0</v>
      </c>
      <c r="J54" s="147" t="str">
        <f t="shared" si="5"/>
        <v>-</v>
      </c>
      <c r="K54" s="146">
        <v>0</v>
      </c>
      <c r="L54" s="147" t="str">
        <f t="shared" si="6"/>
        <v>-</v>
      </c>
      <c r="M54" s="146">
        <v>0</v>
      </c>
      <c r="N54" s="147" t="str">
        <f t="shared" si="7"/>
        <v>-</v>
      </c>
    </row>
    <row r="55" spans="1:15" x14ac:dyDescent="0.25">
      <c r="A55" s="1">
        <v>3</v>
      </c>
      <c r="B55" s="145" t="s">
        <v>77</v>
      </c>
      <c r="C55" s="146">
        <v>0</v>
      </c>
      <c r="D55" s="147" t="s">
        <v>238</v>
      </c>
      <c r="E55" s="146">
        <v>0</v>
      </c>
      <c r="F55" s="147" t="str">
        <f t="shared" si="5"/>
        <v>-</v>
      </c>
      <c r="G55" s="146">
        <v>0</v>
      </c>
      <c r="H55" s="147" t="str">
        <f t="shared" si="5"/>
        <v>-</v>
      </c>
      <c r="I55" s="146">
        <v>0</v>
      </c>
      <c r="J55" s="147" t="str">
        <f t="shared" si="5"/>
        <v>-</v>
      </c>
      <c r="K55" s="146">
        <v>0</v>
      </c>
      <c r="L55" s="147" t="str">
        <f t="shared" si="6"/>
        <v>-</v>
      </c>
      <c r="M55" s="146">
        <v>0</v>
      </c>
      <c r="N55" s="147" t="str">
        <f t="shared" si="7"/>
        <v>-</v>
      </c>
    </row>
    <row r="56" spans="1:15" x14ac:dyDescent="0.25">
      <c r="A56" s="1">
        <v>4</v>
      </c>
      <c r="B56" s="145" t="s">
        <v>79</v>
      </c>
      <c r="C56" s="146">
        <v>0</v>
      </c>
      <c r="D56" s="147" t="s">
        <v>238</v>
      </c>
      <c r="E56" s="146">
        <v>0</v>
      </c>
      <c r="F56" s="147" t="str">
        <f t="shared" si="5"/>
        <v>-</v>
      </c>
      <c r="G56" s="146">
        <v>0</v>
      </c>
      <c r="H56" s="147" t="str">
        <f t="shared" si="5"/>
        <v>-</v>
      </c>
      <c r="I56" s="146">
        <v>0</v>
      </c>
      <c r="J56" s="147" t="str">
        <f t="shared" si="5"/>
        <v>-</v>
      </c>
      <c r="K56" s="146">
        <v>0</v>
      </c>
      <c r="L56" s="147" t="str">
        <f t="shared" si="6"/>
        <v>-</v>
      </c>
      <c r="M56" s="146">
        <v>0</v>
      </c>
      <c r="N56" s="147" t="str">
        <f t="shared" si="7"/>
        <v>-</v>
      </c>
    </row>
    <row r="57" spans="1:15" x14ac:dyDescent="0.25">
      <c r="A57" s="1">
        <v>5</v>
      </c>
      <c r="B57" s="145" t="s">
        <v>81</v>
      </c>
      <c r="C57" s="146">
        <v>0</v>
      </c>
      <c r="D57" s="147" t="s">
        <v>238</v>
      </c>
      <c r="E57" s="146">
        <v>0</v>
      </c>
      <c r="F57" s="147" t="str">
        <f t="shared" si="5"/>
        <v>-</v>
      </c>
      <c r="G57" s="146">
        <v>0</v>
      </c>
      <c r="H57" s="147" t="str">
        <f t="shared" si="5"/>
        <v>-</v>
      </c>
      <c r="I57" s="146">
        <v>0</v>
      </c>
      <c r="J57" s="147" t="str">
        <f t="shared" si="5"/>
        <v>-</v>
      </c>
      <c r="K57" s="146">
        <v>0</v>
      </c>
      <c r="L57" s="147" t="str">
        <f t="shared" si="6"/>
        <v>-</v>
      </c>
      <c r="M57" s="146">
        <v>0</v>
      </c>
      <c r="N57" s="147" t="str">
        <f t="shared" si="7"/>
        <v>-</v>
      </c>
    </row>
    <row r="58" spans="1:15" x14ac:dyDescent="0.25">
      <c r="A58" s="1">
        <v>6</v>
      </c>
      <c r="B58" s="145" t="s">
        <v>83</v>
      </c>
      <c r="C58" s="146">
        <v>0</v>
      </c>
      <c r="D58" s="147" t="s">
        <v>238</v>
      </c>
      <c r="E58" s="146">
        <v>0</v>
      </c>
      <c r="F58" s="147" t="str">
        <f t="shared" si="5"/>
        <v>-</v>
      </c>
      <c r="G58" s="146">
        <v>0</v>
      </c>
      <c r="H58" s="147" t="str">
        <f t="shared" si="5"/>
        <v>-</v>
      </c>
      <c r="I58" s="146">
        <v>0</v>
      </c>
      <c r="J58" s="147" t="str">
        <f t="shared" si="5"/>
        <v>-</v>
      </c>
      <c r="K58" s="146">
        <v>0</v>
      </c>
      <c r="L58" s="147" t="str">
        <f t="shared" si="6"/>
        <v>-</v>
      </c>
      <c r="M58" s="146">
        <v>0</v>
      </c>
      <c r="N58" s="147" t="str">
        <f t="shared" si="7"/>
        <v>-</v>
      </c>
    </row>
    <row r="59" spans="1:15" x14ac:dyDescent="0.25">
      <c r="A59" s="1">
        <v>7</v>
      </c>
      <c r="B59" s="145" t="s">
        <v>85</v>
      </c>
      <c r="C59" s="146">
        <v>0</v>
      </c>
      <c r="D59" s="147" t="s">
        <v>238</v>
      </c>
      <c r="E59" s="146">
        <v>0</v>
      </c>
      <c r="F59" s="147" t="str">
        <f t="shared" si="5"/>
        <v>-</v>
      </c>
      <c r="G59" s="146">
        <v>0</v>
      </c>
      <c r="H59" s="147" t="str">
        <f t="shared" si="5"/>
        <v>-</v>
      </c>
      <c r="I59" s="146">
        <v>0</v>
      </c>
      <c r="J59" s="147" t="str">
        <f t="shared" si="5"/>
        <v>-</v>
      </c>
      <c r="K59" s="146">
        <v>0</v>
      </c>
      <c r="L59" s="147" t="str">
        <f t="shared" si="6"/>
        <v>-</v>
      </c>
      <c r="M59" s="146">
        <v>0</v>
      </c>
      <c r="N59" s="147" t="str">
        <f t="shared" si="7"/>
        <v>-</v>
      </c>
    </row>
    <row r="60" spans="1:15" x14ac:dyDescent="0.25">
      <c r="A60" s="1">
        <v>8</v>
      </c>
      <c r="B60" s="145" t="s">
        <v>87</v>
      </c>
      <c r="C60" s="146">
        <v>0</v>
      </c>
      <c r="D60" s="147" t="s">
        <v>238</v>
      </c>
      <c r="E60" s="146">
        <v>0</v>
      </c>
      <c r="F60" s="147" t="str">
        <f t="shared" si="5"/>
        <v>-</v>
      </c>
      <c r="G60" s="146">
        <v>0</v>
      </c>
      <c r="H60" s="147" t="str">
        <f t="shared" si="5"/>
        <v>-</v>
      </c>
      <c r="I60" s="146">
        <v>0</v>
      </c>
      <c r="J60" s="147" t="str">
        <f t="shared" si="5"/>
        <v>-</v>
      </c>
      <c r="K60" s="146">
        <v>0</v>
      </c>
      <c r="L60" s="147" t="str">
        <f t="shared" si="6"/>
        <v>-</v>
      </c>
      <c r="M60" s="146">
        <v>0</v>
      </c>
      <c r="N60" s="147" t="str">
        <f t="shared" si="7"/>
        <v>-</v>
      </c>
    </row>
    <row r="61" spans="1:15" x14ac:dyDescent="0.25">
      <c r="A61" s="1">
        <v>9</v>
      </c>
      <c r="B61" s="145" t="s">
        <v>89</v>
      </c>
      <c r="C61" s="146">
        <v>0</v>
      </c>
      <c r="D61" s="147" t="s">
        <v>238</v>
      </c>
      <c r="E61" s="146">
        <v>0</v>
      </c>
      <c r="F61" s="147" t="str">
        <f t="shared" si="5"/>
        <v>-</v>
      </c>
      <c r="G61" s="146">
        <v>0</v>
      </c>
      <c r="H61" s="147" t="str">
        <f t="shared" si="5"/>
        <v>-</v>
      </c>
      <c r="I61" s="146">
        <v>0</v>
      </c>
      <c r="J61" s="147" t="str">
        <f t="shared" si="5"/>
        <v>-</v>
      </c>
      <c r="K61" s="146">
        <v>0</v>
      </c>
      <c r="L61" s="147" t="str">
        <f t="shared" si="6"/>
        <v>-</v>
      </c>
      <c r="M61" s="146">
        <v>0</v>
      </c>
      <c r="N61" s="147" t="str">
        <f t="shared" si="7"/>
        <v>-</v>
      </c>
    </row>
    <row r="62" spans="1:15" x14ac:dyDescent="0.25">
      <c r="A62" s="1">
        <v>10</v>
      </c>
      <c r="B62" s="145" t="s">
        <v>91</v>
      </c>
      <c r="C62" s="146">
        <v>0</v>
      </c>
      <c r="D62" s="147" t="s">
        <v>238</v>
      </c>
      <c r="E62" s="146">
        <v>0</v>
      </c>
      <c r="F62" s="147" t="str">
        <f t="shared" si="5"/>
        <v>-</v>
      </c>
      <c r="G62" s="146">
        <v>0</v>
      </c>
      <c r="H62" s="147" t="str">
        <f t="shared" si="5"/>
        <v>-</v>
      </c>
      <c r="I62" s="146">
        <v>0</v>
      </c>
      <c r="J62" s="147" t="str">
        <f t="shared" si="5"/>
        <v>-</v>
      </c>
      <c r="K62" s="146">
        <v>0</v>
      </c>
      <c r="L62" s="147" t="str">
        <f t="shared" si="6"/>
        <v>-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 t="s">
        <v>238</v>
      </c>
      <c r="E63" s="146">
        <v>0</v>
      </c>
      <c r="F63" s="147" t="str">
        <f t="shared" si="5"/>
        <v>-</v>
      </c>
      <c r="G63" s="146">
        <v>0</v>
      </c>
      <c r="H63" s="147" t="str">
        <f t="shared" si="5"/>
        <v>-</v>
      </c>
      <c r="I63" s="146">
        <v>0</v>
      </c>
      <c r="J63" s="147" t="str">
        <f t="shared" si="5"/>
        <v>-</v>
      </c>
      <c r="K63" s="146">
        <v>0</v>
      </c>
      <c r="L63" s="147" t="str">
        <f t="shared" si="6"/>
        <v>-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 t="s">
        <v>238</v>
      </c>
      <c r="E64" s="146">
        <v>0</v>
      </c>
      <c r="F64" s="147" t="str">
        <f t="shared" si="5"/>
        <v>-</v>
      </c>
      <c r="G64" s="146">
        <v>0</v>
      </c>
      <c r="H64" s="147" t="str">
        <f t="shared" si="5"/>
        <v>-</v>
      </c>
      <c r="I64" s="146">
        <v>0</v>
      </c>
      <c r="J64" s="147" t="str">
        <f t="shared" si="5"/>
        <v>-</v>
      </c>
      <c r="K64" s="146">
        <v>0</v>
      </c>
      <c r="L64" s="147" t="str">
        <f t="shared" si="6"/>
        <v>-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 t="s">
        <v>238</v>
      </c>
      <c r="E65" s="149">
        <v>0</v>
      </c>
      <c r="F65" s="150" t="str">
        <f t="shared" si="5"/>
        <v>-</v>
      </c>
      <c r="G65" s="149">
        <v>0</v>
      </c>
      <c r="H65" s="150" t="str">
        <f t="shared" si="5"/>
        <v>-</v>
      </c>
      <c r="I65" s="149">
        <v>0</v>
      </c>
      <c r="J65" s="150" t="str">
        <f t="shared" si="5"/>
        <v>-</v>
      </c>
      <c r="K65" s="149">
        <v>0</v>
      </c>
      <c r="L65" s="150" t="str">
        <f t="shared" si="6"/>
        <v>-</v>
      </c>
      <c r="M65" s="149">
        <v>0</v>
      </c>
      <c r="N65" s="150" t="s">
        <v>238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0</v>
      </c>
      <c r="D75" s="147" t="s">
        <v>238</v>
      </c>
      <c r="E75" s="146">
        <v>2960</v>
      </c>
      <c r="F75" s="147" t="str">
        <f t="shared" ref="F75:J87" si="8">IFERROR(E75/C75-1,"-")</f>
        <v>-</v>
      </c>
      <c r="G75" s="146">
        <v>0</v>
      </c>
      <c r="H75" s="147">
        <f t="shared" si="8"/>
        <v>-1</v>
      </c>
      <c r="I75" s="146">
        <v>0</v>
      </c>
      <c r="J75" s="147" t="str">
        <f t="shared" si="8"/>
        <v>-</v>
      </c>
      <c r="K75" s="146">
        <v>0</v>
      </c>
      <c r="L75" s="147" t="str">
        <f t="shared" ref="L75:L87" si="9">IFERROR(K75/I75-1,"-")</f>
        <v>-</v>
      </c>
      <c r="M75" s="146">
        <v>0</v>
      </c>
      <c r="N75" s="147" t="str">
        <f t="shared" ref="N75:N83" si="10">IFERROR(M75/K75-1,"-")</f>
        <v>-</v>
      </c>
    </row>
    <row r="76" spans="1:15" x14ac:dyDescent="0.25">
      <c r="A76" s="1">
        <v>2</v>
      </c>
      <c r="B76" s="145" t="s">
        <v>75</v>
      </c>
      <c r="C76" s="146">
        <v>0</v>
      </c>
      <c r="D76" s="147" t="s">
        <v>238</v>
      </c>
      <c r="E76" s="146">
        <v>2006</v>
      </c>
      <c r="F76" s="147" t="str">
        <f t="shared" si="8"/>
        <v>-</v>
      </c>
      <c r="G76" s="146">
        <v>0</v>
      </c>
      <c r="H76" s="147">
        <f t="shared" si="8"/>
        <v>-1</v>
      </c>
      <c r="I76" s="146">
        <v>0</v>
      </c>
      <c r="J76" s="147" t="str">
        <f t="shared" si="8"/>
        <v>-</v>
      </c>
      <c r="K76" s="146">
        <v>0</v>
      </c>
      <c r="L76" s="147" t="str">
        <f t="shared" si="9"/>
        <v>-</v>
      </c>
      <c r="M76" s="146">
        <v>0</v>
      </c>
      <c r="N76" s="147" t="str">
        <f t="shared" si="10"/>
        <v>-</v>
      </c>
    </row>
    <row r="77" spans="1:15" x14ac:dyDescent="0.25">
      <c r="A77" s="1">
        <v>3</v>
      </c>
      <c r="B77" s="145" t="s">
        <v>77</v>
      </c>
      <c r="C77" s="146">
        <v>0</v>
      </c>
      <c r="D77" s="147" t="s">
        <v>238</v>
      </c>
      <c r="E77" s="146">
        <v>3881</v>
      </c>
      <c r="F77" s="147" t="str">
        <f t="shared" si="8"/>
        <v>-</v>
      </c>
      <c r="G77" s="146">
        <v>0</v>
      </c>
      <c r="H77" s="147">
        <f t="shared" si="8"/>
        <v>-1</v>
      </c>
      <c r="I77" s="146">
        <v>0</v>
      </c>
      <c r="J77" s="147" t="str">
        <f t="shared" si="8"/>
        <v>-</v>
      </c>
      <c r="K77" s="146">
        <v>0</v>
      </c>
      <c r="L77" s="147" t="str">
        <f t="shared" si="9"/>
        <v>-</v>
      </c>
      <c r="M77" s="146">
        <v>0</v>
      </c>
      <c r="N77" s="147" t="str">
        <f t="shared" si="10"/>
        <v>-</v>
      </c>
    </row>
    <row r="78" spans="1:15" x14ac:dyDescent="0.25">
      <c r="A78" s="1">
        <v>4</v>
      </c>
      <c r="B78" s="145" t="s">
        <v>79</v>
      </c>
      <c r="C78" s="146">
        <v>0</v>
      </c>
      <c r="D78" s="147" t="s">
        <v>238</v>
      </c>
      <c r="E78" s="146">
        <v>3601</v>
      </c>
      <c r="F78" s="147" t="str">
        <f t="shared" si="8"/>
        <v>-</v>
      </c>
      <c r="G78" s="146">
        <v>0</v>
      </c>
      <c r="H78" s="147">
        <f t="shared" si="8"/>
        <v>-1</v>
      </c>
      <c r="I78" s="146">
        <v>0</v>
      </c>
      <c r="J78" s="147" t="str">
        <f t="shared" si="8"/>
        <v>-</v>
      </c>
      <c r="K78" s="146">
        <v>0</v>
      </c>
      <c r="L78" s="147" t="str">
        <f t="shared" si="9"/>
        <v>-</v>
      </c>
      <c r="M78" s="146">
        <v>0</v>
      </c>
      <c r="N78" s="147" t="str">
        <f t="shared" si="10"/>
        <v>-</v>
      </c>
    </row>
    <row r="79" spans="1:15" x14ac:dyDescent="0.25">
      <c r="A79" s="1">
        <v>5</v>
      </c>
      <c r="B79" s="145" t="s">
        <v>81</v>
      </c>
      <c r="C79" s="146">
        <v>0</v>
      </c>
      <c r="D79" s="147" t="s">
        <v>238</v>
      </c>
      <c r="E79" s="146">
        <v>3321</v>
      </c>
      <c r="F79" s="147" t="str">
        <f t="shared" si="8"/>
        <v>-</v>
      </c>
      <c r="G79" s="146">
        <v>0</v>
      </c>
      <c r="H79" s="147">
        <f t="shared" si="8"/>
        <v>-1</v>
      </c>
      <c r="I79" s="146">
        <v>0</v>
      </c>
      <c r="J79" s="147" t="str">
        <f t="shared" si="8"/>
        <v>-</v>
      </c>
      <c r="K79" s="146">
        <v>0</v>
      </c>
      <c r="L79" s="147" t="str">
        <f t="shared" si="9"/>
        <v>-</v>
      </c>
      <c r="M79" s="146">
        <v>0</v>
      </c>
      <c r="N79" s="147" t="str">
        <f t="shared" si="10"/>
        <v>-</v>
      </c>
    </row>
    <row r="80" spans="1:15" x14ac:dyDescent="0.25">
      <c r="A80" s="1">
        <v>6</v>
      </c>
      <c r="B80" s="145" t="s">
        <v>83</v>
      </c>
      <c r="C80" s="146">
        <v>0</v>
      </c>
      <c r="D80" s="147" t="s">
        <v>238</v>
      </c>
      <c r="E80" s="146">
        <v>0</v>
      </c>
      <c r="F80" s="147" t="str">
        <f t="shared" si="8"/>
        <v>-</v>
      </c>
      <c r="G80" s="146">
        <v>0</v>
      </c>
      <c r="H80" s="147" t="str">
        <f t="shared" si="8"/>
        <v>-</v>
      </c>
      <c r="I80" s="146">
        <v>0</v>
      </c>
      <c r="J80" s="147" t="str">
        <f t="shared" si="8"/>
        <v>-</v>
      </c>
      <c r="K80" s="146">
        <v>0</v>
      </c>
      <c r="L80" s="147" t="str">
        <f t="shared" si="9"/>
        <v>-</v>
      </c>
      <c r="M80" s="146">
        <v>0</v>
      </c>
      <c r="N80" s="147" t="str">
        <f t="shared" si="10"/>
        <v>-</v>
      </c>
    </row>
    <row r="81" spans="1:15" x14ac:dyDescent="0.25">
      <c r="A81" s="1">
        <v>7</v>
      </c>
      <c r="B81" s="145" t="s">
        <v>85</v>
      </c>
      <c r="C81" s="146">
        <v>0</v>
      </c>
      <c r="D81" s="147" t="s">
        <v>238</v>
      </c>
      <c r="E81" s="146">
        <v>0</v>
      </c>
      <c r="F81" s="147" t="str">
        <f t="shared" si="8"/>
        <v>-</v>
      </c>
      <c r="G81" s="146">
        <v>0</v>
      </c>
      <c r="H81" s="147" t="str">
        <f t="shared" si="8"/>
        <v>-</v>
      </c>
      <c r="I81" s="146">
        <v>0</v>
      </c>
      <c r="J81" s="147" t="str">
        <f t="shared" si="8"/>
        <v>-</v>
      </c>
      <c r="K81" s="146">
        <v>0</v>
      </c>
      <c r="L81" s="147" t="str">
        <f t="shared" si="9"/>
        <v>-</v>
      </c>
      <c r="M81" s="146">
        <v>0</v>
      </c>
      <c r="N81" s="147" t="str">
        <f t="shared" si="10"/>
        <v>-</v>
      </c>
    </row>
    <row r="82" spans="1:15" x14ac:dyDescent="0.25">
      <c r="A82" s="1">
        <v>8</v>
      </c>
      <c r="B82" s="145" t="s">
        <v>87</v>
      </c>
      <c r="C82" s="146">
        <v>3632</v>
      </c>
      <c r="D82" s="147" t="s">
        <v>238</v>
      </c>
      <c r="E82" s="146">
        <v>0</v>
      </c>
      <c r="F82" s="147">
        <f t="shared" si="8"/>
        <v>-1</v>
      </c>
      <c r="G82" s="146">
        <v>0</v>
      </c>
      <c r="H82" s="147" t="str">
        <f t="shared" si="8"/>
        <v>-</v>
      </c>
      <c r="I82" s="146">
        <v>0</v>
      </c>
      <c r="J82" s="147" t="str">
        <f t="shared" si="8"/>
        <v>-</v>
      </c>
      <c r="K82" s="146">
        <v>0</v>
      </c>
      <c r="L82" s="147" t="str">
        <f t="shared" si="9"/>
        <v>-</v>
      </c>
      <c r="M82" s="146">
        <v>0</v>
      </c>
      <c r="N82" s="147" t="str">
        <f t="shared" si="10"/>
        <v>-</v>
      </c>
    </row>
    <row r="83" spans="1:15" x14ac:dyDescent="0.25">
      <c r="A83" s="1">
        <v>9</v>
      </c>
      <c r="B83" s="145" t="s">
        <v>89</v>
      </c>
      <c r="C83" s="146">
        <v>1029</v>
      </c>
      <c r="D83" s="147" t="s">
        <v>238</v>
      </c>
      <c r="E83" s="146">
        <v>0</v>
      </c>
      <c r="F83" s="147">
        <f t="shared" si="8"/>
        <v>-1</v>
      </c>
      <c r="G83" s="146">
        <v>0</v>
      </c>
      <c r="H83" s="147" t="str">
        <f t="shared" si="8"/>
        <v>-</v>
      </c>
      <c r="I83" s="146">
        <v>0</v>
      </c>
      <c r="J83" s="147" t="str">
        <f t="shared" si="8"/>
        <v>-</v>
      </c>
      <c r="K83" s="146">
        <v>0</v>
      </c>
      <c r="L83" s="147" t="str">
        <f t="shared" si="9"/>
        <v>-</v>
      </c>
      <c r="M83" s="146">
        <v>0</v>
      </c>
      <c r="N83" s="147" t="str">
        <f t="shared" si="10"/>
        <v>-</v>
      </c>
    </row>
    <row r="84" spans="1:15" x14ac:dyDescent="0.25">
      <c r="A84" s="1">
        <v>10</v>
      </c>
      <c r="B84" s="145" t="s">
        <v>91</v>
      </c>
      <c r="C84" s="146">
        <v>1107</v>
      </c>
      <c r="D84" s="147" t="s">
        <v>238</v>
      </c>
      <c r="E84" s="146">
        <v>0</v>
      </c>
      <c r="F84" s="147">
        <f t="shared" si="8"/>
        <v>-1</v>
      </c>
      <c r="G84" s="146">
        <v>0</v>
      </c>
      <c r="H84" s="147" t="str">
        <f t="shared" si="8"/>
        <v>-</v>
      </c>
      <c r="I84" s="146">
        <v>0</v>
      </c>
      <c r="J84" s="147" t="str">
        <f t="shared" si="8"/>
        <v>-</v>
      </c>
      <c r="K84" s="146">
        <v>0</v>
      </c>
      <c r="L84" s="147" t="str">
        <f t="shared" si="9"/>
        <v>-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2386</v>
      </c>
      <c r="D85" s="147" t="s">
        <v>238</v>
      </c>
      <c r="E85" s="146">
        <v>0</v>
      </c>
      <c r="F85" s="147">
        <f t="shared" si="8"/>
        <v>-1</v>
      </c>
      <c r="G85" s="146">
        <v>0</v>
      </c>
      <c r="H85" s="147" t="str">
        <f t="shared" si="8"/>
        <v>-</v>
      </c>
      <c r="I85" s="146">
        <v>0</v>
      </c>
      <c r="J85" s="147" t="str">
        <f t="shared" si="8"/>
        <v>-</v>
      </c>
      <c r="K85" s="146">
        <v>0</v>
      </c>
      <c r="L85" s="147" t="str">
        <f t="shared" si="9"/>
        <v>-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3004</v>
      </c>
      <c r="D86" s="147" t="s">
        <v>238</v>
      </c>
      <c r="E86" s="146">
        <v>0</v>
      </c>
      <c r="F86" s="147">
        <f t="shared" si="8"/>
        <v>-1</v>
      </c>
      <c r="G86" s="146">
        <v>0</v>
      </c>
      <c r="H86" s="147" t="str">
        <f t="shared" si="8"/>
        <v>-</v>
      </c>
      <c r="I86" s="146">
        <v>0</v>
      </c>
      <c r="J86" s="147" t="str">
        <f t="shared" si="8"/>
        <v>-</v>
      </c>
      <c r="K86" s="146">
        <v>0</v>
      </c>
      <c r="L86" s="147" t="str">
        <f t="shared" si="9"/>
        <v>-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 t="s">
        <v>238</v>
      </c>
      <c r="E87" s="149">
        <v>0</v>
      </c>
      <c r="F87" s="150" t="str">
        <f t="shared" si="8"/>
        <v>-</v>
      </c>
      <c r="G87" s="149">
        <v>0</v>
      </c>
      <c r="H87" s="150" t="str">
        <f t="shared" si="8"/>
        <v>-</v>
      </c>
      <c r="I87" s="149">
        <v>0</v>
      </c>
      <c r="J87" s="150" t="str">
        <f t="shared" si="8"/>
        <v>-</v>
      </c>
      <c r="K87" s="149">
        <v>0</v>
      </c>
      <c r="L87" s="150" t="str">
        <f t="shared" si="9"/>
        <v>-</v>
      </c>
      <c r="M87" s="149">
        <v>0</v>
      </c>
      <c r="N87" s="150" t="s">
        <v>238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>
        <v>5439</v>
      </c>
      <c r="D97" s="147">
        <v>-2.9330889092575863E-3</v>
      </c>
      <c r="E97" s="146">
        <v>0</v>
      </c>
      <c r="F97" s="147">
        <f t="shared" ref="F97:J109" si="11">IFERROR(E97/C97-1,"-")</f>
        <v>-1</v>
      </c>
      <c r="G97" s="146">
        <v>0</v>
      </c>
      <c r="H97" s="147" t="str">
        <f t="shared" si="11"/>
        <v>-</v>
      </c>
      <c r="I97" s="146">
        <v>0</v>
      </c>
      <c r="J97" s="147" t="str">
        <f t="shared" si="11"/>
        <v>-</v>
      </c>
      <c r="K97" s="146">
        <v>0</v>
      </c>
      <c r="L97" s="147" t="str">
        <f t="shared" ref="L97:L109" si="12">IFERROR(K97/I97-1,"-")</f>
        <v>-</v>
      </c>
      <c r="M97" s="146">
        <v>0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146">
        <v>3232</v>
      </c>
      <c r="D98" s="147">
        <v>2.7924294135899252E-3</v>
      </c>
      <c r="E98" s="146">
        <v>0</v>
      </c>
      <c r="F98" s="147">
        <f t="shared" si="11"/>
        <v>-1</v>
      </c>
      <c r="G98" s="146">
        <v>0</v>
      </c>
      <c r="H98" s="147" t="str">
        <f t="shared" si="11"/>
        <v>-</v>
      </c>
      <c r="I98" s="146">
        <v>0</v>
      </c>
      <c r="J98" s="147" t="str">
        <f t="shared" si="11"/>
        <v>-</v>
      </c>
      <c r="K98" s="146">
        <v>0</v>
      </c>
      <c r="L98" s="147" t="str">
        <f t="shared" si="12"/>
        <v>-</v>
      </c>
      <c r="M98" s="146">
        <v>0</v>
      </c>
      <c r="N98" s="147" t="str">
        <f t="shared" si="13"/>
        <v>-</v>
      </c>
    </row>
    <row r="99" spans="2:14" x14ac:dyDescent="0.25">
      <c r="B99" s="145" t="s">
        <v>77</v>
      </c>
      <c r="C99" s="146">
        <v>2571</v>
      </c>
      <c r="D99" s="147">
        <v>-0.31604150039904233</v>
      </c>
      <c r="E99" s="146">
        <v>0</v>
      </c>
      <c r="F99" s="147">
        <f t="shared" si="11"/>
        <v>-1</v>
      </c>
      <c r="G99" s="146">
        <v>0</v>
      </c>
      <c r="H99" s="147" t="str">
        <f t="shared" si="11"/>
        <v>-</v>
      </c>
      <c r="I99" s="146">
        <v>0</v>
      </c>
      <c r="J99" s="147" t="str">
        <f t="shared" si="11"/>
        <v>-</v>
      </c>
      <c r="K99" s="146">
        <v>0</v>
      </c>
      <c r="L99" s="147" t="str">
        <f t="shared" si="12"/>
        <v>-</v>
      </c>
      <c r="M99" s="146">
        <v>0</v>
      </c>
      <c r="N99" s="147" t="str">
        <f t="shared" si="13"/>
        <v>-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0</v>
      </c>
      <c r="F100" s="147" t="str">
        <f t="shared" si="11"/>
        <v>-</v>
      </c>
      <c r="G100" s="146">
        <v>0</v>
      </c>
      <c r="H100" s="147" t="str">
        <f t="shared" si="11"/>
        <v>-</v>
      </c>
      <c r="I100" s="146">
        <v>0</v>
      </c>
      <c r="J100" s="147" t="str">
        <f t="shared" si="11"/>
        <v>-</v>
      </c>
      <c r="K100" s="146">
        <v>0</v>
      </c>
      <c r="L100" s="147" t="str">
        <f t="shared" si="12"/>
        <v>-</v>
      </c>
      <c r="M100" s="146">
        <v>0</v>
      </c>
      <c r="N100" s="147" t="str">
        <f t="shared" si="13"/>
        <v>-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0</v>
      </c>
      <c r="F101" s="147" t="str">
        <f t="shared" si="11"/>
        <v>-</v>
      </c>
      <c r="G101" s="146">
        <v>0</v>
      </c>
      <c r="H101" s="147" t="str">
        <f t="shared" si="11"/>
        <v>-</v>
      </c>
      <c r="I101" s="146">
        <v>0</v>
      </c>
      <c r="J101" s="147" t="str">
        <f t="shared" si="11"/>
        <v>-</v>
      </c>
      <c r="K101" s="146">
        <v>0</v>
      </c>
      <c r="L101" s="147" t="str">
        <f t="shared" si="12"/>
        <v>-</v>
      </c>
      <c r="M101" s="146">
        <v>0</v>
      </c>
      <c r="N101" s="147" t="str">
        <f t="shared" si="13"/>
        <v>-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0</v>
      </c>
      <c r="F102" s="147" t="str">
        <f t="shared" si="11"/>
        <v>-</v>
      </c>
      <c r="G102" s="146">
        <v>0</v>
      </c>
      <c r="H102" s="147" t="str">
        <f t="shared" si="11"/>
        <v>-</v>
      </c>
      <c r="I102" s="146">
        <v>0</v>
      </c>
      <c r="J102" s="147" t="str">
        <f t="shared" si="11"/>
        <v>-</v>
      </c>
      <c r="K102" s="146">
        <v>0</v>
      </c>
      <c r="L102" s="147" t="str">
        <f t="shared" si="12"/>
        <v>-</v>
      </c>
      <c r="M102" s="146">
        <v>0</v>
      </c>
      <c r="N102" s="147" t="str">
        <f t="shared" si="13"/>
        <v>-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0</v>
      </c>
      <c r="F103" s="147" t="str">
        <f t="shared" si="11"/>
        <v>-</v>
      </c>
      <c r="G103" s="146">
        <v>0</v>
      </c>
      <c r="H103" s="147" t="str">
        <f t="shared" si="11"/>
        <v>-</v>
      </c>
      <c r="I103" s="146">
        <v>0</v>
      </c>
      <c r="J103" s="147" t="str">
        <f t="shared" si="11"/>
        <v>-</v>
      </c>
      <c r="K103" s="146">
        <v>0</v>
      </c>
      <c r="L103" s="147" t="str">
        <f t="shared" si="12"/>
        <v>-</v>
      </c>
      <c r="M103" s="146">
        <v>0</v>
      </c>
      <c r="N103" s="147" t="str">
        <f t="shared" si="13"/>
        <v>-</v>
      </c>
    </row>
    <row r="104" spans="2:14" x14ac:dyDescent="0.25">
      <c r="B104" s="145" t="s">
        <v>87</v>
      </c>
      <c r="C104" s="146">
        <v>0</v>
      </c>
      <c r="D104" s="147">
        <v>-1</v>
      </c>
      <c r="E104" s="146">
        <v>0</v>
      </c>
      <c r="F104" s="147" t="str">
        <f t="shared" si="11"/>
        <v>-</v>
      </c>
      <c r="G104" s="146">
        <v>0</v>
      </c>
      <c r="H104" s="147" t="str">
        <f t="shared" si="11"/>
        <v>-</v>
      </c>
      <c r="I104" s="146">
        <v>0</v>
      </c>
      <c r="J104" s="147" t="str">
        <f t="shared" si="11"/>
        <v>-</v>
      </c>
      <c r="K104" s="146">
        <v>0</v>
      </c>
      <c r="L104" s="147" t="str">
        <f t="shared" si="12"/>
        <v>-</v>
      </c>
      <c r="M104" s="146">
        <v>0</v>
      </c>
      <c r="N104" s="147" t="str">
        <f t="shared" si="13"/>
        <v>-</v>
      </c>
    </row>
    <row r="105" spans="2:14" x14ac:dyDescent="0.25">
      <c r="B105" s="145" t="s">
        <v>89</v>
      </c>
      <c r="C105" s="146">
        <v>0</v>
      </c>
      <c r="D105" s="147">
        <v>-1</v>
      </c>
      <c r="E105" s="146">
        <v>0</v>
      </c>
      <c r="F105" s="147" t="str">
        <f t="shared" si="11"/>
        <v>-</v>
      </c>
      <c r="G105" s="146">
        <v>0</v>
      </c>
      <c r="H105" s="147" t="str">
        <f t="shared" si="11"/>
        <v>-</v>
      </c>
      <c r="I105" s="146">
        <v>0</v>
      </c>
      <c r="J105" s="147" t="str">
        <f t="shared" si="11"/>
        <v>-</v>
      </c>
      <c r="K105" s="146">
        <v>0</v>
      </c>
      <c r="L105" s="147" t="str">
        <f t="shared" si="12"/>
        <v>-</v>
      </c>
      <c r="M105" s="146">
        <v>0</v>
      </c>
      <c r="N105" s="147" t="str">
        <f t="shared" si="13"/>
        <v>-</v>
      </c>
    </row>
    <row r="106" spans="2:14" x14ac:dyDescent="0.25">
      <c r="B106" s="145" t="s">
        <v>91</v>
      </c>
      <c r="C106" s="146">
        <v>0</v>
      </c>
      <c r="D106" s="147">
        <v>-1</v>
      </c>
      <c r="E106" s="146">
        <v>0</v>
      </c>
      <c r="F106" s="147" t="str">
        <f t="shared" si="11"/>
        <v>-</v>
      </c>
      <c r="G106" s="146">
        <v>0</v>
      </c>
      <c r="H106" s="147" t="str">
        <f t="shared" si="11"/>
        <v>-</v>
      </c>
      <c r="I106" s="146">
        <v>0</v>
      </c>
      <c r="J106" s="147" t="str">
        <f t="shared" si="11"/>
        <v>-</v>
      </c>
      <c r="K106" s="146">
        <v>0</v>
      </c>
      <c r="L106" s="147" t="str">
        <f t="shared" si="12"/>
        <v>-</v>
      </c>
      <c r="M106" s="146"/>
      <c r="N106" s="147"/>
    </row>
    <row r="107" spans="2:14" x14ac:dyDescent="0.25">
      <c r="B107" s="145" t="s">
        <v>93</v>
      </c>
      <c r="C107" s="146">
        <v>0</v>
      </c>
      <c r="D107" s="147">
        <v>-1</v>
      </c>
      <c r="E107" s="146">
        <v>0</v>
      </c>
      <c r="F107" s="147" t="str">
        <f t="shared" si="11"/>
        <v>-</v>
      </c>
      <c r="G107" s="146">
        <v>0</v>
      </c>
      <c r="H107" s="147" t="str">
        <f t="shared" si="11"/>
        <v>-</v>
      </c>
      <c r="I107" s="146">
        <v>0</v>
      </c>
      <c r="J107" s="147" t="str">
        <f t="shared" si="11"/>
        <v>-</v>
      </c>
      <c r="K107" s="146">
        <v>0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>
        <v>0</v>
      </c>
      <c r="D108" s="147">
        <v>-1</v>
      </c>
      <c r="E108" s="146">
        <v>0</v>
      </c>
      <c r="F108" s="147" t="str">
        <f t="shared" si="11"/>
        <v>-</v>
      </c>
      <c r="G108" s="146">
        <v>0</v>
      </c>
      <c r="H108" s="147" t="str">
        <f t="shared" si="11"/>
        <v>-</v>
      </c>
      <c r="I108" s="146">
        <v>0</v>
      </c>
      <c r="J108" s="147" t="str">
        <f t="shared" si="11"/>
        <v>-</v>
      </c>
      <c r="K108" s="146">
        <v>0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>
        <v>0</v>
      </c>
      <c r="D109" s="150">
        <v>-1</v>
      </c>
      <c r="E109" s="149">
        <v>0</v>
      </c>
      <c r="F109" s="150" t="str">
        <f t="shared" si="11"/>
        <v>-</v>
      </c>
      <c r="G109" s="149">
        <v>0</v>
      </c>
      <c r="H109" s="150" t="str">
        <f t="shared" si="11"/>
        <v>-</v>
      </c>
      <c r="I109" s="149">
        <v>0</v>
      </c>
      <c r="J109" s="150" t="str">
        <f t="shared" si="11"/>
        <v>-</v>
      </c>
      <c r="K109" s="149">
        <v>0</v>
      </c>
      <c r="L109" s="150" t="str">
        <f t="shared" si="12"/>
        <v>-</v>
      </c>
      <c r="M109" s="149">
        <v>0</v>
      </c>
      <c r="N109" s="150" t="s">
        <v>238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CB59-6A97-4E40-BBF5-BC7B28635EC0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2E29-43CC-4FE0-BC0E-CC7D27A733F9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4CEA-895C-4A7A-87A9-F58CF2C9E896}">
  <sheetPr>
    <tabColor rgb="FFF29140"/>
    <pageSetUpPr fitToPage="1"/>
  </sheetPr>
  <dimension ref="A1:P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5098-907A-4F4B-ACB5-DDA8D67E8604}">
  <sheetPr>
    <tabColor theme="3" tint="0.39997558519241921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F61D-41C4-4EBB-BE28-5EA04DF40B61}">
  <sheetPr>
    <tabColor theme="8" tint="0.59999389629810485"/>
  </sheetPr>
  <dimension ref="B1:P22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233</v>
      </c>
      <c r="F79" s="14" t="s">
        <v>234</v>
      </c>
      <c r="G79" s="14" t="s">
        <v>235</v>
      </c>
      <c r="H79" s="14" t="s">
        <v>236</v>
      </c>
      <c r="I79" s="14" t="s">
        <v>237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6167-A641-436E-9BDA-D0BCAE215689}">
  <sheetPr>
    <tabColor theme="4" tint="0.79998168889431442"/>
  </sheetPr>
  <dimension ref="A1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238</v>
      </c>
      <c r="E1" t="s">
        <v>238</v>
      </c>
      <c r="G1" t="s">
        <v>238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5.5707472178060415</v>
      </c>
      <c r="D9" s="221">
        <v>0.67413367198930807</v>
      </c>
      <c r="E9" s="220">
        <v>4.9664429530201346</v>
      </c>
      <c r="F9" s="221">
        <f t="shared" ref="F9:J21" si="0">IFERROR(E9-C9,"-")</f>
        <v>-0.60430426478590693</v>
      </c>
      <c r="G9" s="220">
        <v>5.4319157237612172</v>
      </c>
      <c r="H9" s="221">
        <f t="shared" si="0"/>
        <v>0.46547277074108262</v>
      </c>
      <c r="I9" s="220">
        <v>2.6000578368999423</v>
      </c>
      <c r="J9" s="221">
        <f t="shared" si="0"/>
        <v>-2.8318578868612749</v>
      </c>
      <c r="K9" s="220">
        <v>4.758042895442359</v>
      </c>
      <c r="L9" s="221">
        <f t="shared" ref="L9:L21" si="1">IFERROR(K9-I9,"-")</f>
        <v>2.1579850585424167</v>
      </c>
      <c r="M9" s="220">
        <v>4.5606422217400739</v>
      </c>
      <c r="N9" s="221">
        <f t="shared" ref="N9:N17" si="2">IFERROR(M9-K9,"-")</f>
        <v>-0.19740067370228509</v>
      </c>
    </row>
    <row r="10" spans="1:15" x14ac:dyDescent="0.25">
      <c r="A10" s="1" t="s">
        <v>74</v>
      </c>
      <c r="B10" s="145" t="s">
        <v>75</v>
      </c>
      <c r="C10" s="220">
        <v>4.3991796200345421</v>
      </c>
      <c r="D10" s="221">
        <v>-0.85974658996281317</v>
      </c>
      <c r="E10" s="220">
        <v>5.9880597014925376</v>
      </c>
      <c r="F10" s="221">
        <f t="shared" si="0"/>
        <v>1.5888800814579955</v>
      </c>
      <c r="G10" s="220">
        <v>4.7389745428468988</v>
      </c>
      <c r="H10" s="221">
        <f t="shared" si="0"/>
        <v>-1.2490851586456388</v>
      </c>
      <c r="I10" s="220">
        <v>3.5846256092157733</v>
      </c>
      <c r="J10" s="221">
        <f t="shared" si="0"/>
        <v>-1.1543489336311255</v>
      </c>
      <c r="K10" s="220">
        <v>3.9109201425277718</v>
      </c>
      <c r="L10" s="221">
        <f t="shared" si="1"/>
        <v>0.32629453331199842</v>
      </c>
      <c r="M10" s="220">
        <v>4.5115577889447236</v>
      </c>
      <c r="N10" s="221">
        <f t="shared" si="2"/>
        <v>0.60063764641695183</v>
      </c>
    </row>
    <row r="11" spans="1:15" x14ac:dyDescent="0.25">
      <c r="A11" s="1" t="s">
        <v>76</v>
      </c>
      <c r="B11" s="145" t="s">
        <v>77</v>
      </c>
      <c r="C11" s="220">
        <v>7.4140625</v>
      </c>
      <c r="D11" s="221">
        <v>2.0802129424778757</v>
      </c>
      <c r="E11" s="220">
        <v>4.6312649164677806</v>
      </c>
      <c r="F11" s="221">
        <f t="shared" si="0"/>
        <v>-2.7827975835322194</v>
      </c>
      <c r="G11" s="220">
        <v>4.7581772435001399</v>
      </c>
      <c r="H11" s="221">
        <f t="shared" si="0"/>
        <v>0.12691232703235933</v>
      </c>
      <c r="I11" s="220">
        <v>3.7490252411245639</v>
      </c>
      <c r="J11" s="221">
        <f t="shared" si="0"/>
        <v>-1.009152002375576</v>
      </c>
      <c r="K11" s="220">
        <v>3.5477652678266804</v>
      </c>
      <c r="L11" s="221">
        <f t="shared" si="1"/>
        <v>-0.20125997329788348</v>
      </c>
      <c r="M11" s="220">
        <v>4.4221393034825871</v>
      </c>
      <c r="N11" s="221">
        <f t="shared" si="2"/>
        <v>0.87437403565590666</v>
      </c>
    </row>
    <row r="12" spans="1:15" x14ac:dyDescent="0.25">
      <c r="A12" s="1" t="s">
        <v>78</v>
      </c>
      <c r="B12" s="145" t="s">
        <v>79</v>
      </c>
      <c r="C12" s="220" t="s">
        <v>238</v>
      </c>
      <c r="D12" s="221" t="s">
        <v>238</v>
      </c>
      <c r="E12" s="220">
        <v>6.0419463087248326</v>
      </c>
      <c r="F12" s="221" t="str">
        <f t="shared" si="0"/>
        <v>-</v>
      </c>
      <c r="G12" s="220">
        <v>4.0661295736824439</v>
      </c>
      <c r="H12" s="221">
        <f t="shared" si="0"/>
        <v>-1.9758167350423887</v>
      </c>
      <c r="I12" s="220">
        <v>2.946316262353998</v>
      </c>
      <c r="J12" s="221">
        <f t="shared" si="0"/>
        <v>-1.1198133113284459</v>
      </c>
      <c r="K12" s="220">
        <v>3.7641290322580647</v>
      </c>
      <c r="L12" s="221">
        <f t="shared" si="1"/>
        <v>0.81781276990406671</v>
      </c>
      <c r="M12" s="220">
        <v>4.329598506069094</v>
      </c>
      <c r="N12" s="221">
        <f t="shared" si="2"/>
        <v>0.5654694738110293</v>
      </c>
    </row>
    <row r="13" spans="1:15" x14ac:dyDescent="0.25">
      <c r="A13" s="1" t="s">
        <v>80</v>
      </c>
      <c r="B13" s="145" t="s">
        <v>81</v>
      </c>
      <c r="C13" s="220" t="s">
        <v>238</v>
      </c>
      <c r="D13" s="221" t="s">
        <v>238</v>
      </c>
      <c r="E13" s="220">
        <v>3.0245901639344264</v>
      </c>
      <c r="F13" s="221" t="str">
        <f t="shared" si="0"/>
        <v>-</v>
      </c>
      <c r="G13" s="220">
        <v>4.6396321070234112</v>
      </c>
      <c r="H13" s="221">
        <f t="shared" si="0"/>
        <v>1.6150419430889849</v>
      </c>
      <c r="I13" s="220">
        <v>2.9742453613957354</v>
      </c>
      <c r="J13" s="221">
        <f t="shared" si="0"/>
        <v>-1.6653867456276759</v>
      </c>
      <c r="K13" s="220">
        <v>4.1802139037433159</v>
      </c>
      <c r="L13" s="221">
        <f t="shared" si="1"/>
        <v>1.2059685423475806</v>
      </c>
      <c r="M13" s="220">
        <v>3.8281904761904761</v>
      </c>
      <c r="N13" s="221">
        <f t="shared" si="2"/>
        <v>-0.35202342755283977</v>
      </c>
    </row>
    <row r="14" spans="1:15" x14ac:dyDescent="0.25">
      <c r="A14" s="1" t="s">
        <v>82</v>
      </c>
      <c r="B14" s="145" t="s">
        <v>83</v>
      </c>
      <c r="C14" s="220" t="s">
        <v>238</v>
      </c>
      <c r="D14" s="221" t="s">
        <v>238</v>
      </c>
      <c r="E14" s="220">
        <v>3.618808777429467</v>
      </c>
      <c r="F14" s="221" t="str">
        <f t="shared" si="0"/>
        <v>-</v>
      </c>
      <c r="G14" s="220">
        <v>4.6825208085612369</v>
      </c>
      <c r="H14" s="221">
        <f t="shared" si="0"/>
        <v>1.0637120311317698</v>
      </c>
      <c r="I14" s="220">
        <v>3.6149350649350649</v>
      </c>
      <c r="J14" s="221">
        <f t="shared" si="0"/>
        <v>-1.067585743626172</v>
      </c>
      <c r="K14" s="220">
        <v>5.1674379469920071</v>
      </c>
      <c r="L14" s="221">
        <f t="shared" si="1"/>
        <v>1.5525028820569422</v>
      </c>
      <c r="M14" s="220">
        <v>5.2375674056321149</v>
      </c>
      <c r="N14" s="221">
        <f t="shared" si="2"/>
        <v>7.0129458640107778E-2</v>
      </c>
    </row>
    <row r="15" spans="1:15" x14ac:dyDescent="0.25">
      <c r="A15" s="1" t="s">
        <v>84</v>
      </c>
      <c r="B15" s="145" t="s">
        <v>85</v>
      </c>
      <c r="C15" s="220" t="s">
        <v>238</v>
      </c>
      <c r="D15" s="221" t="s">
        <v>238</v>
      </c>
      <c r="E15" s="220">
        <v>4.7274211099020675</v>
      </c>
      <c r="F15" s="221" t="str">
        <f t="shared" si="0"/>
        <v>-</v>
      </c>
      <c r="G15" s="220">
        <v>4.897950469684031</v>
      </c>
      <c r="H15" s="221">
        <f t="shared" si="0"/>
        <v>0.17052935978196349</v>
      </c>
      <c r="I15" s="220">
        <v>3.7549999999999999</v>
      </c>
      <c r="J15" s="221">
        <f t="shared" si="0"/>
        <v>-1.1429504696840311</v>
      </c>
      <c r="K15" s="220">
        <v>4.9892344497607652</v>
      </c>
      <c r="L15" s="221">
        <f t="shared" si="1"/>
        <v>1.2342344497607654</v>
      </c>
      <c r="M15" s="220">
        <v>4.8986964618249536</v>
      </c>
      <c r="N15" s="221">
        <f t="shared" si="2"/>
        <v>-9.0537987935811692E-2</v>
      </c>
    </row>
    <row r="16" spans="1:15" x14ac:dyDescent="0.25">
      <c r="A16" s="1" t="s">
        <v>86</v>
      </c>
      <c r="B16" s="145" t="s">
        <v>87</v>
      </c>
      <c r="C16" s="220">
        <v>3.442654028436019</v>
      </c>
      <c r="D16" s="221">
        <v>-1.2888168951671739</v>
      </c>
      <c r="E16" s="220">
        <v>4.5798791018998273</v>
      </c>
      <c r="F16" s="221">
        <f t="shared" si="0"/>
        <v>1.1372250734638083</v>
      </c>
      <c r="G16" s="220">
        <v>4.440622195632665</v>
      </c>
      <c r="H16" s="221">
        <f t="shared" si="0"/>
        <v>-0.13925690626716225</v>
      </c>
      <c r="I16" s="220">
        <v>4.0678571428571431</v>
      </c>
      <c r="J16" s="221">
        <f t="shared" si="0"/>
        <v>-0.37276505277552197</v>
      </c>
      <c r="K16" s="220">
        <v>5.2682695349572919</v>
      </c>
      <c r="L16" s="221">
        <f t="shared" si="1"/>
        <v>1.2004123921001488</v>
      </c>
      <c r="M16" s="220">
        <v>4.6939937375462568</v>
      </c>
      <c r="N16" s="221">
        <f t="shared" si="2"/>
        <v>-0.57427579741103507</v>
      </c>
    </row>
    <row r="17" spans="1:15" x14ac:dyDescent="0.25">
      <c r="A17" s="1" t="s">
        <v>88</v>
      </c>
      <c r="B17" s="145" t="s">
        <v>89</v>
      </c>
      <c r="C17" s="220">
        <v>4.6772727272727277</v>
      </c>
      <c r="D17" s="221">
        <v>-1.1756179424467916</v>
      </c>
      <c r="E17" s="220">
        <v>5.2922673656618615</v>
      </c>
      <c r="F17" s="221">
        <f t="shared" si="0"/>
        <v>0.61499463838913382</v>
      </c>
      <c r="G17" s="220">
        <v>4.3328030544066181</v>
      </c>
      <c r="H17" s="221">
        <f t="shared" si="0"/>
        <v>-0.95946431125524345</v>
      </c>
      <c r="I17" s="220">
        <v>3.6786288162828065</v>
      </c>
      <c r="J17" s="221">
        <f t="shared" si="0"/>
        <v>-0.65417423812381159</v>
      </c>
      <c r="K17" s="220">
        <v>5.6433811802232858</v>
      </c>
      <c r="L17" s="221">
        <f t="shared" si="1"/>
        <v>1.9647523639404794</v>
      </c>
      <c r="M17" s="220">
        <v>4.1799698795180724</v>
      </c>
      <c r="N17" s="221">
        <f t="shared" si="2"/>
        <v>-1.4634113007052134</v>
      </c>
    </row>
    <row r="18" spans="1:15" x14ac:dyDescent="0.25">
      <c r="A18" s="1" t="s">
        <v>90</v>
      </c>
      <c r="B18" s="145" t="s">
        <v>91</v>
      </c>
      <c r="C18" s="220">
        <v>3.9116607773851588</v>
      </c>
      <c r="D18" s="221">
        <v>-1.4196662504165034</v>
      </c>
      <c r="E18" s="220">
        <v>4.5606155778894468</v>
      </c>
      <c r="F18" s="221">
        <f t="shared" si="0"/>
        <v>0.648954800504288</v>
      </c>
      <c r="G18" s="220">
        <v>4.2964484884062228</v>
      </c>
      <c r="H18" s="221">
        <f t="shared" si="0"/>
        <v>-0.26416708948322398</v>
      </c>
      <c r="I18" s="220">
        <v>4.1927966101694913</v>
      </c>
      <c r="J18" s="221">
        <f t="shared" si="0"/>
        <v>-0.1036518782367315</v>
      </c>
      <c r="K18" s="220">
        <v>4.5166666666666666</v>
      </c>
      <c r="L18" s="221">
        <f t="shared" si="1"/>
        <v>0.32387005649717526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5.278761061946903</v>
      </c>
      <c r="D19" s="221">
        <v>0.30692700081153212</v>
      </c>
      <c r="E19" s="220">
        <v>5.4918251584918254</v>
      </c>
      <c r="F19" s="221">
        <f t="shared" si="0"/>
        <v>0.21306409654492242</v>
      </c>
      <c r="G19" s="220">
        <v>4.1097560975609753</v>
      </c>
      <c r="H19" s="221">
        <f t="shared" si="0"/>
        <v>-1.3820690609308501</v>
      </c>
      <c r="I19" s="220">
        <v>4.6026110856619331</v>
      </c>
      <c r="J19" s="221">
        <f t="shared" si="0"/>
        <v>0.49285498810095785</v>
      </c>
      <c r="K19" s="220">
        <v>4.8881054567749844</v>
      </c>
      <c r="L19" s="221">
        <f t="shared" si="1"/>
        <v>0.28549437111305132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6.4051172707889128</v>
      </c>
      <c r="D20" s="221">
        <v>0.34253111142855985</v>
      </c>
      <c r="E20" s="220">
        <v>5.9826542960871318</v>
      </c>
      <c r="F20" s="221">
        <f t="shared" si="0"/>
        <v>-0.42246297470178096</v>
      </c>
      <c r="G20" s="220">
        <v>3.8652406417112299</v>
      </c>
      <c r="H20" s="221">
        <f t="shared" si="0"/>
        <v>-2.1174136543759019</v>
      </c>
      <c r="I20" s="220">
        <v>3.6283685360524398</v>
      </c>
      <c r="J20" s="221">
        <f t="shared" si="0"/>
        <v>-0.23687210565879013</v>
      </c>
      <c r="K20" s="220">
        <v>4.1325892857142854</v>
      </c>
      <c r="L20" s="221">
        <f t="shared" si="1"/>
        <v>0.5042207496618456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5.1670228765930499</v>
      </c>
      <c r="D21" s="223">
        <v>-4.1669110273574894E-2</v>
      </c>
      <c r="E21" s="222">
        <v>4.8986657407866669</v>
      </c>
      <c r="F21" s="223">
        <f t="shared" si="0"/>
        <v>-0.26835713580638298</v>
      </c>
      <c r="G21" s="222">
        <v>4.4591931339567168</v>
      </c>
      <c r="H21" s="223">
        <f t="shared" si="0"/>
        <v>-0.43947260682995015</v>
      </c>
      <c r="I21" s="222">
        <v>3.5577336512527848</v>
      </c>
      <c r="J21" s="223">
        <f t="shared" si="0"/>
        <v>-0.90145948270393195</v>
      </c>
      <c r="K21" s="222">
        <v>4.4502823696184013</v>
      </c>
      <c r="L21" s="223">
        <f t="shared" si="1"/>
        <v>0.89254871836561644</v>
      </c>
      <c r="M21" s="222">
        <v>4.5200362874214033</v>
      </c>
      <c r="N21" s="223">
        <v>7.8113390589813037E-2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2.8564705882352941</v>
      </c>
      <c r="D31" s="221">
        <v>0.6596515027482166</v>
      </c>
      <c r="E31" s="220">
        <v>4.8598130841121492</v>
      </c>
      <c r="F31" s="221">
        <f t="shared" ref="F31:J43" si="3">IFERROR(E31-C31,"-")</f>
        <v>2.0033424958768551</v>
      </c>
      <c r="G31" s="220">
        <v>5.8509316770186333</v>
      </c>
      <c r="H31" s="221">
        <f t="shared" si="3"/>
        <v>0.99111859290648407</v>
      </c>
      <c r="I31" s="220">
        <v>1.9327199539965498</v>
      </c>
      <c r="J31" s="221">
        <f t="shared" si="3"/>
        <v>-3.9182117230220834</v>
      </c>
      <c r="K31" s="220">
        <v>2.4161073825503356</v>
      </c>
      <c r="L31" s="221">
        <f t="shared" ref="L31:N43" si="4">IFERROR(K31-I31,"-")</f>
        <v>0.4833874285537858</v>
      </c>
      <c r="M31" s="220">
        <v>3.1031042128603104</v>
      </c>
      <c r="N31" s="221">
        <f t="shared" si="4"/>
        <v>0.68699683030997472</v>
      </c>
    </row>
    <row r="32" spans="1:15" x14ac:dyDescent="0.25">
      <c r="B32" s="145" t="s">
        <v>75</v>
      </c>
      <c r="C32" s="220">
        <v>1.9737991266375545</v>
      </c>
      <c r="D32" s="221">
        <v>-0.94540819043561641</v>
      </c>
      <c r="E32" s="220">
        <v>14.6</v>
      </c>
      <c r="F32" s="221">
        <f t="shared" si="3"/>
        <v>12.626200873362444</v>
      </c>
      <c r="G32" s="220">
        <v>5.1260504201680677</v>
      </c>
      <c r="H32" s="221">
        <f t="shared" si="3"/>
        <v>-9.4739495798319311</v>
      </c>
      <c r="I32" s="220">
        <v>2.0585305105853049</v>
      </c>
      <c r="J32" s="221">
        <f t="shared" si="3"/>
        <v>-3.0675199095827628</v>
      </c>
      <c r="K32" s="220">
        <v>2.2608225108225106</v>
      </c>
      <c r="L32" s="221">
        <f t="shared" si="4"/>
        <v>0.20229200023720573</v>
      </c>
      <c r="M32" s="220">
        <v>2.7338003502626971</v>
      </c>
      <c r="N32" s="221">
        <f t="shared" si="4"/>
        <v>0.47297783944018645</v>
      </c>
    </row>
    <row r="33" spans="2:15" x14ac:dyDescent="0.25">
      <c r="B33" s="145" t="s">
        <v>77</v>
      </c>
      <c r="C33" s="220">
        <v>3.2791666666666668</v>
      </c>
      <c r="D33" s="221">
        <v>0.47916666666666696</v>
      </c>
      <c r="E33" s="220">
        <v>4.3</v>
      </c>
      <c r="F33" s="221">
        <f t="shared" si="3"/>
        <v>1.020833333333333</v>
      </c>
      <c r="G33" s="220">
        <v>3.795744680851064</v>
      </c>
      <c r="H33" s="221">
        <f t="shared" si="3"/>
        <v>-0.50425531914893584</v>
      </c>
      <c r="I33" s="220">
        <v>2.0065316786414109</v>
      </c>
      <c r="J33" s="221">
        <f t="shared" si="3"/>
        <v>-1.7892130022096531</v>
      </c>
      <c r="K33" s="220">
        <v>2.0977835723598437</v>
      </c>
      <c r="L33" s="221">
        <f t="shared" si="4"/>
        <v>9.1251893718432786E-2</v>
      </c>
      <c r="M33" s="220">
        <v>2.1283783783783785</v>
      </c>
      <c r="N33" s="221">
        <f t="shared" si="4"/>
        <v>3.0594806018534815E-2</v>
      </c>
    </row>
    <row r="34" spans="2:15" x14ac:dyDescent="0.25">
      <c r="B34" s="145" t="s">
        <v>79</v>
      </c>
      <c r="C34" s="220" t="s">
        <v>238</v>
      </c>
      <c r="D34" s="221" t="s">
        <v>238</v>
      </c>
      <c r="E34" s="220">
        <v>4.7785234899328861</v>
      </c>
      <c r="F34" s="221" t="str">
        <f>IFERROR(E34-C34,"-")</f>
        <v>-</v>
      </c>
      <c r="G34" s="220">
        <v>3.7468879668049793</v>
      </c>
      <c r="H34" s="221">
        <f>IFERROR(G34-E34,"-")</f>
        <v>-1.0316355231279069</v>
      </c>
      <c r="I34" s="220">
        <v>1.7439712673165726</v>
      </c>
      <c r="J34" s="221">
        <f>IFERROR(I34-G34,"-")</f>
        <v>-2.0029166994884067</v>
      </c>
      <c r="K34" s="220">
        <v>1.7649006622516556</v>
      </c>
      <c r="L34" s="221">
        <f>IFERROR(K34-I34,"-")</f>
        <v>2.0929394935083057E-2</v>
      </c>
      <c r="M34" s="220">
        <v>1.845272206303725</v>
      </c>
      <c r="N34" s="221">
        <f t="shared" si="4"/>
        <v>8.0371544052069366E-2</v>
      </c>
    </row>
    <row r="35" spans="2:15" x14ac:dyDescent="0.25">
      <c r="B35" s="145" t="s">
        <v>81</v>
      </c>
      <c r="C35" s="220" t="s">
        <v>238</v>
      </c>
      <c r="D35" s="221" t="s">
        <v>238</v>
      </c>
      <c r="E35" s="220">
        <v>2.4325153374233128</v>
      </c>
      <c r="F35" s="221" t="str">
        <f t="shared" si="3"/>
        <v>-</v>
      </c>
      <c r="G35" s="220">
        <v>2.865580448065173</v>
      </c>
      <c r="H35" s="221">
        <f t="shared" si="3"/>
        <v>0.43306511064186015</v>
      </c>
      <c r="I35" s="220">
        <v>1.7610921501706485</v>
      </c>
      <c r="J35" s="221">
        <f t="shared" si="3"/>
        <v>-1.1044882978945245</v>
      </c>
      <c r="K35" s="220">
        <v>2.347826086956522</v>
      </c>
      <c r="L35" s="221">
        <f t="shared" si="4"/>
        <v>0.58673393678587349</v>
      </c>
      <c r="M35" s="220">
        <v>2.2456140350877192</v>
      </c>
      <c r="N35" s="221">
        <f t="shared" si="4"/>
        <v>-0.10221205186880278</v>
      </c>
    </row>
    <row r="36" spans="2:15" x14ac:dyDescent="0.25">
      <c r="B36" s="145" t="s">
        <v>83</v>
      </c>
      <c r="C36" s="220" t="s">
        <v>238</v>
      </c>
      <c r="D36" s="221" t="s">
        <v>238</v>
      </c>
      <c r="E36" s="220">
        <v>2.8013986013986014</v>
      </c>
      <c r="F36" s="221" t="str">
        <f t="shared" si="3"/>
        <v>-</v>
      </c>
      <c r="G36" s="220">
        <v>2.5684803001876171</v>
      </c>
      <c r="H36" s="221">
        <f t="shared" si="3"/>
        <v>-0.23291830121098434</v>
      </c>
      <c r="I36" s="220">
        <v>1.8193103448275862</v>
      </c>
      <c r="J36" s="221">
        <f t="shared" si="3"/>
        <v>-0.74916995536003084</v>
      </c>
      <c r="K36" s="220">
        <v>2.9272445820433437</v>
      </c>
      <c r="L36" s="221">
        <f t="shared" si="4"/>
        <v>1.1079342372157575</v>
      </c>
      <c r="M36" s="220">
        <v>5.855726872246696</v>
      </c>
      <c r="N36" s="221">
        <f t="shared" si="4"/>
        <v>2.9284822902033523</v>
      </c>
    </row>
    <row r="37" spans="2:15" x14ac:dyDescent="0.25">
      <c r="B37" s="145" t="s">
        <v>85</v>
      </c>
      <c r="C37" s="220" t="s">
        <v>238</v>
      </c>
      <c r="D37" s="221" t="s">
        <v>238</v>
      </c>
      <c r="E37" s="220">
        <v>3.1929181929181931</v>
      </c>
      <c r="F37" s="221" t="str">
        <f t="shared" si="3"/>
        <v>-</v>
      </c>
      <c r="G37" s="220">
        <v>2.2784090909090908</v>
      </c>
      <c r="H37" s="221">
        <f t="shared" si="3"/>
        <v>-0.91450910200910229</v>
      </c>
      <c r="I37" s="220">
        <v>1.984984984984985</v>
      </c>
      <c r="J37" s="221">
        <f t="shared" si="3"/>
        <v>-0.29342410592410584</v>
      </c>
      <c r="K37" s="220">
        <v>2.3681257014590349</v>
      </c>
      <c r="L37" s="221">
        <f t="shared" si="4"/>
        <v>0.3831407164740499</v>
      </c>
      <c r="M37" s="220">
        <v>3.7635135135135136</v>
      </c>
      <c r="N37" s="221">
        <f t="shared" si="4"/>
        <v>1.3953878120544787</v>
      </c>
    </row>
    <row r="38" spans="2:15" x14ac:dyDescent="0.25">
      <c r="B38" s="145" t="s">
        <v>87</v>
      </c>
      <c r="C38" s="220">
        <v>2.8</v>
      </c>
      <c r="D38" s="221">
        <v>0.14932533733133413</v>
      </c>
      <c r="E38" s="220">
        <v>3.4298780487804876</v>
      </c>
      <c r="F38" s="221">
        <f t="shared" si="3"/>
        <v>0.62987804878048781</v>
      </c>
      <c r="G38" s="220">
        <v>2.7260273972602738</v>
      </c>
      <c r="H38" s="221">
        <f t="shared" si="3"/>
        <v>-0.70385065152021387</v>
      </c>
      <c r="I38" s="220">
        <v>2.2466926070038911</v>
      </c>
      <c r="J38" s="221">
        <f t="shared" si="3"/>
        <v>-0.4793347902563827</v>
      </c>
      <c r="K38" s="220">
        <v>3.2354740061162079</v>
      </c>
      <c r="L38" s="221">
        <f t="shared" si="4"/>
        <v>0.98878139911231688</v>
      </c>
      <c r="M38" s="220">
        <v>2.7635359116022098</v>
      </c>
      <c r="N38" s="221">
        <f t="shared" si="4"/>
        <v>-0.47193809451399815</v>
      </c>
    </row>
    <row r="39" spans="2:15" x14ac:dyDescent="0.25">
      <c r="B39" s="145" t="s">
        <v>89</v>
      </c>
      <c r="C39" s="220">
        <v>4.181034482758621</v>
      </c>
      <c r="D39" s="221">
        <v>0.25472851260936746</v>
      </c>
      <c r="E39" s="220">
        <v>3.304075235109718</v>
      </c>
      <c r="F39" s="221">
        <f t="shared" si="3"/>
        <v>-0.87695924764890298</v>
      </c>
      <c r="G39" s="220">
        <v>3.5299806576402322</v>
      </c>
      <c r="H39" s="221">
        <f t="shared" si="3"/>
        <v>0.22590542253051415</v>
      </c>
      <c r="I39" s="220">
        <v>1.8514219384793964</v>
      </c>
      <c r="J39" s="221">
        <f t="shared" si="3"/>
        <v>-1.6785587191608358</v>
      </c>
      <c r="K39" s="220">
        <v>3.154897494305239</v>
      </c>
      <c r="L39" s="221">
        <f t="shared" si="4"/>
        <v>1.3034755558258426</v>
      </c>
      <c r="M39" s="220">
        <v>2.0655737704918034</v>
      </c>
      <c r="N39" s="221">
        <f t="shared" si="4"/>
        <v>-1.0893237238134357</v>
      </c>
    </row>
    <row r="40" spans="2:15" x14ac:dyDescent="0.25">
      <c r="B40" s="145" t="s">
        <v>91</v>
      </c>
      <c r="C40" s="220">
        <v>4.5913043478260871</v>
      </c>
      <c r="D40" s="221">
        <v>0.10485114585564403</v>
      </c>
      <c r="E40" s="220">
        <v>3.297427652733119</v>
      </c>
      <c r="F40" s="221">
        <f t="shared" si="3"/>
        <v>-1.2938766950929681</v>
      </c>
      <c r="G40" s="220">
        <v>3.3678343949044587</v>
      </c>
      <c r="H40" s="221">
        <f t="shared" si="3"/>
        <v>7.0406742171339687E-2</v>
      </c>
      <c r="I40" s="220">
        <v>2.3424657534246576</v>
      </c>
      <c r="J40" s="221">
        <f t="shared" si="3"/>
        <v>-1.0253686414798011</v>
      </c>
      <c r="K40" s="220">
        <v>2.0477081384471467</v>
      </c>
      <c r="L40" s="221">
        <f t="shared" si="4"/>
        <v>-0.29475761497751085</v>
      </c>
      <c r="M40" s="220"/>
      <c r="N40" s="221"/>
    </row>
    <row r="41" spans="2:15" x14ac:dyDescent="0.25">
      <c r="B41" s="145" t="s">
        <v>93</v>
      </c>
      <c r="C41" s="220">
        <v>5.7840909090909092</v>
      </c>
      <c r="D41" s="221">
        <v>3.3066897791474061</v>
      </c>
      <c r="E41" s="220">
        <v>4.5852272727272725</v>
      </c>
      <c r="F41" s="221">
        <f t="shared" si="3"/>
        <v>-1.1988636363636367</v>
      </c>
      <c r="G41" s="220">
        <v>4.3421439060205582</v>
      </c>
      <c r="H41" s="221">
        <f t="shared" si="3"/>
        <v>-0.24308336670671427</v>
      </c>
      <c r="I41" s="220">
        <v>2.8416230366492146</v>
      </c>
      <c r="J41" s="221">
        <f t="shared" si="3"/>
        <v>-1.5005208693713437</v>
      </c>
      <c r="K41" s="220">
        <v>2.6332046332046333</v>
      </c>
      <c r="L41" s="221">
        <f t="shared" si="4"/>
        <v>-0.20841840344458129</v>
      </c>
      <c r="M41" s="220"/>
      <c r="N41" s="221"/>
    </row>
    <row r="42" spans="2:15" x14ac:dyDescent="0.25">
      <c r="B42" s="145" t="s">
        <v>95</v>
      </c>
      <c r="C42" s="220">
        <v>3</v>
      </c>
      <c r="D42" s="221">
        <v>0.64128256513026072</v>
      </c>
      <c r="E42" s="220">
        <v>5.0717703349282299</v>
      </c>
      <c r="F42" s="221">
        <f t="shared" si="3"/>
        <v>2.0717703349282299</v>
      </c>
      <c r="G42" s="220">
        <v>2.382857142857143</v>
      </c>
      <c r="H42" s="221">
        <f t="shared" si="3"/>
        <v>-2.6889131920710869</v>
      </c>
      <c r="I42" s="220">
        <v>2.0287009063444108</v>
      </c>
      <c r="J42" s="221">
        <f t="shared" si="3"/>
        <v>-0.3541562365127322</v>
      </c>
      <c r="K42" s="220">
        <v>2.0945121951219514</v>
      </c>
      <c r="L42" s="221">
        <f t="shared" si="4"/>
        <v>6.5811288777540611E-2</v>
      </c>
      <c r="M42" s="220"/>
      <c r="N42" s="221"/>
    </row>
    <row r="43" spans="2:15" ht="15.75" x14ac:dyDescent="0.25">
      <c r="B43" s="148" t="s">
        <v>32</v>
      </c>
      <c r="C43" s="222">
        <v>2.9713552800342025</v>
      </c>
      <c r="D43" s="223">
        <v>2.4452625166945907E-2</v>
      </c>
      <c r="E43" s="222">
        <v>3.4921212121212122</v>
      </c>
      <c r="F43" s="223">
        <f t="shared" si="3"/>
        <v>0.52076593208700972</v>
      </c>
      <c r="G43" s="222">
        <v>3.1378290446613426</v>
      </c>
      <c r="H43" s="223">
        <f t="shared" si="3"/>
        <v>-0.35429216745986958</v>
      </c>
      <c r="I43" s="222">
        <v>1.9869135802469136</v>
      </c>
      <c r="J43" s="223">
        <f t="shared" si="3"/>
        <v>-1.150915464414429</v>
      </c>
      <c r="K43" s="222">
        <v>2.3357155780712864</v>
      </c>
      <c r="L43" s="223">
        <f t="shared" si="4"/>
        <v>0.34880199782437282</v>
      </c>
      <c r="M43" s="222">
        <v>2.9327683615819211</v>
      </c>
      <c r="N43" s="223">
        <v>0.54349817169402348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2.5944700460829493</v>
      </c>
      <c r="D53" s="221">
        <v>-0.10593481221664591</v>
      </c>
      <c r="E53" s="220">
        <v>4.161290322580645</v>
      </c>
      <c r="F53" s="221">
        <f t="shared" ref="F53:J65" si="5">IFERROR(E53-C53,"-")</f>
        <v>1.5668202764976957</v>
      </c>
      <c r="G53" s="220">
        <v>6.7439999999999998</v>
      </c>
      <c r="H53" s="221">
        <f t="shared" si="5"/>
        <v>2.5827096774193548</v>
      </c>
      <c r="I53" s="220">
        <v>2.3481781376518218</v>
      </c>
      <c r="J53" s="221">
        <f t="shared" si="5"/>
        <v>-4.3958218623481784</v>
      </c>
      <c r="K53" s="220">
        <v>2.965299684542587</v>
      </c>
      <c r="L53" s="221">
        <f t="shared" ref="L53:N65" si="6">IFERROR(K53-I53,"-")</f>
        <v>0.61712154689076515</v>
      </c>
      <c r="M53" s="220">
        <v>2.9524752475247524</v>
      </c>
      <c r="N53" s="221">
        <f t="shared" si="6"/>
        <v>-1.2824437017834533E-2</v>
      </c>
    </row>
    <row r="54" spans="1:15" x14ac:dyDescent="0.25">
      <c r="A54" s="1">
        <v>2</v>
      </c>
      <c r="B54" s="145" t="s">
        <v>75</v>
      </c>
      <c r="C54" s="220">
        <v>1.9236641221374047</v>
      </c>
      <c r="D54" s="221">
        <v>-1.5534600608691314</v>
      </c>
      <c r="E54" s="220">
        <v>1.3333333333333333</v>
      </c>
      <c r="F54" s="221">
        <f t="shared" si="5"/>
        <v>-0.59033078880407142</v>
      </c>
      <c r="G54" s="220">
        <v>6.0659340659340657</v>
      </c>
      <c r="H54" s="221">
        <f t="shared" si="5"/>
        <v>4.7326007326007327</v>
      </c>
      <c r="I54" s="220">
        <v>2.523076923076923</v>
      </c>
      <c r="J54" s="221">
        <f t="shared" si="5"/>
        <v>-3.5428571428571427</v>
      </c>
      <c r="K54" s="220">
        <v>2.5487364620938626</v>
      </c>
      <c r="L54" s="221">
        <f t="shared" si="6"/>
        <v>2.5659539016939625E-2</v>
      </c>
      <c r="M54" s="220">
        <v>3.7666666666666666</v>
      </c>
      <c r="N54" s="221">
        <f t="shared" si="6"/>
        <v>1.217930204572804</v>
      </c>
    </row>
    <row r="55" spans="1:15" x14ac:dyDescent="0.25">
      <c r="A55" s="1">
        <v>3</v>
      </c>
      <c r="B55" s="145" t="s">
        <v>77</v>
      </c>
      <c r="C55" s="220">
        <v>4.9245283018867925</v>
      </c>
      <c r="D55" s="221">
        <v>0.66068465367832374</v>
      </c>
      <c r="E55" s="220">
        <v>2.942622950819672</v>
      </c>
      <c r="F55" s="221">
        <f t="shared" si="5"/>
        <v>-1.9819053510671205</v>
      </c>
      <c r="G55" s="220">
        <v>4.7283582089552239</v>
      </c>
      <c r="H55" s="221">
        <f t="shared" si="5"/>
        <v>1.7857352581355519</v>
      </c>
      <c r="I55" s="220">
        <v>2.3403908794788273</v>
      </c>
      <c r="J55" s="221">
        <f t="shared" si="5"/>
        <v>-2.3879673294763966</v>
      </c>
      <c r="K55" s="220">
        <v>3.0795847750865053</v>
      </c>
      <c r="L55" s="221">
        <f t="shared" si="6"/>
        <v>0.73919389560767801</v>
      </c>
      <c r="M55" s="220">
        <v>4.1288659793814437</v>
      </c>
      <c r="N55" s="221">
        <f t="shared" si="6"/>
        <v>1.0492812042949384</v>
      </c>
    </row>
    <row r="56" spans="1:15" x14ac:dyDescent="0.25">
      <c r="A56" s="1">
        <v>4</v>
      </c>
      <c r="B56" s="145" t="s">
        <v>79</v>
      </c>
      <c r="C56" s="220" t="s">
        <v>238</v>
      </c>
      <c r="D56" s="221" t="s">
        <v>238</v>
      </c>
      <c r="E56" s="220">
        <v>2.2380952380952381</v>
      </c>
      <c r="F56" s="221" t="str">
        <f>IFERROR(E56-C56,"-")</f>
        <v>-</v>
      </c>
      <c r="G56" s="220">
        <v>4.0331753554502372</v>
      </c>
      <c r="H56" s="221">
        <f>IFERROR(G56-E56,"-")</f>
        <v>1.7950801173549991</v>
      </c>
      <c r="I56" s="220">
        <v>2.1551362683438153</v>
      </c>
      <c r="J56" s="221">
        <f>IFERROR(I56-G56,"-")</f>
        <v>-1.8780390871064219</v>
      </c>
      <c r="K56" s="220">
        <v>2.7394957983193278</v>
      </c>
      <c r="L56" s="221">
        <f>IFERROR(K56-I56,"-")</f>
        <v>0.58435952997551244</v>
      </c>
      <c r="M56" s="220">
        <v>3.0130718954248366</v>
      </c>
      <c r="N56" s="221">
        <f t="shared" si="6"/>
        <v>0.27357609710550879</v>
      </c>
    </row>
    <row r="57" spans="1:15" x14ac:dyDescent="0.25">
      <c r="A57" s="1">
        <v>5</v>
      </c>
      <c r="B57" s="145" t="s">
        <v>81</v>
      </c>
      <c r="C57" s="220" t="s">
        <v>238</v>
      </c>
      <c r="D57" s="221" t="s">
        <v>238</v>
      </c>
      <c r="E57" s="220">
        <v>2.3585858585858586</v>
      </c>
      <c r="F57" s="221" t="str">
        <f t="shared" si="5"/>
        <v>-</v>
      </c>
      <c r="G57" s="220">
        <v>3.9170124481327799</v>
      </c>
      <c r="H57" s="221">
        <f t="shared" si="5"/>
        <v>1.5584265895469214</v>
      </c>
      <c r="I57" s="220">
        <v>1.9244851258581235</v>
      </c>
      <c r="J57" s="221">
        <f t="shared" si="5"/>
        <v>-1.9925273222746565</v>
      </c>
      <c r="K57" s="220">
        <v>3.7476635514018692</v>
      </c>
      <c r="L57" s="221">
        <f t="shared" si="6"/>
        <v>1.8231784255437458</v>
      </c>
      <c r="M57" s="220">
        <v>2.9658119658119659</v>
      </c>
      <c r="N57" s="221">
        <f t="shared" si="6"/>
        <v>-0.78185158558990331</v>
      </c>
    </row>
    <row r="58" spans="1:15" x14ac:dyDescent="0.25">
      <c r="A58" s="1">
        <v>6</v>
      </c>
      <c r="B58" s="145" t="s">
        <v>83</v>
      </c>
      <c r="C58" s="220" t="s">
        <v>238</v>
      </c>
      <c r="D58" s="221" t="s">
        <v>238</v>
      </c>
      <c r="E58" s="220">
        <v>3.528023598820059</v>
      </c>
      <c r="F58" s="221" t="str">
        <f t="shared" si="5"/>
        <v>-</v>
      </c>
      <c r="G58" s="220">
        <v>3.6218487394957983</v>
      </c>
      <c r="H58" s="221">
        <f t="shared" si="5"/>
        <v>9.3825140675739327E-2</v>
      </c>
      <c r="I58" s="220">
        <v>2.751336898395722</v>
      </c>
      <c r="J58" s="221">
        <f t="shared" si="5"/>
        <v>-0.87051184110007629</v>
      </c>
      <c r="K58" s="220">
        <v>4.4098939929328624</v>
      </c>
      <c r="L58" s="221">
        <f t="shared" si="6"/>
        <v>1.6585570945371404</v>
      </c>
      <c r="M58" s="220">
        <v>3.0240963855421685</v>
      </c>
      <c r="N58" s="221">
        <f t="shared" si="6"/>
        <v>-1.3857976073906939</v>
      </c>
    </row>
    <row r="59" spans="1:15" x14ac:dyDescent="0.25">
      <c r="A59" s="1">
        <v>7</v>
      </c>
      <c r="B59" s="145" t="s">
        <v>85</v>
      </c>
      <c r="C59" s="220" t="s">
        <v>238</v>
      </c>
      <c r="D59" s="221" t="s">
        <v>238</v>
      </c>
      <c r="E59" s="220">
        <v>4.4518950437317786</v>
      </c>
      <c r="F59" s="221" t="str">
        <f t="shared" si="5"/>
        <v>-</v>
      </c>
      <c r="G59" s="220">
        <v>2.88671875</v>
      </c>
      <c r="H59" s="221">
        <f t="shared" si="5"/>
        <v>-1.5651762937317786</v>
      </c>
      <c r="I59" s="220">
        <v>2.9450171821305844</v>
      </c>
      <c r="J59" s="221">
        <f t="shared" si="5"/>
        <v>5.8298432130584388E-2</v>
      </c>
      <c r="K59" s="220">
        <v>3.1067193675889326</v>
      </c>
      <c r="L59" s="221">
        <f t="shared" si="6"/>
        <v>0.16170218545834825</v>
      </c>
      <c r="M59" s="220">
        <v>3.8610421836228288</v>
      </c>
      <c r="N59" s="221">
        <f t="shared" si="6"/>
        <v>0.75432281603389617</v>
      </c>
    </row>
    <row r="60" spans="1:15" x14ac:dyDescent="0.25">
      <c r="A60" s="1">
        <v>8</v>
      </c>
      <c r="B60" s="145" t="s">
        <v>87</v>
      </c>
      <c r="C60" s="220" t="s">
        <v>238</v>
      </c>
      <c r="D60" s="221" t="s">
        <v>238</v>
      </c>
      <c r="E60" s="220">
        <v>4.6054852320675108</v>
      </c>
      <c r="F60" s="221" t="str">
        <f t="shared" si="5"/>
        <v>-</v>
      </c>
      <c r="G60" s="220">
        <v>4.543408360128617</v>
      </c>
      <c r="H60" s="221">
        <f t="shared" si="5"/>
        <v>-6.2076871938893774E-2</v>
      </c>
      <c r="I60" s="220">
        <v>3.6196473551637278</v>
      </c>
      <c r="J60" s="221">
        <f t="shared" si="5"/>
        <v>-0.92376100496488922</v>
      </c>
      <c r="K60" s="220">
        <v>3.9816176470588234</v>
      </c>
      <c r="L60" s="221">
        <f t="shared" si="6"/>
        <v>0.36197029189509555</v>
      </c>
      <c r="M60" s="220">
        <v>3.8679245283018866</v>
      </c>
      <c r="N60" s="221">
        <f t="shared" si="6"/>
        <v>-0.11369311875693677</v>
      </c>
    </row>
    <row r="61" spans="1:15" x14ac:dyDescent="0.25">
      <c r="A61" s="1">
        <v>9</v>
      </c>
      <c r="B61" s="145" t="s">
        <v>89</v>
      </c>
      <c r="C61" s="220">
        <v>3.5121951219512195</v>
      </c>
      <c r="D61" s="221">
        <v>-3.1905756589052037</v>
      </c>
      <c r="E61" s="220">
        <v>3.9714285714285715</v>
      </c>
      <c r="F61" s="221">
        <f t="shared" si="5"/>
        <v>0.45923344947735201</v>
      </c>
      <c r="G61" s="220">
        <v>6.0128755364806867</v>
      </c>
      <c r="H61" s="221">
        <f t="shared" si="5"/>
        <v>2.0414469650521152</v>
      </c>
      <c r="I61" s="220">
        <v>2.7448071216617209</v>
      </c>
      <c r="J61" s="221">
        <f t="shared" si="5"/>
        <v>-3.2680684148189658</v>
      </c>
      <c r="K61" s="220">
        <v>3.7272727272727271</v>
      </c>
      <c r="L61" s="221">
        <f t="shared" si="6"/>
        <v>0.98246560561100615</v>
      </c>
      <c r="M61" s="220">
        <v>2.77</v>
      </c>
      <c r="N61" s="221">
        <f t="shared" si="6"/>
        <v>-0.95727272727272705</v>
      </c>
    </row>
    <row r="62" spans="1:15" x14ac:dyDescent="0.25">
      <c r="A62" s="1">
        <v>10</v>
      </c>
      <c r="B62" s="145" t="s">
        <v>91</v>
      </c>
      <c r="C62" s="220">
        <v>4.0769230769230766</v>
      </c>
      <c r="D62" s="221">
        <v>-1.6522838863264395</v>
      </c>
      <c r="E62" s="220">
        <v>4.4697508896797151</v>
      </c>
      <c r="F62" s="221">
        <f t="shared" si="5"/>
        <v>0.39282781275663847</v>
      </c>
      <c r="G62" s="220">
        <v>6.8482142857142856</v>
      </c>
      <c r="H62" s="221">
        <f t="shared" si="5"/>
        <v>2.3784633960345705</v>
      </c>
      <c r="I62" s="220">
        <v>3.0921052631578947</v>
      </c>
      <c r="J62" s="221">
        <f t="shared" si="5"/>
        <v>-3.7561090225563909</v>
      </c>
      <c r="K62" s="220">
        <v>2.6271186440677967</v>
      </c>
      <c r="L62" s="221">
        <f t="shared" si="6"/>
        <v>-0.46498661909009797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3.8076923076923075</v>
      </c>
      <c r="D63" s="221">
        <v>0.8363547280744732</v>
      </c>
      <c r="E63" s="220">
        <v>4.7018633540372674</v>
      </c>
      <c r="F63" s="221">
        <f t="shared" si="5"/>
        <v>0.89417104634495992</v>
      </c>
      <c r="G63" s="220">
        <v>3.5920303605313091</v>
      </c>
      <c r="H63" s="221">
        <f t="shared" si="5"/>
        <v>-1.1098329935059583</v>
      </c>
      <c r="I63" s="220">
        <v>4.0610079575596814</v>
      </c>
      <c r="J63" s="221">
        <f t="shared" si="5"/>
        <v>0.46897759702837227</v>
      </c>
      <c r="K63" s="220">
        <v>2.1853281853281854</v>
      </c>
      <c r="L63" s="221">
        <f t="shared" si="6"/>
        <v>-1.875679772231496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3</v>
      </c>
      <c r="D64" s="221">
        <v>0.72394846532777546</v>
      </c>
      <c r="E64" s="220">
        <v>5.8194444444444446</v>
      </c>
      <c r="F64" s="221">
        <f t="shared" si="5"/>
        <v>2.8194444444444446</v>
      </c>
      <c r="G64" s="220">
        <v>3.5428571428571427</v>
      </c>
      <c r="H64" s="221">
        <f t="shared" si="5"/>
        <v>-2.2765873015873019</v>
      </c>
      <c r="I64" s="220">
        <v>3.4948240165631468</v>
      </c>
      <c r="J64" s="221">
        <f t="shared" si="5"/>
        <v>-4.803312629399592E-2</v>
      </c>
      <c r="K64" s="220">
        <v>2.4497716894977168</v>
      </c>
      <c r="L64" s="221">
        <f t="shared" si="6"/>
        <v>-1.0450523270654299</v>
      </c>
      <c r="M64" s="220"/>
      <c r="N64" s="221"/>
    </row>
    <row r="65" spans="1:15" ht="15.75" x14ac:dyDescent="0.25">
      <c r="B65" s="148" t="s">
        <v>32</v>
      </c>
      <c r="C65" s="222">
        <v>2.8590308370044051</v>
      </c>
      <c r="D65" s="223">
        <v>-1.0857665342989904</v>
      </c>
      <c r="E65" s="222">
        <v>4.0615384615384613</v>
      </c>
      <c r="F65" s="223">
        <f t="shared" si="5"/>
        <v>1.2025076245340562</v>
      </c>
      <c r="G65" s="222">
        <v>4.3818909762858027</v>
      </c>
      <c r="H65" s="223">
        <f t="shared" si="5"/>
        <v>0.32035251474734139</v>
      </c>
      <c r="I65" s="222">
        <v>2.7709137709137708</v>
      </c>
      <c r="J65" s="223">
        <f t="shared" si="5"/>
        <v>-1.6109772053720319</v>
      </c>
      <c r="K65" s="222">
        <v>3.022613726005785</v>
      </c>
      <c r="L65" s="223">
        <f t="shared" si="6"/>
        <v>0.25169995509201426</v>
      </c>
      <c r="M65" s="222">
        <v>3.3425641025641024</v>
      </c>
      <c r="N65" s="223">
        <v>0.11204115699313144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3.1298076923076925</v>
      </c>
      <c r="D75" s="221">
        <v>1.4188701923076925</v>
      </c>
      <c r="E75" s="220">
        <v>5.822222222222222</v>
      </c>
      <c r="F75" s="221">
        <f t="shared" ref="F75:J77" si="7">IFERROR(E75-C75,"-")</f>
        <v>2.6924145299145295</v>
      </c>
      <c r="G75" s="220">
        <v>2.75</v>
      </c>
      <c r="H75" s="221">
        <f t="shared" si="7"/>
        <v>-3.072222222222222</v>
      </c>
      <c r="I75" s="220">
        <v>1.8202411399342346</v>
      </c>
      <c r="J75" s="221">
        <f t="shared" si="7"/>
        <v>-0.92975886006576536</v>
      </c>
      <c r="K75" s="220">
        <v>1.7921146953405018</v>
      </c>
      <c r="L75" s="221">
        <f t="shared" ref="L75:L77" si="8">IFERROR(K75-I75,"-")</f>
        <v>-2.8126444593732813E-2</v>
      </c>
      <c r="M75" s="220">
        <v>3.2947103274559195</v>
      </c>
      <c r="N75" s="221">
        <f t="shared" ref="N75:N83" si="9">IFERROR(M75-K75,"-")</f>
        <v>1.5025956321154177</v>
      </c>
    </row>
    <row r="76" spans="1:15" x14ac:dyDescent="0.25">
      <c r="A76" s="1">
        <v>2</v>
      </c>
      <c r="B76" s="145" t="s">
        <v>75</v>
      </c>
      <c r="C76" s="220">
        <v>2.0408163265306123</v>
      </c>
      <c r="D76" s="221">
        <v>-0.3906122448979592</v>
      </c>
      <c r="E76" s="220">
        <v>21.521739130434781</v>
      </c>
      <c r="F76" s="221">
        <f t="shared" si="7"/>
        <v>19.480922803904168</v>
      </c>
      <c r="G76" s="220">
        <v>2.0714285714285716</v>
      </c>
      <c r="H76" s="221">
        <f t="shared" si="7"/>
        <v>-19.450310559006208</v>
      </c>
      <c r="I76" s="220">
        <v>1.8748913987836664</v>
      </c>
      <c r="J76" s="221">
        <f t="shared" si="7"/>
        <v>-0.19653717264490522</v>
      </c>
      <c r="K76" s="220">
        <v>1.8297297297297297</v>
      </c>
      <c r="L76" s="221">
        <f t="shared" si="8"/>
        <v>-4.5161669053936704E-2</v>
      </c>
      <c r="M76" s="220">
        <v>2.1329639889196677</v>
      </c>
      <c r="N76" s="221">
        <f t="shared" si="9"/>
        <v>0.30323425918993796</v>
      </c>
    </row>
    <row r="77" spans="1:15" x14ac:dyDescent="0.25">
      <c r="A77" s="1">
        <v>3</v>
      </c>
      <c r="B77" s="145" t="s">
        <v>77</v>
      </c>
      <c r="C77" s="220">
        <v>1.9776119402985075</v>
      </c>
      <c r="D77" s="221">
        <v>0.15883464772208833</v>
      </c>
      <c r="E77" s="220">
        <v>7.75</v>
      </c>
      <c r="F77" s="221">
        <f t="shared" si="7"/>
        <v>5.7723880597014929</v>
      </c>
      <c r="G77" s="220">
        <v>1.4814814814814814</v>
      </c>
      <c r="H77" s="221">
        <f t="shared" si="7"/>
        <v>-6.268518518518519</v>
      </c>
      <c r="I77" s="220">
        <v>1.7829880043620501</v>
      </c>
      <c r="J77" s="221">
        <f t="shared" si="7"/>
        <v>0.30150652288056867</v>
      </c>
      <c r="K77" s="220">
        <v>1.7684271619268717</v>
      </c>
      <c r="L77" s="221">
        <f t="shared" si="8"/>
        <v>-1.4560842435178412E-2</v>
      </c>
      <c r="M77" s="220">
        <v>1.4175824175824177</v>
      </c>
      <c r="N77" s="221">
        <f t="shared" si="9"/>
        <v>-0.35084474434445401</v>
      </c>
    </row>
    <row r="78" spans="1:15" x14ac:dyDescent="0.25">
      <c r="A78" s="1">
        <v>4</v>
      </c>
      <c r="B78" s="145" t="s">
        <v>79</v>
      </c>
      <c r="C78" s="220" t="s">
        <v>238</v>
      </c>
      <c r="D78" s="221" t="s">
        <v>238</v>
      </c>
      <c r="E78" s="220">
        <v>8.0615384615384613</v>
      </c>
      <c r="F78" s="221" t="str">
        <f>IFERROR(E78-C78,"-")</f>
        <v>-</v>
      </c>
      <c r="G78" s="220">
        <v>1.7333333333333334</v>
      </c>
      <c r="H78" s="221">
        <f>IFERROR(G78-E78,"-")</f>
        <v>-6.3282051282051279</v>
      </c>
      <c r="I78" s="220">
        <v>1.6107336956521738</v>
      </c>
      <c r="J78" s="221">
        <f>IFERROR(I78-G78,"-")</f>
        <v>-0.12259963768115956</v>
      </c>
      <c r="K78" s="220">
        <v>1.5257731958762886</v>
      </c>
      <c r="L78" s="221">
        <f>IFERROR(K78-I78,"-")</f>
        <v>-8.4960499775885268E-2</v>
      </c>
      <c r="M78" s="220">
        <v>1.5174311926605504</v>
      </c>
      <c r="N78" s="221">
        <f t="shared" si="9"/>
        <v>-8.3420032157381918E-3</v>
      </c>
    </row>
    <row r="79" spans="1:15" x14ac:dyDescent="0.25">
      <c r="A79" s="1">
        <v>5</v>
      </c>
      <c r="B79" s="145" t="s">
        <v>81</v>
      </c>
      <c r="C79" s="220" t="s">
        <v>238</v>
      </c>
      <c r="D79" s="221" t="s">
        <v>238</v>
      </c>
      <c r="E79" s="220">
        <v>2.546875</v>
      </c>
      <c r="F79" s="221" t="str">
        <f t="shared" ref="F79:J87" si="10">IFERROR(E79-C79,"-")</f>
        <v>-</v>
      </c>
      <c r="G79" s="220">
        <v>1.8520000000000001</v>
      </c>
      <c r="H79" s="221">
        <f t="shared" si="10"/>
        <v>-0.69487499999999991</v>
      </c>
      <c r="I79" s="220">
        <v>1.7168525402726147</v>
      </c>
      <c r="J79" s="221">
        <f t="shared" si="10"/>
        <v>-0.1351474597273854</v>
      </c>
      <c r="K79" s="220">
        <v>2.0689013035381749</v>
      </c>
      <c r="L79" s="221">
        <f t="shared" ref="L79:L87" si="11">IFERROR(K79-I79,"-")</f>
        <v>0.35204876326556023</v>
      </c>
      <c r="M79" s="220">
        <v>1.7440476190476191</v>
      </c>
      <c r="N79" s="221">
        <f t="shared" si="9"/>
        <v>-0.32485368449055585</v>
      </c>
    </row>
    <row r="80" spans="1:15" x14ac:dyDescent="0.25">
      <c r="A80" s="1">
        <v>6</v>
      </c>
      <c r="B80" s="145" t="s">
        <v>83</v>
      </c>
      <c r="C80" s="220" t="s">
        <v>238</v>
      </c>
      <c r="D80" s="221" t="s">
        <v>238</v>
      </c>
      <c r="E80" s="220">
        <v>2.146276595744681</v>
      </c>
      <c r="F80" s="221" t="str">
        <f t="shared" si="10"/>
        <v>-</v>
      </c>
      <c r="G80" s="220">
        <v>1.7186440677966102</v>
      </c>
      <c r="H80" s="221">
        <f t="shared" si="10"/>
        <v>-0.42763252794807083</v>
      </c>
      <c r="I80" s="220">
        <v>1.495353159851301</v>
      </c>
      <c r="J80" s="221">
        <f t="shared" si="10"/>
        <v>-0.22329090794530915</v>
      </c>
      <c r="K80" s="220">
        <v>1.7713498622589532</v>
      </c>
      <c r="L80" s="221">
        <f t="shared" si="11"/>
        <v>0.27599670240765217</v>
      </c>
      <c r="M80" s="220">
        <v>6.9256449165402127</v>
      </c>
      <c r="N80" s="221">
        <f t="shared" si="9"/>
        <v>5.1542950542812598</v>
      </c>
    </row>
    <row r="81" spans="1:15" x14ac:dyDescent="0.25">
      <c r="A81" s="1">
        <v>7</v>
      </c>
      <c r="B81" s="145" t="s">
        <v>85</v>
      </c>
      <c r="C81" s="220" t="s">
        <v>238</v>
      </c>
      <c r="D81" s="221" t="s">
        <v>238</v>
      </c>
      <c r="E81" s="220">
        <v>2.2857142857142856</v>
      </c>
      <c r="F81" s="221" t="str">
        <f t="shared" si="10"/>
        <v>-</v>
      </c>
      <c r="G81" s="220">
        <v>1.7058823529411764</v>
      </c>
      <c r="H81" s="221">
        <f t="shared" si="10"/>
        <v>-0.57983193277310918</v>
      </c>
      <c r="I81" s="220">
        <v>1.7166186359269933</v>
      </c>
      <c r="J81" s="221">
        <f t="shared" si="10"/>
        <v>1.0736282985816858E-2</v>
      </c>
      <c r="K81" s="220">
        <v>2.0752351097178683</v>
      </c>
      <c r="L81" s="221">
        <f t="shared" si="11"/>
        <v>0.35861647379087502</v>
      </c>
      <c r="M81" s="220">
        <v>2.8048780487804876</v>
      </c>
      <c r="N81" s="221">
        <f t="shared" si="9"/>
        <v>0.72964293906261934</v>
      </c>
    </row>
    <row r="82" spans="1:15" x14ac:dyDescent="0.25">
      <c r="A82" s="1">
        <v>8</v>
      </c>
      <c r="B82" s="145" t="s">
        <v>87</v>
      </c>
      <c r="C82" s="220">
        <v>2.8</v>
      </c>
      <c r="D82" s="221">
        <v>0.76820512820512787</v>
      </c>
      <c r="E82" s="220">
        <v>2.3372549019607844</v>
      </c>
      <c r="F82" s="221">
        <f t="shared" si="10"/>
        <v>-0.46274509803921537</v>
      </c>
      <c r="G82" s="220">
        <v>2.0665110851808635</v>
      </c>
      <c r="H82" s="221">
        <f t="shared" si="10"/>
        <v>-0.27074381677992099</v>
      </c>
      <c r="I82" s="220">
        <v>1.632882882882883</v>
      </c>
      <c r="J82" s="221">
        <f t="shared" si="10"/>
        <v>-0.43362820229798049</v>
      </c>
      <c r="K82" s="220">
        <v>2.7041884816753927</v>
      </c>
      <c r="L82" s="221">
        <f t="shared" si="11"/>
        <v>1.0713055987925098</v>
      </c>
      <c r="M82" s="220">
        <v>1.5327102803738317</v>
      </c>
      <c r="N82" s="221">
        <f t="shared" si="9"/>
        <v>-1.171478201301561</v>
      </c>
    </row>
    <row r="83" spans="1:15" x14ac:dyDescent="0.25">
      <c r="A83" s="1">
        <v>9</v>
      </c>
      <c r="B83" s="145" t="s">
        <v>89</v>
      </c>
      <c r="C83" s="220">
        <v>4.5466666666666669</v>
      </c>
      <c r="D83" s="221">
        <v>2.2533333333333334</v>
      </c>
      <c r="E83" s="220">
        <v>2.653250773993808</v>
      </c>
      <c r="F83" s="221">
        <f t="shared" si="10"/>
        <v>-1.8934158926728588</v>
      </c>
      <c r="G83" s="220">
        <v>1.4929577464788732</v>
      </c>
      <c r="H83" s="221">
        <f t="shared" si="10"/>
        <v>-1.1602930275149348</v>
      </c>
      <c r="I83" s="220">
        <v>1.6341991341991342</v>
      </c>
      <c r="J83" s="221">
        <f t="shared" si="10"/>
        <v>0.14124138772026096</v>
      </c>
      <c r="K83" s="220">
        <v>2.9760837070254111</v>
      </c>
      <c r="L83" s="221">
        <f t="shared" si="11"/>
        <v>1.3418845728262769</v>
      </c>
      <c r="M83" s="220">
        <v>1.6472684085510689</v>
      </c>
      <c r="N83" s="221">
        <f t="shared" si="9"/>
        <v>-1.3288152984743422</v>
      </c>
    </row>
    <row r="84" spans="1:15" x14ac:dyDescent="0.25">
      <c r="A84" s="1">
        <v>10</v>
      </c>
      <c r="B84" s="145" t="s">
        <v>91</v>
      </c>
      <c r="C84" s="220">
        <v>4.7415730337078648</v>
      </c>
      <c r="D84" s="221">
        <v>2.4330984574366785</v>
      </c>
      <c r="E84" s="220">
        <v>2.3313782991202348</v>
      </c>
      <c r="F84" s="221">
        <f t="shared" si="10"/>
        <v>-2.41019473458763</v>
      </c>
      <c r="G84" s="220">
        <v>1.4381188118811881</v>
      </c>
      <c r="H84" s="221">
        <f t="shared" si="10"/>
        <v>-0.89325948723904669</v>
      </c>
      <c r="I84" s="220">
        <v>1.807511737089202</v>
      </c>
      <c r="J84" s="221">
        <f t="shared" si="10"/>
        <v>0.36939292520801392</v>
      </c>
      <c r="K84" s="220">
        <v>1.82687338501292</v>
      </c>
      <c r="L84" s="221">
        <f t="shared" si="11"/>
        <v>1.9361647923717973E-2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6.612903225806452</v>
      </c>
      <c r="D85" s="221">
        <v>4.5291468806287867</v>
      </c>
      <c r="E85" s="220">
        <v>3.3333333333333335</v>
      </c>
      <c r="F85" s="221">
        <f t="shared" si="10"/>
        <v>-3.2795698924731185</v>
      </c>
      <c r="G85" s="220">
        <v>6.9090909090909092</v>
      </c>
      <c r="H85" s="221">
        <f t="shared" si="10"/>
        <v>3.5757575757575757</v>
      </c>
      <c r="I85" s="220">
        <v>1.6537467700258397</v>
      </c>
      <c r="J85" s="221">
        <f t="shared" si="10"/>
        <v>-5.2553441390650697</v>
      </c>
      <c r="K85" s="220" t="s">
        <v>238</v>
      </c>
      <c r="L85" s="221" t="str">
        <f t="shared" si="11"/>
        <v>-</v>
      </c>
      <c r="M85" s="220"/>
      <c r="N85" s="221"/>
    </row>
    <row r="86" spans="1:15" x14ac:dyDescent="0.25">
      <c r="A86" s="1">
        <v>12</v>
      </c>
      <c r="B86" s="145" t="s">
        <v>95</v>
      </c>
      <c r="C86" s="220" t="s">
        <v>238</v>
      </c>
      <c r="D86" s="221">
        <v>4.751416739319966</v>
      </c>
      <c r="E86" s="220">
        <v>3.4153846153846152</v>
      </c>
      <c r="F86" s="221" t="str">
        <f t="shared" si="10"/>
        <v>-</v>
      </c>
      <c r="G86" s="220">
        <v>1.6974025974025975</v>
      </c>
      <c r="H86" s="221">
        <f t="shared" si="10"/>
        <v>-1.7179820179820178</v>
      </c>
      <c r="I86" s="220">
        <v>1.5575515635395876</v>
      </c>
      <c r="J86" s="221">
        <f t="shared" si="10"/>
        <v>-0.1398510338630099</v>
      </c>
      <c r="K86" s="220">
        <v>1.8095238095238095</v>
      </c>
      <c r="L86" s="221">
        <f t="shared" si="11"/>
        <v>0.25197224598422197</v>
      </c>
      <c r="M86" s="220"/>
      <c r="N86" s="221"/>
    </row>
    <row r="87" spans="1:15" ht="15.75" x14ac:dyDescent="0.25">
      <c r="B87" s="148" t="s">
        <v>32</v>
      </c>
      <c r="C87" s="222">
        <v>3.017490952955368</v>
      </c>
      <c r="D87" s="223">
        <v>0.83697278337259551</v>
      </c>
      <c r="E87" s="222">
        <v>2.8944099378881987</v>
      </c>
      <c r="F87" s="223">
        <f t="shared" si="10"/>
        <v>-0.12308101506716929</v>
      </c>
      <c r="G87" s="222">
        <v>1.9886201991465149</v>
      </c>
      <c r="H87" s="223">
        <f t="shared" si="10"/>
        <v>-0.90578973874168378</v>
      </c>
      <c r="I87" s="222">
        <v>1.6990074944298157</v>
      </c>
      <c r="J87" s="223">
        <f t="shared" si="10"/>
        <v>-0.2896127047166992</v>
      </c>
      <c r="K87" s="222">
        <v>1.9754516618397462</v>
      </c>
      <c r="L87" s="223">
        <f t="shared" si="11"/>
        <v>0.2764441674099305</v>
      </c>
      <c r="M87" s="222">
        <v>2.6442839951865222</v>
      </c>
      <c r="N87" s="223">
        <v>0.6537259105464952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5.9151985667363389</v>
      </c>
      <c r="D97" s="221">
        <v>0.34195491950166002</v>
      </c>
      <c r="E97" s="220">
        <v>4.9897750511247443</v>
      </c>
      <c r="F97" s="221">
        <f t="shared" ref="F97:J99" si="12">IFERROR(E97-C97,"-")</f>
        <v>-0.92542351561159464</v>
      </c>
      <c r="G97" s="220">
        <v>5.4038301415487098</v>
      </c>
      <c r="H97" s="221">
        <f t="shared" si="12"/>
        <v>0.41405509042396549</v>
      </c>
      <c r="I97" s="220">
        <v>3.2751599767306572</v>
      </c>
      <c r="J97" s="221">
        <f t="shared" si="12"/>
        <v>-2.1286701648180526</v>
      </c>
      <c r="K97" s="220">
        <v>5.1177835051546392</v>
      </c>
      <c r="L97" s="221">
        <f t="shared" ref="L97:L99" si="13">IFERROR(K97-I97,"-")</f>
        <v>1.842623528423982</v>
      </c>
      <c r="M97" s="220">
        <v>4.9152953871054761</v>
      </c>
      <c r="N97" s="221">
        <f t="shared" ref="N97:N105" si="14">IFERROR(M97-K97,"-")</f>
        <v>-0.20248811804916311</v>
      </c>
    </row>
    <row r="98" spans="2:14" x14ac:dyDescent="0.25">
      <c r="B98" s="145" t="s">
        <v>75</v>
      </c>
      <c r="C98" s="220">
        <v>4.6653090560613322</v>
      </c>
      <c r="D98" s="221">
        <v>-1.0847709439386675</v>
      </c>
      <c r="E98" s="220">
        <v>4.9833333333333334</v>
      </c>
      <c r="F98" s="221">
        <f t="shared" si="12"/>
        <v>0.31802427727200122</v>
      </c>
      <c r="G98" s="220">
        <v>4.7217228464419474</v>
      </c>
      <c r="H98" s="221">
        <f t="shared" si="12"/>
        <v>-0.261610486891386</v>
      </c>
      <c r="I98" s="220">
        <v>4.4274415405777168</v>
      </c>
      <c r="J98" s="221">
        <f t="shared" si="12"/>
        <v>-0.29428130586423062</v>
      </c>
      <c r="K98" s="220">
        <v>4.3072524044710168</v>
      </c>
      <c r="L98" s="221">
        <f t="shared" si="13"/>
        <v>-0.12018913610670001</v>
      </c>
      <c r="M98" s="220">
        <v>4.8093282487533004</v>
      </c>
      <c r="N98" s="221">
        <f t="shared" si="14"/>
        <v>0.50207584428228369</v>
      </c>
    </row>
    <row r="99" spans="2:14" x14ac:dyDescent="0.25">
      <c r="B99" s="145" t="s">
        <v>77</v>
      </c>
      <c r="C99" s="220">
        <v>8.1109550561797761</v>
      </c>
      <c r="D99" s="221">
        <v>2.260888478283638</v>
      </c>
      <c r="E99" s="220">
        <v>4.7155688622754495</v>
      </c>
      <c r="F99" s="221">
        <f t="shared" si="12"/>
        <v>-3.3953861939043266</v>
      </c>
      <c r="G99" s="220">
        <v>4.9037656903765692</v>
      </c>
      <c r="H99" s="221">
        <f t="shared" si="12"/>
        <v>0.18819682810111971</v>
      </c>
      <c r="I99" s="220">
        <v>4.5472770795930577</v>
      </c>
      <c r="J99" s="221">
        <f t="shared" si="12"/>
        <v>-0.35648861078351146</v>
      </c>
      <c r="K99" s="220">
        <v>4.484695310306094</v>
      </c>
      <c r="L99" s="221">
        <f t="shared" si="13"/>
        <v>-6.2581769286963684E-2</v>
      </c>
      <c r="M99" s="220">
        <v>4.9396341463414632</v>
      </c>
      <c r="N99" s="221">
        <f t="shared" si="14"/>
        <v>0.45493883603536922</v>
      </c>
    </row>
    <row r="100" spans="2:14" x14ac:dyDescent="0.25">
      <c r="B100" s="145" t="s">
        <v>79</v>
      </c>
      <c r="C100" s="220" t="s">
        <v>238</v>
      </c>
      <c r="D100" s="221" t="s">
        <v>238</v>
      </c>
      <c r="E100" s="220">
        <v>6.4630872483221475</v>
      </c>
      <c r="F100" s="221" t="str">
        <f>IFERROR(E100-C100,"-")</f>
        <v>-</v>
      </c>
      <c r="G100" s="220">
        <v>4.0942293644996344</v>
      </c>
      <c r="H100" s="221">
        <f>IFERROR(G100-E100,"-")</f>
        <v>-2.3688578838225132</v>
      </c>
      <c r="I100" s="220">
        <v>3.8825409508589694</v>
      </c>
      <c r="J100" s="221">
        <f>IFERROR(I100-G100,"-")</f>
        <v>-0.21168841364066493</v>
      </c>
      <c r="K100" s="220">
        <v>4.6696662917135354</v>
      </c>
      <c r="L100" s="221">
        <f>IFERROR(K100-I100,"-")</f>
        <v>0.78712534085456598</v>
      </c>
      <c r="M100" s="220">
        <v>5.0190854870775352</v>
      </c>
      <c r="N100" s="221">
        <f t="shared" si="14"/>
        <v>0.34941919536399979</v>
      </c>
    </row>
    <row r="101" spans="2:14" x14ac:dyDescent="0.25">
      <c r="B101" s="145" t="s">
        <v>81</v>
      </c>
      <c r="C101" s="220" t="s">
        <v>238</v>
      </c>
      <c r="D101" s="221" t="s">
        <v>238</v>
      </c>
      <c r="E101" s="220">
        <v>3.2746113989637307</v>
      </c>
      <c r="F101" s="221" t="str">
        <f t="shared" ref="F101:J109" si="15">IFERROR(E101-C101,"-")</f>
        <v>-</v>
      </c>
      <c r="G101" s="220">
        <v>5.09784324039979</v>
      </c>
      <c r="H101" s="221">
        <f t="shared" si="15"/>
        <v>1.8232318414360593</v>
      </c>
      <c r="I101" s="220">
        <v>4.569230769230769</v>
      </c>
      <c r="J101" s="221">
        <f t="shared" si="15"/>
        <v>-0.52861247116902099</v>
      </c>
      <c r="K101" s="220">
        <v>5.1427406199021206</v>
      </c>
      <c r="L101" s="221">
        <f t="shared" ref="L101:L109" si="16">IFERROR(K101-I101,"-")</f>
        <v>0.57350985067135163</v>
      </c>
      <c r="M101" s="220">
        <v>4.267153284671533</v>
      </c>
      <c r="N101" s="221">
        <f t="shared" si="14"/>
        <v>-0.87558733523058763</v>
      </c>
    </row>
    <row r="102" spans="2:14" x14ac:dyDescent="0.25">
      <c r="B102" s="145" t="s">
        <v>83</v>
      </c>
      <c r="C102" s="220" t="s">
        <v>238</v>
      </c>
      <c r="D102" s="221" t="s">
        <v>238</v>
      </c>
      <c r="E102" s="220">
        <v>4.2829545454545457</v>
      </c>
      <c r="F102" s="221" t="str">
        <f t="shared" si="15"/>
        <v>-</v>
      </c>
      <c r="G102" s="220">
        <v>5.2487437185929648</v>
      </c>
      <c r="H102" s="221">
        <f t="shared" si="15"/>
        <v>0.96578917313841917</v>
      </c>
      <c r="I102" s="220">
        <v>5.2122699386503069</v>
      </c>
      <c r="J102" s="221">
        <f t="shared" si="15"/>
        <v>-3.6473779942657991E-2</v>
      </c>
      <c r="K102" s="220">
        <v>6.0034662045060658</v>
      </c>
      <c r="L102" s="221">
        <f t="shared" si="16"/>
        <v>0.79119626585575897</v>
      </c>
      <c r="M102" s="220">
        <v>5.0065843621399173</v>
      </c>
      <c r="N102" s="221">
        <f t="shared" si="14"/>
        <v>-0.99688184236614852</v>
      </c>
    </row>
    <row r="103" spans="2:14" x14ac:dyDescent="0.25">
      <c r="B103" s="145" t="s">
        <v>85</v>
      </c>
      <c r="C103" s="220" t="s">
        <v>238</v>
      </c>
      <c r="D103" s="221" t="s">
        <v>238</v>
      </c>
      <c r="E103" s="220">
        <v>5.9607458292443569</v>
      </c>
      <c r="F103" s="221" t="str">
        <f t="shared" si="15"/>
        <v>-</v>
      </c>
      <c r="G103" s="220">
        <v>5.6604189636163174</v>
      </c>
      <c r="H103" s="221">
        <f t="shared" si="15"/>
        <v>-0.30032686562803956</v>
      </c>
      <c r="I103" s="220">
        <v>5.3610354223433241</v>
      </c>
      <c r="J103" s="221">
        <f t="shared" si="15"/>
        <v>-0.29938354127299327</v>
      </c>
      <c r="K103" s="220">
        <v>6.433518862090291</v>
      </c>
      <c r="L103" s="221">
        <f t="shared" si="16"/>
        <v>1.0724834397469669</v>
      </c>
      <c r="M103" s="220">
        <v>5.1236055332440875</v>
      </c>
      <c r="N103" s="221">
        <f t="shared" si="14"/>
        <v>-1.3099133288462035</v>
      </c>
    </row>
    <row r="104" spans="2:14" x14ac:dyDescent="0.25">
      <c r="B104" s="145" t="s">
        <v>87</v>
      </c>
      <c r="C104" s="220">
        <v>6.9090909090909092</v>
      </c>
      <c r="D104" s="221">
        <v>0.9008112402776618</v>
      </c>
      <c r="E104" s="220">
        <v>5.4294294294294296</v>
      </c>
      <c r="F104" s="221">
        <f t="shared" si="15"/>
        <v>-1.4796614796614795</v>
      </c>
      <c r="G104" s="220">
        <v>5.3613793103448275</v>
      </c>
      <c r="H104" s="221">
        <f t="shared" si="15"/>
        <v>-6.8050119084602123E-2</v>
      </c>
      <c r="I104" s="220">
        <v>5.371587743732591</v>
      </c>
      <c r="J104" s="221">
        <f t="shared" si="15"/>
        <v>1.0208433387763449E-2</v>
      </c>
      <c r="K104" s="220">
        <v>5.7985640207419227</v>
      </c>
      <c r="L104" s="221">
        <f t="shared" si="16"/>
        <v>0.42697627700933172</v>
      </c>
      <c r="M104" s="220">
        <v>5.3638803680981599</v>
      </c>
      <c r="N104" s="221">
        <f t="shared" si="14"/>
        <v>-0.43468365264376274</v>
      </c>
    </row>
    <row r="105" spans="2:14" x14ac:dyDescent="0.25">
      <c r="B105" s="145" t="s">
        <v>89</v>
      </c>
      <c r="C105" s="220">
        <v>5.2307692307692308</v>
      </c>
      <c r="D105" s="221">
        <v>-1.4748459632852695</v>
      </c>
      <c r="E105" s="220">
        <v>6.0605693519079349</v>
      </c>
      <c r="F105" s="221">
        <f t="shared" si="15"/>
        <v>0.82980012113870405</v>
      </c>
      <c r="G105" s="220">
        <v>4.4908606245239913</v>
      </c>
      <c r="H105" s="221">
        <f t="shared" si="15"/>
        <v>-1.5697087273839436</v>
      </c>
      <c r="I105" s="220">
        <v>5.2441571357533565</v>
      </c>
      <c r="J105" s="221">
        <f t="shared" si="15"/>
        <v>0.75329651122936525</v>
      </c>
      <c r="K105" s="220">
        <v>6.6114311032343815</v>
      </c>
      <c r="L105" s="221">
        <f t="shared" si="16"/>
        <v>1.367273967481025</v>
      </c>
      <c r="M105" s="220">
        <v>5.253974261922786</v>
      </c>
      <c r="N105" s="221">
        <f t="shared" si="14"/>
        <v>-1.3574568413115955</v>
      </c>
    </row>
    <row r="106" spans="2:14" x14ac:dyDescent="0.25">
      <c r="B106" s="145" t="s">
        <v>91</v>
      </c>
      <c r="C106" s="220">
        <v>3.4464285714285716</v>
      </c>
      <c r="D106" s="221">
        <v>-2.1411694860985109</v>
      </c>
      <c r="E106" s="220">
        <v>4.8672911787665889</v>
      </c>
      <c r="F106" s="221">
        <f t="shared" si="15"/>
        <v>1.4208626073380173</v>
      </c>
      <c r="G106" s="220">
        <v>4.5062972292191432</v>
      </c>
      <c r="H106" s="221">
        <f t="shared" si="15"/>
        <v>-0.36099394954744568</v>
      </c>
      <c r="I106" s="220">
        <v>4.8353948620361562</v>
      </c>
      <c r="J106" s="221">
        <f t="shared" si="15"/>
        <v>0.32909763281701299</v>
      </c>
      <c r="K106" s="220">
        <v>5.4296091317883084</v>
      </c>
      <c r="L106" s="221">
        <f t="shared" si="16"/>
        <v>0.59421426975215219</v>
      </c>
      <c r="M106" s="220"/>
      <c r="N106" s="221"/>
    </row>
    <row r="107" spans="2:14" x14ac:dyDescent="0.25">
      <c r="B107" s="145" t="s">
        <v>93</v>
      </c>
      <c r="C107" s="220">
        <v>5.1565934065934069</v>
      </c>
      <c r="D107" s="221">
        <v>-0.2713508082826257</v>
      </c>
      <c r="E107" s="220">
        <v>5.5483870967741939</v>
      </c>
      <c r="F107" s="221">
        <f t="shared" si="15"/>
        <v>0.39179369018078702</v>
      </c>
      <c r="G107" s="220">
        <v>4.0623314354210365</v>
      </c>
      <c r="H107" s="221">
        <f t="shared" si="15"/>
        <v>-1.4860556613531575</v>
      </c>
      <c r="I107" s="220">
        <v>4.9761243753470294</v>
      </c>
      <c r="J107" s="221">
        <f t="shared" si="15"/>
        <v>0.91379293992599298</v>
      </c>
      <c r="K107" s="220">
        <v>5.0825840825840825</v>
      </c>
      <c r="L107" s="221">
        <f t="shared" si="16"/>
        <v>0.106459707237053</v>
      </c>
      <c r="M107" s="220"/>
      <c r="N107" s="221"/>
    </row>
    <row r="108" spans="2:14" x14ac:dyDescent="0.25">
      <c r="B108" s="145" t="s">
        <v>95</v>
      </c>
      <c r="C108" s="220">
        <v>6.4270386266094421</v>
      </c>
      <c r="D108" s="221">
        <v>-0.22641405881255317</v>
      </c>
      <c r="E108" s="220">
        <v>6.0665198237885463</v>
      </c>
      <c r="F108" s="221">
        <f t="shared" si="15"/>
        <v>-0.36051880282089588</v>
      </c>
      <c r="G108" s="220">
        <v>4.3915942028985508</v>
      </c>
      <c r="H108" s="221">
        <f t="shared" si="15"/>
        <v>-1.6749256208899954</v>
      </c>
      <c r="I108" s="220">
        <v>4.5345122646891047</v>
      </c>
      <c r="J108" s="221">
        <f t="shared" si="15"/>
        <v>0.14291806179055389</v>
      </c>
      <c r="K108" s="220">
        <v>4.7062356979405031</v>
      </c>
      <c r="L108" s="221">
        <f t="shared" si="16"/>
        <v>0.17172343325139838</v>
      </c>
      <c r="M108" s="220"/>
      <c r="N108" s="221"/>
    </row>
    <row r="109" spans="2:14" ht="15.75" x14ac:dyDescent="0.25">
      <c r="B109" s="148" t="s">
        <v>32</v>
      </c>
      <c r="C109" s="222">
        <v>5.6659218962502429</v>
      </c>
      <c r="D109" s="223">
        <v>-0.23039540059356778</v>
      </c>
      <c r="E109" s="222">
        <v>5.3563868253237787</v>
      </c>
      <c r="F109" s="223">
        <f t="shared" si="15"/>
        <v>-0.30953507092646415</v>
      </c>
      <c r="G109" s="222">
        <v>4.7475233147245799</v>
      </c>
      <c r="H109" s="223">
        <f t="shared" si="15"/>
        <v>-0.60886351059919885</v>
      </c>
      <c r="I109" s="222">
        <v>4.5866218139474704</v>
      </c>
      <c r="J109" s="223">
        <f t="shared" si="15"/>
        <v>-0.16090150077710952</v>
      </c>
      <c r="K109" s="222">
        <v>5.165468286265031</v>
      </c>
      <c r="L109" s="223">
        <f t="shared" si="16"/>
        <v>0.57884647231756059</v>
      </c>
      <c r="M109" s="222">
        <v>4.9715915940049022</v>
      </c>
      <c r="N109" s="223">
        <v>-0.24070394542754503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6.18075117370892</v>
      </c>
      <c r="D119" s="221">
        <v>-0.42936118584164173</v>
      </c>
      <c r="E119" s="220">
        <v>5.6842105263157894</v>
      </c>
      <c r="F119" s="221">
        <f t="shared" ref="F119:J121" si="17">IFERROR(E119-C119,"-")</f>
        <v>-0.49654064739313064</v>
      </c>
      <c r="G119" s="220">
        <v>6.4737654320987659</v>
      </c>
      <c r="H119" s="221">
        <f t="shared" si="17"/>
        <v>0.78955490578297649</v>
      </c>
      <c r="I119" s="220">
        <v>4.9533404029692472</v>
      </c>
      <c r="J119" s="221">
        <f t="shared" si="17"/>
        <v>-1.5204250291295187</v>
      </c>
      <c r="K119" s="220">
        <v>6.1592148309705559</v>
      </c>
      <c r="L119" s="221">
        <f t="shared" ref="L119:L121" si="18">IFERROR(K119-I119,"-")</f>
        <v>1.2058744280013087</v>
      </c>
      <c r="M119" s="220">
        <v>5.4357945425361152</v>
      </c>
      <c r="N119" s="221">
        <f t="shared" ref="N119:N127" si="19">IFERROR(M119-K119,"-")</f>
        <v>-0.72342028843444073</v>
      </c>
    </row>
    <row r="120" spans="1:15" x14ac:dyDescent="0.25">
      <c r="B120" s="145" t="s">
        <v>75</v>
      </c>
      <c r="C120" s="220">
        <v>5.253333333333333</v>
      </c>
      <c r="D120" s="221">
        <v>-0.88576852866009492</v>
      </c>
      <c r="E120" s="220">
        <v>31</v>
      </c>
      <c r="F120" s="221">
        <f t="shared" si="17"/>
        <v>25.746666666666666</v>
      </c>
      <c r="G120" s="220">
        <v>6.0708245243128962</v>
      </c>
      <c r="H120" s="221">
        <f t="shared" si="17"/>
        <v>-24.929175475687103</v>
      </c>
      <c r="I120" s="220">
        <v>6.147023086269745</v>
      </c>
      <c r="J120" s="221">
        <f t="shared" si="17"/>
        <v>7.619856195684882E-2</v>
      </c>
      <c r="K120" s="220">
        <v>5.6794625719769671</v>
      </c>
      <c r="L120" s="221">
        <f t="shared" si="18"/>
        <v>-0.4675605142927779</v>
      </c>
      <c r="M120" s="220">
        <v>5.4436958614051969</v>
      </c>
      <c r="N120" s="221">
        <f t="shared" si="19"/>
        <v>-0.23576671057177023</v>
      </c>
    </row>
    <row r="121" spans="1:15" x14ac:dyDescent="0.25">
      <c r="B121" s="145" t="s">
        <v>77</v>
      </c>
      <c r="C121" s="220">
        <v>8.6840236686390533</v>
      </c>
      <c r="D121" s="221">
        <v>1.9870236686390532</v>
      </c>
      <c r="E121" s="220">
        <v>11</v>
      </c>
      <c r="F121" s="221">
        <f t="shared" si="17"/>
        <v>2.3159763313609467</v>
      </c>
      <c r="G121" s="220">
        <v>6.4224548049476686</v>
      </c>
      <c r="H121" s="221">
        <f t="shared" si="17"/>
        <v>-4.5775451950523314</v>
      </c>
      <c r="I121" s="220">
        <v>5.8707926167209559</v>
      </c>
      <c r="J121" s="221">
        <f t="shared" si="17"/>
        <v>-0.55166218822671276</v>
      </c>
      <c r="K121" s="220">
        <v>5.6588465298142721</v>
      </c>
      <c r="L121" s="221">
        <f t="shared" si="18"/>
        <v>-0.21194608690668382</v>
      </c>
      <c r="M121" s="220">
        <v>5.7968197879858661</v>
      </c>
      <c r="N121" s="221">
        <f t="shared" si="19"/>
        <v>0.137973258171594</v>
      </c>
    </row>
    <row r="122" spans="1:15" x14ac:dyDescent="0.25">
      <c r="B122" s="145" t="s">
        <v>79</v>
      </c>
      <c r="C122" s="220" t="s">
        <v>238</v>
      </c>
      <c r="D122" s="221" t="s">
        <v>238</v>
      </c>
      <c r="E122" s="220">
        <v>33.666666666666664</v>
      </c>
      <c r="F122" s="221" t="str">
        <f>IFERROR(E122-C122,"-")</f>
        <v>-</v>
      </c>
      <c r="G122" s="220">
        <v>6.232613908872902</v>
      </c>
      <c r="H122" s="221">
        <f>IFERROR(G122-E122,"-")</f>
        <v>-27.434052757793761</v>
      </c>
      <c r="I122" s="220">
        <v>4.9603803486529321</v>
      </c>
      <c r="J122" s="221">
        <f>IFERROR(I122-G122,"-")</f>
        <v>-1.2722335602199699</v>
      </c>
      <c r="K122" s="220">
        <v>5.5662337662337666</v>
      </c>
      <c r="L122" s="221">
        <f>IFERROR(K122-I122,"-")</f>
        <v>0.60585341758083455</v>
      </c>
      <c r="M122" s="220">
        <v>5.5828635851183765</v>
      </c>
      <c r="N122" s="221">
        <f t="shared" si="19"/>
        <v>1.6629818884609904E-2</v>
      </c>
    </row>
    <row r="123" spans="1:15" x14ac:dyDescent="0.25">
      <c r="B123" s="145" t="s">
        <v>81</v>
      </c>
      <c r="C123" s="220" t="s">
        <v>238</v>
      </c>
      <c r="D123" s="221" t="s">
        <v>238</v>
      </c>
      <c r="E123" s="220">
        <v>4.6818181818181817</v>
      </c>
      <c r="F123" s="221" t="str">
        <f t="shared" ref="F123:J131" si="20">IFERROR(E123-C123,"-")</f>
        <v>-</v>
      </c>
      <c r="G123" s="220">
        <v>6.6919254658385094</v>
      </c>
      <c r="H123" s="221">
        <f t="shared" si="20"/>
        <v>2.0101072840203278</v>
      </c>
      <c r="I123" s="220">
        <v>6.0809595202398796</v>
      </c>
      <c r="J123" s="221">
        <f t="shared" si="20"/>
        <v>-0.61096594559862982</v>
      </c>
      <c r="K123" s="220">
        <v>5.7596401028277633</v>
      </c>
      <c r="L123" s="221">
        <f t="shared" ref="L123:L131" si="21">IFERROR(K123-I123,"-")</f>
        <v>-0.32131941741211634</v>
      </c>
      <c r="M123" s="220">
        <v>5.6463700234192036</v>
      </c>
      <c r="N123" s="221">
        <f t="shared" si="19"/>
        <v>-0.11327007940855971</v>
      </c>
    </row>
    <row r="124" spans="1:15" x14ac:dyDescent="0.25">
      <c r="B124" s="145" t="s">
        <v>83</v>
      </c>
      <c r="C124" s="220" t="s">
        <v>238</v>
      </c>
      <c r="D124" s="221" t="s">
        <v>238</v>
      </c>
      <c r="E124" s="220">
        <v>4.5526315789473681</v>
      </c>
      <c r="F124" s="221" t="str">
        <f t="shared" si="20"/>
        <v>-</v>
      </c>
      <c r="G124" s="220">
        <v>6.2118551042810095</v>
      </c>
      <c r="H124" s="221">
        <f t="shared" si="20"/>
        <v>1.6592235253336414</v>
      </c>
      <c r="I124" s="220">
        <v>6.4102564102564106</v>
      </c>
      <c r="J124" s="221">
        <f t="shared" si="20"/>
        <v>0.19840130597540107</v>
      </c>
      <c r="K124" s="220">
        <v>6.6716541978387367</v>
      </c>
      <c r="L124" s="221">
        <f t="shared" si="21"/>
        <v>0.26139778758232612</v>
      </c>
      <c r="M124" s="220">
        <v>6.0325288562434416</v>
      </c>
      <c r="N124" s="221">
        <f t="shared" si="19"/>
        <v>-0.6391253415952951</v>
      </c>
    </row>
    <row r="125" spans="1:15" x14ac:dyDescent="0.25">
      <c r="B125" s="145" t="s">
        <v>85</v>
      </c>
      <c r="C125" s="220" t="s">
        <v>238</v>
      </c>
      <c r="D125" s="221" t="s">
        <v>238</v>
      </c>
      <c r="E125" s="220">
        <v>5.5272727272727273</v>
      </c>
      <c r="F125" s="221" t="str">
        <f t="shared" si="20"/>
        <v>-</v>
      </c>
      <c r="G125" s="220">
        <v>6.6004728132387704</v>
      </c>
      <c r="H125" s="221">
        <f t="shared" si="20"/>
        <v>1.0732000859660431</v>
      </c>
      <c r="I125" s="220">
        <v>6.7293233082706765</v>
      </c>
      <c r="J125" s="221">
        <f t="shared" si="20"/>
        <v>0.12885049503190604</v>
      </c>
      <c r="K125" s="220">
        <v>6.8389955686853767</v>
      </c>
      <c r="L125" s="221">
        <f t="shared" si="21"/>
        <v>0.10967226041470024</v>
      </c>
      <c r="M125" s="220">
        <v>6.4310544611819234</v>
      </c>
      <c r="N125" s="221">
        <f t="shared" si="19"/>
        <v>-0.40794110750345336</v>
      </c>
    </row>
    <row r="126" spans="1:15" x14ac:dyDescent="0.25">
      <c r="B126" s="145" t="s">
        <v>87</v>
      </c>
      <c r="C126" s="220">
        <v>5.7857142857142856</v>
      </c>
      <c r="D126" s="221">
        <v>-1.4107922645040549</v>
      </c>
      <c r="E126" s="220">
        <v>5.4169741697416978</v>
      </c>
      <c r="F126" s="221">
        <f t="shared" si="20"/>
        <v>-0.36874011597258782</v>
      </c>
      <c r="G126" s="220">
        <v>6.5917312661498704</v>
      </c>
      <c r="H126" s="221">
        <f t="shared" si="20"/>
        <v>1.1747570964081726</v>
      </c>
      <c r="I126" s="220">
        <v>5.8991735537190086</v>
      </c>
      <c r="J126" s="221">
        <f t="shared" si="20"/>
        <v>-0.69255771243086173</v>
      </c>
      <c r="K126" s="220">
        <v>6.4654811715481175</v>
      </c>
      <c r="L126" s="221">
        <f t="shared" si="21"/>
        <v>0.56630761782910888</v>
      </c>
      <c r="M126" s="220">
        <v>5.5</v>
      </c>
      <c r="N126" s="221">
        <f t="shared" si="19"/>
        <v>-0.96548117154811752</v>
      </c>
    </row>
    <row r="127" spans="1:15" x14ac:dyDescent="0.25">
      <c r="B127" s="145" t="s">
        <v>89</v>
      </c>
      <c r="C127" s="220">
        <v>5.1739130434782608</v>
      </c>
      <c r="D127" s="221">
        <v>-2.3870625662778364</v>
      </c>
      <c r="E127" s="220">
        <v>7.4306451612903226</v>
      </c>
      <c r="F127" s="221">
        <f t="shared" si="20"/>
        <v>2.2567321178120618</v>
      </c>
      <c r="G127" s="220">
        <v>6.5055079559363529</v>
      </c>
      <c r="H127" s="221">
        <f t="shared" si="20"/>
        <v>-0.9251372053539697</v>
      </c>
      <c r="I127" s="220">
        <v>6.5317848410757948</v>
      </c>
      <c r="J127" s="221">
        <f t="shared" si="20"/>
        <v>2.627688513944193E-2</v>
      </c>
      <c r="K127" s="220">
        <v>7.954225352112676</v>
      </c>
      <c r="L127" s="221">
        <f t="shared" si="21"/>
        <v>1.4224405110368812</v>
      </c>
      <c r="M127" s="220">
        <v>6.0339660339660339</v>
      </c>
      <c r="N127" s="221">
        <f t="shared" si="19"/>
        <v>-1.9202593181466421</v>
      </c>
    </row>
    <row r="128" spans="1:15" x14ac:dyDescent="0.25">
      <c r="A128" s="151"/>
      <c r="B128" s="145" t="s">
        <v>91</v>
      </c>
      <c r="C128" s="220">
        <v>6.4705882352941178</v>
      </c>
      <c r="D128" s="221">
        <v>-0.27970078204692239</v>
      </c>
      <c r="E128" s="220">
        <v>6.4822134387351777</v>
      </c>
      <c r="F128" s="221">
        <f t="shared" si="20"/>
        <v>1.1625203441059995E-2</v>
      </c>
      <c r="G128" s="220">
        <v>6.4236186348862407</v>
      </c>
      <c r="H128" s="221">
        <f t="shared" si="20"/>
        <v>-5.8594803848937005E-2</v>
      </c>
      <c r="I128" s="220">
        <v>6.666666666666667</v>
      </c>
      <c r="J128" s="221">
        <f t="shared" si="20"/>
        <v>0.24304803178042622</v>
      </c>
      <c r="K128" s="220">
        <v>6.9480932203389827</v>
      </c>
      <c r="L128" s="221">
        <f t="shared" si="21"/>
        <v>0.28142655367231573</v>
      </c>
      <c r="M128" s="220"/>
      <c r="N128" s="221"/>
    </row>
    <row r="129" spans="2:15" x14ac:dyDescent="0.25">
      <c r="B129" s="145" t="s">
        <v>93</v>
      </c>
      <c r="C129" s="220">
        <v>4.4324324324324325</v>
      </c>
      <c r="D129" s="221">
        <v>-1.738415835190029</v>
      </c>
      <c r="E129" s="220">
        <v>6.7845528455284549</v>
      </c>
      <c r="F129" s="221">
        <f t="shared" si="20"/>
        <v>2.3521204130960225</v>
      </c>
      <c r="G129" s="220">
        <v>5.7239819004524888</v>
      </c>
      <c r="H129" s="221">
        <f t="shared" si="20"/>
        <v>-1.0605709450759662</v>
      </c>
      <c r="I129" s="220">
        <v>5.3460721868365182</v>
      </c>
      <c r="J129" s="221">
        <f t="shared" si="20"/>
        <v>-0.37790971361597059</v>
      </c>
      <c r="K129" s="220">
        <v>5.9243876464323746</v>
      </c>
      <c r="L129" s="221">
        <f t="shared" si="21"/>
        <v>0.5783154595958564</v>
      </c>
      <c r="M129" s="220"/>
      <c r="N129" s="221"/>
    </row>
    <row r="130" spans="2:15" x14ac:dyDescent="0.25">
      <c r="B130" s="145" t="s">
        <v>95</v>
      </c>
      <c r="C130" s="220">
        <v>6.3636363636363633</v>
      </c>
      <c r="D130" s="221">
        <v>-0.38544564370757772</v>
      </c>
      <c r="E130" s="220">
        <v>7.5323886639676116</v>
      </c>
      <c r="F130" s="221">
        <f t="shared" si="20"/>
        <v>1.1687523003312483</v>
      </c>
      <c r="G130" s="220">
        <v>5.6955093099671412</v>
      </c>
      <c r="H130" s="221">
        <f t="shared" si="20"/>
        <v>-1.8368793540004704</v>
      </c>
      <c r="I130" s="220">
        <v>6.2649082568807337</v>
      </c>
      <c r="J130" s="221">
        <f t="shared" si="20"/>
        <v>0.5693989469135925</v>
      </c>
      <c r="K130" s="220">
        <v>6.2767094017094021</v>
      </c>
      <c r="L130" s="221">
        <f t="shared" si="21"/>
        <v>1.1801144828668342E-2</v>
      </c>
      <c r="M130" s="220"/>
      <c r="N130" s="221"/>
    </row>
    <row r="131" spans="2:15" ht="15.75" x14ac:dyDescent="0.25">
      <c r="B131" s="148" t="s">
        <v>32</v>
      </c>
      <c r="C131" s="222">
        <v>6.4611111111111112</v>
      </c>
      <c r="D131" s="223">
        <v>-0.13090835360908315</v>
      </c>
      <c r="E131" s="222">
        <v>6.8293729372937291</v>
      </c>
      <c r="F131" s="223">
        <f t="shared" si="20"/>
        <v>0.36826182618261782</v>
      </c>
      <c r="G131" s="222">
        <v>6.2907650695517772</v>
      </c>
      <c r="H131" s="223">
        <f t="shared" si="20"/>
        <v>-0.53860786774195191</v>
      </c>
      <c r="I131" s="222">
        <v>5.960893854748603</v>
      </c>
      <c r="J131" s="223">
        <f t="shared" si="20"/>
        <v>-0.32987121480317416</v>
      </c>
      <c r="K131" s="222">
        <v>6.3181118057443149</v>
      </c>
      <c r="L131" s="223">
        <f t="shared" si="21"/>
        <v>0.35721795099571185</v>
      </c>
      <c r="M131" s="222">
        <v>5.7497493036211695</v>
      </c>
      <c r="N131" s="223">
        <v>-0.54569971073755497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7.3622047244094491</v>
      </c>
      <c r="D141" s="221">
        <v>-0.11757669635557821</v>
      </c>
      <c r="E141" s="220">
        <v>5.9464285714285712</v>
      </c>
      <c r="F141" s="221">
        <f t="shared" ref="F141:J143" si="22">IFERROR(E141-C141,"-")</f>
        <v>-1.4157761529808779</v>
      </c>
      <c r="G141" s="220">
        <v>6.0197889182058049</v>
      </c>
      <c r="H141" s="221">
        <f t="shared" si="22"/>
        <v>7.3360346777233687E-2</v>
      </c>
      <c r="I141" s="220">
        <v>3.2913793103448277</v>
      </c>
      <c r="J141" s="221">
        <f t="shared" si="22"/>
        <v>-2.7284096078609772</v>
      </c>
      <c r="K141" s="220">
        <v>6.3516068052930059</v>
      </c>
      <c r="L141" s="221">
        <f t="shared" ref="L141:L143" si="23">IFERROR(K141-I141,"-")</f>
        <v>3.0602274949481783</v>
      </c>
      <c r="M141" s="220">
        <v>5.4110070257611245</v>
      </c>
      <c r="N141" s="221">
        <f t="shared" ref="N141:N149" si="24">IFERROR(M141-K141,"-")</f>
        <v>-0.94059977953188145</v>
      </c>
    </row>
    <row r="142" spans="2:15" x14ac:dyDescent="0.25">
      <c r="B142" s="145" t="s">
        <v>75</v>
      </c>
      <c r="C142" s="220">
        <v>5.372112917023097</v>
      </c>
      <c r="D142" s="221">
        <v>-2.271917751103957</v>
      </c>
      <c r="E142" s="220">
        <v>5.6149425287356323</v>
      </c>
      <c r="F142" s="221">
        <f t="shared" si="22"/>
        <v>0.24282961171253525</v>
      </c>
      <c r="G142" s="220">
        <v>4.6829268292682924</v>
      </c>
      <c r="H142" s="221">
        <f t="shared" si="22"/>
        <v>-0.93201569946733986</v>
      </c>
      <c r="I142" s="220">
        <v>5.4744525547445253</v>
      </c>
      <c r="J142" s="221">
        <f t="shared" si="22"/>
        <v>0.7915257254762329</v>
      </c>
      <c r="K142" s="220">
        <v>5.4712793733681462</v>
      </c>
      <c r="L142" s="221">
        <f t="shared" si="23"/>
        <v>-3.1731813763791195E-3</v>
      </c>
      <c r="M142" s="220">
        <v>5.903614457831325</v>
      </c>
      <c r="N142" s="221">
        <f t="shared" si="24"/>
        <v>0.43233508446317881</v>
      </c>
    </row>
    <row r="143" spans="2:15" x14ac:dyDescent="0.25">
      <c r="B143" s="145" t="s">
        <v>77</v>
      </c>
      <c r="C143" s="220">
        <v>9.2666666666666675</v>
      </c>
      <c r="D143" s="221">
        <v>2.5911699779249453</v>
      </c>
      <c r="E143" s="220">
        <v>5.031358885017422</v>
      </c>
      <c r="F143" s="221">
        <f t="shared" si="22"/>
        <v>-4.2353077816492455</v>
      </c>
      <c r="G143" s="220">
        <v>4.9566787003610111</v>
      </c>
      <c r="H143" s="221">
        <f t="shared" si="22"/>
        <v>-7.4680184656410908E-2</v>
      </c>
      <c r="I143" s="220">
        <v>5.3882783882783887</v>
      </c>
      <c r="J143" s="221">
        <f t="shared" si="22"/>
        <v>0.43159968791737757</v>
      </c>
      <c r="K143" s="220">
        <v>5.1773127753303969</v>
      </c>
      <c r="L143" s="221">
        <f t="shared" si="23"/>
        <v>-0.21096561294799177</v>
      </c>
      <c r="M143" s="220">
        <v>5.3603034134007581</v>
      </c>
      <c r="N143" s="221">
        <f t="shared" si="24"/>
        <v>0.1829906380703612</v>
      </c>
    </row>
    <row r="144" spans="2:15" x14ac:dyDescent="0.25">
      <c r="B144" s="145" t="s">
        <v>79</v>
      </c>
      <c r="C144" s="220" t="s">
        <v>238</v>
      </c>
      <c r="D144" s="221" t="s">
        <v>238</v>
      </c>
      <c r="E144" s="220">
        <v>6.9824561403508776</v>
      </c>
      <c r="F144" s="221" t="str">
        <f>IFERROR(E144-C144,"-")</f>
        <v>-</v>
      </c>
      <c r="G144" s="220">
        <v>3.0840543881334983</v>
      </c>
      <c r="H144" s="221">
        <f>IFERROR(G144-E144,"-")</f>
        <v>-3.8984017522173793</v>
      </c>
      <c r="I144" s="220">
        <v>5.2543478260869563</v>
      </c>
      <c r="J144" s="221">
        <f>IFERROR(I144-G144,"-")</f>
        <v>2.170293437953458</v>
      </c>
      <c r="K144" s="220">
        <v>6.1379962192816633</v>
      </c>
      <c r="L144" s="221">
        <f>IFERROR(K144-I144,"-")</f>
        <v>0.883648393194707</v>
      </c>
      <c r="M144" s="220">
        <v>5.9097472924187722</v>
      </c>
      <c r="N144" s="221">
        <f t="shared" si="24"/>
        <v>-0.22824892686289111</v>
      </c>
    </row>
    <row r="145" spans="1:15" x14ac:dyDescent="0.25">
      <c r="B145" s="145" t="s">
        <v>81</v>
      </c>
      <c r="C145" s="220" t="s">
        <v>238</v>
      </c>
      <c r="D145" s="221" t="s">
        <v>238</v>
      </c>
      <c r="E145" s="220">
        <v>3.7777777777777777</v>
      </c>
      <c r="F145" s="221" t="str">
        <f t="shared" ref="F145:J153" si="25">IFERROR(E145-C145,"-")</f>
        <v>-</v>
      </c>
      <c r="G145" s="220">
        <v>4.9153094462540716</v>
      </c>
      <c r="H145" s="221">
        <f t="shared" si="25"/>
        <v>1.1375316684762939</v>
      </c>
      <c r="I145" s="220">
        <v>5.0396825396825395</v>
      </c>
      <c r="J145" s="221">
        <f t="shared" si="25"/>
        <v>0.12437309342846792</v>
      </c>
      <c r="K145" s="220">
        <v>4.8026315789473681</v>
      </c>
      <c r="L145" s="221">
        <f t="shared" ref="L145:L153" si="26">IFERROR(K145-I145,"-")</f>
        <v>-0.2370509607351714</v>
      </c>
      <c r="M145" s="220">
        <v>4.2142857142857144</v>
      </c>
      <c r="N145" s="221">
        <f t="shared" si="24"/>
        <v>-0.58834586466165373</v>
      </c>
    </row>
    <row r="146" spans="1:15" x14ac:dyDescent="0.25">
      <c r="B146" s="145" t="s">
        <v>83</v>
      </c>
      <c r="C146" s="220" t="s">
        <v>238</v>
      </c>
      <c r="D146" s="221" t="s">
        <v>238</v>
      </c>
      <c r="E146" s="220">
        <v>4.9006622516556293</v>
      </c>
      <c r="F146" s="221" t="str">
        <f t="shared" si="25"/>
        <v>-</v>
      </c>
      <c r="G146" s="220">
        <v>6.785016286644951</v>
      </c>
      <c r="H146" s="221">
        <f t="shared" si="25"/>
        <v>1.8843540349893217</v>
      </c>
      <c r="I146" s="220">
        <v>6.1919642857142856</v>
      </c>
      <c r="J146" s="221">
        <f t="shared" si="25"/>
        <v>-0.59305200093066546</v>
      </c>
      <c r="K146" s="220">
        <v>5.5179856115107917</v>
      </c>
      <c r="L146" s="221">
        <f t="shared" si="26"/>
        <v>-0.67397867420349389</v>
      </c>
      <c r="M146" s="220">
        <v>5.3502538071065988</v>
      </c>
      <c r="N146" s="221">
        <f t="shared" si="24"/>
        <v>-0.16773180440419289</v>
      </c>
    </row>
    <row r="147" spans="1:15" x14ac:dyDescent="0.25">
      <c r="B147" s="145" t="s">
        <v>85</v>
      </c>
      <c r="C147" s="220" t="s">
        <v>238</v>
      </c>
      <c r="D147" s="221" t="s">
        <v>238</v>
      </c>
      <c r="E147" s="220">
        <v>6.9013698630136986</v>
      </c>
      <c r="F147" s="221" t="str">
        <f t="shared" si="25"/>
        <v>-</v>
      </c>
      <c r="G147" s="220">
        <v>9.7128205128205121</v>
      </c>
      <c r="H147" s="221">
        <f t="shared" si="25"/>
        <v>2.8114506498068135</v>
      </c>
      <c r="I147" s="220">
        <v>8.2010582010582009</v>
      </c>
      <c r="J147" s="221">
        <f t="shared" si="25"/>
        <v>-1.5117623117623111</v>
      </c>
      <c r="K147" s="220">
        <v>7.367892976588629</v>
      </c>
      <c r="L147" s="221">
        <f t="shared" si="26"/>
        <v>-0.83316522446957197</v>
      </c>
      <c r="M147" s="220">
        <v>7.006872852233677</v>
      </c>
      <c r="N147" s="221">
        <f t="shared" si="24"/>
        <v>-0.36102012435495201</v>
      </c>
    </row>
    <row r="148" spans="1:15" x14ac:dyDescent="0.25">
      <c r="B148" s="145" t="s">
        <v>87</v>
      </c>
      <c r="C148" s="220">
        <v>6.9189189189189193</v>
      </c>
      <c r="D148" s="221">
        <v>-0.28941441441441373</v>
      </c>
      <c r="E148" s="220">
        <v>6.7030303030303031</v>
      </c>
      <c r="F148" s="221">
        <f t="shared" si="25"/>
        <v>-0.21588861588861619</v>
      </c>
      <c r="G148" s="220">
        <v>5.5625</v>
      </c>
      <c r="H148" s="221">
        <f t="shared" si="25"/>
        <v>-1.1405303030303031</v>
      </c>
      <c r="I148" s="220">
        <v>6.5364963503649633</v>
      </c>
      <c r="J148" s="221">
        <f t="shared" si="25"/>
        <v>0.97399635036496335</v>
      </c>
      <c r="K148" s="220">
        <v>6.5090439276485785</v>
      </c>
      <c r="L148" s="221">
        <f t="shared" si="26"/>
        <v>-2.7452422716384817E-2</v>
      </c>
      <c r="M148" s="220">
        <v>6.5150753768844218</v>
      </c>
      <c r="N148" s="221">
        <f t="shared" si="24"/>
        <v>6.0314492358433114E-3</v>
      </c>
    </row>
    <row r="149" spans="1:15" x14ac:dyDescent="0.25">
      <c r="B149" s="145" t="s">
        <v>89</v>
      </c>
      <c r="C149" s="220">
        <v>7.129032258064516</v>
      </c>
      <c r="D149" s="221">
        <v>-0.97051525324770083</v>
      </c>
      <c r="E149" s="220">
        <v>6.2867132867132867</v>
      </c>
      <c r="F149" s="221">
        <f t="shared" si="25"/>
        <v>-0.84231897135122935</v>
      </c>
      <c r="G149" s="220">
        <v>4.5292792792792795</v>
      </c>
      <c r="H149" s="221">
        <f t="shared" si="25"/>
        <v>-1.7574340074340071</v>
      </c>
      <c r="I149" s="220">
        <v>6.5821325648414986</v>
      </c>
      <c r="J149" s="221">
        <f t="shared" si="25"/>
        <v>2.052853285562219</v>
      </c>
      <c r="K149" s="220">
        <v>7.1111111111111107</v>
      </c>
      <c r="L149" s="221">
        <f t="shared" si="26"/>
        <v>0.52897854626961216</v>
      </c>
      <c r="M149" s="220">
        <v>6.7581395348837212</v>
      </c>
      <c r="N149" s="221">
        <f t="shared" si="24"/>
        <v>-0.35297157622738951</v>
      </c>
    </row>
    <row r="150" spans="1:15" x14ac:dyDescent="0.25">
      <c r="A150" s="151"/>
      <c r="B150" s="145" t="s">
        <v>91</v>
      </c>
      <c r="C150" s="220">
        <v>4.0384615384615383</v>
      </c>
      <c r="D150" s="221">
        <v>-1.4712236915626749</v>
      </c>
      <c r="E150" s="220">
        <v>5.345505617977528</v>
      </c>
      <c r="F150" s="221">
        <f t="shared" si="25"/>
        <v>1.3070440795159897</v>
      </c>
      <c r="G150" s="220">
        <v>3.7450628366247756</v>
      </c>
      <c r="H150" s="221">
        <f t="shared" si="25"/>
        <v>-1.6004427813527524</v>
      </c>
      <c r="I150" s="220">
        <v>5.4204724409448817</v>
      </c>
      <c r="J150" s="221">
        <f t="shared" si="25"/>
        <v>1.6754096043201061</v>
      </c>
      <c r="K150" s="220">
        <v>5.5115452930728246</v>
      </c>
      <c r="L150" s="221">
        <f t="shared" si="26"/>
        <v>9.1072852127942916E-2</v>
      </c>
      <c r="M150" s="220"/>
      <c r="N150" s="221"/>
    </row>
    <row r="151" spans="1:15" x14ac:dyDescent="0.25">
      <c r="B151" s="145" t="s">
        <v>93</v>
      </c>
      <c r="C151" s="220">
        <v>6.071748878923767</v>
      </c>
      <c r="D151" s="221">
        <v>0.14912209088735651</v>
      </c>
      <c r="E151" s="220">
        <v>6.3265306122448983</v>
      </c>
      <c r="F151" s="221">
        <f t="shared" si="25"/>
        <v>0.2547817333211313</v>
      </c>
      <c r="G151" s="220">
        <v>4.5094577553593949</v>
      </c>
      <c r="H151" s="221">
        <f t="shared" si="25"/>
        <v>-1.8170728568855035</v>
      </c>
      <c r="I151" s="220">
        <v>5.9460400348128806</v>
      </c>
      <c r="J151" s="221">
        <f t="shared" si="25"/>
        <v>1.4365822794534857</v>
      </c>
      <c r="K151" s="220">
        <v>6.0606860158311342</v>
      </c>
      <c r="L151" s="221">
        <f t="shared" si="26"/>
        <v>0.11464598101825363</v>
      </c>
      <c r="M151" s="220"/>
      <c r="N151" s="221"/>
    </row>
    <row r="152" spans="1:15" x14ac:dyDescent="0.25">
      <c r="B152" s="145" t="s">
        <v>95</v>
      </c>
      <c r="C152" s="220">
        <v>7.1992481203007515</v>
      </c>
      <c r="D152" s="221">
        <v>-0.7228184296116833</v>
      </c>
      <c r="E152" s="220">
        <v>6.7961165048543686</v>
      </c>
      <c r="F152" s="221">
        <f t="shared" si="25"/>
        <v>-0.40313161544638287</v>
      </c>
      <c r="G152" s="220">
        <v>5.8459563543003847</v>
      </c>
      <c r="H152" s="221">
        <f t="shared" si="25"/>
        <v>-0.95016015055398384</v>
      </c>
      <c r="I152" s="220">
        <v>5.5872093023255811</v>
      </c>
      <c r="J152" s="221">
        <f t="shared" si="25"/>
        <v>-0.25874705197480363</v>
      </c>
      <c r="K152" s="220">
        <v>5.4730617608409986</v>
      </c>
      <c r="L152" s="221">
        <f t="shared" si="26"/>
        <v>-0.1141475414845825</v>
      </c>
      <c r="M152" s="220"/>
      <c r="N152" s="221"/>
    </row>
    <row r="153" spans="1:15" ht="15.75" x14ac:dyDescent="0.25">
      <c r="B153" s="148" t="s">
        <v>32</v>
      </c>
      <c r="C153" s="222">
        <v>6.4958246346555324</v>
      </c>
      <c r="D153" s="223">
        <v>-0.58240631362905404</v>
      </c>
      <c r="E153" s="222">
        <v>6.0640776699029129</v>
      </c>
      <c r="F153" s="223">
        <f t="shared" si="25"/>
        <v>-0.43174696475261953</v>
      </c>
      <c r="G153" s="222">
        <v>5.0042578182352075</v>
      </c>
      <c r="H153" s="223">
        <f t="shared" si="25"/>
        <v>-1.0598198516677053</v>
      </c>
      <c r="I153" s="222">
        <v>5.5490259217517304</v>
      </c>
      <c r="J153" s="223">
        <f t="shared" si="25"/>
        <v>0.54476810351652283</v>
      </c>
      <c r="K153" s="222">
        <v>5.9243366186504929</v>
      </c>
      <c r="L153" s="223">
        <f t="shared" si="26"/>
        <v>0.37531069689876251</v>
      </c>
      <c r="M153" s="222">
        <v>5.7803174603174607</v>
      </c>
      <c r="N153" s="223">
        <v>-0.24870979428036755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2.298342541436464</v>
      </c>
      <c r="D163" s="221">
        <v>6.0884347456530818E-2</v>
      </c>
      <c r="E163" s="220">
        <v>2.5476190476190474</v>
      </c>
      <c r="F163" s="221">
        <f t="shared" ref="F163:J165" si="27">IFERROR(E163-C163,"-")</f>
        <v>0.24927650618258346</v>
      </c>
      <c r="G163" s="220">
        <v>2.341880341880342</v>
      </c>
      <c r="H163" s="221">
        <f t="shared" si="27"/>
        <v>-0.20573870573870545</v>
      </c>
      <c r="I163" s="220">
        <v>1.7729885057471264</v>
      </c>
      <c r="J163" s="221">
        <f t="shared" si="27"/>
        <v>-0.56889183613321559</v>
      </c>
      <c r="K163" s="220">
        <v>2.7564575645756459</v>
      </c>
      <c r="L163" s="221">
        <f t="shared" ref="L163:L165" si="28">IFERROR(K163-I163,"-")</f>
        <v>0.98346905882851954</v>
      </c>
      <c r="M163" s="220">
        <v>2.4502617801047122</v>
      </c>
      <c r="N163" s="221">
        <f t="shared" ref="N163:N171" si="29">IFERROR(M163-K163,"-")</f>
        <v>-0.30619578447093376</v>
      </c>
    </row>
    <row r="164" spans="2:14" x14ac:dyDescent="0.25">
      <c r="B164" s="145" t="s">
        <v>75</v>
      </c>
      <c r="C164" s="220">
        <v>2.6932773109243699</v>
      </c>
      <c r="D164" s="221">
        <v>0.730621709264619</v>
      </c>
      <c r="E164" s="220">
        <v>1.6551724137931034</v>
      </c>
      <c r="F164" s="221">
        <f t="shared" si="27"/>
        <v>-1.0381048971312665</v>
      </c>
      <c r="G164" s="220">
        <v>3.3383458646616542</v>
      </c>
      <c r="H164" s="221">
        <f t="shared" si="27"/>
        <v>1.6831734508685507</v>
      </c>
      <c r="I164" s="220">
        <v>2.2708333333333335</v>
      </c>
      <c r="J164" s="221">
        <f t="shared" si="27"/>
        <v>-1.0675125313283207</v>
      </c>
      <c r="K164" s="220">
        <v>1.6279069767441861</v>
      </c>
      <c r="L164" s="221">
        <f t="shared" si="28"/>
        <v>-0.64292635658914743</v>
      </c>
      <c r="M164" s="220">
        <v>2.8382352941176472</v>
      </c>
      <c r="N164" s="221">
        <f t="shared" si="29"/>
        <v>1.2103283173734611</v>
      </c>
    </row>
    <row r="165" spans="2:14" x14ac:dyDescent="0.25">
      <c r="B165" s="145" t="s">
        <v>77</v>
      </c>
      <c r="C165" s="220">
        <v>2.1</v>
      </c>
      <c r="D165" s="221">
        <v>-4.5631067961164895E-2</v>
      </c>
      <c r="E165" s="220">
        <v>3.26056338028169</v>
      </c>
      <c r="F165" s="221">
        <f t="shared" si="27"/>
        <v>1.1605633802816899</v>
      </c>
      <c r="G165" s="220">
        <v>2.3025830258302582</v>
      </c>
      <c r="H165" s="221">
        <f t="shared" si="27"/>
        <v>-0.95798035445143181</v>
      </c>
      <c r="I165" s="220">
        <v>2.3293768545994067</v>
      </c>
      <c r="J165" s="221">
        <f t="shared" si="27"/>
        <v>2.6793828769148487E-2</v>
      </c>
      <c r="K165" s="220">
        <v>2.2954545454545454</v>
      </c>
      <c r="L165" s="221">
        <f t="shared" si="28"/>
        <v>-3.3922309144861273E-2</v>
      </c>
      <c r="M165" s="220">
        <v>2.3010204081632653</v>
      </c>
      <c r="N165" s="221">
        <f t="shared" si="29"/>
        <v>5.5658627087198376E-3</v>
      </c>
    </row>
    <row r="166" spans="2:14" x14ac:dyDescent="0.25">
      <c r="B166" s="145" t="s">
        <v>79</v>
      </c>
      <c r="C166" s="220" t="s">
        <v>238</v>
      </c>
      <c r="D166" s="221" t="s">
        <v>238</v>
      </c>
      <c r="E166" s="220">
        <v>2.4761904761904763</v>
      </c>
      <c r="F166" s="221" t="str">
        <f>IFERROR(E166-C166,"-")</f>
        <v>-</v>
      </c>
      <c r="G166" s="220">
        <v>1.7475728155339805</v>
      </c>
      <c r="H166" s="221">
        <f>IFERROR(G166-E166,"-")</f>
        <v>-0.7286176606564958</v>
      </c>
      <c r="I166" s="220">
        <v>2.3777777777777778</v>
      </c>
      <c r="J166" s="221">
        <f>IFERROR(I166-G166,"-")</f>
        <v>0.6302049622437973</v>
      </c>
      <c r="K166" s="220">
        <v>2.1906976744186046</v>
      </c>
      <c r="L166" s="221">
        <f>IFERROR(K166-I166,"-")</f>
        <v>-0.18708010335917313</v>
      </c>
      <c r="M166" s="220">
        <v>2.639751552795031</v>
      </c>
      <c r="N166" s="221">
        <f t="shared" si="29"/>
        <v>0.44905387837642641</v>
      </c>
    </row>
    <row r="167" spans="2:14" x14ac:dyDescent="0.25">
      <c r="B167" s="145" t="s">
        <v>81</v>
      </c>
      <c r="C167" s="220" t="s">
        <v>238</v>
      </c>
      <c r="D167" s="221" t="s">
        <v>238</v>
      </c>
      <c r="E167" s="220">
        <v>2.0104712041884816</v>
      </c>
      <c r="F167" s="221" t="str">
        <f t="shared" ref="F167:J175" si="30">IFERROR(E167-C167,"-")</f>
        <v>-</v>
      </c>
      <c r="G167" s="220">
        <v>2.1685393258426968</v>
      </c>
      <c r="H167" s="221">
        <f t="shared" si="30"/>
        <v>0.15806812165421524</v>
      </c>
      <c r="I167" s="220">
        <v>1.8509316770186335</v>
      </c>
      <c r="J167" s="221">
        <f t="shared" si="30"/>
        <v>-0.31760764882406334</v>
      </c>
      <c r="K167" s="220">
        <v>1.8714285714285714</v>
      </c>
      <c r="L167" s="221">
        <f t="shared" ref="L167:L175" si="31">IFERROR(K167-I167,"-")</f>
        <v>2.049689440993796E-2</v>
      </c>
      <c r="M167" s="220">
        <v>2.4342105263157894</v>
      </c>
      <c r="N167" s="221">
        <f t="shared" si="29"/>
        <v>0.56278195488721794</v>
      </c>
    </row>
    <row r="168" spans="2:14" x14ac:dyDescent="0.25">
      <c r="B168" s="145" t="s">
        <v>83</v>
      </c>
      <c r="C168" s="220" t="s">
        <v>238</v>
      </c>
      <c r="D168" s="221" t="s">
        <v>238</v>
      </c>
      <c r="E168" s="220">
        <v>2.1337209302325579</v>
      </c>
      <c r="F168" s="221" t="str">
        <f t="shared" si="30"/>
        <v>-</v>
      </c>
      <c r="G168" s="220">
        <v>2.5655737704918034</v>
      </c>
      <c r="H168" s="221">
        <f t="shared" si="30"/>
        <v>0.43185284025924542</v>
      </c>
      <c r="I168" s="220">
        <v>3.08</v>
      </c>
      <c r="J168" s="221">
        <f t="shared" si="30"/>
        <v>0.51442622950819672</v>
      </c>
      <c r="K168" s="220">
        <v>3.1714285714285713</v>
      </c>
      <c r="L168" s="221">
        <f t="shared" si="31"/>
        <v>9.1428571428571193E-2</v>
      </c>
      <c r="M168" s="220">
        <v>2.094736842105263</v>
      </c>
      <c r="N168" s="221">
        <f t="shared" si="29"/>
        <v>-1.0766917293233083</v>
      </c>
    </row>
    <row r="169" spans="2:14" x14ac:dyDescent="0.25">
      <c r="B169" s="145" t="s">
        <v>85</v>
      </c>
      <c r="C169" s="220" t="s">
        <v>238</v>
      </c>
      <c r="D169" s="221" t="s">
        <v>238</v>
      </c>
      <c r="E169" s="220">
        <v>2.3461538461538463</v>
      </c>
      <c r="F169" s="221" t="str">
        <f t="shared" si="30"/>
        <v>-</v>
      </c>
      <c r="G169" s="220">
        <v>2.5481927710843375</v>
      </c>
      <c r="H169" s="221">
        <f t="shared" si="30"/>
        <v>0.20203892493049125</v>
      </c>
      <c r="I169" s="220">
        <v>2</v>
      </c>
      <c r="J169" s="221">
        <f t="shared" si="30"/>
        <v>-0.5481927710843375</v>
      </c>
      <c r="K169" s="220">
        <v>3.290909090909091</v>
      </c>
      <c r="L169" s="221">
        <f t="shared" si="31"/>
        <v>1.290909090909091</v>
      </c>
      <c r="M169" s="220">
        <v>1.9395017793594307</v>
      </c>
      <c r="N169" s="221">
        <f t="shared" si="29"/>
        <v>-1.3514073115496603</v>
      </c>
    </row>
    <row r="170" spans="2:14" x14ac:dyDescent="0.25">
      <c r="B170" s="145" t="s">
        <v>87</v>
      </c>
      <c r="C170" s="220">
        <v>6.4857142857142858</v>
      </c>
      <c r="D170" s="221">
        <v>2.0837042354630295</v>
      </c>
      <c r="E170" s="220">
        <v>3.07981220657277</v>
      </c>
      <c r="F170" s="221">
        <f t="shared" si="30"/>
        <v>-3.4059020791415158</v>
      </c>
      <c r="G170" s="220">
        <v>3.5762711864406778</v>
      </c>
      <c r="H170" s="221">
        <f t="shared" si="30"/>
        <v>0.49645897986790777</v>
      </c>
      <c r="I170" s="220">
        <v>3.0673076923076925</v>
      </c>
      <c r="J170" s="221">
        <f t="shared" si="30"/>
        <v>-0.50896349413298525</v>
      </c>
      <c r="K170" s="220">
        <v>4.3552631578947372</v>
      </c>
      <c r="L170" s="221">
        <f t="shared" si="31"/>
        <v>1.2879554655870447</v>
      </c>
      <c r="M170" s="220">
        <v>3.6266233766233764</v>
      </c>
      <c r="N170" s="221">
        <f t="shared" si="29"/>
        <v>-0.72863978127136075</v>
      </c>
    </row>
    <row r="171" spans="2:14" x14ac:dyDescent="0.25">
      <c r="B171" s="145" t="s">
        <v>89</v>
      </c>
      <c r="C171" s="220">
        <v>4.833333333333333</v>
      </c>
      <c r="D171" s="221">
        <v>1.7168284789644011</v>
      </c>
      <c r="E171" s="220">
        <v>2.7171717171717171</v>
      </c>
      <c r="F171" s="221">
        <f t="shared" si="30"/>
        <v>-2.1161616161616159</v>
      </c>
      <c r="G171" s="220">
        <v>2.2768166089965396</v>
      </c>
      <c r="H171" s="221">
        <f t="shared" si="30"/>
        <v>-0.44035510817517753</v>
      </c>
      <c r="I171" s="220">
        <v>2.4294871794871793</v>
      </c>
      <c r="J171" s="221">
        <f t="shared" si="30"/>
        <v>0.1526705704906397</v>
      </c>
      <c r="K171" s="220">
        <v>5.2709359605911326</v>
      </c>
      <c r="L171" s="221">
        <f t="shared" si="31"/>
        <v>2.8414487811039533</v>
      </c>
      <c r="M171" s="220">
        <v>3.4555555555555557</v>
      </c>
      <c r="N171" s="221">
        <f t="shared" si="29"/>
        <v>-1.8153804050355768</v>
      </c>
    </row>
    <row r="172" spans="2:14" x14ac:dyDescent="0.25">
      <c r="B172" s="145" t="s">
        <v>91</v>
      </c>
      <c r="C172" s="220">
        <v>1.25</v>
      </c>
      <c r="D172" s="221">
        <v>-2.2868421052631578</v>
      </c>
      <c r="E172" s="220">
        <v>1.667621776504298</v>
      </c>
      <c r="F172" s="221">
        <f t="shared" si="30"/>
        <v>0.41762177650429799</v>
      </c>
      <c r="G172" s="220">
        <v>1.8366013071895424</v>
      </c>
      <c r="H172" s="221">
        <f t="shared" si="30"/>
        <v>0.16897953068524441</v>
      </c>
      <c r="I172" s="220">
        <v>2.4305084745762713</v>
      </c>
      <c r="J172" s="221">
        <f t="shared" si="30"/>
        <v>0.59390716738672888</v>
      </c>
      <c r="K172" s="220">
        <v>2.9541666666666666</v>
      </c>
      <c r="L172" s="221">
        <f t="shared" si="31"/>
        <v>0.52365819209039532</v>
      </c>
      <c r="M172" s="220"/>
      <c r="N172" s="221"/>
    </row>
    <row r="173" spans="2:14" x14ac:dyDescent="0.25">
      <c r="B173" s="145" t="s">
        <v>93</v>
      </c>
      <c r="C173" s="220">
        <v>1.4166666666666667</v>
      </c>
      <c r="D173" s="221">
        <v>-1.3603117505995204</v>
      </c>
      <c r="E173" s="220">
        <v>2.2012987012987013</v>
      </c>
      <c r="F173" s="221">
        <f t="shared" si="30"/>
        <v>0.78463203463203457</v>
      </c>
      <c r="G173" s="220">
        <v>1.94921875</v>
      </c>
      <c r="H173" s="221">
        <f t="shared" si="30"/>
        <v>-0.25207995129870131</v>
      </c>
      <c r="I173" s="220">
        <v>2.6737288135593222</v>
      </c>
      <c r="J173" s="221">
        <f t="shared" si="30"/>
        <v>0.72451006355932224</v>
      </c>
      <c r="K173" s="220">
        <v>2.6408839779005526</v>
      </c>
      <c r="L173" s="221">
        <f t="shared" si="31"/>
        <v>-3.2844835658769611E-2</v>
      </c>
      <c r="M173" s="220"/>
      <c r="N173" s="221"/>
    </row>
    <row r="174" spans="2:14" x14ac:dyDescent="0.25">
      <c r="B174" s="145" t="s">
        <v>95</v>
      </c>
      <c r="C174" s="220">
        <v>3.2307692307692308</v>
      </c>
      <c r="D174" s="221">
        <v>1.3427692307692309</v>
      </c>
      <c r="E174" s="220">
        <v>2.9523809523809526</v>
      </c>
      <c r="F174" s="221">
        <f t="shared" si="30"/>
        <v>-0.27838827838827829</v>
      </c>
      <c r="G174" s="220">
        <v>2.2865013774104681</v>
      </c>
      <c r="H174" s="221">
        <f t="shared" si="30"/>
        <v>-0.66587957497048444</v>
      </c>
      <c r="I174" s="220">
        <v>1.9511400651465798</v>
      </c>
      <c r="J174" s="221">
        <f t="shared" si="30"/>
        <v>-0.33536131226388832</v>
      </c>
      <c r="K174" s="220">
        <v>3.0063291139240507</v>
      </c>
      <c r="L174" s="221">
        <f t="shared" si="31"/>
        <v>1.0551890487774709</v>
      </c>
      <c r="M174" s="220"/>
      <c r="N174" s="221"/>
    </row>
    <row r="175" spans="2:14" ht="15.75" x14ac:dyDescent="0.25">
      <c r="B175" s="148" t="s">
        <v>32</v>
      </c>
      <c r="C175" s="222">
        <v>2.7922794117647061</v>
      </c>
      <c r="D175" s="223">
        <v>-0.31476541897637356</v>
      </c>
      <c r="E175" s="222">
        <v>2.3587088915956151</v>
      </c>
      <c r="F175" s="223">
        <f t="shared" si="30"/>
        <v>-0.43357052016909092</v>
      </c>
      <c r="G175" s="222">
        <v>2.3295702840495265</v>
      </c>
      <c r="H175" s="223">
        <f t="shared" si="30"/>
        <v>-2.9138607546088657E-2</v>
      </c>
      <c r="I175" s="222">
        <v>2.3059143439836847</v>
      </c>
      <c r="J175" s="223">
        <f t="shared" si="30"/>
        <v>-2.3655940065841818E-2</v>
      </c>
      <c r="K175" s="222">
        <v>2.9017391304347826</v>
      </c>
      <c r="L175" s="223">
        <f t="shared" si="31"/>
        <v>0.59582478645109793</v>
      </c>
      <c r="M175" s="222">
        <v>2.7066052227342552</v>
      </c>
      <c r="N175" s="223">
        <v>-0.20565509103680801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3.8571428571428572</v>
      </c>
      <c r="D185" s="221">
        <v>-3.4615384615384612</v>
      </c>
      <c r="E185" s="220">
        <v>4.1111111111111107</v>
      </c>
      <c r="F185" s="221">
        <f t="shared" ref="F185:J187" si="32">IFERROR(E185-C185,"-")</f>
        <v>0.25396825396825351</v>
      </c>
      <c r="G185" s="220">
        <v>4.0224719101123592</v>
      </c>
      <c r="H185" s="221">
        <f t="shared" si="32"/>
        <v>-8.8639200998751555E-2</v>
      </c>
      <c r="I185" s="220">
        <v>3.263157894736842</v>
      </c>
      <c r="J185" s="221">
        <f t="shared" si="32"/>
        <v>-0.75931401537551713</v>
      </c>
      <c r="K185" s="220">
        <v>3.9939393939393941</v>
      </c>
      <c r="L185" s="221">
        <f t="shared" ref="L185:L187" si="33">IFERROR(K185-I185,"-")</f>
        <v>0.73078149920255209</v>
      </c>
      <c r="M185" s="220">
        <v>3.3761467889908259</v>
      </c>
      <c r="N185" s="221">
        <f t="shared" ref="N185:N193" si="34">IFERROR(M185-K185,"-")</f>
        <v>-0.61779260494856825</v>
      </c>
    </row>
    <row r="186" spans="1:15" x14ac:dyDescent="0.25">
      <c r="B186" s="145" t="s">
        <v>75</v>
      </c>
      <c r="C186" s="220">
        <v>3.5</v>
      </c>
      <c r="D186" s="221">
        <v>-3.4557522123893802</v>
      </c>
      <c r="E186" s="220">
        <v>2</v>
      </c>
      <c r="F186" s="221">
        <f t="shared" si="32"/>
        <v>-1.5</v>
      </c>
      <c r="G186" s="220">
        <v>2.0849056603773586</v>
      </c>
      <c r="H186" s="221">
        <f t="shared" si="32"/>
        <v>8.4905660377358583E-2</v>
      </c>
      <c r="I186" s="220">
        <v>3.7878787878787881</v>
      </c>
      <c r="J186" s="221">
        <f t="shared" si="32"/>
        <v>1.7029731275014295</v>
      </c>
      <c r="K186" s="220">
        <v>2.9772727272727271</v>
      </c>
      <c r="L186" s="221">
        <f t="shared" si="33"/>
        <v>-0.810606060606061</v>
      </c>
      <c r="M186" s="220">
        <v>3.693548387096774</v>
      </c>
      <c r="N186" s="221">
        <f t="shared" si="34"/>
        <v>0.71627565982404695</v>
      </c>
    </row>
    <row r="187" spans="1:15" x14ac:dyDescent="0.25">
      <c r="B187" s="145" t="s">
        <v>77</v>
      </c>
      <c r="C187" s="220">
        <v>7</v>
      </c>
      <c r="D187" s="221">
        <v>-2.3116883116883109</v>
      </c>
      <c r="E187" s="220">
        <v>1.2941176470588236</v>
      </c>
      <c r="F187" s="221">
        <f t="shared" si="32"/>
        <v>-5.7058823529411766</v>
      </c>
      <c r="G187" s="220">
        <v>3.8448275862068964</v>
      </c>
      <c r="H187" s="221">
        <f t="shared" si="32"/>
        <v>2.5507099391480725</v>
      </c>
      <c r="I187" s="220">
        <v>4.1473684210526311</v>
      </c>
      <c r="J187" s="221">
        <f t="shared" si="32"/>
        <v>0.3025408348457348</v>
      </c>
      <c r="K187" s="220">
        <v>3.2682926829268291</v>
      </c>
      <c r="L187" s="221">
        <f t="shared" si="33"/>
        <v>-0.87907573812580209</v>
      </c>
      <c r="M187" s="220">
        <v>1.6585365853658536</v>
      </c>
      <c r="N187" s="221">
        <f t="shared" si="34"/>
        <v>-1.6097560975609755</v>
      </c>
    </row>
    <row r="188" spans="1:15" x14ac:dyDescent="0.25">
      <c r="B188" s="145" t="s">
        <v>79</v>
      </c>
      <c r="C188" s="220" t="s">
        <v>238</v>
      </c>
      <c r="D188" s="221" t="s">
        <v>238</v>
      </c>
      <c r="E188" s="220">
        <v>2.8888888888888888</v>
      </c>
      <c r="F188" s="221" t="str">
        <f>IFERROR(E188-C188,"-")</f>
        <v>-</v>
      </c>
      <c r="G188" s="220">
        <v>4.098591549295775</v>
      </c>
      <c r="H188" s="221">
        <f>IFERROR(G188-E188,"-")</f>
        <v>1.2097026604068861</v>
      </c>
      <c r="I188" s="220">
        <v>4.5074626865671643</v>
      </c>
      <c r="J188" s="221">
        <f>IFERROR(I188-G188,"-")</f>
        <v>0.40887113727138935</v>
      </c>
      <c r="K188" s="220">
        <v>5.5333333333333332</v>
      </c>
      <c r="L188" s="221">
        <f>IFERROR(K188-I188,"-")</f>
        <v>1.0258706467661689</v>
      </c>
      <c r="M188" s="220">
        <v>3.8985507246376812</v>
      </c>
      <c r="N188" s="221">
        <f t="shared" si="34"/>
        <v>-1.6347826086956521</v>
      </c>
    </row>
    <row r="189" spans="1:15" x14ac:dyDescent="0.25">
      <c r="B189" s="145" t="s">
        <v>81</v>
      </c>
      <c r="C189" s="220" t="s">
        <v>238</v>
      </c>
      <c r="D189" s="221" t="s">
        <v>238</v>
      </c>
      <c r="E189" s="220">
        <v>2.0909090909090908</v>
      </c>
      <c r="F189" s="221" t="str">
        <f t="shared" ref="F189:J197" si="35">IFERROR(E189-C189,"-")</f>
        <v>-</v>
      </c>
      <c r="G189" s="220">
        <v>5.3</v>
      </c>
      <c r="H189" s="221">
        <f t="shared" si="35"/>
        <v>3.209090909090909</v>
      </c>
      <c r="I189" s="220">
        <v>2.6585365853658538</v>
      </c>
      <c r="J189" s="221">
        <f t="shared" si="35"/>
        <v>-2.641463414634146</v>
      </c>
      <c r="K189" s="220">
        <v>1.7142857142857142</v>
      </c>
      <c r="L189" s="221">
        <f t="shared" ref="L189:L197" si="36">IFERROR(K189-I189,"-")</f>
        <v>-0.94425087108013961</v>
      </c>
      <c r="M189" s="220">
        <v>2.9736842105263159</v>
      </c>
      <c r="N189" s="221">
        <f t="shared" si="34"/>
        <v>1.2593984962406017</v>
      </c>
    </row>
    <row r="190" spans="1:15" x14ac:dyDescent="0.25">
      <c r="B190" s="145" t="s">
        <v>122</v>
      </c>
      <c r="C190" s="220" t="s">
        <v>238</v>
      </c>
      <c r="D190" s="221" t="s">
        <v>238</v>
      </c>
      <c r="E190" s="220">
        <v>3.5555555555555554</v>
      </c>
      <c r="F190" s="221" t="str">
        <f t="shared" si="35"/>
        <v>-</v>
      </c>
      <c r="G190" s="220">
        <v>2.5609756097560976</v>
      </c>
      <c r="H190" s="221">
        <f t="shared" si="35"/>
        <v>-0.99457994579945774</v>
      </c>
      <c r="I190" s="220">
        <v>4.5862068965517242</v>
      </c>
      <c r="J190" s="221">
        <f t="shared" si="35"/>
        <v>2.0252312867956266</v>
      </c>
      <c r="K190" s="220">
        <v>2.7142857142857144</v>
      </c>
      <c r="L190" s="221">
        <f t="shared" si="36"/>
        <v>-1.8719211822660098</v>
      </c>
      <c r="M190" s="220">
        <v>5.1607142857142856</v>
      </c>
      <c r="N190" s="221">
        <f t="shared" si="34"/>
        <v>2.4464285714285712</v>
      </c>
    </row>
    <row r="191" spans="1:15" x14ac:dyDescent="0.25">
      <c r="B191" s="145" t="s">
        <v>85</v>
      </c>
      <c r="C191" s="220" t="s">
        <v>238</v>
      </c>
      <c r="D191" s="221" t="s">
        <v>238</v>
      </c>
      <c r="E191" s="220">
        <v>3.6666666666666665</v>
      </c>
      <c r="F191" s="221" t="str">
        <f t="shared" si="35"/>
        <v>-</v>
      </c>
      <c r="G191" s="220">
        <v>1.8235294117647058</v>
      </c>
      <c r="H191" s="221">
        <f t="shared" si="35"/>
        <v>-1.8431372549019607</v>
      </c>
      <c r="I191" s="220">
        <v>4.875</v>
      </c>
      <c r="J191" s="221">
        <f t="shared" si="35"/>
        <v>3.0514705882352944</v>
      </c>
      <c r="K191" s="220">
        <v>2</v>
      </c>
      <c r="L191" s="221">
        <f t="shared" si="36"/>
        <v>-2.875</v>
      </c>
      <c r="M191" s="220">
        <v>2.9365079365079363</v>
      </c>
      <c r="N191" s="221">
        <f t="shared" si="34"/>
        <v>0.93650793650793629</v>
      </c>
    </row>
    <row r="192" spans="1:15" x14ac:dyDescent="0.25">
      <c r="B192" s="145" t="s">
        <v>87</v>
      </c>
      <c r="C192" s="220">
        <v>4.25</v>
      </c>
      <c r="D192" s="221">
        <v>-0.21153846153846168</v>
      </c>
      <c r="E192" s="220">
        <v>3.8823529411764706</v>
      </c>
      <c r="F192" s="221">
        <f t="shared" si="35"/>
        <v>-0.36764705882352944</v>
      </c>
      <c r="G192" s="220">
        <v>6.520833333333333</v>
      </c>
      <c r="H192" s="221">
        <f t="shared" si="35"/>
        <v>2.6384803921568625</v>
      </c>
      <c r="I192" s="220">
        <v>4.9824561403508776</v>
      </c>
      <c r="J192" s="221">
        <f t="shared" si="35"/>
        <v>-1.5383771929824555</v>
      </c>
      <c r="K192" s="220">
        <v>7.05</v>
      </c>
      <c r="L192" s="221">
        <f t="shared" si="36"/>
        <v>2.0675438596491222</v>
      </c>
      <c r="M192" s="220">
        <v>4.6206896551724137</v>
      </c>
      <c r="N192" s="221">
        <f t="shared" si="34"/>
        <v>-2.4293103448275861</v>
      </c>
    </row>
    <row r="193" spans="2:15" x14ac:dyDescent="0.25">
      <c r="B193" s="145" t="s">
        <v>89</v>
      </c>
      <c r="C193" s="220">
        <v>1</v>
      </c>
      <c r="D193" s="221">
        <v>-7.384615384615385</v>
      </c>
      <c r="E193" s="220">
        <v>6.1904761904761907</v>
      </c>
      <c r="F193" s="221">
        <f t="shared" si="35"/>
        <v>5.1904761904761907</v>
      </c>
      <c r="G193" s="220">
        <v>3.5925925925925926</v>
      </c>
      <c r="H193" s="221">
        <f t="shared" si="35"/>
        <v>-2.5978835978835981</v>
      </c>
      <c r="I193" s="220">
        <v>3.0555555555555554</v>
      </c>
      <c r="J193" s="221">
        <f t="shared" si="35"/>
        <v>-0.5370370370370372</v>
      </c>
      <c r="K193" s="220">
        <v>6.9253731343283578</v>
      </c>
      <c r="L193" s="221">
        <f t="shared" si="36"/>
        <v>3.8698175787728024</v>
      </c>
      <c r="M193" s="220">
        <v>3.4905660377358489</v>
      </c>
      <c r="N193" s="221">
        <f t="shared" si="34"/>
        <v>-3.4348070965925088</v>
      </c>
    </row>
    <row r="194" spans="2:15" x14ac:dyDescent="0.25">
      <c r="B194" s="145" t="s">
        <v>91</v>
      </c>
      <c r="C194" s="220">
        <v>6.25</v>
      </c>
      <c r="D194" s="221">
        <v>3.4404761904761907</v>
      </c>
      <c r="E194" s="220">
        <v>2.1971830985915495</v>
      </c>
      <c r="F194" s="221">
        <f t="shared" si="35"/>
        <v>-4.0528169014084501</v>
      </c>
      <c r="G194" s="220">
        <v>3.8333333333333335</v>
      </c>
      <c r="H194" s="221">
        <f t="shared" si="35"/>
        <v>1.636150234741784</v>
      </c>
      <c r="I194" s="220">
        <v>2.4133333333333336</v>
      </c>
      <c r="J194" s="221">
        <f t="shared" si="35"/>
        <v>-1.42</v>
      </c>
      <c r="K194" s="220">
        <v>5.0574712643678161</v>
      </c>
      <c r="L194" s="221">
        <f t="shared" si="36"/>
        <v>2.6441379310344826</v>
      </c>
      <c r="M194" s="220"/>
      <c r="N194" s="221"/>
    </row>
    <row r="195" spans="2:15" x14ac:dyDescent="0.25">
      <c r="B195" s="145" t="s">
        <v>93</v>
      </c>
      <c r="C195" s="220">
        <v>10.5</v>
      </c>
      <c r="D195" s="221">
        <v>6.3082191780821919</v>
      </c>
      <c r="E195" s="220">
        <v>2.9473684210526314</v>
      </c>
      <c r="F195" s="221">
        <f t="shared" si="35"/>
        <v>-7.5526315789473681</v>
      </c>
      <c r="G195" s="220">
        <v>1.8409090909090908</v>
      </c>
      <c r="H195" s="221">
        <f t="shared" si="35"/>
        <v>-1.1064593301435406</v>
      </c>
      <c r="I195" s="220">
        <v>4.36231884057971</v>
      </c>
      <c r="J195" s="221">
        <f t="shared" si="35"/>
        <v>2.5214097496706191</v>
      </c>
      <c r="K195" s="220">
        <v>2.8571428571428572</v>
      </c>
      <c r="L195" s="221">
        <f t="shared" si="36"/>
        <v>-1.5051759834368528</v>
      </c>
      <c r="M195" s="220"/>
      <c r="N195" s="221"/>
    </row>
    <row r="196" spans="2:15" x14ac:dyDescent="0.25">
      <c r="B196" s="145" t="s">
        <v>95</v>
      </c>
      <c r="C196" s="220">
        <v>35.5</v>
      </c>
      <c r="D196" s="221">
        <v>29.98</v>
      </c>
      <c r="E196" s="220">
        <v>2.7735849056603774</v>
      </c>
      <c r="F196" s="221">
        <f t="shared" si="35"/>
        <v>-32.726415094339622</v>
      </c>
      <c r="G196" s="220">
        <v>3.5396825396825395</v>
      </c>
      <c r="H196" s="221">
        <f t="shared" si="35"/>
        <v>0.76609763402216213</v>
      </c>
      <c r="I196" s="220">
        <v>2.7608695652173911</v>
      </c>
      <c r="J196" s="221">
        <f t="shared" si="35"/>
        <v>-0.77881297446514841</v>
      </c>
      <c r="K196" s="220">
        <v>3.0504201680672267</v>
      </c>
      <c r="L196" s="221">
        <f t="shared" si="36"/>
        <v>0.28955060284983558</v>
      </c>
      <c r="M196" s="220"/>
      <c r="N196" s="221"/>
    </row>
    <row r="197" spans="2:15" ht="15.75" x14ac:dyDescent="0.25">
      <c r="B197" s="148" t="s">
        <v>32</v>
      </c>
      <c r="C197" s="222">
        <v>4.7816593886462879</v>
      </c>
      <c r="D197" s="223">
        <v>-1.4646962964849077</v>
      </c>
      <c r="E197" s="222">
        <v>3.0651260504201683</v>
      </c>
      <c r="F197" s="223">
        <f t="shared" si="35"/>
        <v>-1.7165333382261196</v>
      </c>
      <c r="G197" s="222">
        <v>3.4307458143074583</v>
      </c>
      <c r="H197" s="223">
        <f t="shared" si="35"/>
        <v>0.36561976388729001</v>
      </c>
      <c r="I197" s="222">
        <v>3.7066290550070522</v>
      </c>
      <c r="J197" s="223">
        <f t="shared" si="35"/>
        <v>0.27588324069959391</v>
      </c>
      <c r="K197" s="222">
        <v>4.0839506172839508</v>
      </c>
      <c r="L197" s="223">
        <f t="shared" si="36"/>
        <v>0.37732156227689861</v>
      </c>
      <c r="M197" s="222">
        <v>3.4301765650080256</v>
      </c>
      <c r="N197" s="223">
        <v>-0.96705663657300178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3.1976744186046511</v>
      </c>
      <c r="D207" s="221">
        <v>-0.24677002583979357</v>
      </c>
      <c r="E207" s="220">
        <v>3.6428571428571428</v>
      </c>
      <c r="F207" s="221">
        <f t="shared" ref="F207:J209" si="37">IFERROR(E207-C207,"-")</f>
        <v>0.44518272425249172</v>
      </c>
      <c r="G207" s="220">
        <v>4.6836734693877551</v>
      </c>
      <c r="H207" s="221">
        <f t="shared" si="37"/>
        <v>1.0408163265306123</v>
      </c>
      <c r="I207" s="220">
        <v>2.5125000000000002</v>
      </c>
      <c r="J207" s="221">
        <f t="shared" si="37"/>
        <v>-2.1711734693877549</v>
      </c>
      <c r="K207" s="220">
        <v>3.9393939393939394</v>
      </c>
      <c r="L207" s="221">
        <f t="shared" ref="L207:L209" si="38">IFERROR(K207-I207,"-")</f>
        <v>1.4268939393939393</v>
      </c>
      <c r="M207" s="220">
        <v>4.7446808510638299</v>
      </c>
      <c r="N207" s="221">
        <f t="shared" ref="N207:N215" si="39">IFERROR(M207-K207,"-")</f>
        <v>0.80528691166989042</v>
      </c>
    </row>
    <row r="208" spans="2:15" x14ac:dyDescent="0.25">
      <c r="B208" s="145" t="s">
        <v>75</v>
      </c>
      <c r="C208" s="220">
        <v>2.3858267716535435</v>
      </c>
      <c r="D208" s="221">
        <v>-6.0731896217890791</v>
      </c>
      <c r="E208" s="220">
        <v>33.666666666666664</v>
      </c>
      <c r="F208" s="221">
        <f t="shared" si="37"/>
        <v>31.28083989501312</v>
      </c>
      <c r="G208" s="220">
        <v>3.073394495412844</v>
      </c>
      <c r="H208" s="221">
        <f t="shared" si="37"/>
        <v>-30.593272171253819</v>
      </c>
      <c r="I208" s="220">
        <v>2.52</v>
      </c>
      <c r="J208" s="221">
        <f t="shared" si="37"/>
        <v>-0.55339449541284402</v>
      </c>
      <c r="K208" s="220">
        <v>4.2948717948717947</v>
      </c>
      <c r="L208" s="221">
        <f t="shared" si="38"/>
        <v>1.7748717948717947</v>
      </c>
      <c r="M208" s="220">
        <v>4.4141414141414144</v>
      </c>
      <c r="N208" s="221">
        <f t="shared" si="39"/>
        <v>0.11926961926961965</v>
      </c>
    </row>
    <row r="209" spans="2:15" x14ac:dyDescent="0.25">
      <c r="B209" s="145" t="s">
        <v>77</v>
      </c>
      <c r="C209" s="220">
        <v>2</v>
      </c>
      <c r="D209" s="221">
        <v>-4.34020618556701</v>
      </c>
      <c r="E209" s="220">
        <v>11.714285714285714</v>
      </c>
      <c r="F209" s="221">
        <f t="shared" si="37"/>
        <v>9.7142857142857135</v>
      </c>
      <c r="G209" s="220">
        <v>3.893939393939394</v>
      </c>
      <c r="H209" s="221">
        <f t="shared" si="37"/>
        <v>-7.820346320346319</v>
      </c>
      <c r="I209" s="220">
        <v>3.5217391304347827</v>
      </c>
      <c r="J209" s="221">
        <f t="shared" si="37"/>
        <v>-0.37220026350461133</v>
      </c>
      <c r="K209" s="220">
        <v>4.4060150375939848</v>
      </c>
      <c r="L209" s="221">
        <f t="shared" si="38"/>
        <v>0.88427590715920212</v>
      </c>
      <c r="M209" s="220">
        <v>3.9449541284403669</v>
      </c>
      <c r="N209" s="221">
        <f t="shared" si="39"/>
        <v>-0.46106090915361797</v>
      </c>
    </row>
    <row r="210" spans="2:15" x14ac:dyDescent="0.25">
      <c r="B210" s="145" t="s">
        <v>79</v>
      </c>
      <c r="C210" s="220" t="s">
        <v>238</v>
      </c>
      <c r="D210" s="221" t="s">
        <v>238</v>
      </c>
      <c r="E210" s="220">
        <v>12.222222222222221</v>
      </c>
      <c r="F210" s="221" t="str">
        <f>IFERROR(E210-C210,"-")</f>
        <v>-</v>
      </c>
      <c r="G210" s="220">
        <v>3</v>
      </c>
      <c r="H210" s="221">
        <f>IFERROR(G210-E210,"-")</f>
        <v>-9.2222222222222214</v>
      </c>
      <c r="I210" s="220">
        <v>2.2131147540983607</v>
      </c>
      <c r="J210" s="221">
        <f>IFERROR(I210-G210,"-")</f>
        <v>-0.78688524590163933</v>
      </c>
      <c r="K210" s="220">
        <v>4.134615384615385</v>
      </c>
      <c r="L210" s="221">
        <f>IFERROR(K210-I210,"-")</f>
        <v>1.9215006305170244</v>
      </c>
      <c r="M210" s="220">
        <v>4.898305084745763</v>
      </c>
      <c r="N210" s="221">
        <f t="shared" si="39"/>
        <v>0.76368970013037796</v>
      </c>
    </row>
    <row r="211" spans="2:15" x14ac:dyDescent="0.25">
      <c r="B211" s="145" t="s">
        <v>81</v>
      </c>
      <c r="C211" s="220" t="s">
        <v>238</v>
      </c>
      <c r="D211" s="221" t="s">
        <v>238</v>
      </c>
      <c r="E211" s="220">
        <v>5.9545454545454541</v>
      </c>
      <c r="F211" s="221" t="str">
        <f t="shared" ref="F211:J219" si="40">IFERROR(E211-C211,"-")</f>
        <v>-</v>
      </c>
      <c r="G211" s="220">
        <v>2.5192307692307692</v>
      </c>
      <c r="H211" s="221">
        <f t="shared" si="40"/>
        <v>-3.435314685314685</v>
      </c>
      <c r="I211" s="220">
        <v>4.0434782608695654</v>
      </c>
      <c r="J211" s="221">
        <f t="shared" si="40"/>
        <v>1.5242474916387962</v>
      </c>
      <c r="K211" s="220">
        <v>5.083333333333333</v>
      </c>
      <c r="L211" s="221">
        <f t="shared" ref="L211:L219" si="41">IFERROR(K211-I211,"-")</f>
        <v>1.0398550724637676</v>
      </c>
      <c r="M211" s="220">
        <v>2.8717948717948718</v>
      </c>
      <c r="N211" s="221">
        <f t="shared" si="39"/>
        <v>-2.2115384615384612</v>
      </c>
    </row>
    <row r="212" spans="2:15" x14ac:dyDescent="0.25">
      <c r="B212" s="145" t="s">
        <v>83</v>
      </c>
      <c r="C212" s="220" t="s">
        <v>238</v>
      </c>
      <c r="D212" s="221" t="s">
        <v>238</v>
      </c>
      <c r="E212" s="220">
        <v>4</v>
      </c>
      <c r="F212" s="221" t="str">
        <f t="shared" si="40"/>
        <v>-</v>
      </c>
      <c r="G212" s="220">
        <v>3.4222222222222221</v>
      </c>
      <c r="H212" s="221">
        <f t="shared" si="40"/>
        <v>-0.57777777777777795</v>
      </c>
      <c r="I212" s="220">
        <v>3.9</v>
      </c>
      <c r="J212" s="221">
        <f t="shared" si="40"/>
        <v>0.47777777777777786</v>
      </c>
      <c r="K212" s="220">
        <v>3.0769230769230771</v>
      </c>
      <c r="L212" s="221">
        <f t="shared" si="41"/>
        <v>-0.82307692307692282</v>
      </c>
      <c r="M212" s="220">
        <v>5.0999999999999996</v>
      </c>
      <c r="N212" s="221">
        <f t="shared" si="39"/>
        <v>2.0230769230769226</v>
      </c>
    </row>
    <row r="213" spans="2:15" x14ac:dyDescent="0.25">
      <c r="B213" s="145" t="s">
        <v>85</v>
      </c>
      <c r="C213" s="220" t="s">
        <v>238</v>
      </c>
      <c r="D213" s="221" t="s">
        <v>238</v>
      </c>
      <c r="E213" s="220">
        <v>5.4</v>
      </c>
      <c r="F213" s="221" t="str">
        <f t="shared" si="40"/>
        <v>-</v>
      </c>
      <c r="G213" s="220">
        <v>5.3098591549295771</v>
      </c>
      <c r="H213" s="221">
        <f t="shared" si="40"/>
        <v>-9.0140845070423303E-2</v>
      </c>
      <c r="I213" s="220">
        <v>3.0256410256410255</v>
      </c>
      <c r="J213" s="221">
        <f t="shared" si="40"/>
        <v>-2.2842181292885515</v>
      </c>
      <c r="K213" s="220">
        <v>5.6585365853658534</v>
      </c>
      <c r="L213" s="221">
        <f t="shared" si="41"/>
        <v>2.6328955597248278</v>
      </c>
      <c r="M213" s="220">
        <v>3.5438596491228069</v>
      </c>
      <c r="N213" s="221">
        <f t="shared" si="39"/>
        <v>-2.1146769362430464</v>
      </c>
    </row>
    <row r="214" spans="2:15" x14ac:dyDescent="0.25">
      <c r="B214" s="145" t="s">
        <v>87</v>
      </c>
      <c r="C214" s="220">
        <v>12.92</v>
      </c>
      <c r="D214" s="221">
        <v>7.3731249999999999</v>
      </c>
      <c r="E214" s="220">
        <v>8.7435897435897427</v>
      </c>
      <c r="F214" s="221">
        <f t="shared" si="40"/>
        <v>-4.1764102564102572</v>
      </c>
      <c r="G214" s="220">
        <v>3.2537313432835822</v>
      </c>
      <c r="H214" s="221">
        <f t="shared" si="40"/>
        <v>-5.4898584003061606</v>
      </c>
      <c r="I214" s="220">
        <v>3.84</v>
      </c>
      <c r="J214" s="221">
        <f t="shared" si="40"/>
        <v>0.5862686567164177</v>
      </c>
      <c r="K214" s="220">
        <v>4.9514563106796112</v>
      </c>
      <c r="L214" s="221">
        <f t="shared" si="41"/>
        <v>1.1114563106796114</v>
      </c>
      <c r="M214" s="220">
        <v>6.5280898876404496</v>
      </c>
      <c r="N214" s="221">
        <f t="shared" si="39"/>
        <v>1.5766335769608384</v>
      </c>
    </row>
    <row r="215" spans="2:15" x14ac:dyDescent="0.25">
      <c r="B215" s="145" t="s">
        <v>89</v>
      </c>
      <c r="C215" s="220" t="s">
        <v>238</v>
      </c>
      <c r="D215" s="221" t="s">
        <v>238</v>
      </c>
      <c r="E215" s="220">
        <v>4.5</v>
      </c>
      <c r="F215" s="221" t="str">
        <f t="shared" si="40"/>
        <v>-</v>
      </c>
      <c r="G215" s="220">
        <v>2.1489361702127661</v>
      </c>
      <c r="H215" s="221">
        <f t="shared" si="40"/>
        <v>-2.3510638297872339</v>
      </c>
      <c r="I215" s="220">
        <v>3.9166666666666665</v>
      </c>
      <c r="J215" s="221">
        <f t="shared" si="40"/>
        <v>1.7677304964539005</v>
      </c>
      <c r="K215" s="220">
        <v>5.662337662337662</v>
      </c>
      <c r="L215" s="221">
        <f t="shared" si="41"/>
        <v>1.7456709956709955</v>
      </c>
      <c r="M215" s="220">
        <v>4.258064516129032</v>
      </c>
      <c r="N215" s="221">
        <f t="shared" si="39"/>
        <v>-1.40427314620863</v>
      </c>
    </row>
    <row r="216" spans="2:15" x14ac:dyDescent="0.25">
      <c r="B216" s="145" t="s">
        <v>91</v>
      </c>
      <c r="C216" s="220">
        <v>4.25</v>
      </c>
      <c r="D216" s="221">
        <v>-0.4568965517241379</v>
      </c>
      <c r="E216" s="220">
        <v>4.9454545454545453</v>
      </c>
      <c r="F216" s="221">
        <f t="shared" si="40"/>
        <v>0.69545454545454533</v>
      </c>
      <c r="G216" s="220">
        <v>2.6509433962264151</v>
      </c>
      <c r="H216" s="221">
        <f t="shared" si="40"/>
        <v>-2.2945111492281303</v>
      </c>
      <c r="I216" s="220">
        <v>3.2222222222222223</v>
      </c>
      <c r="J216" s="221">
        <f t="shared" si="40"/>
        <v>0.57127882599580726</v>
      </c>
      <c r="K216" s="220">
        <v>4.9494949494949498</v>
      </c>
      <c r="L216" s="221">
        <f t="shared" si="41"/>
        <v>1.7272727272727275</v>
      </c>
      <c r="M216" s="220"/>
      <c r="N216" s="221"/>
    </row>
    <row r="217" spans="2:15" x14ac:dyDescent="0.25">
      <c r="B217" s="145" t="s">
        <v>93</v>
      </c>
      <c r="C217" s="220">
        <v>1</v>
      </c>
      <c r="D217" s="221">
        <v>-4.8</v>
      </c>
      <c r="E217" s="220">
        <v>4.854838709677419</v>
      </c>
      <c r="F217" s="221">
        <f t="shared" si="40"/>
        <v>3.854838709677419</v>
      </c>
      <c r="G217" s="220">
        <v>3.4</v>
      </c>
      <c r="H217" s="221">
        <f t="shared" si="40"/>
        <v>-1.4548387096774191</v>
      </c>
      <c r="I217" s="220">
        <v>4.8137931034482762</v>
      </c>
      <c r="J217" s="221">
        <f t="shared" si="40"/>
        <v>1.4137931034482762</v>
      </c>
      <c r="K217" s="220">
        <v>3.5636363636363635</v>
      </c>
      <c r="L217" s="221">
        <f t="shared" si="41"/>
        <v>-1.2501567398119127</v>
      </c>
      <c r="M217" s="220"/>
      <c r="N217" s="221"/>
    </row>
    <row r="218" spans="2:15" x14ac:dyDescent="0.25">
      <c r="B218" s="145" t="s">
        <v>95</v>
      </c>
      <c r="C218" s="220">
        <v>1.9565217391304348</v>
      </c>
      <c r="D218" s="221">
        <v>0.10869565217391308</v>
      </c>
      <c r="E218" s="220">
        <v>5.125</v>
      </c>
      <c r="F218" s="221">
        <f t="shared" si="40"/>
        <v>3.1684782608695654</v>
      </c>
      <c r="G218" s="220">
        <v>4.306451612903226</v>
      </c>
      <c r="H218" s="221">
        <f t="shared" si="40"/>
        <v>-0.81854838709677402</v>
      </c>
      <c r="I218" s="220">
        <v>2.901098901098901</v>
      </c>
      <c r="J218" s="221">
        <f t="shared" si="40"/>
        <v>-1.405352711804325</v>
      </c>
      <c r="K218" s="220">
        <v>4.1592920353982299</v>
      </c>
      <c r="L218" s="221">
        <f t="shared" si="41"/>
        <v>1.2581931342993289</v>
      </c>
      <c r="M218" s="220"/>
      <c r="N218" s="221"/>
    </row>
    <row r="219" spans="2:15" ht="15.75" x14ac:dyDescent="0.25">
      <c r="B219" s="148" t="s">
        <v>32</v>
      </c>
      <c r="C219" s="222">
        <v>3.8098591549295775</v>
      </c>
      <c r="D219" s="223">
        <v>-1.2694842103235007</v>
      </c>
      <c r="E219" s="222">
        <v>5.8116710875331563</v>
      </c>
      <c r="F219" s="223">
        <f t="shared" si="40"/>
        <v>2.0018119326035788</v>
      </c>
      <c r="G219" s="222">
        <v>3.5172811059907834</v>
      </c>
      <c r="H219" s="223">
        <f t="shared" si="40"/>
        <v>-2.2943899815423729</v>
      </c>
      <c r="I219" s="222">
        <v>3.3786057692307692</v>
      </c>
      <c r="J219" s="223">
        <f t="shared" si="40"/>
        <v>-0.1386753367600142</v>
      </c>
      <c r="K219" s="222">
        <v>4.425434583714547</v>
      </c>
      <c r="L219" s="223">
        <f t="shared" si="41"/>
        <v>1.0468288144837778</v>
      </c>
      <c r="M219" s="222">
        <v>4.606958762886598</v>
      </c>
      <c r="N219" s="223">
        <v>8.6855001537700538E-2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3.8571428571428572</v>
      </c>
      <c r="D229" s="221">
        <v>-3.4615384615384612</v>
      </c>
      <c r="E229" s="220">
        <v>4.1111111111111107</v>
      </c>
      <c r="F229" s="221">
        <f t="shared" ref="F229:J231" si="42">IFERROR(E229-C229,"-")</f>
        <v>0.25396825396825351</v>
      </c>
      <c r="G229" s="220">
        <v>4.0224719101123592</v>
      </c>
      <c r="H229" s="221">
        <f t="shared" si="42"/>
        <v>-8.8639200998751555E-2</v>
      </c>
      <c r="I229" s="220">
        <v>3.263157894736842</v>
      </c>
      <c r="J229" s="221">
        <f t="shared" si="42"/>
        <v>-0.75931401537551713</v>
      </c>
      <c r="K229" s="220">
        <v>3.9939393939393941</v>
      </c>
      <c r="L229" s="221">
        <f t="shared" ref="L229:L231" si="43">IFERROR(K229-I229,"-")</f>
        <v>0.73078149920255209</v>
      </c>
      <c r="M229" s="220">
        <v>3.3761467889908259</v>
      </c>
      <c r="N229" s="221">
        <f t="shared" ref="N229:N237" si="44">IFERROR(M229-K229,"-")</f>
        <v>-0.61779260494856825</v>
      </c>
    </row>
    <row r="230" spans="2:15" x14ac:dyDescent="0.25">
      <c r="B230" s="145" t="s">
        <v>75</v>
      </c>
      <c r="C230" s="220">
        <v>3.5</v>
      </c>
      <c r="D230" s="221">
        <v>-3.4557522123893802</v>
      </c>
      <c r="E230" s="220">
        <v>2</v>
      </c>
      <c r="F230" s="221">
        <f t="shared" si="42"/>
        <v>-1.5</v>
      </c>
      <c r="G230" s="220">
        <v>2.0849056603773586</v>
      </c>
      <c r="H230" s="221">
        <f t="shared" si="42"/>
        <v>8.4905660377358583E-2</v>
      </c>
      <c r="I230" s="220">
        <v>3.7878787878787881</v>
      </c>
      <c r="J230" s="221">
        <f t="shared" si="42"/>
        <v>1.7029731275014295</v>
      </c>
      <c r="K230" s="220">
        <v>2.9772727272727271</v>
      </c>
      <c r="L230" s="221">
        <f t="shared" si="43"/>
        <v>-0.810606060606061</v>
      </c>
      <c r="M230" s="220">
        <v>3.693548387096774</v>
      </c>
      <c r="N230" s="221">
        <f t="shared" si="44"/>
        <v>0.71627565982404695</v>
      </c>
    </row>
    <row r="231" spans="2:15" x14ac:dyDescent="0.25">
      <c r="B231" s="145" t="s">
        <v>77</v>
      </c>
      <c r="C231" s="220">
        <v>7</v>
      </c>
      <c r="D231" s="221">
        <v>-2.3116883116883109</v>
      </c>
      <c r="E231" s="220">
        <v>1.2941176470588236</v>
      </c>
      <c r="F231" s="221">
        <f t="shared" si="42"/>
        <v>-5.7058823529411766</v>
      </c>
      <c r="G231" s="220">
        <v>3.8448275862068964</v>
      </c>
      <c r="H231" s="221">
        <f t="shared" si="42"/>
        <v>2.5507099391480725</v>
      </c>
      <c r="I231" s="220">
        <v>4.1473684210526311</v>
      </c>
      <c r="J231" s="221">
        <f t="shared" si="42"/>
        <v>0.3025408348457348</v>
      </c>
      <c r="K231" s="220">
        <v>3.2682926829268291</v>
      </c>
      <c r="L231" s="221">
        <f t="shared" si="43"/>
        <v>-0.87907573812580209</v>
      </c>
      <c r="M231" s="220">
        <v>1.6585365853658536</v>
      </c>
      <c r="N231" s="221">
        <f t="shared" si="44"/>
        <v>-1.6097560975609755</v>
      </c>
    </row>
    <row r="232" spans="2:15" x14ac:dyDescent="0.25">
      <c r="B232" s="145" t="s">
        <v>79</v>
      </c>
      <c r="C232" s="220" t="s">
        <v>238</v>
      </c>
      <c r="D232" s="221" t="s">
        <v>238</v>
      </c>
      <c r="E232" s="220">
        <v>2.8888888888888888</v>
      </c>
      <c r="F232" s="221" t="str">
        <f>IFERROR(E232-C232,"-")</f>
        <v>-</v>
      </c>
      <c r="G232" s="220">
        <v>4.098591549295775</v>
      </c>
      <c r="H232" s="221">
        <f>IFERROR(G232-E232,"-")</f>
        <v>1.2097026604068861</v>
      </c>
      <c r="I232" s="220">
        <v>4.5074626865671643</v>
      </c>
      <c r="J232" s="221">
        <f>IFERROR(I232-G232,"-")</f>
        <v>0.40887113727138935</v>
      </c>
      <c r="K232" s="220">
        <v>5.5333333333333332</v>
      </c>
      <c r="L232" s="221">
        <f>IFERROR(K232-I232,"-")</f>
        <v>1.0258706467661689</v>
      </c>
      <c r="M232" s="220">
        <v>3.8985507246376812</v>
      </c>
      <c r="N232" s="221">
        <f t="shared" si="44"/>
        <v>-1.6347826086956521</v>
      </c>
    </row>
    <row r="233" spans="2:15" x14ac:dyDescent="0.25">
      <c r="B233" s="145" t="s">
        <v>81</v>
      </c>
      <c r="C233" s="220" t="s">
        <v>238</v>
      </c>
      <c r="D233" s="221" t="s">
        <v>238</v>
      </c>
      <c r="E233" s="220">
        <v>2.0909090909090908</v>
      </c>
      <c r="F233" s="221" t="str">
        <f t="shared" ref="F233:J241" si="45">IFERROR(E233-C233,"-")</f>
        <v>-</v>
      </c>
      <c r="G233" s="220">
        <v>5.3</v>
      </c>
      <c r="H233" s="221">
        <f t="shared" si="45"/>
        <v>3.209090909090909</v>
      </c>
      <c r="I233" s="220">
        <v>2.6585365853658538</v>
      </c>
      <c r="J233" s="221">
        <f t="shared" si="45"/>
        <v>-2.641463414634146</v>
      </c>
      <c r="K233" s="220">
        <v>1.7142857142857142</v>
      </c>
      <c r="L233" s="221">
        <f t="shared" ref="L233:L241" si="46">IFERROR(K233-I233,"-")</f>
        <v>-0.94425087108013961</v>
      </c>
      <c r="M233" s="220">
        <v>2.9736842105263159</v>
      </c>
      <c r="N233" s="221">
        <f t="shared" si="44"/>
        <v>1.2593984962406017</v>
      </c>
    </row>
    <row r="234" spans="2:15" x14ac:dyDescent="0.25">
      <c r="B234" s="145" t="s">
        <v>83</v>
      </c>
      <c r="C234" s="220" t="s">
        <v>238</v>
      </c>
      <c r="D234" s="221" t="s">
        <v>238</v>
      </c>
      <c r="E234" s="220">
        <v>3.5555555555555554</v>
      </c>
      <c r="F234" s="221" t="str">
        <f t="shared" si="45"/>
        <v>-</v>
      </c>
      <c r="G234" s="220">
        <v>2.5609756097560976</v>
      </c>
      <c r="H234" s="221">
        <f t="shared" si="45"/>
        <v>-0.99457994579945774</v>
      </c>
      <c r="I234" s="220">
        <v>4.5862068965517242</v>
      </c>
      <c r="J234" s="221">
        <f t="shared" si="45"/>
        <v>2.0252312867956266</v>
      </c>
      <c r="K234" s="220">
        <v>2.7142857142857144</v>
      </c>
      <c r="L234" s="221">
        <f t="shared" si="46"/>
        <v>-1.8719211822660098</v>
      </c>
      <c r="M234" s="220">
        <v>5.1607142857142856</v>
      </c>
      <c r="N234" s="221">
        <f t="shared" si="44"/>
        <v>2.4464285714285712</v>
      </c>
    </row>
    <row r="235" spans="2:15" x14ac:dyDescent="0.25">
      <c r="B235" s="145" t="s">
        <v>85</v>
      </c>
      <c r="C235" s="220" t="s">
        <v>238</v>
      </c>
      <c r="D235" s="221" t="s">
        <v>238</v>
      </c>
      <c r="E235" s="220">
        <v>3.6666666666666665</v>
      </c>
      <c r="F235" s="221" t="str">
        <f t="shared" si="45"/>
        <v>-</v>
      </c>
      <c r="G235" s="220">
        <v>1.8235294117647058</v>
      </c>
      <c r="H235" s="221">
        <f t="shared" si="45"/>
        <v>-1.8431372549019607</v>
      </c>
      <c r="I235" s="220">
        <v>4.875</v>
      </c>
      <c r="J235" s="221">
        <f t="shared" si="45"/>
        <v>3.0514705882352944</v>
      </c>
      <c r="K235" s="220">
        <v>2</v>
      </c>
      <c r="L235" s="221">
        <f t="shared" si="46"/>
        <v>-2.875</v>
      </c>
      <c r="M235" s="220">
        <v>2.9365079365079363</v>
      </c>
      <c r="N235" s="221">
        <f t="shared" si="44"/>
        <v>0.93650793650793629</v>
      </c>
    </row>
    <row r="236" spans="2:15" x14ac:dyDescent="0.25">
      <c r="B236" s="145" t="s">
        <v>87</v>
      </c>
      <c r="C236" s="220">
        <v>4.25</v>
      </c>
      <c r="D236" s="221">
        <v>-0.21153846153846168</v>
      </c>
      <c r="E236" s="220">
        <v>3.8823529411764706</v>
      </c>
      <c r="F236" s="221">
        <f t="shared" si="45"/>
        <v>-0.36764705882352944</v>
      </c>
      <c r="G236" s="220">
        <v>6.520833333333333</v>
      </c>
      <c r="H236" s="221">
        <f t="shared" si="45"/>
        <v>2.6384803921568625</v>
      </c>
      <c r="I236" s="220">
        <v>4.9824561403508776</v>
      </c>
      <c r="J236" s="221">
        <f t="shared" si="45"/>
        <v>-1.5383771929824555</v>
      </c>
      <c r="K236" s="220">
        <v>7.05</v>
      </c>
      <c r="L236" s="221">
        <f t="shared" si="46"/>
        <v>2.0675438596491222</v>
      </c>
      <c r="M236" s="220">
        <v>4.6206896551724137</v>
      </c>
      <c r="N236" s="221">
        <f t="shared" si="44"/>
        <v>-2.4293103448275861</v>
      </c>
    </row>
    <row r="237" spans="2:15" x14ac:dyDescent="0.25">
      <c r="B237" s="145" t="s">
        <v>89</v>
      </c>
      <c r="C237" s="220">
        <v>1</v>
      </c>
      <c r="D237" s="221">
        <v>-7.384615384615385</v>
      </c>
      <c r="E237" s="220">
        <v>6.1904761904761907</v>
      </c>
      <c r="F237" s="221">
        <f t="shared" si="45"/>
        <v>5.1904761904761907</v>
      </c>
      <c r="G237" s="220">
        <v>3.5925925925925926</v>
      </c>
      <c r="H237" s="221">
        <f t="shared" si="45"/>
        <v>-2.5978835978835981</v>
      </c>
      <c r="I237" s="220">
        <v>3.0555555555555554</v>
      </c>
      <c r="J237" s="221">
        <f t="shared" si="45"/>
        <v>-0.5370370370370372</v>
      </c>
      <c r="K237" s="220">
        <v>6.9253731343283578</v>
      </c>
      <c r="L237" s="221">
        <f t="shared" si="46"/>
        <v>3.8698175787728024</v>
      </c>
      <c r="M237" s="220">
        <v>3.4905660377358489</v>
      </c>
      <c r="N237" s="221">
        <f t="shared" si="44"/>
        <v>-3.4348070965925088</v>
      </c>
    </row>
    <row r="238" spans="2:15" x14ac:dyDescent="0.25">
      <c r="B238" s="145" t="s">
        <v>91</v>
      </c>
      <c r="C238" s="220">
        <v>6.25</v>
      </c>
      <c r="D238" s="221">
        <v>3.4404761904761907</v>
      </c>
      <c r="E238" s="220">
        <v>2.1971830985915495</v>
      </c>
      <c r="F238" s="221">
        <f t="shared" si="45"/>
        <v>-4.0528169014084501</v>
      </c>
      <c r="G238" s="220">
        <v>3.8333333333333335</v>
      </c>
      <c r="H238" s="221">
        <f t="shared" si="45"/>
        <v>1.636150234741784</v>
      </c>
      <c r="I238" s="220">
        <v>2.4133333333333336</v>
      </c>
      <c r="J238" s="221">
        <f t="shared" si="45"/>
        <v>-1.42</v>
      </c>
      <c r="K238" s="220">
        <v>5.0574712643678161</v>
      </c>
      <c r="L238" s="221">
        <f t="shared" si="46"/>
        <v>2.6441379310344826</v>
      </c>
      <c r="M238" s="220"/>
      <c r="N238" s="221"/>
    </row>
    <row r="239" spans="2:15" x14ac:dyDescent="0.25">
      <c r="B239" s="145" t="s">
        <v>93</v>
      </c>
      <c r="C239" s="220">
        <v>10.5</v>
      </c>
      <c r="D239" s="221">
        <v>6.3082191780821919</v>
      </c>
      <c r="E239" s="220">
        <v>2.9473684210526314</v>
      </c>
      <c r="F239" s="221">
        <f t="shared" si="45"/>
        <v>-7.5526315789473681</v>
      </c>
      <c r="G239" s="220">
        <v>1.8409090909090908</v>
      </c>
      <c r="H239" s="221">
        <f t="shared" si="45"/>
        <v>-1.1064593301435406</v>
      </c>
      <c r="I239" s="220">
        <v>4.36231884057971</v>
      </c>
      <c r="J239" s="221">
        <f t="shared" si="45"/>
        <v>2.5214097496706191</v>
      </c>
      <c r="K239" s="220">
        <v>2.8571428571428572</v>
      </c>
      <c r="L239" s="221">
        <f t="shared" si="46"/>
        <v>-1.5051759834368528</v>
      </c>
      <c r="M239" s="220"/>
      <c r="N239" s="221"/>
    </row>
    <row r="240" spans="2:15" x14ac:dyDescent="0.25">
      <c r="B240" s="145" t="s">
        <v>95</v>
      </c>
      <c r="C240" s="220">
        <v>35.5</v>
      </c>
      <c r="D240" s="221">
        <v>29.98</v>
      </c>
      <c r="E240" s="220">
        <v>2.7735849056603774</v>
      </c>
      <c r="F240" s="221">
        <f t="shared" si="45"/>
        <v>-32.726415094339622</v>
      </c>
      <c r="G240" s="220">
        <v>3.5396825396825395</v>
      </c>
      <c r="H240" s="221">
        <f t="shared" si="45"/>
        <v>0.76609763402216213</v>
      </c>
      <c r="I240" s="220">
        <v>2.7608695652173911</v>
      </c>
      <c r="J240" s="221">
        <f t="shared" si="45"/>
        <v>-0.77881297446514841</v>
      </c>
      <c r="K240" s="220">
        <v>3.0504201680672267</v>
      </c>
      <c r="L240" s="221">
        <f t="shared" si="46"/>
        <v>0.28955060284983558</v>
      </c>
      <c r="M240" s="220"/>
      <c r="N240" s="221"/>
    </row>
    <row r="241" spans="2:15" ht="15.75" x14ac:dyDescent="0.25">
      <c r="B241" s="148" t="s">
        <v>32</v>
      </c>
      <c r="C241" s="222">
        <v>4.7816593886462879</v>
      </c>
      <c r="D241" s="223">
        <v>-1.4646962964849077</v>
      </c>
      <c r="E241" s="222">
        <v>3.0651260504201683</v>
      </c>
      <c r="F241" s="223">
        <f t="shared" si="45"/>
        <v>-1.7165333382261196</v>
      </c>
      <c r="G241" s="222">
        <v>3.4307458143074583</v>
      </c>
      <c r="H241" s="223">
        <f t="shared" si="45"/>
        <v>0.36561976388729001</v>
      </c>
      <c r="I241" s="222">
        <v>3.7066290550070522</v>
      </c>
      <c r="J241" s="223">
        <f t="shared" si="45"/>
        <v>0.27588324069959391</v>
      </c>
      <c r="K241" s="222">
        <v>4.0839506172839508</v>
      </c>
      <c r="L241" s="223">
        <f t="shared" si="46"/>
        <v>0.37732156227689861</v>
      </c>
      <c r="M241" s="222">
        <v>3.4301765650080256</v>
      </c>
      <c r="N241" s="223">
        <v>-0.96705663657300178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5.3414634146341466</v>
      </c>
      <c r="D251" s="221">
        <v>-1.784852374839538</v>
      </c>
      <c r="E251" s="220">
        <v>1.6666666666666667</v>
      </c>
      <c r="F251" s="221">
        <f t="shared" ref="F251:J253" si="47">IFERROR(E251-C251,"-")</f>
        <v>-3.6747967479674797</v>
      </c>
      <c r="G251" s="220">
        <v>5.3076923076923075</v>
      </c>
      <c r="H251" s="221">
        <f t="shared" si="47"/>
        <v>3.6410256410256405</v>
      </c>
      <c r="I251" s="220">
        <v>2.1346153846153846</v>
      </c>
      <c r="J251" s="221">
        <f t="shared" si="47"/>
        <v>-3.1730769230769229</v>
      </c>
      <c r="K251" s="220">
        <v>4.935483870967742</v>
      </c>
      <c r="L251" s="221">
        <f t="shared" ref="L251:L253" si="48">IFERROR(K251-I251,"-")</f>
        <v>2.8008684863523574</v>
      </c>
      <c r="M251" s="220">
        <v>3.763157894736842</v>
      </c>
      <c r="N251" s="221">
        <f t="shared" ref="N251:N259" si="49">IFERROR(M251-K251,"-")</f>
        <v>-1.1723259762309</v>
      </c>
    </row>
    <row r="252" spans="2:15" x14ac:dyDescent="0.25">
      <c r="B252" s="145" t="s">
        <v>75</v>
      </c>
      <c r="C252" s="220">
        <v>1.6774193548387097</v>
      </c>
      <c r="D252" s="221">
        <v>-4.32258064516129</v>
      </c>
      <c r="E252" s="220" t="s">
        <v>238</v>
      </c>
      <c r="F252" s="221" t="str">
        <f t="shared" si="47"/>
        <v>-</v>
      </c>
      <c r="G252" s="220">
        <v>5.0909090909090908</v>
      </c>
      <c r="H252" s="221" t="str">
        <f t="shared" si="47"/>
        <v>-</v>
      </c>
      <c r="I252" s="220">
        <v>4.4680851063829783</v>
      </c>
      <c r="J252" s="221">
        <f t="shared" si="47"/>
        <v>-0.62282398452611254</v>
      </c>
      <c r="K252" s="220">
        <v>4.615384615384615</v>
      </c>
      <c r="L252" s="221">
        <f t="shared" si="48"/>
        <v>0.14729950900163669</v>
      </c>
      <c r="M252" s="220">
        <v>1.8289473684210527</v>
      </c>
      <c r="N252" s="221">
        <f t="shared" si="49"/>
        <v>-2.7864372469635623</v>
      </c>
    </row>
    <row r="253" spans="2:15" x14ac:dyDescent="0.25">
      <c r="B253" s="145" t="s">
        <v>77</v>
      </c>
      <c r="C253" s="220">
        <v>9.695652173913043</v>
      </c>
      <c r="D253" s="221">
        <v>6.626686656671664</v>
      </c>
      <c r="E253" s="220">
        <v>1.875</v>
      </c>
      <c r="F253" s="221">
        <f t="shared" si="47"/>
        <v>-7.820652173913043</v>
      </c>
      <c r="G253" s="220">
        <v>3.7333333333333334</v>
      </c>
      <c r="H253" s="221">
        <f t="shared" si="47"/>
        <v>1.8583333333333334</v>
      </c>
      <c r="I253" s="220">
        <v>3.9375</v>
      </c>
      <c r="J253" s="221">
        <f t="shared" si="47"/>
        <v>0.20416666666666661</v>
      </c>
      <c r="K253" s="220">
        <v>4.3157894736842106</v>
      </c>
      <c r="L253" s="221">
        <f t="shared" si="48"/>
        <v>0.37828947368421062</v>
      </c>
      <c r="M253" s="220">
        <v>7.32258064516129</v>
      </c>
      <c r="N253" s="221">
        <f t="shared" si="49"/>
        <v>3.0067911714770794</v>
      </c>
    </row>
    <row r="254" spans="2:15" x14ac:dyDescent="0.25">
      <c r="B254" s="145" t="s">
        <v>79</v>
      </c>
      <c r="C254" s="220" t="s">
        <v>238</v>
      </c>
      <c r="D254" s="221" t="s">
        <v>238</v>
      </c>
      <c r="E254" s="220">
        <v>3.8333333333333335</v>
      </c>
      <c r="F254" s="221" t="str">
        <f>IFERROR(E254-C254,"-")</f>
        <v>-</v>
      </c>
      <c r="G254" s="220">
        <v>5.333333333333333</v>
      </c>
      <c r="H254" s="221">
        <f>IFERROR(G254-E254,"-")</f>
        <v>1.4999999999999996</v>
      </c>
      <c r="I254" s="220">
        <v>2.0714285714285716</v>
      </c>
      <c r="J254" s="221">
        <f>IFERROR(I254-G254,"-")</f>
        <v>-3.2619047619047614</v>
      </c>
      <c r="K254" s="220">
        <v>1</v>
      </c>
      <c r="L254" s="221">
        <f>IFERROR(K254-I254,"-")</f>
        <v>-1.0714285714285716</v>
      </c>
      <c r="M254" s="220">
        <v>4.5625</v>
      </c>
      <c r="N254" s="221">
        <f t="shared" si="49"/>
        <v>3.5625</v>
      </c>
    </row>
    <row r="255" spans="2:15" x14ac:dyDescent="0.25">
      <c r="B255" s="145" t="s">
        <v>81</v>
      </c>
      <c r="C255" s="220" t="s">
        <v>238</v>
      </c>
      <c r="D255" s="221" t="s">
        <v>238</v>
      </c>
      <c r="E255" s="220">
        <v>12.8</v>
      </c>
      <c r="F255" s="221" t="str">
        <f t="shared" ref="F255:J263" si="50">IFERROR(E255-C255,"-")</f>
        <v>-</v>
      </c>
      <c r="G255" s="220">
        <v>2</v>
      </c>
      <c r="H255" s="221">
        <f t="shared" si="50"/>
        <v>-10.8</v>
      </c>
      <c r="I255" s="220">
        <v>3</v>
      </c>
      <c r="J255" s="221">
        <f t="shared" si="50"/>
        <v>1</v>
      </c>
      <c r="K255" s="220" t="s">
        <v>238</v>
      </c>
      <c r="L255" s="221" t="str">
        <f t="shared" ref="L255:L263" si="51">IFERROR(K255-I255,"-")</f>
        <v>-</v>
      </c>
      <c r="M255" s="220">
        <v>4</v>
      </c>
      <c r="N255" s="221" t="str">
        <f t="shared" si="49"/>
        <v>-</v>
      </c>
    </row>
    <row r="256" spans="2:15" x14ac:dyDescent="0.25">
      <c r="B256" s="145" t="s">
        <v>83</v>
      </c>
      <c r="C256" s="220" t="s">
        <v>238</v>
      </c>
      <c r="D256" s="221" t="s">
        <v>238</v>
      </c>
      <c r="E256" s="220">
        <v>3.7142857142857144</v>
      </c>
      <c r="F256" s="221" t="str">
        <f t="shared" si="50"/>
        <v>-</v>
      </c>
      <c r="G256" s="220" t="s">
        <v>238</v>
      </c>
      <c r="H256" s="221" t="str">
        <f t="shared" si="50"/>
        <v>-</v>
      </c>
      <c r="I256" s="220">
        <v>6</v>
      </c>
      <c r="J256" s="221" t="str">
        <f t="shared" si="50"/>
        <v>-</v>
      </c>
      <c r="K256" s="220" t="s">
        <v>238</v>
      </c>
      <c r="L256" s="221" t="str">
        <f t="shared" si="51"/>
        <v>-</v>
      </c>
      <c r="M256" s="220">
        <v>1</v>
      </c>
      <c r="N256" s="221" t="str">
        <f t="shared" si="49"/>
        <v>-</v>
      </c>
    </row>
    <row r="257" spans="2:15" x14ac:dyDescent="0.25">
      <c r="B257" s="145" t="s">
        <v>85</v>
      </c>
      <c r="C257" s="220" t="s">
        <v>238</v>
      </c>
      <c r="D257" s="221" t="s">
        <v>238</v>
      </c>
      <c r="E257" s="220">
        <v>6.1</v>
      </c>
      <c r="F257" s="221" t="str">
        <f t="shared" si="50"/>
        <v>-</v>
      </c>
      <c r="G257" s="220">
        <v>4.8461538461538458</v>
      </c>
      <c r="H257" s="221">
        <f t="shared" si="50"/>
        <v>-1.2538461538461538</v>
      </c>
      <c r="I257" s="220">
        <v>4.666666666666667</v>
      </c>
      <c r="J257" s="221">
        <f t="shared" si="50"/>
        <v>-0.17948717948717885</v>
      </c>
      <c r="K257" s="220">
        <v>8</v>
      </c>
      <c r="L257" s="221">
        <f t="shared" si="51"/>
        <v>3.333333333333333</v>
      </c>
      <c r="M257" s="220">
        <v>4.666666666666667</v>
      </c>
      <c r="N257" s="221">
        <f t="shared" si="49"/>
        <v>-3.333333333333333</v>
      </c>
    </row>
    <row r="258" spans="2:15" x14ac:dyDescent="0.25">
      <c r="B258" s="145" t="s">
        <v>87</v>
      </c>
      <c r="C258" s="220" t="s">
        <v>238</v>
      </c>
      <c r="D258" s="221" t="s">
        <v>238</v>
      </c>
      <c r="E258" s="220">
        <v>10</v>
      </c>
      <c r="F258" s="221" t="str">
        <f t="shared" si="50"/>
        <v>-</v>
      </c>
      <c r="G258" s="220">
        <v>4.2</v>
      </c>
      <c r="H258" s="221">
        <f t="shared" si="50"/>
        <v>-5.8</v>
      </c>
      <c r="I258" s="220">
        <v>5.8</v>
      </c>
      <c r="J258" s="221">
        <f t="shared" si="50"/>
        <v>1.5999999999999996</v>
      </c>
      <c r="K258" s="220">
        <v>4.375</v>
      </c>
      <c r="L258" s="221">
        <f t="shared" si="51"/>
        <v>-1.4249999999999998</v>
      </c>
      <c r="M258" s="220">
        <v>12</v>
      </c>
      <c r="N258" s="221">
        <f t="shared" si="49"/>
        <v>7.625</v>
      </c>
    </row>
    <row r="259" spans="2:15" x14ac:dyDescent="0.25">
      <c r="B259" s="145" t="s">
        <v>89</v>
      </c>
      <c r="C259" s="220" t="s">
        <v>238</v>
      </c>
      <c r="D259" s="221" t="s">
        <v>238</v>
      </c>
      <c r="E259" s="220" t="s">
        <v>238</v>
      </c>
      <c r="F259" s="221" t="str">
        <f t="shared" si="50"/>
        <v>-</v>
      </c>
      <c r="G259" s="220" t="s">
        <v>238</v>
      </c>
      <c r="H259" s="221" t="str">
        <f t="shared" si="50"/>
        <v>-</v>
      </c>
      <c r="I259" s="220">
        <v>4.666666666666667</v>
      </c>
      <c r="J259" s="221" t="str">
        <f t="shared" si="50"/>
        <v>-</v>
      </c>
      <c r="K259" s="220">
        <v>2.5</v>
      </c>
      <c r="L259" s="221">
        <f t="shared" si="51"/>
        <v>-2.166666666666667</v>
      </c>
      <c r="M259" s="220">
        <v>2</v>
      </c>
      <c r="N259" s="221">
        <f t="shared" si="49"/>
        <v>-0.5</v>
      </c>
    </row>
    <row r="260" spans="2:15" x14ac:dyDescent="0.25">
      <c r="B260" s="145" t="s">
        <v>91</v>
      </c>
      <c r="C260" s="220" t="s">
        <v>238</v>
      </c>
      <c r="D260" s="221" t="s">
        <v>238</v>
      </c>
      <c r="E260" s="220">
        <v>4</v>
      </c>
      <c r="F260" s="221" t="str">
        <f t="shared" si="50"/>
        <v>-</v>
      </c>
      <c r="G260" s="220">
        <v>2.125</v>
      </c>
      <c r="H260" s="221">
        <f t="shared" si="50"/>
        <v>-1.875</v>
      </c>
      <c r="I260" s="220">
        <v>1.1764705882352942</v>
      </c>
      <c r="J260" s="221">
        <f t="shared" si="50"/>
        <v>-0.94852941176470584</v>
      </c>
      <c r="K260" s="220">
        <v>5</v>
      </c>
      <c r="L260" s="221">
        <f t="shared" si="51"/>
        <v>3.8235294117647056</v>
      </c>
      <c r="M260" s="220"/>
      <c r="N260" s="221"/>
    </row>
    <row r="261" spans="2:15" x14ac:dyDescent="0.25">
      <c r="B261" s="145" t="s">
        <v>93</v>
      </c>
      <c r="C261" s="220" t="s">
        <v>238</v>
      </c>
      <c r="D261" s="221" t="s">
        <v>238</v>
      </c>
      <c r="E261" s="220">
        <v>3.2</v>
      </c>
      <c r="F261" s="221" t="str">
        <f t="shared" si="50"/>
        <v>-</v>
      </c>
      <c r="G261" s="220">
        <v>2.9523809523809526</v>
      </c>
      <c r="H261" s="221">
        <f t="shared" si="50"/>
        <v>-0.24761904761904763</v>
      </c>
      <c r="I261" s="220">
        <v>4.1333333333333337</v>
      </c>
      <c r="J261" s="221">
        <f t="shared" si="50"/>
        <v>1.1809523809523812</v>
      </c>
      <c r="K261" s="220">
        <v>3.4444444444444446</v>
      </c>
      <c r="L261" s="221">
        <f t="shared" si="51"/>
        <v>-0.68888888888888911</v>
      </c>
      <c r="M261" s="220"/>
      <c r="N261" s="221"/>
    </row>
    <row r="262" spans="2:15" x14ac:dyDescent="0.25">
      <c r="B262" s="145" t="s">
        <v>95</v>
      </c>
      <c r="C262" s="220" t="s">
        <v>238</v>
      </c>
      <c r="D262" s="221" t="s">
        <v>238</v>
      </c>
      <c r="E262" s="220">
        <v>5</v>
      </c>
      <c r="F262" s="221" t="str">
        <f t="shared" si="50"/>
        <v>-</v>
      </c>
      <c r="G262" s="220">
        <v>3.9333333333333331</v>
      </c>
      <c r="H262" s="221">
        <f t="shared" si="50"/>
        <v>-1.0666666666666669</v>
      </c>
      <c r="I262" s="220">
        <v>3.1590909090909092</v>
      </c>
      <c r="J262" s="221">
        <f t="shared" si="50"/>
        <v>-0.77424242424242395</v>
      </c>
      <c r="K262" s="220">
        <v>4.2647058823529411</v>
      </c>
      <c r="L262" s="221">
        <f t="shared" si="51"/>
        <v>1.105614973262032</v>
      </c>
      <c r="M262" s="220"/>
      <c r="N262" s="221"/>
    </row>
    <row r="263" spans="2:15" ht="15.75" x14ac:dyDescent="0.25">
      <c r="B263" s="148" t="s">
        <v>32</v>
      </c>
      <c r="C263" s="222">
        <v>5.242647058823529</v>
      </c>
      <c r="D263" s="223">
        <v>-1.1025486707138379</v>
      </c>
      <c r="E263" s="222">
        <v>4.5408163265306118</v>
      </c>
      <c r="F263" s="223">
        <f t="shared" si="50"/>
        <v>-0.70183073229291715</v>
      </c>
      <c r="G263" s="222">
        <v>4.0735294117647056</v>
      </c>
      <c r="H263" s="223">
        <f t="shared" si="50"/>
        <v>-0.46728691476590622</v>
      </c>
      <c r="I263" s="222">
        <v>3.308641975308642</v>
      </c>
      <c r="J263" s="223">
        <f t="shared" si="50"/>
        <v>-0.76488743645606361</v>
      </c>
      <c r="K263" s="222">
        <v>4.5106382978723403</v>
      </c>
      <c r="L263" s="223">
        <f t="shared" si="51"/>
        <v>1.2019963225636983</v>
      </c>
      <c r="M263" s="222">
        <v>3.7045454545454546</v>
      </c>
      <c r="N263" s="223">
        <v>-0.98295454545454541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8.9749999999999996</v>
      </c>
      <c r="D273" s="221">
        <v>0.82534013605442169</v>
      </c>
      <c r="E273" s="220">
        <v>7</v>
      </c>
      <c r="F273" s="221">
        <f t="shared" ref="F273:J275" si="52">IFERROR(E273-C273,"-")</f>
        <v>-1.9749999999999996</v>
      </c>
      <c r="G273" s="220">
        <v>2.8275862068965516</v>
      </c>
      <c r="H273" s="221">
        <f t="shared" si="52"/>
        <v>-4.1724137931034484</v>
      </c>
      <c r="I273" s="220">
        <v>2.8125</v>
      </c>
      <c r="J273" s="221">
        <f t="shared" si="52"/>
        <v>-1.5086206896551602E-2</v>
      </c>
      <c r="K273" s="220">
        <v>3.2666666666666666</v>
      </c>
      <c r="L273" s="221">
        <f t="shared" ref="L273:L275" si="53">IFERROR(K273-I273,"-")</f>
        <v>0.45416666666666661</v>
      </c>
      <c r="M273" s="220">
        <v>7.4150943396226419</v>
      </c>
      <c r="N273" s="221">
        <f t="shared" ref="N273:N281" si="54">IFERROR(M273-K273,"-")</f>
        <v>4.1484276729559753</v>
      </c>
    </row>
    <row r="274" spans="2:14" x14ac:dyDescent="0.25">
      <c r="B274" s="145" t="s">
        <v>75</v>
      </c>
      <c r="C274" s="220">
        <v>3.8181818181818183</v>
      </c>
      <c r="D274" s="221">
        <v>-0.56957328385899775</v>
      </c>
      <c r="E274" s="220" t="s">
        <v>238</v>
      </c>
      <c r="F274" s="221" t="str">
        <f t="shared" si="52"/>
        <v>-</v>
      </c>
      <c r="G274" s="220">
        <v>2.6153846153846154</v>
      </c>
      <c r="H274" s="221" t="str">
        <f t="shared" si="52"/>
        <v>-</v>
      </c>
      <c r="I274" s="220">
        <v>3.1276595744680851</v>
      </c>
      <c r="J274" s="221">
        <f t="shared" si="52"/>
        <v>0.51227495908346965</v>
      </c>
      <c r="K274" s="220">
        <v>4.3043478260869561</v>
      </c>
      <c r="L274" s="221">
        <f t="shared" si="53"/>
        <v>1.176688251618871</v>
      </c>
      <c r="M274" s="220">
        <v>3.3809523809523809</v>
      </c>
      <c r="N274" s="221">
        <f t="shared" si="54"/>
        <v>-0.92339544513457517</v>
      </c>
    </row>
    <row r="275" spans="2:14" x14ac:dyDescent="0.25">
      <c r="B275" s="145" t="s">
        <v>77</v>
      </c>
      <c r="C275" s="220">
        <v>10.6</v>
      </c>
      <c r="D275" s="221">
        <v>8.1999999999999993</v>
      </c>
      <c r="E275" s="220">
        <v>3.25</v>
      </c>
      <c r="F275" s="221">
        <f t="shared" si="52"/>
        <v>-7.35</v>
      </c>
      <c r="G275" s="220">
        <v>3.7272727272727271</v>
      </c>
      <c r="H275" s="221">
        <f t="shared" si="52"/>
        <v>0.47727272727272707</v>
      </c>
      <c r="I275" s="220">
        <v>4.166666666666667</v>
      </c>
      <c r="J275" s="221">
        <f t="shared" si="52"/>
        <v>0.43939393939393989</v>
      </c>
      <c r="K275" s="220">
        <v>2.5</v>
      </c>
      <c r="L275" s="221">
        <f t="shared" si="53"/>
        <v>-1.666666666666667</v>
      </c>
      <c r="M275" s="220">
        <v>4.903225806451613</v>
      </c>
      <c r="N275" s="221">
        <f t="shared" si="54"/>
        <v>2.403225806451613</v>
      </c>
    </row>
    <row r="276" spans="2:14" x14ac:dyDescent="0.25">
      <c r="B276" s="145" t="s">
        <v>79</v>
      </c>
      <c r="C276" s="220" t="s">
        <v>238</v>
      </c>
      <c r="D276" s="221" t="s">
        <v>238</v>
      </c>
      <c r="E276" s="220">
        <v>2</v>
      </c>
      <c r="F276" s="221" t="str">
        <f>IFERROR(E276-C276,"-")</f>
        <v>-</v>
      </c>
      <c r="G276" s="220">
        <v>1</v>
      </c>
      <c r="H276" s="221">
        <f>IFERROR(G276-E276,"-")</f>
        <v>-1</v>
      </c>
      <c r="I276" s="220">
        <v>4.1538461538461542</v>
      </c>
      <c r="J276" s="221">
        <f>IFERROR(I276-G276,"-")</f>
        <v>3.1538461538461542</v>
      </c>
      <c r="K276" s="220">
        <v>9.625</v>
      </c>
      <c r="L276" s="221">
        <f>IFERROR(K276-I276,"-")</f>
        <v>5.4711538461538458</v>
      </c>
      <c r="M276" s="220">
        <v>3.7142857142857144</v>
      </c>
      <c r="N276" s="221">
        <f t="shared" si="54"/>
        <v>-5.9107142857142856</v>
      </c>
    </row>
    <row r="277" spans="2:14" x14ac:dyDescent="0.25">
      <c r="B277" s="145" t="s">
        <v>81</v>
      </c>
      <c r="C277" s="220" t="s">
        <v>238</v>
      </c>
      <c r="D277" s="221" t="s">
        <v>238</v>
      </c>
      <c r="E277" s="220">
        <v>9</v>
      </c>
      <c r="F277" s="221" t="str">
        <f t="shared" ref="F277:J285" si="55">IFERROR(E277-C277,"-")</f>
        <v>-</v>
      </c>
      <c r="G277" s="220">
        <v>5</v>
      </c>
      <c r="H277" s="221">
        <f t="shared" si="55"/>
        <v>-4</v>
      </c>
      <c r="I277" s="220">
        <v>2</v>
      </c>
      <c r="J277" s="221">
        <f t="shared" si="55"/>
        <v>-3</v>
      </c>
      <c r="K277" s="220" t="s">
        <v>238</v>
      </c>
      <c r="L277" s="221" t="str">
        <f t="shared" ref="L277:L285" si="56">IFERROR(K277-I277,"-")</f>
        <v>-</v>
      </c>
      <c r="M277" s="220">
        <v>1.0283018867924529</v>
      </c>
      <c r="N277" s="221" t="str">
        <f t="shared" si="54"/>
        <v>-</v>
      </c>
    </row>
    <row r="278" spans="2:14" x14ac:dyDescent="0.25">
      <c r="B278" s="145" t="s">
        <v>83</v>
      </c>
      <c r="C278" s="220" t="s">
        <v>238</v>
      </c>
      <c r="D278" s="221" t="s">
        <v>238</v>
      </c>
      <c r="E278" s="220" t="s">
        <v>238</v>
      </c>
      <c r="F278" s="221" t="str">
        <f t="shared" si="55"/>
        <v>-</v>
      </c>
      <c r="G278" s="220">
        <v>1</v>
      </c>
      <c r="H278" s="221" t="str">
        <f t="shared" si="55"/>
        <v>-</v>
      </c>
      <c r="I278" s="220">
        <v>1</v>
      </c>
      <c r="J278" s="221">
        <f t="shared" si="55"/>
        <v>0</v>
      </c>
      <c r="K278" s="220">
        <v>1</v>
      </c>
      <c r="L278" s="221">
        <f t="shared" si="56"/>
        <v>0</v>
      </c>
      <c r="M278" s="220">
        <v>1.1547619047619047</v>
      </c>
      <c r="N278" s="221">
        <f t="shared" si="54"/>
        <v>0.15476190476190466</v>
      </c>
    </row>
    <row r="279" spans="2:14" x14ac:dyDescent="0.25">
      <c r="B279" s="145" t="s">
        <v>85</v>
      </c>
      <c r="C279" s="220" t="s">
        <v>238</v>
      </c>
      <c r="D279" s="221" t="s">
        <v>238</v>
      </c>
      <c r="E279" s="220">
        <v>5.666666666666667</v>
      </c>
      <c r="F279" s="221" t="str">
        <f t="shared" si="55"/>
        <v>-</v>
      </c>
      <c r="G279" s="220">
        <v>1.8333333333333333</v>
      </c>
      <c r="H279" s="221">
        <f t="shared" si="55"/>
        <v>-3.8333333333333339</v>
      </c>
      <c r="I279" s="220" t="s">
        <v>238</v>
      </c>
      <c r="J279" s="221" t="str">
        <f t="shared" si="55"/>
        <v>-</v>
      </c>
      <c r="K279" s="220" t="s">
        <v>238</v>
      </c>
      <c r="L279" s="221" t="str">
        <f t="shared" si="56"/>
        <v>-</v>
      </c>
      <c r="M279" s="220">
        <v>6.1</v>
      </c>
      <c r="N279" s="221" t="str">
        <f t="shared" si="54"/>
        <v>-</v>
      </c>
    </row>
    <row r="280" spans="2:14" x14ac:dyDescent="0.25">
      <c r="B280" s="145" t="s">
        <v>87</v>
      </c>
      <c r="C280" s="220" t="s">
        <v>238</v>
      </c>
      <c r="D280" s="221" t="s">
        <v>238</v>
      </c>
      <c r="E280" s="220">
        <v>9.5</v>
      </c>
      <c r="F280" s="221" t="str">
        <f t="shared" si="55"/>
        <v>-</v>
      </c>
      <c r="G280" s="220">
        <v>2</v>
      </c>
      <c r="H280" s="221">
        <f t="shared" si="55"/>
        <v>-7.5</v>
      </c>
      <c r="I280" s="220">
        <v>7.5</v>
      </c>
      <c r="J280" s="221">
        <f t="shared" si="55"/>
        <v>5.5</v>
      </c>
      <c r="K280" s="220">
        <v>2.1666666666666665</v>
      </c>
      <c r="L280" s="221">
        <f t="shared" si="56"/>
        <v>-5.3333333333333339</v>
      </c>
      <c r="M280" s="220">
        <v>1.5</v>
      </c>
      <c r="N280" s="221">
        <f t="shared" si="54"/>
        <v>-0.66666666666666652</v>
      </c>
    </row>
    <row r="281" spans="2:14" x14ac:dyDescent="0.25">
      <c r="B281" s="145" t="s">
        <v>89</v>
      </c>
      <c r="C281" s="220" t="s">
        <v>238</v>
      </c>
      <c r="D281" s="221" t="s">
        <v>238</v>
      </c>
      <c r="E281" s="220">
        <v>1</v>
      </c>
      <c r="F281" s="221" t="str">
        <f t="shared" si="55"/>
        <v>-</v>
      </c>
      <c r="G281" s="220" t="s">
        <v>238</v>
      </c>
      <c r="H281" s="221" t="str">
        <f t="shared" si="55"/>
        <v>-</v>
      </c>
      <c r="I281" s="220" t="s">
        <v>238</v>
      </c>
      <c r="J281" s="221" t="str">
        <f t="shared" si="55"/>
        <v>-</v>
      </c>
      <c r="K281" s="220" t="s">
        <v>238</v>
      </c>
      <c r="L281" s="221" t="str">
        <f t="shared" si="56"/>
        <v>-</v>
      </c>
      <c r="M281" s="220" t="s">
        <v>238</v>
      </c>
      <c r="N281" s="221" t="str">
        <f t="shared" si="54"/>
        <v>-</v>
      </c>
    </row>
    <row r="282" spans="2:14" x14ac:dyDescent="0.25">
      <c r="B282" s="145" t="s">
        <v>91</v>
      </c>
      <c r="C282" s="220">
        <v>1</v>
      </c>
      <c r="D282" s="221">
        <v>-3.45</v>
      </c>
      <c r="E282" s="220">
        <v>2.736842105263158</v>
      </c>
      <c r="F282" s="221">
        <f t="shared" si="55"/>
        <v>1.736842105263158</v>
      </c>
      <c r="G282" s="220">
        <v>1</v>
      </c>
      <c r="H282" s="221">
        <f t="shared" si="55"/>
        <v>-1.736842105263158</v>
      </c>
      <c r="I282" s="220">
        <v>3.875</v>
      </c>
      <c r="J282" s="221">
        <f t="shared" si="55"/>
        <v>2.875</v>
      </c>
      <c r="K282" s="220">
        <v>3.25</v>
      </c>
      <c r="L282" s="221">
        <f t="shared" si="56"/>
        <v>-0.625</v>
      </c>
      <c r="M282" s="220"/>
      <c r="N282" s="221"/>
    </row>
    <row r="283" spans="2:14" x14ac:dyDescent="0.25">
      <c r="B283" s="145" t="s">
        <v>93</v>
      </c>
      <c r="C283" s="220">
        <v>7.5</v>
      </c>
      <c r="D283" s="221">
        <v>2.5234375</v>
      </c>
      <c r="E283" s="220">
        <v>5.8148148148148149</v>
      </c>
      <c r="F283" s="221">
        <f t="shared" si="55"/>
        <v>-1.6851851851851851</v>
      </c>
      <c r="G283" s="220">
        <v>1.6</v>
      </c>
      <c r="H283" s="221">
        <f t="shared" si="55"/>
        <v>-4.2148148148148152</v>
      </c>
      <c r="I283" s="220">
        <v>3.5</v>
      </c>
      <c r="J283" s="221">
        <f t="shared" si="55"/>
        <v>1.9</v>
      </c>
      <c r="K283" s="220">
        <v>5.0909090909090908</v>
      </c>
      <c r="L283" s="221">
        <f t="shared" si="56"/>
        <v>1.5909090909090908</v>
      </c>
      <c r="M283" s="220"/>
      <c r="N283" s="221"/>
    </row>
    <row r="284" spans="2:14" x14ac:dyDescent="0.25">
      <c r="B284" s="145" t="s">
        <v>95</v>
      </c>
      <c r="C284" s="220">
        <v>3.1666666666666665</v>
      </c>
      <c r="D284" s="221">
        <v>-4.0904761904761902</v>
      </c>
      <c r="E284" s="220">
        <v>5.0454545454545459</v>
      </c>
      <c r="F284" s="221">
        <f t="shared" si="55"/>
        <v>1.8787878787878793</v>
      </c>
      <c r="G284" s="220">
        <v>3.9696969696969697</v>
      </c>
      <c r="H284" s="221">
        <f t="shared" si="55"/>
        <v>-1.0757575757575761</v>
      </c>
      <c r="I284" s="220">
        <v>2.7037037037037037</v>
      </c>
      <c r="J284" s="221">
        <f t="shared" si="55"/>
        <v>-1.265993265993266</v>
      </c>
      <c r="K284" s="220">
        <v>3.6444444444444444</v>
      </c>
      <c r="L284" s="221">
        <f t="shared" si="56"/>
        <v>0.94074074074074066</v>
      </c>
      <c r="M284" s="220"/>
      <c r="N284" s="221"/>
    </row>
    <row r="285" spans="2:14" ht="15.75" x14ac:dyDescent="0.25">
      <c r="B285" s="148" t="s">
        <v>32</v>
      </c>
      <c r="C285" s="222">
        <v>7.0552995391705071</v>
      </c>
      <c r="D285" s="223">
        <v>1.175434902960693</v>
      </c>
      <c r="E285" s="222">
        <v>4.7472527472527473</v>
      </c>
      <c r="F285" s="223">
        <f t="shared" si="55"/>
        <v>-2.3080467919177599</v>
      </c>
      <c r="G285" s="222">
        <v>2.7320261437908497</v>
      </c>
      <c r="H285" s="223">
        <f t="shared" si="55"/>
        <v>-2.0152266034618975</v>
      </c>
      <c r="I285" s="222">
        <v>3.2564102564102564</v>
      </c>
      <c r="J285" s="223">
        <f t="shared" si="55"/>
        <v>0.52438411261940665</v>
      </c>
      <c r="K285" s="222">
        <v>4.0576923076923075</v>
      </c>
      <c r="L285" s="223">
        <f t="shared" si="56"/>
        <v>0.8012820512820511</v>
      </c>
      <c r="M285" s="222">
        <v>2.4309523809523808</v>
      </c>
      <c r="N285" s="223">
        <v>-1.7755693581780538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8695-1A51-48F1-A682-29F2E94EA318}">
  <sheetPr>
    <tabColor theme="4" tint="0.79998168889431442"/>
  </sheetPr>
  <dimension ref="A4:O111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5.5707472178060415</v>
      </c>
      <c r="D9" s="221">
        <v>0.67413367198930807</v>
      </c>
      <c r="E9" s="220">
        <v>4.9664429530201346</v>
      </c>
      <c r="F9" s="221">
        <f t="shared" ref="F9:J21" si="0">IFERROR(E9-C9,"-")</f>
        <v>-0.60430426478590693</v>
      </c>
      <c r="G9" s="220">
        <v>5.4319157237612172</v>
      </c>
      <c r="H9" s="221">
        <f t="shared" si="0"/>
        <v>0.46547277074108262</v>
      </c>
      <c r="I9" s="220">
        <v>2.6000578368999423</v>
      </c>
      <c r="J9" s="221">
        <f t="shared" si="0"/>
        <v>-2.8318578868612749</v>
      </c>
      <c r="K9" s="220">
        <v>4.758042895442359</v>
      </c>
      <c r="L9" s="221">
        <f t="shared" ref="L9:L21" si="1">IFERROR(K9-I9,"-")</f>
        <v>2.1579850585424167</v>
      </c>
      <c r="M9" s="220">
        <v>4.5606422217400739</v>
      </c>
      <c r="N9" s="221">
        <f t="shared" ref="N9:N17" si="2">IFERROR(M9-K9,"-")</f>
        <v>-0.19740067370228509</v>
      </c>
    </row>
    <row r="10" spans="1:15" x14ac:dyDescent="0.25">
      <c r="A10" s="1" t="s">
        <v>74</v>
      </c>
      <c r="B10" s="145" t="s">
        <v>75</v>
      </c>
      <c r="C10" s="220">
        <v>4.3991796200345421</v>
      </c>
      <c r="D10" s="221">
        <v>-0.85974658996281317</v>
      </c>
      <c r="E10" s="220">
        <v>5.9880597014925376</v>
      </c>
      <c r="F10" s="221">
        <f t="shared" si="0"/>
        <v>1.5888800814579955</v>
      </c>
      <c r="G10" s="220">
        <v>4.7389745428468988</v>
      </c>
      <c r="H10" s="221">
        <f t="shared" si="0"/>
        <v>-1.2490851586456388</v>
      </c>
      <c r="I10" s="220">
        <v>3.5846256092157733</v>
      </c>
      <c r="J10" s="221">
        <f t="shared" si="0"/>
        <v>-1.1543489336311255</v>
      </c>
      <c r="K10" s="220">
        <v>3.9109201425277718</v>
      </c>
      <c r="L10" s="221">
        <f t="shared" si="1"/>
        <v>0.32629453331199842</v>
      </c>
      <c r="M10" s="220">
        <v>4.5115577889447236</v>
      </c>
      <c r="N10" s="221">
        <f t="shared" si="2"/>
        <v>0.60063764641695183</v>
      </c>
    </row>
    <row r="11" spans="1:15" x14ac:dyDescent="0.25">
      <c r="A11" s="1" t="s">
        <v>76</v>
      </c>
      <c r="B11" s="145" t="s">
        <v>77</v>
      </c>
      <c r="C11" s="220">
        <v>7.4140625</v>
      </c>
      <c r="D11" s="221">
        <v>2.0802129424778757</v>
      </c>
      <c r="E11" s="220">
        <v>4.6312649164677806</v>
      </c>
      <c r="F11" s="221">
        <f t="shared" si="0"/>
        <v>-2.7827975835322194</v>
      </c>
      <c r="G11" s="220">
        <v>4.7581772435001399</v>
      </c>
      <c r="H11" s="221">
        <f t="shared" si="0"/>
        <v>0.12691232703235933</v>
      </c>
      <c r="I11" s="220">
        <v>3.7490252411245639</v>
      </c>
      <c r="J11" s="221">
        <f t="shared" si="0"/>
        <v>-1.009152002375576</v>
      </c>
      <c r="K11" s="220">
        <v>3.5477652678266804</v>
      </c>
      <c r="L11" s="221">
        <f t="shared" si="1"/>
        <v>-0.20125997329788348</v>
      </c>
      <c r="M11" s="220">
        <v>4.4221393034825871</v>
      </c>
      <c r="N11" s="221">
        <f t="shared" si="2"/>
        <v>0.87437403565590666</v>
      </c>
    </row>
    <row r="12" spans="1:15" x14ac:dyDescent="0.25">
      <c r="A12" s="1" t="s">
        <v>78</v>
      </c>
      <c r="B12" s="145" t="s">
        <v>79</v>
      </c>
      <c r="C12" s="220" t="s">
        <v>238</v>
      </c>
      <c r="D12" s="221" t="s">
        <v>238</v>
      </c>
      <c r="E12" s="220">
        <v>6.0419463087248326</v>
      </c>
      <c r="F12" s="221" t="str">
        <f t="shared" si="0"/>
        <v>-</v>
      </c>
      <c r="G12" s="220">
        <v>4.0661295736824439</v>
      </c>
      <c r="H12" s="221">
        <f t="shared" si="0"/>
        <v>-1.9758167350423887</v>
      </c>
      <c r="I12" s="220">
        <v>2.946316262353998</v>
      </c>
      <c r="J12" s="221">
        <f t="shared" si="0"/>
        <v>-1.1198133113284459</v>
      </c>
      <c r="K12" s="220">
        <v>3.7641290322580647</v>
      </c>
      <c r="L12" s="221">
        <f t="shared" si="1"/>
        <v>0.81781276990406671</v>
      </c>
      <c r="M12" s="220">
        <v>4.329598506069094</v>
      </c>
      <c r="N12" s="221">
        <f t="shared" si="2"/>
        <v>0.5654694738110293</v>
      </c>
    </row>
    <row r="13" spans="1:15" x14ac:dyDescent="0.25">
      <c r="A13" s="1" t="s">
        <v>80</v>
      </c>
      <c r="B13" s="145" t="s">
        <v>81</v>
      </c>
      <c r="C13" s="220" t="s">
        <v>238</v>
      </c>
      <c r="D13" s="221" t="s">
        <v>238</v>
      </c>
      <c r="E13" s="220">
        <v>3.0245901639344264</v>
      </c>
      <c r="F13" s="221" t="str">
        <f t="shared" si="0"/>
        <v>-</v>
      </c>
      <c r="G13" s="220">
        <v>4.6396321070234112</v>
      </c>
      <c r="H13" s="221">
        <f t="shared" si="0"/>
        <v>1.6150419430889849</v>
      </c>
      <c r="I13" s="220">
        <v>2.9742453613957354</v>
      </c>
      <c r="J13" s="221">
        <f t="shared" si="0"/>
        <v>-1.6653867456276759</v>
      </c>
      <c r="K13" s="220">
        <v>4.1802139037433159</v>
      </c>
      <c r="L13" s="221">
        <f t="shared" si="1"/>
        <v>1.2059685423475806</v>
      </c>
      <c r="M13" s="220">
        <v>3.8281904761904761</v>
      </c>
      <c r="N13" s="221">
        <f t="shared" si="2"/>
        <v>-0.35202342755283977</v>
      </c>
    </row>
    <row r="14" spans="1:15" x14ac:dyDescent="0.25">
      <c r="A14" s="1" t="s">
        <v>82</v>
      </c>
      <c r="B14" s="145" t="s">
        <v>83</v>
      </c>
      <c r="C14" s="220" t="s">
        <v>238</v>
      </c>
      <c r="D14" s="221" t="s">
        <v>238</v>
      </c>
      <c r="E14" s="220">
        <v>3.618808777429467</v>
      </c>
      <c r="F14" s="221" t="str">
        <f t="shared" si="0"/>
        <v>-</v>
      </c>
      <c r="G14" s="220">
        <v>4.6825208085612369</v>
      </c>
      <c r="H14" s="221">
        <f t="shared" si="0"/>
        <v>1.0637120311317698</v>
      </c>
      <c r="I14" s="220">
        <v>3.6149350649350649</v>
      </c>
      <c r="J14" s="221">
        <f t="shared" si="0"/>
        <v>-1.067585743626172</v>
      </c>
      <c r="K14" s="220">
        <v>5.1674379469920071</v>
      </c>
      <c r="L14" s="221">
        <f t="shared" si="1"/>
        <v>1.5525028820569422</v>
      </c>
      <c r="M14" s="220">
        <v>5.2375674056321149</v>
      </c>
      <c r="N14" s="221">
        <f t="shared" si="2"/>
        <v>7.0129458640107778E-2</v>
      </c>
    </row>
    <row r="15" spans="1:15" x14ac:dyDescent="0.25">
      <c r="A15" s="1" t="s">
        <v>84</v>
      </c>
      <c r="B15" s="145" t="s">
        <v>85</v>
      </c>
      <c r="C15" s="220" t="s">
        <v>238</v>
      </c>
      <c r="D15" s="221" t="s">
        <v>238</v>
      </c>
      <c r="E15" s="220">
        <v>4.7274211099020675</v>
      </c>
      <c r="F15" s="221" t="str">
        <f t="shared" si="0"/>
        <v>-</v>
      </c>
      <c r="G15" s="220">
        <v>4.897950469684031</v>
      </c>
      <c r="H15" s="221">
        <f t="shared" si="0"/>
        <v>0.17052935978196349</v>
      </c>
      <c r="I15" s="220">
        <v>3.7549999999999999</v>
      </c>
      <c r="J15" s="221">
        <f t="shared" si="0"/>
        <v>-1.1429504696840311</v>
      </c>
      <c r="K15" s="220">
        <v>4.9892344497607652</v>
      </c>
      <c r="L15" s="221">
        <f t="shared" si="1"/>
        <v>1.2342344497607654</v>
      </c>
      <c r="M15" s="220">
        <v>4.8986964618249536</v>
      </c>
      <c r="N15" s="221">
        <f t="shared" si="2"/>
        <v>-9.0537987935811692E-2</v>
      </c>
    </row>
    <row r="16" spans="1:15" x14ac:dyDescent="0.25">
      <c r="A16" s="1" t="s">
        <v>86</v>
      </c>
      <c r="B16" s="145" t="s">
        <v>87</v>
      </c>
      <c r="C16" s="220">
        <v>3.442654028436019</v>
      </c>
      <c r="D16" s="221">
        <v>-1.2888168951671739</v>
      </c>
      <c r="E16" s="220">
        <v>4.5798791018998273</v>
      </c>
      <c r="F16" s="221">
        <f t="shared" si="0"/>
        <v>1.1372250734638083</v>
      </c>
      <c r="G16" s="220">
        <v>4.440622195632665</v>
      </c>
      <c r="H16" s="221">
        <f t="shared" si="0"/>
        <v>-0.13925690626716225</v>
      </c>
      <c r="I16" s="220">
        <v>4.0678571428571431</v>
      </c>
      <c r="J16" s="221">
        <f t="shared" si="0"/>
        <v>-0.37276505277552197</v>
      </c>
      <c r="K16" s="220">
        <v>5.2682695349572919</v>
      </c>
      <c r="L16" s="221">
        <f t="shared" si="1"/>
        <v>1.2004123921001488</v>
      </c>
      <c r="M16" s="220">
        <v>4.6939937375462568</v>
      </c>
      <c r="N16" s="221">
        <f t="shared" si="2"/>
        <v>-0.57427579741103507</v>
      </c>
    </row>
    <row r="17" spans="1:15" x14ac:dyDescent="0.25">
      <c r="A17" s="1" t="s">
        <v>88</v>
      </c>
      <c r="B17" s="145" t="s">
        <v>89</v>
      </c>
      <c r="C17" s="220">
        <v>4.6772727272727277</v>
      </c>
      <c r="D17" s="221">
        <v>-1.1756179424467916</v>
      </c>
      <c r="E17" s="220">
        <v>5.2922673656618615</v>
      </c>
      <c r="F17" s="221">
        <f t="shared" si="0"/>
        <v>0.61499463838913382</v>
      </c>
      <c r="G17" s="220">
        <v>4.3328030544066181</v>
      </c>
      <c r="H17" s="221">
        <f t="shared" si="0"/>
        <v>-0.95946431125524345</v>
      </c>
      <c r="I17" s="220">
        <v>3.6786288162828065</v>
      </c>
      <c r="J17" s="221">
        <f t="shared" si="0"/>
        <v>-0.65417423812381159</v>
      </c>
      <c r="K17" s="220">
        <v>5.6433811802232858</v>
      </c>
      <c r="L17" s="221">
        <f t="shared" si="1"/>
        <v>1.9647523639404794</v>
      </c>
      <c r="M17" s="220">
        <v>4.1799698795180724</v>
      </c>
      <c r="N17" s="221">
        <f t="shared" si="2"/>
        <v>-1.4634113007052134</v>
      </c>
    </row>
    <row r="18" spans="1:15" x14ac:dyDescent="0.25">
      <c r="A18" s="1" t="s">
        <v>90</v>
      </c>
      <c r="B18" s="145" t="s">
        <v>91</v>
      </c>
      <c r="C18" s="220">
        <v>3.9116607773851588</v>
      </c>
      <c r="D18" s="221">
        <v>-1.4196662504165034</v>
      </c>
      <c r="E18" s="220">
        <v>4.5606155778894468</v>
      </c>
      <c r="F18" s="221">
        <f t="shared" si="0"/>
        <v>0.648954800504288</v>
      </c>
      <c r="G18" s="220">
        <v>4.2964484884062228</v>
      </c>
      <c r="H18" s="221">
        <f t="shared" si="0"/>
        <v>-0.26416708948322398</v>
      </c>
      <c r="I18" s="220">
        <v>4.1927966101694913</v>
      </c>
      <c r="J18" s="221">
        <f t="shared" si="0"/>
        <v>-0.1036518782367315</v>
      </c>
      <c r="K18" s="220">
        <v>4.5166666666666666</v>
      </c>
      <c r="L18" s="221">
        <f t="shared" si="1"/>
        <v>0.32387005649717526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5.278761061946903</v>
      </c>
      <c r="D19" s="221">
        <v>0.30692700081153212</v>
      </c>
      <c r="E19" s="220">
        <v>5.4918251584918254</v>
      </c>
      <c r="F19" s="221">
        <f t="shared" si="0"/>
        <v>0.21306409654492242</v>
      </c>
      <c r="G19" s="220">
        <v>4.1097560975609753</v>
      </c>
      <c r="H19" s="221">
        <f t="shared" si="0"/>
        <v>-1.3820690609308501</v>
      </c>
      <c r="I19" s="220">
        <v>4.6026110856619331</v>
      </c>
      <c r="J19" s="221">
        <f t="shared" si="0"/>
        <v>0.49285498810095785</v>
      </c>
      <c r="K19" s="220">
        <v>4.8881054567749844</v>
      </c>
      <c r="L19" s="221">
        <f t="shared" si="1"/>
        <v>0.28549437111305132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6.4051172707889128</v>
      </c>
      <c r="D20" s="221">
        <v>0.34253111142855985</v>
      </c>
      <c r="E20" s="220">
        <v>5.9826542960871318</v>
      </c>
      <c r="F20" s="221">
        <f t="shared" si="0"/>
        <v>-0.42246297470178096</v>
      </c>
      <c r="G20" s="220">
        <v>3.8652406417112299</v>
      </c>
      <c r="H20" s="221">
        <f t="shared" si="0"/>
        <v>-2.1174136543759019</v>
      </c>
      <c r="I20" s="220">
        <v>3.6283685360524398</v>
      </c>
      <c r="J20" s="221">
        <f t="shared" si="0"/>
        <v>-0.23687210565879013</v>
      </c>
      <c r="K20" s="220">
        <v>4.1325892857142854</v>
      </c>
      <c r="L20" s="221">
        <f t="shared" si="1"/>
        <v>0.5042207496618456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5.1670228765930499</v>
      </c>
      <c r="D21" s="223">
        <v>-4.1669110273574894E-2</v>
      </c>
      <c r="E21" s="222">
        <v>4.8986657407866669</v>
      </c>
      <c r="F21" s="223">
        <f t="shared" si="0"/>
        <v>-0.26835713580638298</v>
      </c>
      <c r="G21" s="222">
        <v>4.4591931339567168</v>
      </c>
      <c r="H21" s="223">
        <f t="shared" si="0"/>
        <v>-0.43947260682995015</v>
      </c>
      <c r="I21" s="222">
        <v>3.5577336512527848</v>
      </c>
      <c r="J21" s="223">
        <f t="shared" si="0"/>
        <v>-0.90145948270393195</v>
      </c>
      <c r="K21" s="222">
        <v>4.4502823696184013</v>
      </c>
      <c r="L21" s="223">
        <f t="shared" si="1"/>
        <v>0.89254871836561644</v>
      </c>
      <c r="M21" s="222">
        <v>4.5200362874214033</v>
      </c>
      <c r="N21" s="223">
        <v>7.8113390589813037E-2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5.1503635161929937</v>
      </c>
      <c r="D31" s="221">
        <v>0.83979331109946198</v>
      </c>
      <c r="E31" s="220">
        <v>4.9664429530201346</v>
      </c>
      <c r="F31" s="221">
        <f t="shared" ref="F31:J43" si="3">IFERROR(E31-C31,"-")</f>
        <v>-0.1839205631728591</v>
      </c>
      <c r="G31" s="220">
        <v>5.4319157237612172</v>
      </c>
      <c r="H31" s="221">
        <f t="shared" si="3"/>
        <v>0.46547277074108262</v>
      </c>
      <c r="I31" s="220">
        <v>2.5539515893846603</v>
      </c>
      <c r="J31" s="221">
        <f t="shared" si="3"/>
        <v>-2.877964134376557</v>
      </c>
      <c r="K31" s="220">
        <v>4.7250338906461815</v>
      </c>
      <c r="L31" s="221">
        <f t="shared" ref="L31:L43" si="4">IFERROR(K31-I31,"-")</f>
        <v>2.1710823012615212</v>
      </c>
      <c r="M31" s="220">
        <v>4.5614383410544894</v>
      </c>
      <c r="N31" s="221">
        <f>IFERROR(M31-K31,"-")</f>
        <v>-0.16359554959169209</v>
      </c>
    </row>
    <row r="32" spans="1:15" x14ac:dyDescent="0.25">
      <c r="B32" s="145" t="s">
        <v>75</v>
      </c>
      <c r="C32" s="220">
        <v>4.4741649269311061</v>
      </c>
      <c r="D32" s="221">
        <v>-0.31898812255105735</v>
      </c>
      <c r="E32" s="220">
        <v>5.9880597014925376</v>
      </c>
      <c r="F32" s="221">
        <f t="shared" si="3"/>
        <v>1.5138947745614315</v>
      </c>
      <c r="G32" s="220">
        <v>4.7389745428468988</v>
      </c>
      <c r="H32" s="221">
        <f t="shared" si="3"/>
        <v>-1.2490851586456388</v>
      </c>
      <c r="I32" s="220">
        <v>3.5452097823648194</v>
      </c>
      <c r="J32" s="221">
        <f t="shared" si="3"/>
        <v>-1.1937647604820794</v>
      </c>
      <c r="K32" s="220">
        <v>3.888157894736842</v>
      </c>
      <c r="L32" s="221">
        <f t="shared" si="4"/>
        <v>0.34294811237202261</v>
      </c>
      <c r="M32" s="220">
        <v>4.4930910951893548</v>
      </c>
      <c r="N32" s="221">
        <f t="shared" ref="N32:N39" si="5">IFERROR(M32-K32,"-")</f>
        <v>0.60493320045251275</v>
      </c>
    </row>
    <row r="33" spans="2:15" x14ac:dyDescent="0.25">
      <c r="B33" s="145" t="s">
        <v>77</v>
      </c>
      <c r="C33" s="220">
        <v>7.3208395802098947</v>
      </c>
      <c r="D33" s="221">
        <v>2.405380643011827</v>
      </c>
      <c r="E33" s="220">
        <v>4.6312649164677806</v>
      </c>
      <c r="F33" s="221">
        <f t="shared" si="3"/>
        <v>-2.6895746637421141</v>
      </c>
      <c r="G33" s="220">
        <v>4.7581772435001399</v>
      </c>
      <c r="H33" s="221">
        <f t="shared" si="3"/>
        <v>0.12691232703235933</v>
      </c>
      <c r="I33" s="220">
        <v>3.7323914398504052</v>
      </c>
      <c r="J33" s="221">
        <f t="shared" si="3"/>
        <v>-1.0257858036497347</v>
      </c>
      <c r="K33" s="220">
        <v>3.5197925669835781</v>
      </c>
      <c r="L33" s="221">
        <f t="shared" si="4"/>
        <v>-0.2125988728668271</v>
      </c>
      <c r="M33" s="220">
        <v>4.4193222053616594</v>
      </c>
      <c r="N33" s="221">
        <f t="shared" si="5"/>
        <v>0.89952963837808131</v>
      </c>
    </row>
    <row r="34" spans="2:15" x14ac:dyDescent="0.25">
      <c r="B34" s="145" t="s">
        <v>79</v>
      </c>
      <c r="C34" s="220" t="s">
        <v>238</v>
      </c>
      <c r="D34" s="221" t="s">
        <v>238</v>
      </c>
      <c r="E34" s="220">
        <v>6.0419463087248326</v>
      </c>
      <c r="F34" s="221" t="str">
        <f t="shared" si="3"/>
        <v>-</v>
      </c>
      <c r="G34" s="220">
        <v>4.0661295736824439</v>
      </c>
      <c r="H34" s="221">
        <f t="shared" si="3"/>
        <v>-1.9758167350423887</v>
      </c>
      <c r="I34" s="220">
        <v>2.9019563239308463</v>
      </c>
      <c r="J34" s="221">
        <f t="shared" si="3"/>
        <v>-1.1641732497515975</v>
      </c>
      <c r="K34" s="220">
        <v>3.7343260188087775</v>
      </c>
      <c r="L34" s="221">
        <f t="shared" si="4"/>
        <v>0.83236969487793111</v>
      </c>
      <c r="M34" s="220">
        <v>4.2811511701454776</v>
      </c>
      <c r="N34" s="221">
        <f t="shared" si="5"/>
        <v>0.54682515133670018</v>
      </c>
    </row>
    <row r="35" spans="2:15" x14ac:dyDescent="0.25">
      <c r="B35" s="145" t="s">
        <v>81</v>
      </c>
      <c r="C35" s="220" t="s">
        <v>238</v>
      </c>
      <c r="D35" s="221" t="s">
        <v>238</v>
      </c>
      <c r="E35" s="220">
        <v>3.0245901639344264</v>
      </c>
      <c r="F35" s="221" t="str">
        <f t="shared" si="3"/>
        <v>-</v>
      </c>
      <c r="G35" s="220">
        <v>4.6396321070234112</v>
      </c>
      <c r="H35" s="221">
        <f t="shared" si="3"/>
        <v>1.6150419430889849</v>
      </c>
      <c r="I35" s="220">
        <v>2.9122659960882928</v>
      </c>
      <c r="J35" s="221">
        <f t="shared" si="3"/>
        <v>-1.7273661109351184</v>
      </c>
      <c r="K35" s="220">
        <v>4.1500272776868519</v>
      </c>
      <c r="L35" s="221">
        <f t="shared" si="4"/>
        <v>1.237761281598559</v>
      </c>
      <c r="M35" s="220">
        <v>3.8079139454475603</v>
      </c>
      <c r="N35" s="221">
        <f t="shared" si="5"/>
        <v>-0.34211333223929152</v>
      </c>
    </row>
    <row r="36" spans="2:15" x14ac:dyDescent="0.25">
      <c r="B36" s="145" t="s">
        <v>83</v>
      </c>
      <c r="C36" s="220" t="s">
        <v>238</v>
      </c>
      <c r="D36" s="221" t="s">
        <v>238</v>
      </c>
      <c r="E36" s="220">
        <v>3.618808777429467</v>
      </c>
      <c r="F36" s="221" t="str">
        <f t="shared" si="3"/>
        <v>-</v>
      </c>
      <c r="G36" s="220">
        <v>4.6825208085612369</v>
      </c>
      <c r="H36" s="221">
        <f t="shared" si="3"/>
        <v>1.0637120311317698</v>
      </c>
      <c r="I36" s="220">
        <v>3.6012574454003969</v>
      </c>
      <c r="J36" s="221">
        <f t="shared" si="3"/>
        <v>-1.0812633631608399</v>
      </c>
      <c r="K36" s="220">
        <v>5.1550552251486828</v>
      </c>
      <c r="L36" s="221">
        <f t="shared" si="4"/>
        <v>1.5537977797482858</v>
      </c>
      <c r="M36" s="220">
        <v>5.2276276276276272</v>
      </c>
      <c r="N36" s="221">
        <f t="shared" si="5"/>
        <v>7.2572402478944475E-2</v>
      </c>
    </row>
    <row r="37" spans="2:15" x14ac:dyDescent="0.25">
      <c r="B37" s="145" t="s">
        <v>85</v>
      </c>
      <c r="C37" s="220" t="s">
        <v>238</v>
      </c>
      <c r="D37" s="221" t="s">
        <v>238</v>
      </c>
      <c r="E37" s="220">
        <v>4.7274211099020675</v>
      </c>
      <c r="F37" s="221" t="str">
        <f t="shared" si="3"/>
        <v>-</v>
      </c>
      <c r="G37" s="220">
        <v>4.897950469684031</v>
      </c>
      <c r="H37" s="221">
        <f t="shared" si="3"/>
        <v>0.17052935978196349</v>
      </c>
      <c r="I37" s="220">
        <v>3.7052441229656421</v>
      </c>
      <c r="J37" s="221">
        <f t="shared" si="3"/>
        <v>-1.1927063467183889</v>
      </c>
      <c r="K37" s="220">
        <v>4.9406021155410906</v>
      </c>
      <c r="L37" s="221">
        <f t="shared" si="4"/>
        <v>1.2353579925754485</v>
      </c>
      <c r="M37" s="220">
        <v>4.87094310805651</v>
      </c>
      <c r="N37" s="221">
        <f t="shared" si="5"/>
        <v>-6.9659007484580648E-2</v>
      </c>
    </row>
    <row r="38" spans="2:15" x14ac:dyDescent="0.25">
      <c r="B38" s="145" t="s">
        <v>87</v>
      </c>
      <c r="C38" s="220">
        <v>3.442654028436019</v>
      </c>
      <c r="D38" s="221">
        <v>-0.98788414427987625</v>
      </c>
      <c r="E38" s="220">
        <v>4.5798791018998273</v>
      </c>
      <c r="F38" s="221">
        <f t="shared" si="3"/>
        <v>1.1372250734638083</v>
      </c>
      <c r="G38" s="220">
        <v>4.440622195632665</v>
      </c>
      <c r="H38" s="221">
        <f t="shared" si="3"/>
        <v>-0.13925690626716225</v>
      </c>
      <c r="I38" s="220">
        <v>4.0042861852950873</v>
      </c>
      <c r="J38" s="221">
        <f t="shared" si="3"/>
        <v>-0.43633601033757774</v>
      </c>
      <c r="K38" s="220">
        <v>5.2575855390574562</v>
      </c>
      <c r="L38" s="221">
        <f t="shared" si="4"/>
        <v>1.2532993537623689</v>
      </c>
      <c r="M38" s="220">
        <v>4.6661824520627544</v>
      </c>
      <c r="N38" s="221">
        <f t="shared" si="5"/>
        <v>-0.59140308699470179</v>
      </c>
    </row>
    <row r="39" spans="2:15" x14ac:dyDescent="0.25">
      <c r="B39" s="145" t="s">
        <v>89</v>
      </c>
      <c r="C39" s="220">
        <v>4.6772727272727277</v>
      </c>
      <c r="D39" s="221">
        <v>-0.99991668209590756</v>
      </c>
      <c r="E39" s="220">
        <v>5.2922673656618615</v>
      </c>
      <c r="F39" s="221">
        <f t="shared" si="3"/>
        <v>0.61499463838913382</v>
      </c>
      <c r="G39" s="220">
        <v>4.3328030544066181</v>
      </c>
      <c r="H39" s="221">
        <f t="shared" si="3"/>
        <v>-0.95946431125524345</v>
      </c>
      <c r="I39" s="220">
        <v>3.6700245031309557</v>
      </c>
      <c r="J39" s="221">
        <f t="shared" si="3"/>
        <v>-0.66277855127566232</v>
      </c>
      <c r="K39" s="220">
        <v>5.6603588907014686</v>
      </c>
      <c r="L39" s="221">
        <f t="shared" si="4"/>
        <v>1.9903343875705128</v>
      </c>
      <c r="M39" s="220">
        <v>4.1617161716171616</v>
      </c>
      <c r="N39" s="221">
        <f t="shared" si="5"/>
        <v>-1.498642719084307</v>
      </c>
    </row>
    <row r="40" spans="2:15" x14ac:dyDescent="0.25">
      <c r="B40" s="145" t="s">
        <v>91</v>
      </c>
      <c r="C40" s="220">
        <v>3.9116607773851588</v>
      </c>
      <c r="D40" s="221">
        <v>-1.5729573912720975</v>
      </c>
      <c r="E40" s="220">
        <v>4.5606155778894468</v>
      </c>
      <c r="F40" s="221">
        <f t="shared" si="3"/>
        <v>0.648954800504288</v>
      </c>
      <c r="G40" s="220">
        <v>4.2964484884062228</v>
      </c>
      <c r="H40" s="221">
        <f t="shared" si="3"/>
        <v>-0.26416708948322398</v>
      </c>
      <c r="I40" s="220">
        <v>4.1769890424011438</v>
      </c>
      <c r="J40" s="221">
        <f t="shared" si="3"/>
        <v>-0.11945944600507907</v>
      </c>
      <c r="K40" s="220">
        <v>4.4923037455105179</v>
      </c>
      <c r="L40" s="221">
        <f t="shared" si="4"/>
        <v>0.31531470310937415</v>
      </c>
      <c r="M40" s="220"/>
      <c r="N40" s="221"/>
    </row>
    <row r="41" spans="2:15" x14ac:dyDescent="0.25">
      <c r="B41" s="145" t="s">
        <v>93</v>
      </c>
      <c r="C41" s="220">
        <v>5.278761061946903</v>
      </c>
      <c r="D41" s="221">
        <v>0.68408347750473286</v>
      </c>
      <c r="E41" s="220">
        <v>5.4918251584918254</v>
      </c>
      <c r="F41" s="221">
        <f t="shared" si="3"/>
        <v>0.21306409654492242</v>
      </c>
      <c r="G41" s="220">
        <v>4.0853259501636039</v>
      </c>
      <c r="H41" s="221">
        <f t="shared" si="3"/>
        <v>-1.4064992083282215</v>
      </c>
      <c r="I41" s="220">
        <v>4.5587345894394042</v>
      </c>
      <c r="J41" s="221">
        <f t="shared" si="3"/>
        <v>0.47340863927580035</v>
      </c>
      <c r="K41" s="220">
        <v>4.8587058455767425</v>
      </c>
      <c r="L41" s="221">
        <f t="shared" si="4"/>
        <v>0.29997125613733822</v>
      </c>
      <c r="M41" s="220"/>
      <c r="N41" s="221"/>
    </row>
    <row r="42" spans="2:15" x14ac:dyDescent="0.25">
      <c r="B42" s="145" t="s">
        <v>95</v>
      </c>
      <c r="C42" s="220">
        <v>6.4051172707889128</v>
      </c>
      <c r="D42" s="221">
        <v>0.85423444574878449</v>
      </c>
      <c r="E42" s="220">
        <v>5.9826542960871318</v>
      </c>
      <c r="F42" s="221">
        <f t="shared" si="3"/>
        <v>-0.42246297470178096</v>
      </c>
      <c r="G42" s="220">
        <v>3.8469719991317559</v>
      </c>
      <c r="H42" s="221">
        <f t="shared" si="3"/>
        <v>-2.1356822969553759</v>
      </c>
      <c r="I42" s="220">
        <v>3.5904568901989684</v>
      </c>
      <c r="J42" s="221">
        <f t="shared" si="3"/>
        <v>-0.25651510893278751</v>
      </c>
      <c r="K42" s="220">
        <v>4.1140529531568228</v>
      </c>
      <c r="L42" s="221">
        <f t="shared" si="4"/>
        <v>0.52359606295785444</v>
      </c>
      <c r="M42" s="220"/>
      <c r="N42" s="221"/>
    </row>
    <row r="43" spans="2:15" ht="15.75" x14ac:dyDescent="0.25">
      <c r="B43" s="148" t="s">
        <v>32</v>
      </c>
      <c r="C43" s="222">
        <v>5.0239888423988841</v>
      </c>
      <c r="D43" s="223">
        <v>5.7089483804309005E-2</v>
      </c>
      <c r="E43" s="222">
        <v>4.8986657407866669</v>
      </c>
      <c r="F43" s="223">
        <f t="shared" si="3"/>
        <v>-0.12532310161221716</v>
      </c>
      <c r="G43" s="222">
        <v>4.4558690684946063</v>
      </c>
      <c r="H43" s="223">
        <f t="shared" si="3"/>
        <v>-0.44279667229206066</v>
      </c>
      <c r="I43" s="222">
        <v>3.5200213772490647</v>
      </c>
      <c r="J43" s="223">
        <f t="shared" si="3"/>
        <v>-0.93584769124554157</v>
      </c>
      <c r="K43" s="222">
        <v>4.4259547301218802</v>
      </c>
      <c r="L43" s="223">
        <f t="shared" si="4"/>
        <v>0.90593335287281551</v>
      </c>
      <c r="M43" s="222">
        <v>4.5023181962527783</v>
      </c>
      <c r="N43" s="223">
        <v>8.4751099703457733E-2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 t="s">
        <v>238</v>
      </c>
      <c r="D53" s="221" t="s">
        <v>238</v>
      </c>
      <c r="E53" s="220" t="s">
        <v>238</v>
      </c>
      <c r="F53" s="221" t="str">
        <f t="shared" ref="F53:J65" si="6">IFERROR(E53-C53,"-")</f>
        <v>-</v>
      </c>
      <c r="G53" s="220" t="s">
        <v>238</v>
      </c>
      <c r="H53" s="221" t="str">
        <f t="shared" si="6"/>
        <v>-</v>
      </c>
      <c r="I53" s="220" t="s">
        <v>238</v>
      </c>
      <c r="J53" s="221" t="str">
        <f t="shared" si="6"/>
        <v>-</v>
      </c>
      <c r="K53" s="220" t="s">
        <v>238</v>
      </c>
      <c r="L53" s="221" t="str">
        <f t="shared" ref="L53:L65" si="7">IFERROR(K53-I53,"-")</f>
        <v>-</v>
      </c>
      <c r="M53" s="220" t="s">
        <v>238</v>
      </c>
      <c r="N53" s="221" t="str">
        <f>IFERROR(M53-K53,"-")</f>
        <v>-</v>
      </c>
    </row>
    <row r="54" spans="1:15" x14ac:dyDescent="0.25">
      <c r="A54" s="1"/>
      <c r="B54" s="145" t="s">
        <v>75</v>
      </c>
      <c r="C54" s="220" t="s">
        <v>238</v>
      </c>
      <c r="D54" s="221" t="s">
        <v>238</v>
      </c>
      <c r="E54" s="220" t="s">
        <v>238</v>
      </c>
      <c r="F54" s="221" t="str">
        <f t="shared" si="6"/>
        <v>-</v>
      </c>
      <c r="G54" s="220" t="s">
        <v>238</v>
      </c>
      <c r="H54" s="221" t="str">
        <f t="shared" si="6"/>
        <v>-</v>
      </c>
      <c r="I54" s="220" t="s">
        <v>238</v>
      </c>
      <c r="J54" s="221" t="str">
        <f t="shared" si="6"/>
        <v>-</v>
      </c>
      <c r="K54" s="220" t="s">
        <v>238</v>
      </c>
      <c r="L54" s="221" t="str">
        <f t="shared" si="7"/>
        <v>-</v>
      </c>
      <c r="M54" s="220" t="s">
        <v>238</v>
      </c>
      <c r="N54" s="221" t="str">
        <f t="shared" ref="N54:N61" si="8">IFERROR(M54-K54,"-")</f>
        <v>-</v>
      </c>
    </row>
    <row r="55" spans="1:15" x14ac:dyDescent="0.25">
      <c r="A55" s="1"/>
      <c r="B55" s="145" t="s">
        <v>77</v>
      </c>
      <c r="C55" s="220" t="s">
        <v>238</v>
      </c>
      <c r="D55" s="221" t="s">
        <v>238</v>
      </c>
      <c r="E55" s="220" t="s">
        <v>238</v>
      </c>
      <c r="F55" s="221" t="str">
        <f t="shared" si="6"/>
        <v>-</v>
      </c>
      <c r="G55" s="220" t="s">
        <v>238</v>
      </c>
      <c r="H55" s="221" t="str">
        <f t="shared" si="6"/>
        <v>-</v>
      </c>
      <c r="I55" s="220" t="s">
        <v>238</v>
      </c>
      <c r="J55" s="221" t="str">
        <f t="shared" si="6"/>
        <v>-</v>
      </c>
      <c r="K55" s="220" t="s">
        <v>238</v>
      </c>
      <c r="L55" s="221" t="str">
        <f t="shared" si="7"/>
        <v>-</v>
      </c>
      <c r="M55" s="220" t="s">
        <v>238</v>
      </c>
      <c r="N55" s="221" t="str">
        <f t="shared" si="8"/>
        <v>-</v>
      </c>
    </row>
    <row r="56" spans="1:15" x14ac:dyDescent="0.25">
      <c r="A56" s="1"/>
      <c r="B56" s="145" t="s">
        <v>79</v>
      </c>
      <c r="C56" s="220" t="s">
        <v>238</v>
      </c>
      <c r="D56" s="221" t="s">
        <v>238</v>
      </c>
      <c r="E56" s="220" t="s">
        <v>238</v>
      </c>
      <c r="F56" s="221" t="str">
        <f t="shared" si="6"/>
        <v>-</v>
      </c>
      <c r="G56" s="220" t="s">
        <v>238</v>
      </c>
      <c r="H56" s="221" t="str">
        <f t="shared" si="6"/>
        <v>-</v>
      </c>
      <c r="I56" s="220" t="s">
        <v>238</v>
      </c>
      <c r="J56" s="221" t="str">
        <f t="shared" si="6"/>
        <v>-</v>
      </c>
      <c r="K56" s="220" t="s">
        <v>238</v>
      </c>
      <c r="L56" s="221" t="str">
        <f t="shared" si="7"/>
        <v>-</v>
      </c>
      <c r="M56" s="220" t="s">
        <v>238</v>
      </c>
      <c r="N56" s="221" t="str">
        <f t="shared" si="8"/>
        <v>-</v>
      </c>
    </row>
    <row r="57" spans="1:15" x14ac:dyDescent="0.25">
      <c r="A57" s="1"/>
      <c r="B57" s="145" t="s">
        <v>81</v>
      </c>
      <c r="C57" s="220" t="s">
        <v>238</v>
      </c>
      <c r="D57" s="221" t="s">
        <v>238</v>
      </c>
      <c r="E57" s="220" t="s">
        <v>238</v>
      </c>
      <c r="F57" s="221" t="str">
        <f t="shared" si="6"/>
        <v>-</v>
      </c>
      <c r="G57" s="220" t="s">
        <v>238</v>
      </c>
      <c r="H57" s="221" t="str">
        <f t="shared" si="6"/>
        <v>-</v>
      </c>
      <c r="I57" s="220" t="s">
        <v>238</v>
      </c>
      <c r="J57" s="221" t="str">
        <f t="shared" si="6"/>
        <v>-</v>
      </c>
      <c r="K57" s="220" t="s">
        <v>238</v>
      </c>
      <c r="L57" s="221" t="str">
        <f t="shared" si="7"/>
        <v>-</v>
      </c>
      <c r="M57" s="220" t="s">
        <v>238</v>
      </c>
      <c r="N57" s="221" t="str">
        <f t="shared" si="8"/>
        <v>-</v>
      </c>
    </row>
    <row r="58" spans="1:15" x14ac:dyDescent="0.25">
      <c r="A58" s="1"/>
      <c r="B58" s="145" t="s">
        <v>83</v>
      </c>
      <c r="C58" s="220" t="s">
        <v>238</v>
      </c>
      <c r="D58" s="221" t="s">
        <v>238</v>
      </c>
      <c r="E58" s="220" t="s">
        <v>238</v>
      </c>
      <c r="F58" s="221" t="str">
        <f t="shared" si="6"/>
        <v>-</v>
      </c>
      <c r="G58" s="220" t="s">
        <v>238</v>
      </c>
      <c r="H58" s="221" t="str">
        <f t="shared" si="6"/>
        <v>-</v>
      </c>
      <c r="I58" s="220" t="s">
        <v>238</v>
      </c>
      <c r="J58" s="221" t="str">
        <f t="shared" si="6"/>
        <v>-</v>
      </c>
      <c r="K58" s="220" t="s">
        <v>238</v>
      </c>
      <c r="L58" s="221" t="str">
        <f t="shared" si="7"/>
        <v>-</v>
      </c>
      <c r="M58" s="220" t="s">
        <v>238</v>
      </c>
      <c r="N58" s="221" t="str">
        <f t="shared" si="8"/>
        <v>-</v>
      </c>
    </row>
    <row r="59" spans="1:15" x14ac:dyDescent="0.25">
      <c r="A59" s="1"/>
      <c r="B59" s="145" t="s">
        <v>85</v>
      </c>
      <c r="C59" s="220" t="s">
        <v>238</v>
      </c>
      <c r="D59" s="221" t="s">
        <v>238</v>
      </c>
      <c r="E59" s="220" t="s">
        <v>238</v>
      </c>
      <c r="F59" s="221" t="str">
        <f t="shared" si="6"/>
        <v>-</v>
      </c>
      <c r="G59" s="220" t="s">
        <v>238</v>
      </c>
      <c r="H59" s="221" t="str">
        <f t="shared" si="6"/>
        <v>-</v>
      </c>
      <c r="I59" s="220" t="s">
        <v>238</v>
      </c>
      <c r="J59" s="221" t="str">
        <f t="shared" si="6"/>
        <v>-</v>
      </c>
      <c r="K59" s="220" t="s">
        <v>238</v>
      </c>
      <c r="L59" s="221" t="str">
        <f t="shared" si="7"/>
        <v>-</v>
      </c>
      <c r="M59" s="220" t="s">
        <v>238</v>
      </c>
      <c r="N59" s="221" t="str">
        <f t="shared" si="8"/>
        <v>-</v>
      </c>
    </row>
    <row r="60" spans="1:15" x14ac:dyDescent="0.25">
      <c r="A60" s="1"/>
      <c r="B60" s="145" t="s">
        <v>87</v>
      </c>
      <c r="C60" s="220" t="s">
        <v>238</v>
      </c>
      <c r="D60" s="221" t="s">
        <v>238</v>
      </c>
      <c r="E60" s="220" t="s">
        <v>238</v>
      </c>
      <c r="F60" s="221" t="str">
        <f t="shared" si="6"/>
        <v>-</v>
      </c>
      <c r="G60" s="220" t="s">
        <v>238</v>
      </c>
      <c r="H60" s="221" t="str">
        <f t="shared" si="6"/>
        <v>-</v>
      </c>
      <c r="I60" s="220" t="s">
        <v>238</v>
      </c>
      <c r="J60" s="221" t="str">
        <f t="shared" si="6"/>
        <v>-</v>
      </c>
      <c r="K60" s="220" t="s">
        <v>238</v>
      </c>
      <c r="L60" s="221" t="str">
        <f t="shared" si="7"/>
        <v>-</v>
      </c>
      <c r="M60" s="220" t="s">
        <v>238</v>
      </c>
      <c r="N60" s="221" t="str">
        <f t="shared" si="8"/>
        <v>-</v>
      </c>
    </row>
    <row r="61" spans="1:15" x14ac:dyDescent="0.25">
      <c r="A61" s="1"/>
      <c r="B61" s="145" t="s">
        <v>89</v>
      </c>
      <c r="C61" s="220" t="s">
        <v>238</v>
      </c>
      <c r="D61" s="221" t="s">
        <v>238</v>
      </c>
      <c r="E61" s="220" t="s">
        <v>238</v>
      </c>
      <c r="F61" s="221" t="str">
        <f t="shared" si="6"/>
        <v>-</v>
      </c>
      <c r="G61" s="220" t="s">
        <v>238</v>
      </c>
      <c r="H61" s="221" t="str">
        <f t="shared" si="6"/>
        <v>-</v>
      </c>
      <c r="I61" s="220" t="s">
        <v>238</v>
      </c>
      <c r="J61" s="221" t="str">
        <f t="shared" si="6"/>
        <v>-</v>
      </c>
      <c r="K61" s="220" t="s">
        <v>238</v>
      </c>
      <c r="L61" s="221" t="str">
        <f t="shared" si="7"/>
        <v>-</v>
      </c>
      <c r="M61" s="220" t="s">
        <v>238</v>
      </c>
      <c r="N61" s="221" t="str">
        <f t="shared" si="8"/>
        <v>-</v>
      </c>
    </row>
    <row r="62" spans="1:15" x14ac:dyDescent="0.25">
      <c r="A62" s="1"/>
      <c r="B62" s="145" t="s">
        <v>91</v>
      </c>
      <c r="C62" s="220" t="s">
        <v>238</v>
      </c>
      <c r="D62" s="221" t="s">
        <v>238</v>
      </c>
      <c r="E62" s="220" t="s">
        <v>238</v>
      </c>
      <c r="F62" s="221" t="str">
        <f t="shared" si="6"/>
        <v>-</v>
      </c>
      <c r="G62" s="220" t="s">
        <v>238</v>
      </c>
      <c r="H62" s="221" t="str">
        <f t="shared" si="6"/>
        <v>-</v>
      </c>
      <c r="I62" s="220" t="s">
        <v>238</v>
      </c>
      <c r="J62" s="221" t="str">
        <f t="shared" si="6"/>
        <v>-</v>
      </c>
      <c r="K62" s="220" t="s">
        <v>238</v>
      </c>
      <c r="L62" s="221" t="str">
        <f t="shared" si="7"/>
        <v>-</v>
      </c>
      <c r="M62" s="220"/>
      <c r="N62" s="221"/>
    </row>
    <row r="63" spans="1:15" x14ac:dyDescent="0.25">
      <c r="A63" s="1"/>
      <c r="B63" s="145" t="s">
        <v>93</v>
      </c>
      <c r="C63" s="220" t="s">
        <v>238</v>
      </c>
      <c r="D63" s="221" t="s">
        <v>238</v>
      </c>
      <c r="E63" s="220" t="s">
        <v>238</v>
      </c>
      <c r="F63" s="221" t="str">
        <f t="shared" si="6"/>
        <v>-</v>
      </c>
      <c r="G63" s="220" t="s">
        <v>238</v>
      </c>
      <c r="H63" s="221" t="str">
        <f t="shared" si="6"/>
        <v>-</v>
      </c>
      <c r="I63" s="220" t="s">
        <v>238</v>
      </c>
      <c r="J63" s="221" t="str">
        <f t="shared" si="6"/>
        <v>-</v>
      </c>
      <c r="K63" s="220" t="s">
        <v>238</v>
      </c>
      <c r="L63" s="221" t="str">
        <f t="shared" si="7"/>
        <v>-</v>
      </c>
      <c r="M63" s="220"/>
      <c r="N63" s="221"/>
    </row>
    <row r="64" spans="1:15" x14ac:dyDescent="0.25">
      <c r="A64" s="1"/>
      <c r="B64" s="145" t="s">
        <v>95</v>
      </c>
      <c r="C64" s="220" t="s">
        <v>238</v>
      </c>
      <c r="D64" s="221" t="s">
        <v>238</v>
      </c>
      <c r="E64" s="220" t="s">
        <v>238</v>
      </c>
      <c r="F64" s="221" t="str">
        <f t="shared" si="6"/>
        <v>-</v>
      </c>
      <c r="G64" s="220" t="s">
        <v>238</v>
      </c>
      <c r="H64" s="221" t="str">
        <f t="shared" si="6"/>
        <v>-</v>
      </c>
      <c r="I64" s="220" t="s">
        <v>238</v>
      </c>
      <c r="J64" s="221" t="str">
        <f t="shared" si="6"/>
        <v>-</v>
      </c>
      <c r="K64" s="220" t="s">
        <v>238</v>
      </c>
      <c r="L64" s="221" t="str">
        <f t="shared" si="7"/>
        <v>-</v>
      </c>
      <c r="M64" s="220"/>
      <c r="N64" s="221"/>
    </row>
    <row r="65" spans="1:15" ht="15.75" x14ac:dyDescent="0.25">
      <c r="B65" s="148" t="s">
        <v>32</v>
      </c>
      <c r="C65" s="222" t="s">
        <v>238</v>
      </c>
      <c r="D65" s="223" t="s">
        <v>238</v>
      </c>
      <c r="E65" s="222" t="s">
        <v>238</v>
      </c>
      <c r="F65" s="223" t="str">
        <f t="shared" si="6"/>
        <v>-</v>
      </c>
      <c r="G65" s="222" t="s">
        <v>238</v>
      </c>
      <c r="H65" s="223" t="str">
        <f t="shared" si="6"/>
        <v>-</v>
      </c>
      <c r="I65" s="222" t="s">
        <v>238</v>
      </c>
      <c r="J65" s="223" t="str">
        <f t="shared" si="6"/>
        <v>-</v>
      </c>
      <c r="K65" s="222" t="s">
        <v>238</v>
      </c>
      <c r="L65" s="223" t="str">
        <f t="shared" si="7"/>
        <v>-</v>
      </c>
      <c r="M65" s="222" t="s">
        <v>238</v>
      </c>
      <c r="N65" s="223" t="s">
        <v>238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 t="s">
        <v>238</v>
      </c>
      <c r="D75" s="221" t="s">
        <v>238</v>
      </c>
      <c r="E75" s="220">
        <v>4.9664429530201346</v>
      </c>
      <c r="F75" s="221" t="str">
        <f t="shared" ref="F75:J87" si="9">IFERROR(E75-C75,"-")</f>
        <v>-</v>
      </c>
      <c r="G75" s="220" t="s">
        <v>238</v>
      </c>
      <c r="H75" s="221" t="str">
        <f t="shared" si="9"/>
        <v>-</v>
      </c>
      <c r="I75" s="220" t="s">
        <v>238</v>
      </c>
      <c r="J75" s="221" t="str">
        <f t="shared" si="9"/>
        <v>-</v>
      </c>
      <c r="K75" s="220" t="s">
        <v>238</v>
      </c>
      <c r="L75" s="221" t="str">
        <f t="shared" ref="L75:L87" si="10">IFERROR(K75-I75,"-")</f>
        <v>-</v>
      </c>
      <c r="M75" s="220" t="s">
        <v>238</v>
      </c>
      <c r="N75" s="221" t="str">
        <f>IFERROR(M75-K75,"-")</f>
        <v>-</v>
      </c>
    </row>
    <row r="76" spans="1:15" x14ac:dyDescent="0.25">
      <c r="A76" s="1"/>
      <c r="B76" s="145" t="s">
        <v>75</v>
      </c>
      <c r="C76" s="220" t="s">
        <v>238</v>
      </c>
      <c r="D76" s="221" t="s">
        <v>238</v>
      </c>
      <c r="E76" s="220">
        <v>5.9880597014925376</v>
      </c>
      <c r="F76" s="221" t="str">
        <f t="shared" si="9"/>
        <v>-</v>
      </c>
      <c r="G76" s="220" t="s">
        <v>238</v>
      </c>
      <c r="H76" s="221" t="str">
        <f t="shared" si="9"/>
        <v>-</v>
      </c>
      <c r="I76" s="220" t="s">
        <v>238</v>
      </c>
      <c r="J76" s="221" t="str">
        <f t="shared" si="9"/>
        <v>-</v>
      </c>
      <c r="K76" s="220" t="s">
        <v>238</v>
      </c>
      <c r="L76" s="221" t="str">
        <f t="shared" si="10"/>
        <v>-</v>
      </c>
      <c r="M76" s="220" t="s">
        <v>238</v>
      </c>
      <c r="N76" s="221" t="str">
        <f t="shared" ref="N76:N83" si="11">IFERROR(M76-K76,"-")</f>
        <v>-</v>
      </c>
    </row>
    <row r="77" spans="1:15" x14ac:dyDescent="0.25">
      <c r="A77" s="1"/>
      <c r="B77" s="145" t="s">
        <v>77</v>
      </c>
      <c r="C77" s="220" t="s">
        <v>238</v>
      </c>
      <c r="D77" s="221" t="s">
        <v>238</v>
      </c>
      <c r="E77" s="220">
        <v>4.6312649164677806</v>
      </c>
      <c r="F77" s="221" t="str">
        <f t="shared" si="9"/>
        <v>-</v>
      </c>
      <c r="G77" s="220" t="s">
        <v>238</v>
      </c>
      <c r="H77" s="221" t="str">
        <f t="shared" si="9"/>
        <v>-</v>
      </c>
      <c r="I77" s="220" t="s">
        <v>238</v>
      </c>
      <c r="J77" s="221" t="str">
        <f t="shared" si="9"/>
        <v>-</v>
      </c>
      <c r="K77" s="220" t="s">
        <v>238</v>
      </c>
      <c r="L77" s="221" t="str">
        <f t="shared" si="10"/>
        <v>-</v>
      </c>
      <c r="M77" s="220" t="s">
        <v>238</v>
      </c>
      <c r="N77" s="221" t="str">
        <f t="shared" si="11"/>
        <v>-</v>
      </c>
    </row>
    <row r="78" spans="1:15" x14ac:dyDescent="0.25">
      <c r="A78" s="1"/>
      <c r="B78" s="145" t="s">
        <v>79</v>
      </c>
      <c r="C78" s="220" t="s">
        <v>238</v>
      </c>
      <c r="D78" s="221" t="s">
        <v>238</v>
      </c>
      <c r="E78" s="220">
        <v>6.0419463087248326</v>
      </c>
      <c r="F78" s="221" t="str">
        <f t="shared" si="9"/>
        <v>-</v>
      </c>
      <c r="G78" s="220" t="s">
        <v>238</v>
      </c>
      <c r="H78" s="221" t="str">
        <f t="shared" si="9"/>
        <v>-</v>
      </c>
      <c r="I78" s="220" t="s">
        <v>238</v>
      </c>
      <c r="J78" s="221" t="str">
        <f t="shared" si="9"/>
        <v>-</v>
      </c>
      <c r="K78" s="220" t="s">
        <v>238</v>
      </c>
      <c r="L78" s="221" t="str">
        <f t="shared" si="10"/>
        <v>-</v>
      </c>
      <c r="M78" s="220" t="s">
        <v>238</v>
      </c>
      <c r="N78" s="221" t="str">
        <f t="shared" si="11"/>
        <v>-</v>
      </c>
    </row>
    <row r="79" spans="1:15" x14ac:dyDescent="0.25">
      <c r="A79" s="1"/>
      <c r="B79" s="145" t="s">
        <v>81</v>
      </c>
      <c r="C79" s="220" t="s">
        <v>238</v>
      </c>
      <c r="D79" s="221" t="s">
        <v>238</v>
      </c>
      <c r="E79" s="220">
        <v>3.0245901639344264</v>
      </c>
      <c r="F79" s="221" t="str">
        <f t="shared" si="9"/>
        <v>-</v>
      </c>
      <c r="G79" s="220" t="s">
        <v>238</v>
      </c>
      <c r="H79" s="221" t="str">
        <f t="shared" si="9"/>
        <v>-</v>
      </c>
      <c r="I79" s="220" t="s">
        <v>238</v>
      </c>
      <c r="J79" s="221" t="str">
        <f t="shared" si="9"/>
        <v>-</v>
      </c>
      <c r="K79" s="220" t="s">
        <v>238</v>
      </c>
      <c r="L79" s="221" t="str">
        <f t="shared" si="10"/>
        <v>-</v>
      </c>
      <c r="M79" s="220" t="s">
        <v>238</v>
      </c>
      <c r="N79" s="221" t="str">
        <f t="shared" si="11"/>
        <v>-</v>
      </c>
    </row>
    <row r="80" spans="1:15" x14ac:dyDescent="0.25">
      <c r="A80" s="1"/>
      <c r="B80" s="145" t="s">
        <v>83</v>
      </c>
      <c r="C80" s="220" t="s">
        <v>238</v>
      </c>
      <c r="D80" s="221" t="s">
        <v>238</v>
      </c>
      <c r="E80" s="220" t="s">
        <v>238</v>
      </c>
      <c r="F80" s="221" t="str">
        <f t="shared" si="9"/>
        <v>-</v>
      </c>
      <c r="G80" s="220" t="s">
        <v>238</v>
      </c>
      <c r="H80" s="221" t="str">
        <f t="shared" si="9"/>
        <v>-</v>
      </c>
      <c r="I80" s="220" t="s">
        <v>238</v>
      </c>
      <c r="J80" s="221" t="str">
        <f t="shared" si="9"/>
        <v>-</v>
      </c>
      <c r="K80" s="220" t="s">
        <v>238</v>
      </c>
      <c r="L80" s="221" t="str">
        <f t="shared" si="10"/>
        <v>-</v>
      </c>
      <c r="M80" s="220" t="s">
        <v>238</v>
      </c>
      <c r="N80" s="221" t="str">
        <f t="shared" si="11"/>
        <v>-</v>
      </c>
    </row>
    <row r="81" spans="1:15" x14ac:dyDescent="0.25">
      <c r="A81" s="1"/>
      <c r="B81" s="145" t="s">
        <v>85</v>
      </c>
      <c r="C81" s="220" t="s">
        <v>238</v>
      </c>
      <c r="D81" s="221" t="s">
        <v>238</v>
      </c>
      <c r="E81" s="220" t="s">
        <v>238</v>
      </c>
      <c r="F81" s="221" t="str">
        <f t="shared" si="9"/>
        <v>-</v>
      </c>
      <c r="G81" s="220" t="s">
        <v>238</v>
      </c>
      <c r="H81" s="221" t="str">
        <f t="shared" si="9"/>
        <v>-</v>
      </c>
      <c r="I81" s="220" t="s">
        <v>238</v>
      </c>
      <c r="J81" s="221" t="str">
        <f t="shared" si="9"/>
        <v>-</v>
      </c>
      <c r="K81" s="220" t="s">
        <v>238</v>
      </c>
      <c r="L81" s="221" t="str">
        <f t="shared" si="10"/>
        <v>-</v>
      </c>
      <c r="M81" s="220" t="s">
        <v>238</v>
      </c>
      <c r="N81" s="221" t="str">
        <f t="shared" si="11"/>
        <v>-</v>
      </c>
    </row>
    <row r="82" spans="1:15" x14ac:dyDescent="0.25">
      <c r="A82" s="1"/>
      <c r="B82" s="145" t="s">
        <v>87</v>
      </c>
      <c r="C82" s="220">
        <v>3.442654028436019</v>
      </c>
      <c r="D82" s="221" t="s">
        <v>238</v>
      </c>
      <c r="E82" s="220" t="s">
        <v>238</v>
      </c>
      <c r="F82" s="221" t="str">
        <f t="shared" si="9"/>
        <v>-</v>
      </c>
      <c r="G82" s="220" t="s">
        <v>238</v>
      </c>
      <c r="H82" s="221" t="str">
        <f t="shared" si="9"/>
        <v>-</v>
      </c>
      <c r="I82" s="220" t="s">
        <v>238</v>
      </c>
      <c r="J82" s="221" t="str">
        <f t="shared" si="9"/>
        <v>-</v>
      </c>
      <c r="K82" s="220" t="s">
        <v>238</v>
      </c>
      <c r="L82" s="221" t="str">
        <f t="shared" si="10"/>
        <v>-</v>
      </c>
      <c r="M82" s="220" t="s">
        <v>238</v>
      </c>
      <c r="N82" s="221" t="str">
        <f t="shared" si="11"/>
        <v>-</v>
      </c>
    </row>
    <row r="83" spans="1:15" x14ac:dyDescent="0.25">
      <c r="A83" s="1"/>
      <c r="B83" s="145" t="s">
        <v>89</v>
      </c>
      <c r="C83" s="220">
        <v>4.6772727272727277</v>
      </c>
      <c r="D83" s="221" t="s">
        <v>238</v>
      </c>
      <c r="E83" s="220" t="s">
        <v>238</v>
      </c>
      <c r="F83" s="221" t="str">
        <f t="shared" si="9"/>
        <v>-</v>
      </c>
      <c r="G83" s="220" t="s">
        <v>238</v>
      </c>
      <c r="H83" s="221" t="str">
        <f t="shared" si="9"/>
        <v>-</v>
      </c>
      <c r="I83" s="220" t="s">
        <v>238</v>
      </c>
      <c r="J83" s="221" t="str">
        <f t="shared" si="9"/>
        <v>-</v>
      </c>
      <c r="K83" s="220" t="s">
        <v>238</v>
      </c>
      <c r="L83" s="221" t="str">
        <f t="shared" si="10"/>
        <v>-</v>
      </c>
      <c r="M83" s="220" t="s">
        <v>238</v>
      </c>
      <c r="N83" s="221" t="str">
        <f t="shared" si="11"/>
        <v>-</v>
      </c>
    </row>
    <row r="84" spans="1:15" x14ac:dyDescent="0.25">
      <c r="A84" s="1"/>
      <c r="B84" s="145" t="s">
        <v>91</v>
      </c>
      <c r="C84" s="220">
        <v>3.9116607773851588</v>
      </c>
      <c r="D84" s="221" t="s">
        <v>238</v>
      </c>
      <c r="E84" s="220" t="s">
        <v>238</v>
      </c>
      <c r="F84" s="221" t="str">
        <f t="shared" si="9"/>
        <v>-</v>
      </c>
      <c r="G84" s="220" t="s">
        <v>238</v>
      </c>
      <c r="H84" s="221" t="str">
        <f t="shared" si="9"/>
        <v>-</v>
      </c>
      <c r="I84" s="220" t="s">
        <v>238</v>
      </c>
      <c r="J84" s="221" t="str">
        <f t="shared" si="9"/>
        <v>-</v>
      </c>
      <c r="K84" s="220" t="s">
        <v>238</v>
      </c>
      <c r="L84" s="221" t="str">
        <f t="shared" si="10"/>
        <v>-</v>
      </c>
      <c r="M84" s="220"/>
      <c r="N84" s="221"/>
    </row>
    <row r="85" spans="1:15" x14ac:dyDescent="0.25">
      <c r="A85" s="1"/>
      <c r="B85" s="145" t="s">
        <v>93</v>
      </c>
      <c r="C85" s="220">
        <v>5.278761061946903</v>
      </c>
      <c r="D85" s="221" t="s">
        <v>238</v>
      </c>
      <c r="E85" s="220" t="s">
        <v>238</v>
      </c>
      <c r="F85" s="221" t="str">
        <f t="shared" si="9"/>
        <v>-</v>
      </c>
      <c r="G85" s="220" t="s">
        <v>238</v>
      </c>
      <c r="H85" s="221" t="str">
        <f t="shared" si="9"/>
        <v>-</v>
      </c>
      <c r="I85" s="220" t="s">
        <v>238</v>
      </c>
      <c r="J85" s="221" t="str">
        <f t="shared" si="9"/>
        <v>-</v>
      </c>
      <c r="K85" s="220" t="s">
        <v>238</v>
      </c>
      <c r="L85" s="221" t="str">
        <f t="shared" si="10"/>
        <v>-</v>
      </c>
      <c r="M85" s="220"/>
      <c r="N85" s="221"/>
    </row>
    <row r="86" spans="1:15" x14ac:dyDescent="0.25">
      <c r="A86" s="1"/>
      <c r="B86" s="145" t="s">
        <v>95</v>
      </c>
      <c r="C86" s="220">
        <v>6.4051172707889128</v>
      </c>
      <c r="D86" s="221" t="s">
        <v>238</v>
      </c>
      <c r="E86" s="220" t="s">
        <v>238</v>
      </c>
      <c r="F86" s="221" t="str">
        <f t="shared" si="9"/>
        <v>-</v>
      </c>
      <c r="G86" s="220" t="s">
        <v>238</v>
      </c>
      <c r="H86" s="221" t="str">
        <f t="shared" si="9"/>
        <v>-</v>
      </c>
      <c r="I86" s="220" t="s">
        <v>238</v>
      </c>
      <c r="J86" s="221" t="str">
        <f t="shared" si="9"/>
        <v>-</v>
      </c>
      <c r="K86" s="220" t="s">
        <v>238</v>
      </c>
      <c r="L86" s="221" t="str">
        <f t="shared" si="10"/>
        <v>-</v>
      </c>
      <c r="M86" s="220"/>
      <c r="N86" s="221"/>
    </row>
    <row r="87" spans="1:15" ht="15.75" x14ac:dyDescent="0.25">
      <c r="B87" s="148" t="s">
        <v>32</v>
      </c>
      <c r="C87" s="222" t="s">
        <v>238</v>
      </c>
      <c r="D87" s="223" t="s">
        <v>238</v>
      </c>
      <c r="E87" s="222" t="s">
        <v>238</v>
      </c>
      <c r="F87" s="223" t="str">
        <f t="shared" si="9"/>
        <v>-</v>
      </c>
      <c r="G87" s="222" t="s">
        <v>238</v>
      </c>
      <c r="H87" s="223" t="str">
        <f t="shared" si="9"/>
        <v>-</v>
      </c>
      <c r="I87" s="222" t="s">
        <v>238</v>
      </c>
      <c r="J87" s="223" t="str">
        <f t="shared" si="9"/>
        <v>-</v>
      </c>
      <c r="K87" s="222" t="s">
        <v>238</v>
      </c>
      <c r="L87" s="223" t="str">
        <f t="shared" si="10"/>
        <v>-</v>
      </c>
      <c r="M87" s="222" t="s">
        <v>238</v>
      </c>
      <c r="N87" s="223" t="s">
        <v>238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>
        <v>7.2713903743315509</v>
      </c>
      <c r="D97" s="221">
        <v>-2.0853849258399748</v>
      </c>
      <c r="E97" s="220" t="s">
        <v>238</v>
      </c>
      <c r="F97" s="221" t="str">
        <f t="shared" ref="F97:J109" si="12">IFERROR(E97-C97,"-")</f>
        <v>-</v>
      </c>
      <c r="G97" s="220" t="s">
        <v>238</v>
      </c>
      <c r="H97" s="221" t="str">
        <f t="shared" si="12"/>
        <v>-</v>
      </c>
      <c r="I97" s="220" t="s">
        <v>238</v>
      </c>
      <c r="J97" s="221" t="str">
        <f t="shared" si="12"/>
        <v>-</v>
      </c>
      <c r="K97" s="220" t="s">
        <v>238</v>
      </c>
      <c r="L97" s="221" t="str">
        <f t="shared" ref="L97:L109" si="13">IFERROR(K97-I97,"-")</f>
        <v>-</v>
      </c>
      <c r="M97" s="220" t="s">
        <v>238</v>
      </c>
      <c r="N97" s="221" t="str">
        <f>IFERROR(M97-K97,"-")</f>
        <v>-</v>
      </c>
    </row>
    <row r="98" spans="2:14" x14ac:dyDescent="0.25">
      <c r="B98" s="145" t="s">
        <v>75</v>
      </c>
      <c r="C98" s="220">
        <v>4.04</v>
      </c>
      <c r="D98" s="221">
        <v>-6.5272131147540984</v>
      </c>
      <c r="E98" s="220" t="s">
        <v>238</v>
      </c>
      <c r="F98" s="221" t="str">
        <f t="shared" si="12"/>
        <v>-</v>
      </c>
      <c r="G98" s="220" t="s">
        <v>238</v>
      </c>
      <c r="H98" s="221" t="str">
        <f t="shared" si="12"/>
        <v>-</v>
      </c>
      <c r="I98" s="220" t="s">
        <v>238</v>
      </c>
      <c r="J98" s="221" t="str">
        <f t="shared" si="12"/>
        <v>-</v>
      </c>
      <c r="K98" s="220" t="s">
        <v>238</v>
      </c>
      <c r="L98" s="221" t="str">
        <f t="shared" si="13"/>
        <v>-</v>
      </c>
      <c r="M98" s="220" t="s">
        <v>238</v>
      </c>
      <c r="N98" s="221" t="str">
        <f t="shared" ref="N98:N105" si="14">IFERROR(M98-K98,"-")</f>
        <v>-</v>
      </c>
    </row>
    <row r="99" spans="2:14" x14ac:dyDescent="0.25">
      <c r="B99" s="145" t="s">
        <v>77</v>
      </c>
      <c r="C99" s="220">
        <v>7.790909090909091</v>
      </c>
      <c r="D99" s="221">
        <v>-2.1011961722488035</v>
      </c>
      <c r="E99" s="220" t="s">
        <v>238</v>
      </c>
      <c r="F99" s="221" t="str">
        <f t="shared" si="12"/>
        <v>-</v>
      </c>
      <c r="G99" s="220" t="s">
        <v>238</v>
      </c>
      <c r="H99" s="221" t="str">
        <f t="shared" si="12"/>
        <v>-</v>
      </c>
      <c r="I99" s="220" t="s">
        <v>238</v>
      </c>
      <c r="J99" s="221" t="str">
        <f t="shared" si="12"/>
        <v>-</v>
      </c>
      <c r="K99" s="220" t="s">
        <v>238</v>
      </c>
      <c r="L99" s="221" t="str">
        <f t="shared" si="13"/>
        <v>-</v>
      </c>
      <c r="M99" s="220" t="s">
        <v>238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238</v>
      </c>
      <c r="D100" s="221" t="s">
        <v>238</v>
      </c>
      <c r="E100" s="220" t="s">
        <v>238</v>
      </c>
      <c r="F100" s="221" t="str">
        <f t="shared" si="12"/>
        <v>-</v>
      </c>
      <c r="G100" s="220" t="s">
        <v>238</v>
      </c>
      <c r="H100" s="221" t="str">
        <f t="shared" si="12"/>
        <v>-</v>
      </c>
      <c r="I100" s="220" t="s">
        <v>238</v>
      </c>
      <c r="J100" s="221" t="str">
        <f t="shared" si="12"/>
        <v>-</v>
      </c>
      <c r="K100" s="220" t="s">
        <v>238</v>
      </c>
      <c r="L100" s="221" t="str">
        <f t="shared" si="13"/>
        <v>-</v>
      </c>
      <c r="M100" s="220" t="s">
        <v>238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238</v>
      </c>
      <c r="D101" s="221" t="s">
        <v>238</v>
      </c>
      <c r="E101" s="220" t="s">
        <v>238</v>
      </c>
      <c r="F101" s="221" t="str">
        <f t="shared" si="12"/>
        <v>-</v>
      </c>
      <c r="G101" s="220" t="s">
        <v>238</v>
      </c>
      <c r="H101" s="221" t="str">
        <f t="shared" si="12"/>
        <v>-</v>
      </c>
      <c r="I101" s="220" t="s">
        <v>238</v>
      </c>
      <c r="J101" s="221" t="str">
        <f t="shared" si="12"/>
        <v>-</v>
      </c>
      <c r="K101" s="220" t="s">
        <v>238</v>
      </c>
      <c r="L101" s="221" t="str">
        <f t="shared" si="13"/>
        <v>-</v>
      </c>
      <c r="M101" s="220" t="s">
        <v>238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238</v>
      </c>
      <c r="D102" s="221" t="s">
        <v>238</v>
      </c>
      <c r="E102" s="220" t="s">
        <v>238</v>
      </c>
      <c r="F102" s="221" t="str">
        <f t="shared" si="12"/>
        <v>-</v>
      </c>
      <c r="G102" s="220" t="s">
        <v>238</v>
      </c>
      <c r="H102" s="221" t="str">
        <f t="shared" si="12"/>
        <v>-</v>
      </c>
      <c r="I102" s="220" t="s">
        <v>238</v>
      </c>
      <c r="J102" s="221" t="str">
        <f t="shared" si="12"/>
        <v>-</v>
      </c>
      <c r="K102" s="220" t="s">
        <v>238</v>
      </c>
      <c r="L102" s="221" t="str">
        <f t="shared" si="13"/>
        <v>-</v>
      </c>
      <c r="M102" s="220" t="s">
        <v>238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238</v>
      </c>
      <c r="D103" s="221" t="s">
        <v>238</v>
      </c>
      <c r="E103" s="220" t="s">
        <v>238</v>
      </c>
      <c r="F103" s="221" t="str">
        <f t="shared" si="12"/>
        <v>-</v>
      </c>
      <c r="G103" s="220" t="s">
        <v>238</v>
      </c>
      <c r="H103" s="221" t="str">
        <f t="shared" si="12"/>
        <v>-</v>
      </c>
      <c r="I103" s="220" t="s">
        <v>238</v>
      </c>
      <c r="J103" s="221" t="str">
        <f t="shared" si="12"/>
        <v>-</v>
      </c>
      <c r="K103" s="220" t="s">
        <v>238</v>
      </c>
      <c r="L103" s="221" t="str">
        <f t="shared" si="13"/>
        <v>-</v>
      </c>
      <c r="M103" s="220" t="s">
        <v>238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238</v>
      </c>
      <c r="D104" s="221" t="s">
        <v>238</v>
      </c>
      <c r="E104" s="220" t="s">
        <v>238</v>
      </c>
      <c r="F104" s="221" t="str">
        <f t="shared" si="12"/>
        <v>-</v>
      </c>
      <c r="G104" s="220" t="s">
        <v>238</v>
      </c>
      <c r="H104" s="221" t="str">
        <f t="shared" si="12"/>
        <v>-</v>
      </c>
      <c r="I104" s="220" t="s">
        <v>238</v>
      </c>
      <c r="J104" s="221" t="str">
        <f t="shared" si="12"/>
        <v>-</v>
      </c>
      <c r="K104" s="220" t="s">
        <v>238</v>
      </c>
      <c r="L104" s="221" t="str">
        <f t="shared" si="13"/>
        <v>-</v>
      </c>
      <c r="M104" s="220" t="s">
        <v>238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238</v>
      </c>
      <c r="D105" s="221" t="s">
        <v>238</v>
      </c>
      <c r="E105" s="220" t="s">
        <v>238</v>
      </c>
      <c r="F105" s="221" t="str">
        <f t="shared" si="12"/>
        <v>-</v>
      </c>
      <c r="G105" s="220" t="s">
        <v>238</v>
      </c>
      <c r="H105" s="221" t="str">
        <f t="shared" si="12"/>
        <v>-</v>
      </c>
      <c r="I105" s="220" t="s">
        <v>238</v>
      </c>
      <c r="J105" s="221" t="str">
        <f t="shared" si="12"/>
        <v>-</v>
      </c>
      <c r="K105" s="220" t="s">
        <v>238</v>
      </c>
      <c r="L105" s="221" t="str">
        <f t="shared" si="13"/>
        <v>-</v>
      </c>
      <c r="M105" s="220" t="s">
        <v>238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238</v>
      </c>
      <c r="D106" s="221" t="s">
        <v>238</v>
      </c>
      <c r="E106" s="220" t="s">
        <v>238</v>
      </c>
      <c r="F106" s="221" t="str">
        <f t="shared" si="12"/>
        <v>-</v>
      </c>
      <c r="G106" s="220" t="s">
        <v>238</v>
      </c>
      <c r="H106" s="221" t="str">
        <f t="shared" si="12"/>
        <v>-</v>
      </c>
      <c r="I106" s="220" t="s">
        <v>238</v>
      </c>
      <c r="J106" s="221" t="str">
        <f t="shared" si="12"/>
        <v>-</v>
      </c>
      <c r="K106" s="220" t="s">
        <v>238</v>
      </c>
      <c r="L106" s="221" t="str">
        <f t="shared" si="13"/>
        <v>-</v>
      </c>
      <c r="M106" s="220"/>
      <c r="N106" s="221"/>
    </row>
    <row r="107" spans="2:14" x14ac:dyDescent="0.25">
      <c r="B107" s="145" t="s">
        <v>93</v>
      </c>
      <c r="C107" s="220" t="s">
        <v>238</v>
      </c>
      <c r="D107" s="221" t="s">
        <v>238</v>
      </c>
      <c r="E107" s="220" t="s">
        <v>238</v>
      </c>
      <c r="F107" s="221" t="str">
        <f t="shared" si="12"/>
        <v>-</v>
      </c>
      <c r="G107" s="220" t="s">
        <v>238</v>
      </c>
      <c r="H107" s="221" t="str">
        <f t="shared" si="12"/>
        <v>-</v>
      </c>
      <c r="I107" s="220" t="s">
        <v>238</v>
      </c>
      <c r="J107" s="221" t="str">
        <f t="shared" si="12"/>
        <v>-</v>
      </c>
      <c r="K107" s="220" t="s">
        <v>238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238</v>
      </c>
      <c r="D108" s="221" t="s">
        <v>238</v>
      </c>
      <c r="E108" s="220" t="s">
        <v>238</v>
      </c>
      <c r="F108" s="221" t="str">
        <f t="shared" si="12"/>
        <v>-</v>
      </c>
      <c r="G108" s="220" t="s">
        <v>238</v>
      </c>
      <c r="H108" s="221" t="str">
        <f t="shared" si="12"/>
        <v>-</v>
      </c>
      <c r="I108" s="220" t="s">
        <v>238</v>
      </c>
      <c r="J108" s="221" t="str">
        <f t="shared" si="12"/>
        <v>-</v>
      </c>
      <c r="K108" s="220" t="s">
        <v>238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238</v>
      </c>
      <c r="D109" s="223" t="s">
        <v>238</v>
      </c>
      <c r="E109" s="222" t="s">
        <v>238</v>
      </c>
      <c r="F109" s="223" t="str">
        <f t="shared" si="12"/>
        <v>-</v>
      </c>
      <c r="G109" s="222" t="s">
        <v>238</v>
      </c>
      <c r="H109" s="223" t="str">
        <f t="shared" si="12"/>
        <v>-</v>
      </c>
      <c r="I109" s="222" t="s">
        <v>238</v>
      </c>
      <c r="J109" s="223" t="str">
        <f t="shared" si="12"/>
        <v>-</v>
      </c>
      <c r="K109" s="222" t="s">
        <v>238</v>
      </c>
      <c r="L109" s="223" t="str">
        <f t="shared" si="13"/>
        <v>-</v>
      </c>
      <c r="M109" s="222" t="s">
        <v>238</v>
      </c>
      <c r="N109" s="223" t="s">
        <v>238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FF77-EA02-4A11-A939-D35ECE593867}">
  <sheetPr>
    <tabColor rgb="FF7030A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4DA9-7530-4904-935A-1B88CD953CEF}">
  <sheetPr>
    <tabColor rgb="FFAC75D5"/>
  </sheetPr>
  <dimension ref="A1:AC112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0.60499999999999998</v>
      </c>
      <c r="D9" s="147">
        <v>-0.14013644115974988</v>
      </c>
      <c r="E9" s="231">
        <v>0.1981</v>
      </c>
      <c r="F9" s="147">
        <f t="shared" ref="F9:L21" si="0">IFERROR(E9/C9-1,"-")</f>
        <v>-0.67256198347107432</v>
      </c>
      <c r="G9" s="231">
        <v>0.56000000000000005</v>
      </c>
      <c r="H9" s="147">
        <f t="shared" si="0"/>
        <v>1.8268551236749118</v>
      </c>
      <c r="I9" s="231">
        <v>0.63600000000000001</v>
      </c>
      <c r="J9" s="147">
        <f t="shared" si="0"/>
        <v>0.13571428571428568</v>
      </c>
      <c r="K9" s="231">
        <v>0.75329999999999997</v>
      </c>
      <c r="L9" s="147">
        <f t="shared" si="0"/>
        <v>0.18443396226415087</v>
      </c>
      <c r="M9" s="231">
        <v>0.74019999999999997</v>
      </c>
      <c r="N9" s="147">
        <f t="shared" ref="N9:N16" si="1">IFERROR(M9/K9-1,"-")</f>
        <v>-1.7390150006637461E-2</v>
      </c>
    </row>
    <row r="10" spans="1:16" x14ac:dyDescent="0.25">
      <c r="A10" s="1" t="s">
        <v>74</v>
      </c>
      <c r="B10" s="145" t="s">
        <v>75</v>
      </c>
      <c r="C10" s="231">
        <v>0.62680000000000002</v>
      </c>
      <c r="D10" s="147">
        <v>-5.2372639263608134E-3</v>
      </c>
      <c r="E10" s="231">
        <v>0.14859999999999998</v>
      </c>
      <c r="F10" s="147">
        <f t="shared" si="0"/>
        <v>-0.76292278238672628</v>
      </c>
      <c r="G10" s="231">
        <v>0.58860000000000001</v>
      </c>
      <c r="H10" s="147">
        <f t="shared" si="0"/>
        <v>2.960969044414536</v>
      </c>
      <c r="I10" s="231">
        <v>0.63369999999999993</v>
      </c>
      <c r="J10" s="147">
        <f t="shared" si="0"/>
        <v>7.6622494053686596E-2</v>
      </c>
      <c r="K10" s="231">
        <v>0.70550000000000002</v>
      </c>
      <c r="L10" s="147">
        <f t="shared" si="0"/>
        <v>0.11330282468044839</v>
      </c>
      <c r="M10" s="231">
        <v>0.70010000000000006</v>
      </c>
      <c r="N10" s="147">
        <f t="shared" si="1"/>
        <v>-7.6541459957476521E-3</v>
      </c>
    </row>
    <row r="11" spans="1:16" x14ac:dyDescent="0.25">
      <c r="A11" s="1" t="s">
        <v>76</v>
      </c>
      <c r="B11" s="145" t="s">
        <v>77</v>
      </c>
      <c r="C11" s="231">
        <v>0.35499999999999998</v>
      </c>
      <c r="D11" s="147">
        <v>-0.48558179973916826</v>
      </c>
      <c r="E11" s="231">
        <v>0.25969999999999999</v>
      </c>
      <c r="F11" s="147">
        <f t="shared" si="0"/>
        <v>-0.26845070422535211</v>
      </c>
      <c r="G11" s="231">
        <v>0.65049999999999997</v>
      </c>
      <c r="H11" s="147">
        <f t="shared" si="0"/>
        <v>1.5048132460531383</v>
      </c>
      <c r="I11" s="231">
        <v>0.6462</v>
      </c>
      <c r="J11" s="147">
        <f t="shared" si="0"/>
        <v>-6.610299769408079E-3</v>
      </c>
      <c r="K11" s="231">
        <v>0.73560000000000003</v>
      </c>
      <c r="L11" s="147">
        <f t="shared" si="0"/>
        <v>0.13834726090993499</v>
      </c>
      <c r="M11" s="231">
        <v>0.62880000000000003</v>
      </c>
      <c r="N11" s="147">
        <f t="shared" si="1"/>
        <v>-0.14518760195758562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0.249</v>
      </c>
      <c r="F12" s="147" t="str">
        <f t="shared" si="0"/>
        <v>-</v>
      </c>
      <c r="G12" s="231">
        <v>0.47840000000000005</v>
      </c>
      <c r="H12" s="147">
        <f t="shared" si="0"/>
        <v>0.92128514056224908</v>
      </c>
      <c r="I12" s="231">
        <v>0.47939999999999999</v>
      </c>
      <c r="J12" s="147">
        <f t="shared" si="0"/>
        <v>2.0903010033443969E-3</v>
      </c>
      <c r="K12" s="231">
        <v>0.53310000000000002</v>
      </c>
      <c r="L12" s="147">
        <f t="shared" si="0"/>
        <v>0.11201501877346698</v>
      </c>
      <c r="M12" s="231">
        <v>0.50619999999999998</v>
      </c>
      <c r="N12" s="147">
        <f t="shared" si="1"/>
        <v>-5.0459576064528333E-2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0.2223</v>
      </c>
      <c r="F13" s="147" t="str">
        <f t="shared" si="0"/>
        <v>-</v>
      </c>
      <c r="G13" s="231">
        <v>0.42420000000000002</v>
      </c>
      <c r="H13" s="147">
        <f t="shared" si="0"/>
        <v>0.90823211875843457</v>
      </c>
      <c r="I13" s="231">
        <v>0.37990000000000002</v>
      </c>
      <c r="J13" s="147">
        <f t="shared" si="0"/>
        <v>-0.10443187175860447</v>
      </c>
      <c r="K13" s="231">
        <v>0.27649999999999997</v>
      </c>
      <c r="L13" s="147">
        <f t="shared" si="0"/>
        <v>-0.2721768886549093</v>
      </c>
      <c r="M13" s="231">
        <v>0.35389999999999999</v>
      </c>
      <c r="N13" s="147">
        <f t="shared" si="1"/>
        <v>0.27992766726943952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0.23989999999999997</v>
      </c>
      <c r="F14" s="147" t="str">
        <f t="shared" si="0"/>
        <v>-</v>
      </c>
      <c r="G14" s="231">
        <v>0.46659999999999996</v>
      </c>
      <c r="H14" s="147">
        <f t="shared" si="0"/>
        <v>0.94497707378074192</v>
      </c>
      <c r="I14" s="231">
        <v>0.40689999999999998</v>
      </c>
      <c r="J14" s="147">
        <f t="shared" si="0"/>
        <v>-0.12794684954993563</v>
      </c>
      <c r="K14" s="231">
        <v>0.53659999999999997</v>
      </c>
      <c r="L14" s="147">
        <f t="shared" si="0"/>
        <v>0.31875153600393213</v>
      </c>
      <c r="M14" s="231">
        <v>0.63619999999999999</v>
      </c>
      <c r="N14" s="147">
        <f t="shared" si="1"/>
        <v>0.18561311964219174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0.34950000000000003</v>
      </c>
      <c r="F15" s="147" t="str">
        <f t="shared" si="0"/>
        <v>-</v>
      </c>
      <c r="G15" s="231">
        <v>0.43840000000000001</v>
      </c>
      <c r="H15" s="147">
        <f t="shared" si="0"/>
        <v>0.25436337625178829</v>
      </c>
      <c r="I15" s="231">
        <v>0.44450000000000001</v>
      </c>
      <c r="J15" s="147">
        <f t="shared" si="0"/>
        <v>1.3914233576642232E-2</v>
      </c>
      <c r="K15" s="231">
        <v>0.44259999999999999</v>
      </c>
      <c r="L15" s="147">
        <f t="shared" si="0"/>
        <v>-4.2744656917885759E-3</v>
      </c>
      <c r="M15" s="231">
        <v>0.4632</v>
      </c>
      <c r="N15" s="147">
        <f t="shared" si="1"/>
        <v>4.6543154089471406E-2</v>
      </c>
    </row>
    <row r="16" spans="1:16" x14ac:dyDescent="0.25">
      <c r="A16" s="1" t="s">
        <v>86</v>
      </c>
      <c r="B16" s="145" t="s">
        <v>87</v>
      </c>
      <c r="C16" s="231">
        <v>0.37790000000000001</v>
      </c>
      <c r="D16" s="147">
        <v>-0.20458850768259307</v>
      </c>
      <c r="E16" s="231">
        <v>0.42659999999999998</v>
      </c>
      <c r="F16" s="147">
        <f t="shared" si="0"/>
        <v>0.12887007144747287</v>
      </c>
      <c r="G16" s="231">
        <v>0.56740000000000002</v>
      </c>
      <c r="H16" s="147">
        <f t="shared" si="0"/>
        <v>0.33005157055789969</v>
      </c>
      <c r="I16" s="231">
        <v>0.44319999999999998</v>
      </c>
      <c r="J16" s="147">
        <f t="shared" si="0"/>
        <v>-0.21889319703912591</v>
      </c>
      <c r="K16" s="231">
        <v>0.58899999999999997</v>
      </c>
      <c r="L16" s="147">
        <f t="shared" si="0"/>
        <v>0.32897111913357402</v>
      </c>
      <c r="M16" s="231">
        <v>0.58069999999999999</v>
      </c>
      <c r="N16" s="147">
        <f t="shared" si="1"/>
        <v>-1.4091680814940499E-2</v>
      </c>
    </row>
    <row r="17" spans="1:29" x14ac:dyDescent="0.25">
      <c r="A17" s="1" t="s">
        <v>88</v>
      </c>
      <c r="B17" s="145" t="s">
        <v>89</v>
      </c>
      <c r="C17" s="231">
        <v>0.1106</v>
      </c>
      <c r="D17" s="147">
        <v>-0.8171598611340718</v>
      </c>
      <c r="E17" s="231">
        <v>0.50350000000000006</v>
      </c>
      <c r="F17" s="147">
        <f t="shared" si="0"/>
        <v>3.5524412296564201</v>
      </c>
      <c r="G17" s="231">
        <v>0.50549999999999995</v>
      </c>
      <c r="H17" s="147">
        <f t="shared" si="0"/>
        <v>3.9721946375370631E-3</v>
      </c>
      <c r="I17" s="231">
        <v>0.502</v>
      </c>
      <c r="J17" s="147">
        <f t="shared" si="0"/>
        <v>-6.923837784371778E-3</v>
      </c>
      <c r="K17" s="231">
        <v>0.64379999999999993</v>
      </c>
      <c r="L17" s="147">
        <f t="shared" si="0"/>
        <v>0.28247011952191214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0.1152</v>
      </c>
      <c r="D18" s="147">
        <v>-0.78362133734034556</v>
      </c>
      <c r="E18" s="231">
        <v>0.58409999999999995</v>
      </c>
      <c r="F18" s="147">
        <f t="shared" si="0"/>
        <v>4.0703125</v>
      </c>
      <c r="G18" s="231">
        <v>0.52579999999999993</v>
      </c>
      <c r="H18" s="147">
        <f t="shared" si="0"/>
        <v>-9.9811676082862566E-2</v>
      </c>
      <c r="I18" s="231">
        <v>0.63</v>
      </c>
      <c r="J18" s="147">
        <f t="shared" si="0"/>
        <v>0.19817421072651209</v>
      </c>
      <c r="K18" s="231">
        <v>0.63259999999999994</v>
      </c>
      <c r="L18" s="147">
        <f t="shared" si="0"/>
        <v>4.1269841269839791E-3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0.25659999999999999</v>
      </c>
      <c r="D19" s="147">
        <v>-0.61900519673348176</v>
      </c>
      <c r="E19" s="231">
        <v>0.68409999999999993</v>
      </c>
      <c r="F19" s="147">
        <f t="shared" si="0"/>
        <v>1.6660171473109897</v>
      </c>
      <c r="G19" s="231">
        <v>0.60350000000000004</v>
      </c>
      <c r="H19" s="147">
        <f t="shared" si="0"/>
        <v>-0.1178190323052184</v>
      </c>
      <c r="I19" s="231">
        <v>0.73450000000000004</v>
      </c>
      <c r="J19" s="147">
        <f t="shared" si="0"/>
        <v>0.21706710853355426</v>
      </c>
      <c r="K19" s="231">
        <v>0.58279999999999998</v>
      </c>
      <c r="L19" s="147">
        <f t="shared" si="0"/>
        <v>-0.2065350578624916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0.20100000000000001</v>
      </c>
      <c r="D20" s="147">
        <v>-0.68064823641563388</v>
      </c>
      <c r="E20" s="231">
        <v>0.59650000000000003</v>
      </c>
      <c r="F20" s="147">
        <f t="shared" si="0"/>
        <v>1.9676616915422884</v>
      </c>
      <c r="G20" s="231">
        <v>0.6391</v>
      </c>
      <c r="H20" s="147">
        <f t="shared" si="0"/>
        <v>7.1416596814752653E-2</v>
      </c>
      <c r="I20" s="231">
        <v>0.70480000000000009</v>
      </c>
      <c r="J20" s="147">
        <f t="shared" si="0"/>
        <v>0.10280081364418736</v>
      </c>
      <c r="K20" s="231">
        <v>0.65489999999999993</v>
      </c>
      <c r="L20" s="147">
        <f t="shared" si="0"/>
        <v>-7.080022701475619E-2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0.42174668708366447</v>
      </c>
      <c r="D21" s="150">
        <v>-0.26108511772244281</v>
      </c>
      <c r="E21" s="233">
        <v>0.40408330264719122</v>
      </c>
      <c r="F21" s="150">
        <f t="shared" si="0"/>
        <v>-4.1881501331080373E-2</v>
      </c>
      <c r="G21" s="233">
        <v>0.53778304538949095</v>
      </c>
      <c r="H21" s="150">
        <f t="shared" si="0"/>
        <v>0.33087173329464248</v>
      </c>
      <c r="I21" s="233">
        <v>0.55454348826086564</v>
      </c>
      <c r="J21" s="150">
        <f t="shared" si="0"/>
        <v>3.1165807503722665E-2</v>
      </c>
      <c r="K21" s="233">
        <v>0.59082327086406716</v>
      </c>
      <c r="L21" s="150">
        <f t="shared" si="0"/>
        <v>6.5422790766113792E-2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0.54820000000000002</v>
      </c>
      <c r="D31" s="147"/>
      <c r="E31" s="231">
        <v>0.1981</v>
      </c>
      <c r="F31" s="147">
        <f t="shared" ref="F31:J43" si="2">IFERROR(E31/C31-1,"-")</f>
        <v>-0.63863553447646848</v>
      </c>
      <c r="G31" s="231">
        <v>0.56000000000000005</v>
      </c>
      <c r="H31" s="147">
        <f t="shared" si="2"/>
        <v>1.8268551236749118</v>
      </c>
      <c r="I31" s="231">
        <v>0.62919999999999998</v>
      </c>
      <c r="J31" s="147">
        <f t="shared" si="2"/>
        <v>0.12357142857142844</v>
      </c>
      <c r="K31" s="231">
        <v>0.75120000000000009</v>
      </c>
      <c r="L31" s="147">
        <f t="shared" ref="L31:L43" si="3">IFERROR(K31/I31-1,"-")</f>
        <v>0.19389701207883037</v>
      </c>
      <c r="M31" s="231">
        <v>0.74280000000000002</v>
      </c>
      <c r="N31" s="147">
        <f t="shared" ref="N31:N38" si="4">IFERROR(M31/K31-1,"-")</f>
        <v>-1.1182108626198173E-2</v>
      </c>
    </row>
    <row r="32" spans="1:29" x14ac:dyDescent="0.25">
      <c r="B32" s="145" t="s">
        <v>75</v>
      </c>
      <c r="C32" s="231">
        <v>0.64469999999999994</v>
      </c>
      <c r="D32" s="147"/>
      <c r="E32" s="231">
        <v>0.14859999999999998</v>
      </c>
      <c r="F32" s="147">
        <f t="shared" si="2"/>
        <v>-0.7695051962152939</v>
      </c>
      <c r="G32" s="231">
        <v>0.58860000000000001</v>
      </c>
      <c r="H32" s="147">
        <f t="shared" si="2"/>
        <v>2.960969044414536</v>
      </c>
      <c r="I32" s="231">
        <v>0.62840000000000007</v>
      </c>
      <c r="J32" s="147">
        <f t="shared" si="2"/>
        <v>6.7618076792388848E-2</v>
      </c>
      <c r="K32" s="231">
        <v>0.72860000000000003</v>
      </c>
      <c r="L32" s="147">
        <f t="shared" si="3"/>
        <v>0.15945257797581158</v>
      </c>
      <c r="M32" s="231">
        <v>0.69830000000000003</v>
      </c>
      <c r="N32" s="147">
        <f t="shared" si="4"/>
        <v>-4.1586604446884445E-2</v>
      </c>
    </row>
    <row r="33" spans="2:16" x14ac:dyDescent="0.25">
      <c r="B33" s="145" t="s">
        <v>77</v>
      </c>
      <c r="C33" s="231">
        <v>0.34350000000000003</v>
      </c>
      <c r="D33" s="147"/>
      <c r="E33" s="231">
        <v>0.25969999999999999</v>
      </c>
      <c r="F33" s="147">
        <f t="shared" si="2"/>
        <v>-0.24395924308588079</v>
      </c>
      <c r="G33" s="231">
        <v>0.65049999999999997</v>
      </c>
      <c r="H33" s="147">
        <f t="shared" si="2"/>
        <v>1.5048132460531383</v>
      </c>
      <c r="I33" s="231">
        <v>0.64529999999999998</v>
      </c>
      <c r="J33" s="147">
        <f t="shared" si="2"/>
        <v>-7.9938508839354494E-3</v>
      </c>
      <c r="K33" s="231">
        <v>0.73140000000000005</v>
      </c>
      <c r="L33" s="147">
        <f t="shared" si="3"/>
        <v>0.13342631334263144</v>
      </c>
      <c r="M33" s="231">
        <v>0.62770000000000004</v>
      </c>
      <c r="N33" s="147">
        <f t="shared" si="4"/>
        <v>-0.14178288214383372</v>
      </c>
    </row>
    <row r="34" spans="2:16" x14ac:dyDescent="0.25">
      <c r="B34" s="145" t="s">
        <v>79</v>
      </c>
      <c r="C34" s="231">
        <v>0</v>
      </c>
      <c r="D34" s="147"/>
      <c r="E34" s="231">
        <v>0.249</v>
      </c>
      <c r="F34" s="147" t="str">
        <f t="shared" si="2"/>
        <v>-</v>
      </c>
      <c r="G34" s="231">
        <v>0.47840000000000005</v>
      </c>
      <c r="H34" s="147">
        <f t="shared" si="2"/>
        <v>0.92128514056224908</v>
      </c>
      <c r="I34" s="231">
        <v>0.47350000000000003</v>
      </c>
      <c r="J34" s="147">
        <f t="shared" si="2"/>
        <v>-1.0242474916387967E-2</v>
      </c>
      <c r="K34" s="231">
        <v>0.53060000000000007</v>
      </c>
      <c r="L34" s="147">
        <f t="shared" si="3"/>
        <v>0.12059134107708558</v>
      </c>
      <c r="M34" s="231">
        <v>0.50249999999999995</v>
      </c>
      <c r="N34" s="147">
        <f t="shared" si="4"/>
        <v>-5.2958914436487259E-2</v>
      </c>
    </row>
    <row r="35" spans="2:16" x14ac:dyDescent="0.25">
      <c r="B35" s="145" t="s">
        <v>81</v>
      </c>
      <c r="C35" s="231">
        <v>0</v>
      </c>
      <c r="D35" s="147"/>
      <c r="E35" s="231">
        <v>0.2223</v>
      </c>
      <c r="F35" s="147" t="str">
        <f t="shared" si="2"/>
        <v>-</v>
      </c>
      <c r="G35" s="231">
        <v>0.42420000000000002</v>
      </c>
      <c r="H35" s="147">
        <f t="shared" si="2"/>
        <v>0.90823211875843457</v>
      </c>
      <c r="I35" s="231">
        <v>0.37439999999999996</v>
      </c>
      <c r="J35" s="147">
        <f t="shared" si="2"/>
        <v>-0.11739745403111757</v>
      </c>
      <c r="K35" s="231">
        <v>0.27329999999999999</v>
      </c>
      <c r="L35" s="147">
        <f t="shared" si="3"/>
        <v>-0.27003205128205121</v>
      </c>
      <c r="M35" s="231">
        <v>0.35609999999999997</v>
      </c>
      <c r="N35" s="147">
        <f t="shared" si="4"/>
        <v>0.30296377607025238</v>
      </c>
    </row>
    <row r="36" spans="2:16" x14ac:dyDescent="0.25">
      <c r="B36" s="145" t="s">
        <v>83</v>
      </c>
      <c r="C36" s="231">
        <v>0</v>
      </c>
      <c r="D36" s="147"/>
      <c r="E36" s="231">
        <v>0.23989999999999997</v>
      </c>
      <c r="F36" s="147" t="str">
        <f t="shared" si="2"/>
        <v>-</v>
      </c>
      <c r="G36" s="231">
        <v>0.46659999999999996</v>
      </c>
      <c r="H36" s="147">
        <f t="shared" si="2"/>
        <v>0.94497707378074192</v>
      </c>
      <c r="I36" s="231">
        <v>0.40399999999999997</v>
      </c>
      <c r="J36" s="147">
        <f t="shared" si="2"/>
        <v>-0.13416202314616377</v>
      </c>
      <c r="K36" s="231">
        <v>0.54010000000000002</v>
      </c>
      <c r="L36" s="147">
        <f t="shared" si="3"/>
        <v>0.33688118811881207</v>
      </c>
      <c r="M36" s="231">
        <v>0.6462</v>
      </c>
      <c r="N36" s="147">
        <f t="shared" si="4"/>
        <v>0.19644510275874838</v>
      </c>
    </row>
    <row r="37" spans="2:16" x14ac:dyDescent="0.25">
      <c r="B37" s="145" t="s">
        <v>85</v>
      </c>
      <c r="C37" s="231">
        <v>0</v>
      </c>
      <c r="D37" s="147"/>
      <c r="E37" s="231">
        <v>0.34950000000000003</v>
      </c>
      <c r="F37" s="147" t="str">
        <f t="shared" si="2"/>
        <v>-</v>
      </c>
      <c r="G37" s="231">
        <v>0.43840000000000001</v>
      </c>
      <c r="H37" s="147">
        <f t="shared" si="2"/>
        <v>0.25436337625178829</v>
      </c>
      <c r="I37" s="231">
        <v>0.44119999999999998</v>
      </c>
      <c r="J37" s="147">
        <f t="shared" si="2"/>
        <v>6.3868613138684527E-3</v>
      </c>
      <c r="K37" s="231">
        <v>0.43619999999999998</v>
      </c>
      <c r="L37" s="147">
        <f t="shared" si="3"/>
        <v>-1.1332728921124247E-2</v>
      </c>
      <c r="M37" s="231">
        <v>0.45829999999999999</v>
      </c>
      <c r="N37" s="147">
        <f t="shared" si="4"/>
        <v>5.0664832645575419E-2</v>
      </c>
    </row>
    <row r="38" spans="2:16" x14ac:dyDescent="0.25">
      <c r="B38" s="145" t="s">
        <v>87</v>
      </c>
      <c r="C38" s="231">
        <v>0.37790000000000001</v>
      </c>
      <c r="D38" s="147"/>
      <c r="E38" s="231">
        <v>0.42659999999999998</v>
      </c>
      <c r="F38" s="147">
        <f t="shared" si="2"/>
        <v>0.12887007144747287</v>
      </c>
      <c r="G38" s="231">
        <v>0.56740000000000002</v>
      </c>
      <c r="H38" s="147">
        <f t="shared" si="2"/>
        <v>0.33005157055789969</v>
      </c>
      <c r="I38" s="231">
        <v>0.43630000000000002</v>
      </c>
      <c r="J38" s="147">
        <f t="shared" si="2"/>
        <v>-0.23105393020796616</v>
      </c>
      <c r="K38" s="231">
        <v>0.58509999999999995</v>
      </c>
      <c r="L38" s="147">
        <f t="shared" si="3"/>
        <v>0.34104973641989433</v>
      </c>
      <c r="M38" s="231">
        <v>0.57689999999999997</v>
      </c>
      <c r="N38" s="147">
        <f t="shared" si="4"/>
        <v>-1.4014698342163734E-2</v>
      </c>
    </row>
    <row r="39" spans="2:16" x14ac:dyDescent="0.25">
      <c r="B39" s="145" t="s">
        <v>89</v>
      </c>
      <c r="C39" s="231">
        <v>0.1106</v>
      </c>
      <c r="D39" s="147"/>
      <c r="E39" s="231">
        <v>0.50350000000000006</v>
      </c>
      <c r="F39" s="147">
        <f t="shared" si="2"/>
        <v>3.5524412296564201</v>
      </c>
      <c r="G39" s="231">
        <v>0.50549999999999995</v>
      </c>
      <c r="H39" s="147">
        <f t="shared" si="2"/>
        <v>3.9721946375370631E-3</v>
      </c>
      <c r="I39" s="231">
        <v>0.50039999999999996</v>
      </c>
      <c r="J39" s="147">
        <f t="shared" si="2"/>
        <v>-1.0089020771513302E-2</v>
      </c>
      <c r="K39" s="231">
        <v>0.64400000000000002</v>
      </c>
      <c r="L39" s="147">
        <f t="shared" si="3"/>
        <v>0.28697042366107128</v>
      </c>
      <c r="M39" s="231"/>
      <c r="N39" s="147"/>
    </row>
    <row r="40" spans="2:16" x14ac:dyDescent="0.25">
      <c r="B40" s="145" t="s">
        <v>91</v>
      </c>
      <c r="C40" s="231">
        <v>0.1152</v>
      </c>
      <c r="D40" s="147"/>
      <c r="E40" s="231">
        <v>0.58409999999999995</v>
      </c>
      <c r="F40" s="147">
        <f t="shared" si="2"/>
        <v>4.0703125</v>
      </c>
      <c r="G40" s="231">
        <v>0.52579999999999993</v>
      </c>
      <c r="H40" s="147">
        <f t="shared" si="2"/>
        <v>-9.9811676082862566E-2</v>
      </c>
      <c r="I40" s="231">
        <v>0.62990000000000002</v>
      </c>
      <c r="J40" s="147">
        <f t="shared" si="2"/>
        <v>0.19798402434385709</v>
      </c>
      <c r="K40" s="231">
        <v>0.629</v>
      </c>
      <c r="L40" s="147">
        <f t="shared" si="3"/>
        <v>-1.4287982219399753E-3</v>
      </c>
      <c r="M40" s="231"/>
      <c r="N40" s="147"/>
    </row>
    <row r="41" spans="2:16" x14ac:dyDescent="0.25">
      <c r="B41" s="145" t="s">
        <v>93</v>
      </c>
      <c r="C41" s="231">
        <v>0.25659999999999999</v>
      </c>
      <c r="D41" s="147"/>
      <c r="E41" s="231">
        <v>0.68409999999999993</v>
      </c>
      <c r="F41" s="147">
        <f t="shared" si="2"/>
        <v>1.6660171473109897</v>
      </c>
      <c r="G41" s="231">
        <v>0.60250000000000004</v>
      </c>
      <c r="H41" s="147">
        <f t="shared" si="2"/>
        <v>-0.11928080689957599</v>
      </c>
      <c r="I41" s="231">
        <v>0.72750000000000004</v>
      </c>
      <c r="J41" s="147">
        <f t="shared" si="2"/>
        <v>0.20746887966804972</v>
      </c>
      <c r="K41" s="231">
        <v>0.57689999999999997</v>
      </c>
      <c r="L41" s="147">
        <f t="shared" si="3"/>
        <v>-0.20701030927835062</v>
      </c>
      <c r="M41" s="231"/>
      <c r="N41" s="147"/>
    </row>
    <row r="42" spans="2:16" x14ac:dyDescent="0.25">
      <c r="B42" s="145" t="s">
        <v>95</v>
      </c>
      <c r="C42" s="231">
        <v>0.20100000000000001</v>
      </c>
      <c r="D42" s="147"/>
      <c r="E42" s="231">
        <v>0.59650000000000003</v>
      </c>
      <c r="F42" s="147">
        <f t="shared" si="2"/>
        <v>1.9676616915422884</v>
      </c>
      <c r="G42" s="231">
        <v>0.63659999999999994</v>
      </c>
      <c r="H42" s="147">
        <f t="shared" si="2"/>
        <v>6.7225481978206103E-2</v>
      </c>
      <c r="I42" s="231">
        <v>0.70010000000000006</v>
      </c>
      <c r="J42" s="147">
        <f t="shared" si="2"/>
        <v>9.9748664781652785E-2</v>
      </c>
      <c r="K42" s="231">
        <v>0.65310000000000001</v>
      </c>
      <c r="L42" s="147">
        <f t="shared" si="3"/>
        <v>-6.7133266676189129E-2</v>
      </c>
      <c r="M42" s="231"/>
      <c r="N42" s="147"/>
    </row>
    <row r="43" spans="2:16" ht="15.75" x14ac:dyDescent="0.25">
      <c r="B43" s="148" t="s">
        <v>32</v>
      </c>
      <c r="C43" s="233">
        <v>0.39669184855626283</v>
      </c>
      <c r="D43" s="150"/>
      <c r="E43" s="239">
        <v>0.40408330264719122</v>
      </c>
      <c r="F43" s="150">
        <f t="shared" si="2"/>
        <v>1.8632735000301048E-2</v>
      </c>
      <c r="G43" s="239">
        <v>0.5372393247269116</v>
      </c>
      <c r="H43" s="150">
        <f t="shared" si="2"/>
        <v>0.32952616751892894</v>
      </c>
      <c r="I43" s="233">
        <v>0.55031548718710444</v>
      </c>
      <c r="J43" s="150">
        <f t="shared" si="2"/>
        <v>2.4339548239212805E-2</v>
      </c>
      <c r="K43" s="233">
        <v>0.58806038285245432</v>
      </c>
      <c r="L43" s="150">
        <f t="shared" si="3"/>
        <v>6.8587740203860159E-2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</v>
      </c>
      <c r="D53" s="147"/>
      <c r="E53" s="231">
        <v>0</v>
      </c>
      <c r="F53" s="147" t="str">
        <f t="shared" ref="F53:J65" si="5">IFERROR(E53/C53-1,"-")</f>
        <v>-</v>
      </c>
      <c r="G53" s="231">
        <v>0</v>
      </c>
      <c r="H53" s="147" t="str">
        <f t="shared" si="5"/>
        <v>-</v>
      </c>
      <c r="I53" s="231">
        <v>0</v>
      </c>
      <c r="J53" s="147" t="str">
        <f t="shared" si="5"/>
        <v>-</v>
      </c>
      <c r="K53" s="231">
        <v>0</v>
      </c>
      <c r="L53" s="147" t="str">
        <f t="shared" ref="L53:L65" si="6">IFERROR(K53/I53-1,"-")</f>
        <v>-</v>
      </c>
      <c r="M53" s="231">
        <v>0</v>
      </c>
      <c r="N53" s="147" t="str">
        <f t="shared" ref="N53:N61" si="7">IFERROR(M53/K53-1,"-")</f>
        <v>-</v>
      </c>
    </row>
    <row r="54" spans="2:16" x14ac:dyDescent="0.25">
      <c r="B54" s="145" t="s">
        <v>75</v>
      </c>
      <c r="C54" s="231">
        <v>0</v>
      </c>
      <c r="D54" s="147"/>
      <c r="E54" s="231">
        <v>0</v>
      </c>
      <c r="F54" s="147" t="str">
        <f t="shared" si="5"/>
        <v>-</v>
      </c>
      <c r="G54" s="231">
        <v>0</v>
      </c>
      <c r="H54" s="147" t="str">
        <f t="shared" si="5"/>
        <v>-</v>
      </c>
      <c r="I54" s="231">
        <v>0</v>
      </c>
      <c r="J54" s="147" t="str">
        <f t="shared" si="5"/>
        <v>-</v>
      </c>
      <c r="K54" s="231">
        <v>0</v>
      </c>
      <c r="L54" s="147" t="str">
        <f t="shared" si="6"/>
        <v>-</v>
      </c>
      <c r="M54" s="231">
        <v>0</v>
      </c>
      <c r="N54" s="147" t="str">
        <f t="shared" si="7"/>
        <v>-</v>
      </c>
    </row>
    <row r="55" spans="2:16" x14ac:dyDescent="0.25">
      <c r="B55" s="145" t="s">
        <v>77</v>
      </c>
      <c r="C55" s="231">
        <v>0</v>
      </c>
      <c r="D55" s="147"/>
      <c r="E55" s="231">
        <v>0</v>
      </c>
      <c r="F55" s="147" t="str">
        <f t="shared" si="5"/>
        <v>-</v>
      </c>
      <c r="G55" s="231">
        <v>0</v>
      </c>
      <c r="H55" s="147" t="str">
        <f t="shared" si="5"/>
        <v>-</v>
      </c>
      <c r="I55" s="231">
        <v>0</v>
      </c>
      <c r="J55" s="147" t="str">
        <f t="shared" si="5"/>
        <v>-</v>
      </c>
      <c r="K55" s="231">
        <v>0</v>
      </c>
      <c r="L55" s="147" t="str">
        <f t="shared" si="6"/>
        <v>-</v>
      </c>
      <c r="M55" s="231">
        <v>0</v>
      </c>
      <c r="N55" s="147" t="str">
        <f t="shared" si="7"/>
        <v>-</v>
      </c>
    </row>
    <row r="56" spans="2:16" x14ac:dyDescent="0.25">
      <c r="B56" s="145" t="s">
        <v>79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</v>
      </c>
      <c r="J56" s="147" t="str">
        <f t="shared" si="5"/>
        <v>-</v>
      </c>
      <c r="K56" s="231">
        <v>0</v>
      </c>
      <c r="L56" s="147" t="str">
        <f t="shared" si="6"/>
        <v>-</v>
      </c>
      <c r="M56" s="231">
        <v>0</v>
      </c>
      <c r="N56" s="147" t="str">
        <f t="shared" si="7"/>
        <v>-</v>
      </c>
    </row>
    <row r="57" spans="2:16" x14ac:dyDescent="0.25">
      <c r="B57" s="145" t="s">
        <v>81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</v>
      </c>
      <c r="J57" s="147" t="str">
        <f t="shared" si="5"/>
        <v>-</v>
      </c>
      <c r="K57" s="231">
        <v>0</v>
      </c>
      <c r="L57" s="147" t="str">
        <f t="shared" si="6"/>
        <v>-</v>
      </c>
      <c r="M57" s="231">
        <v>0</v>
      </c>
      <c r="N57" s="147" t="str">
        <f t="shared" si="7"/>
        <v>-</v>
      </c>
    </row>
    <row r="58" spans="2:16" x14ac:dyDescent="0.25">
      <c r="B58" s="145" t="s">
        <v>83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</v>
      </c>
      <c r="J58" s="147" t="str">
        <f t="shared" si="5"/>
        <v>-</v>
      </c>
      <c r="K58" s="231">
        <v>0</v>
      </c>
      <c r="L58" s="147" t="str">
        <f t="shared" si="6"/>
        <v>-</v>
      </c>
      <c r="M58" s="231">
        <v>0</v>
      </c>
      <c r="N58" s="147" t="str">
        <f t="shared" si="7"/>
        <v>-</v>
      </c>
    </row>
    <row r="59" spans="2:16" x14ac:dyDescent="0.25">
      <c r="B59" s="145" t="s">
        <v>85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</v>
      </c>
      <c r="J59" s="147" t="str">
        <f t="shared" si="5"/>
        <v>-</v>
      </c>
      <c r="K59" s="231">
        <v>0</v>
      </c>
      <c r="L59" s="147" t="str">
        <f t="shared" si="6"/>
        <v>-</v>
      </c>
      <c r="M59" s="231">
        <v>0</v>
      </c>
      <c r="N59" s="147" t="str">
        <f t="shared" si="7"/>
        <v>-</v>
      </c>
    </row>
    <row r="60" spans="2:16" x14ac:dyDescent="0.25">
      <c r="B60" s="145" t="s">
        <v>87</v>
      </c>
      <c r="C60" s="231">
        <v>0</v>
      </c>
      <c r="D60" s="147"/>
      <c r="E60" s="231">
        <v>0</v>
      </c>
      <c r="F60" s="147" t="str">
        <f t="shared" si="5"/>
        <v>-</v>
      </c>
      <c r="G60" s="231">
        <v>0</v>
      </c>
      <c r="H60" s="147" t="str">
        <f t="shared" si="5"/>
        <v>-</v>
      </c>
      <c r="I60" s="231">
        <v>0</v>
      </c>
      <c r="J60" s="147" t="str">
        <f t="shared" si="5"/>
        <v>-</v>
      </c>
      <c r="K60" s="231">
        <v>0</v>
      </c>
      <c r="L60" s="147" t="str">
        <f t="shared" si="6"/>
        <v>-</v>
      </c>
      <c r="M60" s="231">
        <v>0</v>
      </c>
      <c r="N60" s="147" t="str">
        <f t="shared" si="7"/>
        <v>-</v>
      </c>
    </row>
    <row r="61" spans="2:16" x14ac:dyDescent="0.25">
      <c r="B61" s="145" t="s">
        <v>89</v>
      </c>
      <c r="C61" s="231">
        <v>0</v>
      </c>
      <c r="D61" s="147"/>
      <c r="E61" s="231">
        <v>0</v>
      </c>
      <c r="F61" s="147" t="str">
        <f t="shared" si="5"/>
        <v>-</v>
      </c>
      <c r="G61" s="231">
        <v>0</v>
      </c>
      <c r="H61" s="147" t="str">
        <f t="shared" si="5"/>
        <v>-</v>
      </c>
      <c r="I61" s="231">
        <v>0</v>
      </c>
      <c r="J61" s="147" t="str">
        <f t="shared" si="5"/>
        <v>-</v>
      </c>
      <c r="K61" s="231">
        <v>0</v>
      </c>
      <c r="L61" s="147" t="str">
        <f t="shared" si="6"/>
        <v>-</v>
      </c>
      <c r="M61" s="231">
        <v>0</v>
      </c>
      <c r="N61" s="147" t="str">
        <f t="shared" si="7"/>
        <v>-</v>
      </c>
    </row>
    <row r="62" spans="2:16" x14ac:dyDescent="0.25">
      <c r="B62" s="145" t="s">
        <v>91</v>
      </c>
      <c r="C62" s="231">
        <v>0</v>
      </c>
      <c r="D62" s="147"/>
      <c r="E62" s="231">
        <v>0</v>
      </c>
      <c r="F62" s="147" t="str">
        <f t="shared" si="5"/>
        <v>-</v>
      </c>
      <c r="G62" s="231">
        <v>0</v>
      </c>
      <c r="H62" s="147" t="str">
        <f t="shared" si="5"/>
        <v>-</v>
      </c>
      <c r="I62" s="231">
        <v>0</v>
      </c>
      <c r="J62" s="147" t="str">
        <f t="shared" si="5"/>
        <v>-</v>
      </c>
      <c r="K62" s="231">
        <v>0</v>
      </c>
      <c r="L62" s="147" t="str">
        <f t="shared" si="6"/>
        <v>-</v>
      </c>
      <c r="M62" s="231"/>
      <c r="N62" s="147"/>
    </row>
    <row r="63" spans="2:16" x14ac:dyDescent="0.25">
      <c r="B63" s="145" t="s">
        <v>93</v>
      </c>
      <c r="C63" s="231">
        <v>0</v>
      </c>
      <c r="D63" s="147"/>
      <c r="E63" s="231">
        <v>0</v>
      </c>
      <c r="F63" s="147" t="str">
        <f t="shared" si="5"/>
        <v>-</v>
      </c>
      <c r="G63" s="231">
        <v>0</v>
      </c>
      <c r="H63" s="147" t="str">
        <f t="shared" si="5"/>
        <v>-</v>
      </c>
      <c r="I63" s="231">
        <v>0</v>
      </c>
      <c r="J63" s="147" t="str">
        <f t="shared" si="5"/>
        <v>-</v>
      </c>
      <c r="K63" s="231">
        <v>0</v>
      </c>
      <c r="L63" s="147" t="str">
        <f t="shared" si="6"/>
        <v>-</v>
      </c>
      <c r="M63" s="231"/>
      <c r="N63" s="147"/>
    </row>
    <row r="64" spans="2:16" x14ac:dyDescent="0.25">
      <c r="B64" s="145" t="s">
        <v>95</v>
      </c>
      <c r="C64" s="231">
        <v>0</v>
      </c>
      <c r="D64" s="147"/>
      <c r="E64" s="231">
        <v>0</v>
      </c>
      <c r="F64" s="147" t="str">
        <f t="shared" si="5"/>
        <v>-</v>
      </c>
      <c r="G64" s="231">
        <v>0</v>
      </c>
      <c r="H64" s="147" t="str">
        <f t="shared" si="5"/>
        <v>-</v>
      </c>
      <c r="I64" s="231">
        <v>0</v>
      </c>
      <c r="J64" s="147" t="str">
        <f t="shared" si="5"/>
        <v>-</v>
      </c>
      <c r="K64" s="231">
        <v>0</v>
      </c>
      <c r="L64" s="147" t="str">
        <f t="shared" si="6"/>
        <v>-</v>
      </c>
      <c r="M64" s="231"/>
      <c r="N64" s="147"/>
    </row>
    <row r="65" spans="2:16" ht="15.75" x14ac:dyDescent="0.25">
      <c r="B65" s="148" t="s">
        <v>32</v>
      </c>
      <c r="C65" s="239" t="s">
        <v>238</v>
      </c>
      <c r="D65" s="240"/>
      <c r="E65" s="241" t="s">
        <v>238</v>
      </c>
      <c r="F65" s="240" t="str">
        <f t="shared" si="5"/>
        <v>-</v>
      </c>
      <c r="G65" s="241" t="s">
        <v>238</v>
      </c>
      <c r="H65" s="240" t="str">
        <f t="shared" si="5"/>
        <v>-</v>
      </c>
      <c r="I65" s="241" t="s">
        <v>238</v>
      </c>
      <c r="J65" s="240" t="str">
        <f t="shared" si="5"/>
        <v>-</v>
      </c>
      <c r="K65" s="241" t="s">
        <v>238</v>
      </c>
      <c r="L65" s="240" t="str">
        <f t="shared" si="6"/>
        <v>-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</v>
      </c>
      <c r="D75" s="147"/>
      <c r="E75" s="231">
        <v>0</v>
      </c>
      <c r="F75" s="147" t="str">
        <f t="shared" ref="F75:J87" si="8">IFERROR(E75/C75-1,"-")</f>
        <v>-</v>
      </c>
      <c r="G75" s="231">
        <v>0</v>
      </c>
      <c r="H75" s="147" t="str">
        <f t="shared" si="8"/>
        <v>-</v>
      </c>
      <c r="I75" s="231">
        <v>0</v>
      </c>
      <c r="J75" s="147" t="str">
        <f t="shared" si="8"/>
        <v>-</v>
      </c>
      <c r="K75" s="231">
        <v>0</v>
      </c>
      <c r="L75" s="147" t="str">
        <f t="shared" ref="L75:L87" si="9">IFERROR(K75/I75-1,"-")</f>
        <v>-</v>
      </c>
      <c r="M75" s="231">
        <v>0</v>
      </c>
      <c r="N75" s="147" t="str">
        <f t="shared" ref="N75:N83" si="10">IFERROR(M75/K75-1,"-")</f>
        <v>-</v>
      </c>
    </row>
    <row r="76" spans="2:16" x14ac:dyDescent="0.25">
      <c r="B76" s="145" t="s">
        <v>75</v>
      </c>
      <c r="C76" s="231">
        <v>0</v>
      </c>
      <c r="D76" s="147"/>
      <c r="E76" s="231">
        <v>0</v>
      </c>
      <c r="F76" s="147" t="str">
        <f t="shared" si="8"/>
        <v>-</v>
      </c>
      <c r="G76" s="231">
        <v>0</v>
      </c>
      <c r="H76" s="147" t="str">
        <f t="shared" si="8"/>
        <v>-</v>
      </c>
      <c r="I76" s="231">
        <v>0</v>
      </c>
      <c r="J76" s="147" t="str">
        <f t="shared" si="8"/>
        <v>-</v>
      </c>
      <c r="K76" s="231">
        <v>0</v>
      </c>
      <c r="L76" s="147" t="str">
        <f t="shared" si="9"/>
        <v>-</v>
      </c>
      <c r="M76" s="231">
        <v>0</v>
      </c>
      <c r="N76" s="147" t="str">
        <f t="shared" si="10"/>
        <v>-</v>
      </c>
    </row>
    <row r="77" spans="2:16" x14ac:dyDescent="0.25">
      <c r="B77" s="145" t="s">
        <v>77</v>
      </c>
      <c r="C77" s="231">
        <v>0</v>
      </c>
      <c r="D77" s="147"/>
      <c r="E77" s="231">
        <v>0</v>
      </c>
      <c r="F77" s="147" t="str">
        <f t="shared" si="8"/>
        <v>-</v>
      </c>
      <c r="G77" s="231">
        <v>0</v>
      </c>
      <c r="H77" s="147" t="str">
        <f t="shared" si="8"/>
        <v>-</v>
      </c>
      <c r="I77" s="231">
        <v>0</v>
      </c>
      <c r="J77" s="147" t="str">
        <f t="shared" si="8"/>
        <v>-</v>
      </c>
      <c r="K77" s="231">
        <v>0</v>
      </c>
      <c r="L77" s="147" t="str">
        <f t="shared" si="9"/>
        <v>-</v>
      </c>
      <c r="M77" s="231">
        <v>0</v>
      </c>
      <c r="N77" s="147" t="str">
        <f t="shared" si="10"/>
        <v>-</v>
      </c>
    </row>
    <row r="78" spans="2:16" x14ac:dyDescent="0.25">
      <c r="B78" s="145" t="s">
        <v>79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</v>
      </c>
      <c r="J78" s="147" t="str">
        <f t="shared" si="8"/>
        <v>-</v>
      </c>
      <c r="K78" s="231">
        <v>0</v>
      </c>
      <c r="L78" s="147" t="str">
        <f t="shared" si="9"/>
        <v>-</v>
      </c>
      <c r="M78" s="231">
        <v>0</v>
      </c>
      <c r="N78" s="147" t="str">
        <f t="shared" si="10"/>
        <v>-</v>
      </c>
    </row>
    <row r="79" spans="2:16" x14ac:dyDescent="0.25">
      <c r="B79" s="145" t="s">
        <v>81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</v>
      </c>
      <c r="J79" s="147" t="str">
        <f t="shared" si="8"/>
        <v>-</v>
      </c>
      <c r="K79" s="231">
        <v>0</v>
      </c>
      <c r="L79" s="147" t="str">
        <f t="shared" si="9"/>
        <v>-</v>
      </c>
      <c r="M79" s="231">
        <v>0</v>
      </c>
      <c r="N79" s="147" t="str">
        <f t="shared" si="10"/>
        <v>-</v>
      </c>
    </row>
    <row r="80" spans="2:16" x14ac:dyDescent="0.25">
      <c r="B80" s="145" t="s">
        <v>83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</v>
      </c>
      <c r="J80" s="147" t="str">
        <f t="shared" si="8"/>
        <v>-</v>
      </c>
      <c r="K80" s="231">
        <v>0</v>
      </c>
      <c r="L80" s="147" t="str">
        <f t="shared" si="9"/>
        <v>-</v>
      </c>
      <c r="M80" s="231">
        <v>0</v>
      </c>
      <c r="N80" s="147" t="str">
        <f t="shared" si="10"/>
        <v>-</v>
      </c>
    </row>
    <row r="81" spans="2:16" x14ac:dyDescent="0.25">
      <c r="B81" s="145" t="s">
        <v>85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</v>
      </c>
      <c r="J81" s="147" t="str">
        <f t="shared" si="8"/>
        <v>-</v>
      </c>
      <c r="K81" s="231">
        <v>0</v>
      </c>
      <c r="L81" s="147" t="str">
        <f t="shared" si="9"/>
        <v>-</v>
      </c>
      <c r="M81" s="231">
        <v>0</v>
      </c>
      <c r="N81" s="147" t="str">
        <f t="shared" si="10"/>
        <v>-</v>
      </c>
    </row>
    <row r="82" spans="2:16" x14ac:dyDescent="0.25">
      <c r="B82" s="145" t="s">
        <v>87</v>
      </c>
      <c r="C82" s="231">
        <v>0.37790000000000001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</v>
      </c>
      <c r="J82" s="147" t="str">
        <f t="shared" si="8"/>
        <v>-</v>
      </c>
      <c r="K82" s="231">
        <v>0</v>
      </c>
      <c r="L82" s="147" t="str">
        <f t="shared" si="9"/>
        <v>-</v>
      </c>
      <c r="M82" s="231">
        <v>0</v>
      </c>
      <c r="N82" s="147" t="str">
        <f t="shared" si="10"/>
        <v>-</v>
      </c>
    </row>
    <row r="83" spans="2:16" x14ac:dyDescent="0.25">
      <c r="B83" s="145" t="s">
        <v>89</v>
      </c>
      <c r="C83" s="231">
        <v>0.1106</v>
      </c>
      <c r="D83" s="147"/>
      <c r="E83" s="231">
        <v>0</v>
      </c>
      <c r="F83" s="147">
        <f t="shared" si="8"/>
        <v>-1</v>
      </c>
      <c r="G83" s="231">
        <v>0</v>
      </c>
      <c r="H83" s="147" t="str">
        <f t="shared" si="8"/>
        <v>-</v>
      </c>
      <c r="I83" s="231">
        <v>0</v>
      </c>
      <c r="J83" s="147" t="str">
        <f t="shared" si="8"/>
        <v>-</v>
      </c>
      <c r="K83" s="231">
        <v>0</v>
      </c>
      <c r="L83" s="147" t="str">
        <f t="shared" si="9"/>
        <v>-</v>
      </c>
      <c r="M83" s="231">
        <v>0</v>
      </c>
      <c r="N83" s="147" t="str">
        <f t="shared" si="10"/>
        <v>-</v>
      </c>
    </row>
    <row r="84" spans="2:16" x14ac:dyDescent="0.25">
      <c r="B84" s="145" t="s">
        <v>91</v>
      </c>
      <c r="C84" s="231">
        <v>0.1152</v>
      </c>
      <c r="D84" s="147"/>
      <c r="E84" s="231">
        <v>0</v>
      </c>
      <c r="F84" s="147">
        <f t="shared" si="8"/>
        <v>-1</v>
      </c>
      <c r="G84" s="231">
        <v>0</v>
      </c>
      <c r="H84" s="147" t="str">
        <f t="shared" si="8"/>
        <v>-</v>
      </c>
      <c r="I84" s="231">
        <v>0</v>
      </c>
      <c r="J84" s="147" t="str">
        <f t="shared" si="8"/>
        <v>-</v>
      </c>
      <c r="K84" s="231">
        <v>0</v>
      </c>
      <c r="L84" s="147" t="str">
        <f t="shared" si="9"/>
        <v>-</v>
      </c>
      <c r="M84" s="231"/>
      <c r="N84" s="147"/>
    </row>
    <row r="85" spans="2:16" x14ac:dyDescent="0.25">
      <c r="B85" s="145" t="s">
        <v>93</v>
      </c>
      <c r="C85" s="231">
        <v>0.25659999999999999</v>
      </c>
      <c r="D85" s="147"/>
      <c r="E85" s="231">
        <v>0</v>
      </c>
      <c r="F85" s="147">
        <f t="shared" si="8"/>
        <v>-1</v>
      </c>
      <c r="G85" s="231">
        <v>0</v>
      </c>
      <c r="H85" s="147" t="str">
        <f t="shared" si="8"/>
        <v>-</v>
      </c>
      <c r="I85" s="231">
        <v>0</v>
      </c>
      <c r="J85" s="147" t="str">
        <f t="shared" si="8"/>
        <v>-</v>
      </c>
      <c r="K85" s="231">
        <v>0</v>
      </c>
      <c r="L85" s="147" t="str">
        <f t="shared" si="9"/>
        <v>-</v>
      </c>
      <c r="M85" s="231"/>
      <c r="N85" s="147"/>
    </row>
    <row r="86" spans="2:16" x14ac:dyDescent="0.25">
      <c r="B86" s="145" t="s">
        <v>95</v>
      </c>
      <c r="C86" s="231">
        <v>0.20100000000000001</v>
      </c>
      <c r="D86" s="147"/>
      <c r="E86" s="231">
        <v>0</v>
      </c>
      <c r="F86" s="147">
        <f t="shared" si="8"/>
        <v>-1</v>
      </c>
      <c r="G86" s="231">
        <v>0</v>
      </c>
      <c r="H86" s="147" t="str">
        <f t="shared" si="8"/>
        <v>-</v>
      </c>
      <c r="I86" s="231">
        <v>0</v>
      </c>
      <c r="J86" s="147" t="str">
        <f t="shared" si="8"/>
        <v>-</v>
      </c>
      <c r="K86" s="231">
        <v>0</v>
      </c>
      <c r="L86" s="147" t="str">
        <f t="shared" si="9"/>
        <v>-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8.8441666666666682E-2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</v>
      </c>
      <c r="J87" s="240" t="str">
        <f t="shared" si="8"/>
        <v>-</v>
      </c>
      <c r="K87" s="239">
        <f>IFERROR(AVERAGE(K75:K86),"-")</f>
        <v>0</v>
      </c>
      <c r="L87" s="240" t="str">
        <f t="shared" si="9"/>
        <v>-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>
        <v>0.86010000000000009</v>
      </c>
      <c r="D97" s="147"/>
      <c r="E97" s="231">
        <v>0</v>
      </c>
      <c r="F97" s="147">
        <f t="shared" ref="F97:J109" si="11">IFERROR(E97/C97-1,"-")</f>
        <v>-1</v>
      </c>
      <c r="G97" s="231">
        <v>0</v>
      </c>
      <c r="H97" s="147" t="str">
        <f t="shared" si="11"/>
        <v>-</v>
      </c>
      <c r="I97" s="231">
        <v>0</v>
      </c>
      <c r="J97" s="147" t="str">
        <f t="shared" si="11"/>
        <v>-</v>
      </c>
      <c r="K97" s="231">
        <v>0</v>
      </c>
      <c r="L97" s="147" t="str">
        <f t="shared" ref="L97:L109" si="12">IFERROR(K97/I97-1,"-")</f>
        <v>-</v>
      </c>
      <c r="M97" s="231">
        <v>0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231">
        <v>0.54630000000000001</v>
      </c>
      <c r="D98" s="147"/>
      <c r="E98" s="231">
        <v>0</v>
      </c>
      <c r="F98" s="147">
        <f t="shared" si="11"/>
        <v>-1</v>
      </c>
      <c r="G98" s="231">
        <v>0</v>
      </c>
      <c r="H98" s="147" t="str">
        <f t="shared" si="11"/>
        <v>-</v>
      </c>
      <c r="I98" s="231">
        <v>0</v>
      </c>
      <c r="J98" s="147" t="str">
        <f t="shared" si="11"/>
        <v>-</v>
      </c>
      <c r="K98" s="231">
        <v>0</v>
      </c>
      <c r="L98" s="147" t="str">
        <f t="shared" si="12"/>
        <v>-</v>
      </c>
      <c r="M98" s="231">
        <v>0</v>
      </c>
      <c r="N98" s="147" t="str">
        <f t="shared" si="13"/>
        <v>-</v>
      </c>
    </row>
    <row r="99" spans="2:14" x14ac:dyDescent="0.25">
      <c r="B99" s="145" t="s">
        <v>77</v>
      </c>
      <c r="C99" s="231">
        <v>0.40649999999999997</v>
      </c>
      <c r="D99" s="147"/>
      <c r="E99" s="231">
        <v>0</v>
      </c>
      <c r="F99" s="147">
        <f t="shared" si="11"/>
        <v>-1</v>
      </c>
      <c r="G99" s="231">
        <v>0</v>
      </c>
      <c r="H99" s="147" t="str">
        <f t="shared" si="11"/>
        <v>-</v>
      </c>
      <c r="I99" s="231">
        <v>0</v>
      </c>
      <c r="J99" s="147" t="str">
        <f t="shared" si="11"/>
        <v>-</v>
      </c>
      <c r="K99" s="231">
        <v>0</v>
      </c>
      <c r="L99" s="147" t="str">
        <f t="shared" si="12"/>
        <v>-</v>
      </c>
      <c r="M99" s="231">
        <v>0</v>
      </c>
      <c r="N99" s="147" t="str">
        <f t="shared" si="13"/>
        <v>-</v>
      </c>
    </row>
    <row r="100" spans="2:14" x14ac:dyDescent="0.25">
      <c r="B100" s="145" t="s">
        <v>79</v>
      </c>
      <c r="C100" s="231">
        <v>0</v>
      </c>
      <c r="D100" s="147"/>
      <c r="E100" s="231">
        <v>0</v>
      </c>
      <c r="F100" s="147" t="str">
        <f t="shared" si="11"/>
        <v>-</v>
      </c>
      <c r="G100" s="231">
        <v>0</v>
      </c>
      <c r="H100" s="147" t="str">
        <f t="shared" si="11"/>
        <v>-</v>
      </c>
      <c r="I100" s="231">
        <v>0</v>
      </c>
      <c r="J100" s="147" t="str">
        <f t="shared" si="11"/>
        <v>-</v>
      </c>
      <c r="K100" s="231">
        <v>0</v>
      </c>
      <c r="L100" s="147" t="str">
        <f t="shared" si="12"/>
        <v>-</v>
      </c>
      <c r="M100" s="231">
        <v>0</v>
      </c>
      <c r="N100" s="147" t="str">
        <f t="shared" si="13"/>
        <v>-</v>
      </c>
    </row>
    <row r="101" spans="2:14" x14ac:dyDescent="0.25">
      <c r="B101" s="145" t="s">
        <v>81</v>
      </c>
      <c r="C101" s="231">
        <v>0</v>
      </c>
      <c r="D101" s="147"/>
      <c r="E101" s="231">
        <v>0</v>
      </c>
      <c r="F101" s="147" t="str">
        <f t="shared" si="11"/>
        <v>-</v>
      </c>
      <c r="G101" s="231">
        <v>0</v>
      </c>
      <c r="H101" s="147" t="str">
        <f t="shared" si="11"/>
        <v>-</v>
      </c>
      <c r="I101" s="231">
        <v>0</v>
      </c>
      <c r="J101" s="147" t="str">
        <f t="shared" si="11"/>
        <v>-</v>
      </c>
      <c r="K101" s="231">
        <v>0</v>
      </c>
      <c r="L101" s="147" t="str">
        <f t="shared" si="12"/>
        <v>-</v>
      </c>
      <c r="M101" s="231">
        <v>0</v>
      </c>
      <c r="N101" s="147" t="str">
        <f t="shared" si="13"/>
        <v>-</v>
      </c>
    </row>
    <row r="102" spans="2:14" x14ac:dyDescent="0.25">
      <c r="B102" s="145" t="s">
        <v>83</v>
      </c>
      <c r="C102" s="231">
        <v>0</v>
      </c>
      <c r="D102" s="147"/>
      <c r="E102" s="231">
        <v>0</v>
      </c>
      <c r="F102" s="147" t="str">
        <f t="shared" si="11"/>
        <v>-</v>
      </c>
      <c r="G102" s="231">
        <v>0</v>
      </c>
      <c r="H102" s="147" t="str">
        <f t="shared" si="11"/>
        <v>-</v>
      </c>
      <c r="I102" s="231">
        <v>0</v>
      </c>
      <c r="J102" s="147" t="str">
        <f t="shared" si="11"/>
        <v>-</v>
      </c>
      <c r="K102" s="231">
        <v>0</v>
      </c>
      <c r="L102" s="147" t="str">
        <f t="shared" si="12"/>
        <v>-</v>
      </c>
      <c r="M102" s="231">
        <v>0</v>
      </c>
      <c r="N102" s="147" t="str">
        <f t="shared" si="13"/>
        <v>-</v>
      </c>
    </row>
    <row r="103" spans="2:14" x14ac:dyDescent="0.25">
      <c r="B103" s="145" t="s">
        <v>85</v>
      </c>
      <c r="C103" s="231">
        <v>0</v>
      </c>
      <c r="D103" s="147"/>
      <c r="E103" s="231">
        <v>0</v>
      </c>
      <c r="F103" s="147" t="str">
        <f t="shared" si="11"/>
        <v>-</v>
      </c>
      <c r="G103" s="231">
        <v>0</v>
      </c>
      <c r="H103" s="147" t="str">
        <f t="shared" si="11"/>
        <v>-</v>
      </c>
      <c r="I103" s="231">
        <v>0</v>
      </c>
      <c r="J103" s="147" t="str">
        <f t="shared" si="11"/>
        <v>-</v>
      </c>
      <c r="K103" s="231">
        <v>0</v>
      </c>
      <c r="L103" s="147" t="str">
        <f t="shared" si="12"/>
        <v>-</v>
      </c>
      <c r="M103" s="231">
        <v>0</v>
      </c>
      <c r="N103" s="147" t="str">
        <f t="shared" si="13"/>
        <v>-</v>
      </c>
    </row>
    <row r="104" spans="2:14" x14ac:dyDescent="0.25">
      <c r="B104" s="145" t="s">
        <v>87</v>
      </c>
      <c r="C104" s="231">
        <v>0</v>
      </c>
      <c r="D104" s="147"/>
      <c r="E104" s="231">
        <v>0</v>
      </c>
      <c r="F104" s="147" t="str">
        <f t="shared" si="11"/>
        <v>-</v>
      </c>
      <c r="G104" s="231">
        <v>0</v>
      </c>
      <c r="H104" s="147" t="str">
        <f t="shared" si="11"/>
        <v>-</v>
      </c>
      <c r="I104" s="231">
        <v>0</v>
      </c>
      <c r="J104" s="147" t="str">
        <f t="shared" si="11"/>
        <v>-</v>
      </c>
      <c r="K104" s="231">
        <v>0</v>
      </c>
      <c r="L104" s="147" t="str">
        <f t="shared" si="12"/>
        <v>-</v>
      </c>
      <c r="M104" s="231">
        <v>0</v>
      </c>
      <c r="N104" s="147" t="str">
        <f t="shared" si="13"/>
        <v>-</v>
      </c>
    </row>
    <row r="105" spans="2:14" x14ac:dyDescent="0.25">
      <c r="B105" s="145" t="s">
        <v>89</v>
      </c>
      <c r="C105" s="231">
        <v>0</v>
      </c>
      <c r="D105" s="147"/>
      <c r="E105" s="231">
        <v>0</v>
      </c>
      <c r="F105" s="147" t="str">
        <f t="shared" si="11"/>
        <v>-</v>
      </c>
      <c r="G105" s="231">
        <v>0</v>
      </c>
      <c r="H105" s="147" t="str">
        <f t="shared" si="11"/>
        <v>-</v>
      </c>
      <c r="I105" s="231">
        <v>0</v>
      </c>
      <c r="J105" s="147" t="str">
        <f t="shared" si="11"/>
        <v>-</v>
      </c>
      <c r="K105" s="231">
        <v>0</v>
      </c>
      <c r="L105" s="147" t="str">
        <f t="shared" si="12"/>
        <v>-</v>
      </c>
      <c r="M105" s="231">
        <v>0</v>
      </c>
      <c r="N105" s="147" t="str">
        <f t="shared" si="13"/>
        <v>-</v>
      </c>
    </row>
    <row r="106" spans="2:14" x14ac:dyDescent="0.25">
      <c r="B106" s="145" t="s">
        <v>91</v>
      </c>
      <c r="C106" s="231">
        <v>0</v>
      </c>
      <c r="D106" s="147"/>
      <c r="E106" s="231">
        <v>0</v>
      </c>
      <c r="F106" s="147" t="str">
        <f t="shared" si="11"/>
        <v>-</v>
      </c>
      <c r="G106" s="231">
        <v>0</v>
      </c>
      <c r="H106" s="147" t="str">
        <f t="shared" si="11"/>
        <v>-</v>
      </c>
      <c r="I106" s="231">
        <v>0</v>
      </c>
      <c r="J106" s="147" t="str">
        <f t="shared" si="11"/>
        <v>-</v>
      </c>
      <c r="K106" s="231">
        <v>0</v>
      </c>
      <c r="L106" s="147" t="str">
        <f t="shared" si="12"/>
        <v>-</v>
      </c>
      <c r="M106" s="231"/>
      <c r="N106" s="147"/>
    </row>
    <row r="107" spans="2:14" x14ac:dyDescent="0.25">
      <c r="B107" s="145" t="s">
        <v>93</v>
      </c>
      <c r="C107" s="231">
        <v>0</v>
      </c>
      <c r="D107" s="147"/>
      <c r="E107" s="231">
        <v>0</v>
      </c>
      <c r="F107" s="147" t="str">
        <f t="shared" si="11"/>
        <v>-</v>
      </c>
      <c r="G107" s="231">
        <v>0</v>
      </c>
      <c r="H107" s="147" t="str">
        <f t="shared" si="11"/>
        <v>-</v>
      </c>
      <c r="I107" s="231">
        <v>0</v>
      </c>
      <c r="J107" s="147" t="str">
        <f t="shared" si="11"/>
        <v>-</v>
      </c>
      <c r="K107" s="231">
        <v>0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>
        <v>0</v>
      </c>
      <c r="D108" s="147"/>
      <c r="E108" s="231">
        <v>0</v>
      </c>
      <c r="F108" s="147" t="str">
        <f t="shared" si="11"/>
        <v>-</v>
      </c>
      <c r="G108" s="231">
        <v>0</v>
      </c>
      <c r="H108" s="147" t="str">
        <f t="shared" si="11"/>
        <v>-</v>
      </c>
      <c r="I108" s="231">
        <v>0</v>
      </c>
      <c r="J108" s="147" t="str">
        <f t="shared" si="11"/>
        <v>-</v>
      </c>
      <c r="K108" s="231">
        <v>0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>
        <f>IFERROR(AVERAGE(C97:C108),"-")</f>
        <v>0.15107499999999999</v>
      </c>
      <c r="D109" s="150"/>
      <c r="E109" s="242">
        <f>IFERROR(AVERAGE(E97:E108),"-")</f>
        <v>0</v>
      </c>
      <c r="F109" s="150">
        <f t="shared" si="11"/>
        <v>-1</v>
      </c>
      <c r="G109" s="242">
        <f>IFERROR(AVERAGE(G97:G108),"-")</f>
        <v>0</v>
      </c>
      <c r="H109" s="150" t="str">
        <f t="shared" si="11"/>
        <v>-</v>
      </c>
      <c r="I109" s="242">
        <f>IFERROR(AVERAGE(I97:I108),"-")</f>
        <v>0</v>
      </c>
      <c r="J109" s="150" t="str">
        <f t="shared" si="11"/>
        <v>-</v>
      </c>
      <c r="K109" s="242">
        <f>IFERROR(AVERAGE(K97:K108),"-")</f>
        <v>0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09C7-B704-4979-B471-3F5AA2A2CA79}">
  <sheetPr>
    <tabColor theme="2" tint="-0.499984740745262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67E1-2EB7-4F15-B280-B46FFDF3C0D9}">
  <sheetPr>
    <tabColor theme="2" tint="-9.9978637043366805E-2"/>
  </sheetPr>
  <dimension ref="B1:AW4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9FCD-E7FF-442A-9FE7-2677278AF779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48</v>
      </c>
      <c r="C16" s="274">
        <v>67.28</v>
      </c>
      <c r="D16" s="274">
        <v>70.819999999999993</v>
      </c>
      <c r="E16" s="274">
        <v>66.41</v>
      </c>
      <c r="F16" s="274">
        <v>77.45</v>
      </c>
      <c r="G16" s="274">
        <v>80.180000000000007</v>
      </c>
      <c r="H16" s="274">
        <v>89.86</v>
      </c>
      <c r="I16" s="126">
        <f t="shared" si="0"/>
        <v>0.12072836118732844</v>
      </c>
      <c r="J16" s="274">
        <f t="shared" si="1"/>
        <v>9.6799999999999926</v>
      </c>
      <c r="K16" s="275">
        <v>66.47</v>
      </c>
      <c r="L16" s="275">
        <v>78.08</v>
      </c>
      <c r="M16" s="275">
        <v>78.900000000000006</v>
      </c>
      <c r="N16" s="275">
        <v>82.41</v>
      </c>
      <c r="O16" s="275">
        <v>86.32</v>
      </c>
      <c r="P16" s="126">
        <f t="shared" si="2"/>
        <v>4.7445698337580389E-2</v>
      </c>
      <c r="Q16" s="274">
        <f t="shared" si="3"/>
        <v>3.9099999999999966</v>
      </c>
    </row>
    <row r="17" spans="2:17" x14ac:dyDescent="0.25">
      <c r="B17" s="120" t="s">
        <v>62</v>
      </c>
      <c r="C17" s="270">
        <v>65.45</v>
      </c>
      <c r="D17" s="270">
        <v>68.510000000000005</v>
      </c>
      <c r="E17" s="270">
        <v>66.41</v>
      </c>
      <c r="F17" s="270">
        <v>77.510000000000005</v>
      </c>
      <c r="G17" s="270">
        <v>80.34</v>
      </c>
      <c r="H17" s="270">
        <v>89.98</v>
      </c>
      <c r="I17" s="122">
        <f t="shared" si="0"/>
        <v>0.11999004232013943</v>
      </c>
      <c r="J17" s="270">
        <f t="shared" si="1"/>
        <v>9.64</v>
      </c>
      <c r="K17" s="271">
        <v>66.47</v>
      </c>
      <c r="L17" s="271">
        <v>78.08</v>
      </c>
      <c r="M17" s="271">
        <v>79.03</v>
      </c>
      <c r="N17" s="271">
        <v>82.45</v>
      </c>
      <c r="O17" s="271">
        <v>86.28</v>
      </c>
      <c r="P17" s="122">
        <f t="shared" si="2"/>
        <v>4.6452395391146206E-2</v>
      </c>
      <c r="Q17" s="270">
        <f t="shared" si="3"/>
        <v>3.8299999999999983</v>
      </c>
    </row>
    <row r="18" spans="2:17" x14ac:dyDescent="0.25">
      <c r="B18" s="123" t="s">
        <v>63</v>
      </c>
      <c r="C18" s="272">
        <v>0</v>
      </c>
      <c r="D18" s="272">
        <v>0</v>
      </c>
      <c r="E18" s="272">
        <v>0</v>
      </c>
      <c r="F18" s="272">
        <v>0</v>
      </c>
      <c r="G18" s="272">
        <v>0</v>
      </c>
      <c r="H18" s="272">
        <v>0</v>
      </c>
      <c r="I18" s="124" t="str">
        <f t="shared" si="0"/>
        <v>-</v>
      </c>
      <c r="J18" s="272">
        <f t="shared" si="1"/>
        <v>0</v>
      </c>
      <c r="K18" s="273">
        <v>0</v>
      </c>
      <c r="L18" s="273">
        <v>0</v>
      </c>
      <c r="M18" s="273">
        <v>0</v>
      </c>
      <c r="N18" s="273">
        <v>0</v>
      </c>
      <c r="O18" s="273">
        <v>0</v>
      </c>
      <c r="P18" s="124" t="str">
        <f t="shared" si="2"/>
        <v>-</v>
      </c>
      <c r="Q18" s="272">
        <f t="shared" si="3"/>
        <v>0</v>
      </c>
    </row>
    <row r="19" spans="2:17" x14ac:dyDescent="0.25">
      <c r="B19" s="123" t="s">
        <v>64</v>
      </c>
      <c r="C19" s="272">
        <v>0</v>
      </c>
      <c r="D19" s="272">
        <v>0</v>
      </c>
      <c r="E19" s="272">
        <v>0</v>
      </c>
      <c r="F19" s="272">
        <v>0</v>
      </c>
      <c r="G19" s="272">
        <v>0</v>
      </c>
      <c r="H19" s="272">
        <v>0</v>
      </c>
      <c r="I19" s="124" t="str">
        <f t="shared" si="0"/>
        <v>-</v>
      </c>
      <c r="J19" s="272">
        <f t="shared" si="1"/>
        <v>0</v>
      </c>
      <c r="K19" s="273">
        <v>0</v>
      </c>
      <c r="L19" s="273">
        <v>0</v>
      </c>
      <c r="M19" s="273">
        <v>0</v>
      </c>
      <c r="N19" s="273">
        <v>0</v>
      </c>
      <c r="O19" s="273">
        <v>0</v>
      </c>
      <c r="P19" s="124" t="str">
        <f t="shared" si="2"/>
        <v>-</v>
      </c>
      <c r="Q19" s="272">
        <f t="shared" si="3"/>
        <v>0</v>
      </c>
    </row>
    <row r="20" spans="2:17" x14ac:dyDescent="0.25">
      <c r="B20" s="120" t="s">
        <v>65</v>
      </c>
      <c r="C20" s="270">
        <v>81.73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>
        <v>0</v>
      </c>
      <c r="L20" s="271">
        <v>0</v>
      </c>
      <c r="M20" s="271">
        <v>0</v>
      </c>
      <c r="N20" s="271">
        <v>0</v>
      </c>
      <c r="O20" s="271">
        <v>0</v>
      </c>
      <c r="P20" s="122" t="str">
        <f t="shared" si="2"/>
        <v>-</v>
      </c>
      <c r="Q20" s="270">
        <f t="shared" si="3"/>
        <v>0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4135-A7B6-423E-85D9-34A5195E5487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48</v>
      </c>
      <c r="C16" s="274">
        <v>47.78</v>
      </c>
      <c r="D16" s="274">
        <v>38.090000000000003</v>
      </c>
      <c r="E16" s="274">
        <v>36.92</v>
      </c>
      <c r="F16" s="274">
        <v>53.92</v>
      </c>
      <c r="G16" s="274">
        <v>54.7</v>
      </c>
      <c r="H16" s="274">
        <v>64.64</v>
      </c>
      <c r="I16" s="126">
        <f t="shared" si="0"/>
        <v>0.18171846435100547</v>
      </c>
      <c r="J16" s="274">
        <f t="shared" si="1"/>
        <v>9.9399999999999977</v>
      </c>
      <c r="K16" s="275">
        <v>41.39</v>
      </c>
      <c r="L16" s="275">
        <v>52.42</v>
      </c>
      <c r="M16" s="275">
        <v>46.32</v>
      </c>
      <c r="N16" s="275">
        <v>56.32</v>
      </c>
      <c r="O16" s="275">
        <v>60.15</v>
      </c>
      <c r="P16" s="126">
        <f t="shared" si="2"/>
        <v>6.8004261363636243E-2</v>
      </c>
      <c r="Q16" s="274">
        <f t="shared" si="3"/>
        <v>3.8299999999999983</v>
      </c>
    </row>
    <row r="17" spans="2:17" x14ac:dyDescent="0.25">
      <c r="B17" s="120" t="s">
        <v>62</v>
      </c>
      <c r="C17" s="270">
        <v>47.3</v>
      </c>
      <c r="D17" s="270">
        <v>35.92</v>
      </c>
      <c r="E17" s="270">
        <v>36.92</v>
      </c>
      <c r="F17" s="270">
        <v>53.99</v>
      </c>
      <c r="G17" s="270">
        <v>54.87</v>
      </c>
      <c r="H17" s="270">
        <v>64.8</v>
      </c>
      <c r="I17" s="122">
        <f t="shared" si="0"/>
        <v>0.18097320940404593</v>
      </c>
      <c r="J17" s="270">
        <f t="shared" si="1"/>
        <v>9.93</v>
      </c>
      <c r="K17" s="271">
        <v>41.39</v>
      </c>
      <c r="L17" s="271">
        <v>52.42</v>
      </c>
      <c r="M17" s="271">
        <v>46.45</v>
      </c>
      <c r="N17" s="271">
        <v>56.58</v>
      </c>
      <c r="O17" s="271">
        <v>60.59</v>
      </c>
      <c r="P17" s="122">
        <f t="shared" si="2"/>
        <v>7.0873100035348191E-2</v>
      </c>
      <c r="Q17" s="270">
        <f t="shared" si="3"/>
        <v>4.0100000000000051</v>
      </c>
    </row>
    <row r="18" spans="2:17" x14ac:dyDescent="0.25">
      <c r="B18" s="123" t="s">
        <v>63</v>
      </c>
      <c r="C18" s="272">
        <v>0</v>
      </c>
      <c r="D18" s="272">
        <v>0</v>
      </c>
      <c r="E18" s="272">
        <v>0</v>
      </c>
      <c r="F18" s="272">
        <v>0</v>
      </c>
      <c r="G18" s="272">
        <v>0</v>
      </c>
      <c r="H18" s="272">
        <v>0</v>
      </c>
      <c r="I18" s="124" t="str">
        <f t="shared" si="0"/>
        <v>-</v>
      </c>
      <c r="J18" s="272">
        <f t="shared" si="1"/>
        <v>0</v>
      </c>
      <c r="K18" s="273">
        <v>0</v>
      </c>
      <c r="L18" s="273">
        <v>0</v>
      </c>
      <c r="M18" s="273">
        <v>0</v>
      </c>
      <c r="N18" s="273">
        <v>0</v>
      </c>
      <c r="O18" s="273">
        <v>0</v>
      </c>
      <c r="P18" s="124" t="str">
        <f t="shared" si="2"/>
        <v>-</v>
      </c>
      <c r="Q18" s="272">
        <f t="shared" si="3"/>
        <v>0</v>
      </c>
    </row>
    <row r="19" spans="2:17" x14ac:dyDescent="0.25">
      <c r="B19" s="123" t="s">
        <v>64</v>
      </c>
      <c r="C19" s="272">
        <v>0</v>
      </c>
      <c r="D19" s="272">
        <v>0</v>
      </c>
      <c r="E19" s="272">
        <v>0</v>
      </c>
      <c r="F19" s="272">
        <v>0</v>
      </c>
      <c r="G19" s="272">
        <v>0</v>
      </c>
      <c r="H19" s="272">
        <v>0</v>
      </c>
      <c r="I19" s="124" t="str">
        <f t="shared" si="0"/>
        <v>-</v>
      </c>
      <c r="J19" s="272">
        <f t="shared" si="1"/>
        <v>0</v>
      </c>
      <c r="K19" s="273">
        <v>0</v>
      </c>
      <c r="L19" s="273">
        <v>0</v>
      </c>
      <c r="M19" s="273">
        <v>0</v>
      </c>
      <c r="N19" s="273">
        <v>0</v>
      </c>
      <c r="O19" s="273">
        <v>0</v>
      </c>
      <c r="P19" s="124" t="str">
        <f t="shared" si="2"/>
        <v>-</v>
      </c>
      <c r="Q19" s="272">
        <f t="shared" si="3"/>
        <v>0</v>
      </c>
    </row>
    <row r="20" spans="2:17" x14ac:dyDescent="0.25">
      <c r="B20" s="120" t="s">
        <v>65</v>
      </c>
      <c r="C20" s="270">
        <v>51.12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>
        <v>0</v>
      </c>
      <c r="L20" s="271">
        <v>0</v>
      </c>
      <c r="M20" s="271">
        <v>0</v>
      </c>
      <c r="N20" s="271">
        <v>0</v>
      </c>
      <c r="O20" s="271">
        <v>0</v>
      </c>
      <c r="P20" s="122" t="str">
        <f t="shared" si="2"/>
        <v>-</v>
      </c>
      <c r="Q20" s="270">
        <f t="shared" si="3"/>
        <v>0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7024-B834-443C-837E-33959BF84791}">
  <sheetPr>
    <tabColor theme="4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979A-FA98-4DAA-8D30-4A0FFAC69CBF}">
  <sheetPr>
    <tabColor theme="4" tint="0.39997558519241921"/>
  </sheetPr>
  <dimension ref="A1:AE131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11345</v>
      </c>
      <c r="D6" s="278">
        <v>11501</v>
      </c>
      <c r="E6" s="278">
        <v>25651</v>
      </c>
      <c r="F6" s="278">
        <v>37060</v>
      </c>
      <c r="G6" s="279">
        <f t="shared" ref="G6:G11" si="0">F6/E6-1</f>
        <v>0.44477798136524882</v>
      </c>
      <c r="H6" s="278">
        <f t="shared" ref="H6:H11" si="1">F6-E6</f>
        <v>11409</v>
      </c>
      <c r="I6" s="279"/>
      <c r="J6" s="278">
        <v>32035</v>
      </c>
      <c r="K6" s="279">
        <f t="shared" ref="K6:K11" si="2">J6/F6-1</f>
        <v>-0.13559093362115493</v>
      </c>
      <c r="L6" s="278">
        <f t="shared" ref="L6:L11" si="3">J6-F6</f>
        <v>-5025</v>
      </c>
      <c r="M6" s="279"/>
      <c r="N6" s="278">
        <v>31967</v>
      </c>
      <c r="O6" s="279">
        <f t="shared" ref="O6:O11" si="4">N6/J6-1</f>
        <v>-2.1226783205868793E-3</v>
      </c>
      <c r="P6" s="278">
        <f t="shared" ref="P6:P11" si="5">N6-J6</f>
        <v>-68</v>
      </c>
      <c r="Q6" s="279">
        <f>N6/C6-1</f>
        <v>1.8177170559717939</v>
      </c>
      <c r="R6" s="278">
        <f>N6-C6</f>
        <v>20622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2129</v>
      </c>
      <c r="D7" s="278">
        <v>3943</v>
      </c>
      <c r="E7" s="278">
        <v>4228</v>
      </c>
      <c r="F7" s="278">
        <v>16405</v>
      </c>
      <c r="G7" s="279">
        <f t="shared" si="0"/>
        <v>2.8800851466414379</v>
      </c>
      <c r="H7" s="278">
        <f t="shared" si="1"/>
        <v>12177</v>
      </c>
      <c r="I7" s="279">
        <f>F7/$F$7</f>
        <v>1</v>
      </c>
      <c r="J7" s="278">
        <v>8742</v>
      </c>
      <c r="K7" s="279">
        <f t="shared" si="2"/>
        <v>-0.46711368485217919</v>
      </c>
      <c r="L7" s="278">
        <f t="shared" si="3"/>
        <v>-7663</v>
      </c>
      <c r="M7" s="279">
        <f>J7/$J$7</f>
        <v>1</v>
      </c>
      <c r="N7" s="278">
        <v>7080</v>
      </c>
      <c r="O7" s="279">
        <f t="shared" si="4"/>
        <v>-0.19011667810569666</v>
      </c>
      <c r="P7" s="278">
        <f t="shared" si="5"/>
        <v>-1662</v>
      </c>
      <c r="Q7" s="279">
        <f t="shared" ref="Q7:Q11" si="6">N7/C7-1</f>
        <v>2.3255049318929073</v>
      </c>
      <c r="R7" s="278">
        <f t="shared" ref="R7:R11" si="7">N7-C7</f>
        <v>4951</v>
      </c>
      <c r="S7" s="279">
        <f>N7/$N$7</f>
        <v>1</v>
      </c>
      <c r="T7" s="279">
        <f>N7/$N$6</f>
        <v>0.22147839959958707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626</v>
      </c>
      <c r="D8" s="281">
        <v>1949</v>
      </c>
      <c r="E8" s="281">
        <v>2041</v>
      </c>
      <c r="F8" s="281">
        <v>4123</v>
      </c>
      <c r="G8" s="282">
        <f t="shared" si="0"/>
        <v>1.0200881920627145</v>
      </c>
      <c r="H8" s="281">
        <f t="shared" si="1"/>
        <v>2082</v>
      </c>
      <c r="I8" s="282">
        <f>F8/$F$7</f>
        <v>0.25132581530021336</v>
      </c>
      <c r="J8" s="281">
        <v>2811</v>
      </c>
      <c r="K8" s="282">
        <f t="shared" si="2"/>
        <v>-0.31821489206888187</v>
      </c>
      <c r="L8" s="281">
        <f t="shared" si="3"/>
        <v>-1312</v>
      </c>
      <c r="M8" s="282">
        <f>J8/$J$7</f>
        <v>0.32155113246396705</v>
      </c>
      <c r="N8" s="281">
        <v>2925</v>
      </c>
      <c r="O8" s="282">
        <f t="shared" si="4"/>
        <v>4.0554962646744963E-2</v>
      </c>
      <c r="P8" s="281">
        <f t="shared" si="5"/>
        <v>114</v>
      </c>
      <c r="Q8" s="282">
        <f t="shared" si="6"/>
        <v>3.6725239616613417</v>
      </c>
      <c r="R8" s="281">
        <f t="shared" si="7"/>
        <v>2299</v>
      </c>
      <c r="S8" s="282">
        <f>N8/$N$7</f>
        <v>0.41313559322033899</v>
      </c>
      <c r="T8" s="282">
        <f>N8/$N$6</f>
        <v>9.1500610004066688E-2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1503</v>
      </c>
      <c r="D9" s="284">
        <v>1994</v>
      </c>
      <c r="E9" s="284">
        <v>2187</v>
      </c>
      <c r="F9" s="284">
        <v>12282</v>
      </c>
      <c r="G9" s="285">
        <f t="shared" si="0"/>
        <v>4.6159122085048008</v>
      </c>
      <c r="H9" s="286">
        <f t="shared" si="1"/>
        <v>10095</v>
      </c>
      <c r="I9" s="287">
        <f>F9/$F$7</f>
        <v>0.74867418469978664</v>
      </c>
      <c r="J9" s="284">
        <v>5931</v>
      </c>
      <c r="K9" s="285">
        <f t="shared" si="2"/>
        <v>-0.51709819247679534</v>
      </c>
      <c r="L9" s="286">
        <f t="shared" si="3"/>
        <v>-6351</v>
      </c>
      <c r="M9" s="287">
        <f>J9/$J$7</f>
        <v>0.67844886753603295</v>
      </c>
      <c r="N9" s="284">
        <v>4155</v>
      </c>
      <c r="O9" s="285">
        <f t="shared" si="4"/>
        <v>-0.29944360141628734</v>
      </c>
      <c r="P9" s="286">
        <f t="shared" si="5"/>
        <v>-1776</v>
      </c>
      <c r="Q9" s="285">
        <f t="shared" si="6"/>
        <v>1.7644710578842315</v>
      </c>
      <c r="R9" s="286">
        <f t="shared" si="7"/>
        <v>2652</v>
      </c>
      <c r="S9" s="287">
        <f>N9/$N$7</f>
        <v>0.58686440677966101</v>
      </c>
      <c r="T9" s="287">
        <f>N9/$N$6</f>
        <v>0.12997778959552039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1324</v>
      </c>
      <c r="D10" s="37">
        <v>1060</v>
      </c>
      <c r="E10" s="37">
        <v>1050</v>
      </c>
      <c r="F10" s="37">
        <v>9678</v>
      </c>
      <c r="G10" s="27">
        <f t="shared" si="0"/>
        <v>8.2171428571428571</v>
      </c>
      <c r="H10" s="25">
        <f t="shared" si="1"/>
        <v>8628</v>
      </c>
      <c r="I10" s="39">
        <f>F10/$F$7</f>
        <v>0.58994209082596771</v>
      </c>
      <c r="J10" s="37">
        <v>4895</v>
      </c>
      <c r="K10" s="27">
        <f t="shared" si="2"/>
        <v>-0.49421368051250258</v>
      </c>
      <c r="L10" s="25">
        <f t="shared" si="3"/>
        <v>-4783</v>
      </c>
      <c r="M10" s="39">
        <f>J10/$J$7</f>
        <v>0.55994051704415471</v>
      </c>
      <c r="N10" s="37">
        <v>2826</v>
      </c>
      <c r="O10" s="27">
        <f t="shared" si="4"/>
        <v>-0.42267620020429009</v>
      </c>
      <c r="P10" s="25">
        <f t="shared" si="5"/>
        <v>-2069</v>
      </c>
      <c r="Q10" s="27">
        <f t="shared" si="6"/>
        <v>1.1344410876132929</v>
      </c>
      <c r="R10" s="25">
        <f t="shared" si="7"/>
        <v>1502</v>
      </c>
      <c r="S10" s="39">
        <f>N10/$N$7</f>
        <v>0.39915254237288134</v>
      </c>
      <c r="T10" s="39">
        <f>N10/$N$6</f>
        <v>8.8403666280852125E-2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179</v>
      </c>
      <c r="D11" s="37">
        <f>D9-D10</f>
        <v>934</v>
      </c>
      <c r="E11" s="37">
        <f>E9-E10</f>
        <v>1137</v>
      </c>
      <c r="F11" s="37">
        <f>F9-F10</f>
        <v>2604</v>
      </c>
      <c r="G11" s="27">
        <f t="shared" si="0"/>
        <v>1.2902374670184695</v>
      </c>
      <c r="H11" s="25">
        <f t="shared" si="1"/>
        <v>1467</v>
      </c>
      <c r="I11" s="39">
        <f>F11/$F$7</f>
        <v>0.15873209387381895</v>
      </c>
      <c r="J11" s="37">
        <f>J9-J10</f>
        <v>1036</v>
      </c>
      <c r="K11" s="27">
        <f t="shared" si="2"/>
        <v>-0.60215053763440862</v>
      </c>
      <c r="L11" s="25">
        <f t="shared" si="3"/>
        <v>-1568</v>
      </c>
      <c r="M11" s="39">
        <f>J11/$J$7</f>
        <v>0.11850835049187829</v>
      </c>
      <c r="N11" s="37">
        <f>N9-N10</f>
        <v>1329</v>
      </c>
      <c r="O11" s="27">
        <f t="shared" si="4"/>
        <v>0.28281853281853286</v>
      </c>
      <c r="P11" s="25">
        <f t="shared" si="5"/>
        <v>293</v>
      </c>
      <c r="Q11" s="27">
        <f t="shared" si="6"/>
        <v>6.4245810055865924</v>
      </c>
      <c r="R11" s="25">
        <f t="shared" si="7"/>
        <v>1150</v>
      </c>
      <c r="S11" s="39">
        <f>N11/$N$7</f>
        <v>0.18771186440677967</v>
      </c>
      <c r="T11" s="39">
        <f>N11/$N$6</f>
        <v>4.1574123314668254E-2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12633</v>
      </c>
      <c r="D124" s="278">
        <v>20161</v>
      </c>
      <c r="E124" s="278">
        <v>37751</v>
      </c>
      <c r="F124" s="278">
        <v>51166</v>
      </c>
      <c r="G124" s="279">
        <f t="shared" ref="G124:G129" si="8">F124/E124-1</f>
        <v>0.3553548250377474</v>
      </c>
      <c r="H124" s="278">
        <f t="shared" ref="H124:H129" si="9">F124-E124</f>
        <v>13415</v>
      </c>
      <c r="I124" s="279"/>
      <c r="J124" s="278">
        <v>43737</v>
      </c>
      <c r="K124" s="279"/>
      <c r="L124" s="279">
        <f t="shared" ref="L124:L129" si="10">J124/F124-1</f>
        <v>-0.14519407418989172</v>
      </c>
      <c r="M124" s="278">
        <f t="shared" ref="M124:M129" si="11">J124-F124</f>
        <v>-7429</v>
      </c>
      <c r="N124" s="279">
        <f t="shared" ref="N124:N129" si="12">J124/D124-1</f>
        <v>1.169386439164724</v>
      </c>
      <c r="O124" s="278">
        <f t="shared" ref="O124:O129" si="13">J124-D124</f>
        <v>23576</v>
      </c>
      <c r="Z124" s="1"/>
      <c r="AE124"/>
    </row>
    <row r="125" spans="2:31" ht="18.75" x14ac:dyDescent="0.3">
      <c r="B125" s="277" t="s">
        <v>178</v>
      </c>
      <c r="C125" s="278">
        <v>2339</v>
      </c>
      <c r="D125" s="278">
        <v>4950</v>
      </c>
      <c r="E125" s="278">
        <v>6762</v>
      </c>
      <c r="F125" s="278">
        <v>20250</v>
      </c>
      <c r="G125" s="279">
        <f t="shared" si="8"/>
        <v>1.9946761313220942</v>
      </c>
      <c r="H125" s="278">
        <f t="shared" si="9"/>
        <v>13488</v>
      </c>
      <c r="I125" s="279">
        <f>F125/$F$7</f>
        <v>1.2343797622676014</v>
      </c>
      <c r="J125" s="278">
        <v>11054</v>
      </c>
      <c r="K125" s="279">
        <f>J125/$J$125</f>
        <v>1</v>
      </c>
      <c r="L125" s="279">
        <f t="shared" si="10"/>
        <v>-0.45412345679012345</v>
      </c>
      <c r="M125" s="278">
        <f t="shared" si="11"/>
        <v>-9196</v>
      </c>
      <c r="N125" s="279">
        <f t="shared" si="12"/>
        <v>1.2331313131313131</v>
      </c>
      <c r="O125" s="278">
        <f t="shared" si="13"/>
        <v>6104</v>
      </c>
      <c r="Z125" s="1"/>
      <c r="AE125"/>
    </row>
    <row r="126" spans="2:31" ht="15.75" x14ac:dyDescent="0.25">
      <c r="B126" s="280" t="s">
        <v>102</v>
      </c>
      <c r="C126" s="281">
        <v>681</v>
      </c>
      <c r="D126" s="281">
        <v>2535</v>
      </c>
      <c r="E126" s="281">
        <v>3247</v>
      </c>
      <c r="F126" s="281">
        <v>5439</v>
      </c>
      <c r="G126" s="282">
        <f t="shared" si="8"/>
        <v>0.67508469356328926</v>
      </c>
      <c r="H126" s="281">
        <f t="shared" si="9"/>
        <v>2192</v>
      </c>
      <c r="I126" s="282">
        <f>F126/$F$7</f>
        <v>0.33154526059128314</v>
      </c>
      <c r="J126" s="281">
        <v>3803</v>
      </c>
      <c r="K126" s="282">
        <f>J126/$J$125</f>
        <v>0.34403835715578074</v>
      </c>
      <c r="L126" s="282">
        <f t="shared" si="10"/>
        <v>-0.30079058650487223</v>
      </c>
      <c r="M126" s="281">
        <f t="shared" si="11"/>
        <v>-1636</v>
      </c>
      <c r="N126" s="282">
        <f t="shared" si="12"/>
        <v>0.50019723865877719</v>
      </c>
      <c r="O126" s="281">
        <f t="shared" si="13"/>
        <v>1268</v>
      </c>
      <c r="Z126" s="1"/>
      <c r="AE126"/>
    </row>
    <row r="127" spans="2:31" x14ac:dyDescent="0.25">
      <c r="B127" s="283" t="s">
        <v>105</v>
      </c>
      <c r="C127" s="284">
        <v>1658</v>
      </c>
      <c r="D127" s="284">
        <v>2415</v>
      </c>
      <c r="E127" s="284">
        <v>3515</v>
      </c>
      <c r="F127" s="284">
        <v>14811</v>
      </c>
      <c r="G127" s="285">
        <f t="shared" si="8"/>
        <v>3.2136557610241825</v>
      </c>
      <c r="H127" s="286">
        <f t="shared" si="9"/>
        <v>11296</v>
      </c>
      <c r="I127" s="287">
        <f>F127/$F$7</f>
        <v>0.90283450167631818</v>
      </c>
      <c r="J127" s="284">
        <v>7251</v>
      </c>
      <c r="K127" s="287">
        <f>J127/$J$125</f>
        <v>0.65596164284421932</v>
      </c>
      <c r="L127" s="285">
        <f t="shared" si="10"/>
        <v>-0.51043143609479436</v>
      </c>
      <c r="M127" s="286">
        <f t="shared" si="11"/>
        <v>-7560</v>
      </c>
      <c r="N127" s="285">
        <f t="shared" si="12"/>
        <v>2.0024844720496895</v>
      </c>
      <c r="O127" s="286">
        <f t="shared" si="13"/>
        <v>4836</v>
      </c>
      <c r="Z127" s="1"/>
      <c r="AE127"/>
    </row>
    <row r="128" spans="2:31" x14ac:dyDescent="0.25">
      <c r="B128" s="288" t="s">
        <v>182</v>
      </c>
      <c r="C128" s="37">
        <v>1479</v>
      </c>
      <c r="D128" s="37">
        <v>1203</v>
      </c>
      <c r="E128" s="37">
        <v>1728</v>
      </c>
      <c r="F128" s="37">
        <v>11905</v>
      </c>
      <c r="G128" s="27">
        <f t="shared" si="8"/>
        <v>5.8894675925925926</v>
      </c>
      <c r="H128" s="25">
        <f t="shared" si="9"/>
        <v>10177</v>
      </c>
      <c r="I128" s="39">
        <f>F128/$F$7</f>
        <v>0.72569338616275525</v>
      </c>
      <c r="J128" s="37">
        <v>5841</v>
      </c>
      <c r="K128" s="39">
        <f>J128/$J$125</f>
        <v>0.52840600687533923</v>
      </c>
      <c r="L128" s="27">
        <f t="shared" si="10"/>
        <v>-0.50936581268374637</v>
      </c>
      <c r="M128" s="25">
        <f t="shared" si="11"/>
        <v>-6064</v>
      </c>
      <c r="N128" s="27">
        <f t="shared" si="12"/>
        <v>3.855361596009975</v>
      </c>
      <c r="O128" s="25">
        <f t="shared" si="13"/>
        <v>4638</v>
      </c>
      <c r="Z128" s="1"/>
      <c r="AE128"/>
    </row>
    <row r="129" spans="2:31" x14ac:dyDescent="0.25">
      <c r="B129" s="288" t="s">
        <v>184</v>
      </c>
      <c r="C129" s="37">
        <f>C127-C128</f>
        <v>179</v>
      </c>
      <c r="D129" s="37">
        <f>D127-D128</f>
        <v>1212</v>
      </c>
      <c r="E129" s="37">
        <f>E127-E128</f>
        <v>1787</v>
      </c>
      <c r="F129" s="37">
        <f>F127-F128</f>
        <v>2906</v>
      </c>
      <c r="G129" s="27">
        <f t="shared" si="8"/>
        <v>0.62618914381645219</v>
      </c>
      <c r="H129" s="25">
        <f t="shared" si="9"/>
        <v>1119</v>
      </c>
      <c r="I129" s="39">
        <f>F129/$F$7</f>
        <v>0.17714111551356293</v>
      </c>
      <c r="J129" s="37">
        <f>J127-J128</f>
        <v>1410</v>
      </c>
      <c r="K129" s="39">
        <f>J129/$J$125</f>
        <v>0.12755563596888003</v>
      </c>
      <c r="L129" s="27">
        <f t="shared" si="10"/>
        <v>-0.51479697178251893</v>
      </c>
      <c r="M129" s="25">
        <f t="shared" si="11"/>
        <v>-1496</v>
      </c>
      <c r="N129" s="27">
        <f t="shared" si="12"/>
        <v>0.16336633663366329</v>
      </c>
      <c r="O129" s="25">
        <f t="shared" si="13"/>
        <v>198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0064-EAFB-4213-8370-65B3CD5A2ABA}">
  <sheetPr>
    <tabColor rgb="FF336600"/>
  </sheetPr>
  <dimension ref="A3:A23"/>
  <sheetViews>
    <sheetView showGridLines="0" workbookViewId="0">
      <selection activeCell="B13" sqref="B13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C337-47D9-43D9-95D8-4C9F619AB11C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2129</v>
      </c>
      <c r="D6" s="297">
        <v>3943</v>
      </c>
      <c r="E6" s="297">
        <v>4228</v>
      </c>
      <c r="F6" s="298">
        <f>E6/$E$6</f>
        <v>1</v>
      </c>
      <c r="G6" s="297">
        <v>16405</v>
      </c>
      <c r="H6" s="298">
        <f>G6/E6-1</f>
        <v>2.8800851466414379</v>
      </c>
      <c r="I6" s="297">
        <f>G6-E6</f>
        <v>12177</v>
      </c>
      <c r="J6" s="298">
        <f>G6/$G$6</f>
        <v>1</v>
      </c>
      <c r="K6" s="297">
        <v>8742</v>
      </c>
      <c r="L6" s="298">
        <f t="shared" ref="L6:L12" si="0">K6/G6-1</f>
        <v>-0.46711368485217919</v>
      </c>
      <c r="M6" s="297">
        <f t="shared" ref="M6:M12" si="1">K6-G6</f>
        <v>-7663</v>
      </c>
      <c r="N6" s="298">
        <f>K6/$K$6</f>
        <v>1</v>
      </c>
      <c r="O6" s="297">
        <v>7080</v>
      </c>
      <c r="P6" s="298">
        <f t="shared" ref="P6:P11" si="2">O6/K6-1</f>
        <v>-0.19011667810569666</v>
      </c>
      <c r="Q6" s="297">
        <f t="shared" ref="Q6:Q12" si="3">O6-K6</f>
        <v>-1662</v>
      </c>
      <c r="R6" s="298">
        <f>O6/C6-1</f>
        <v>2.3255049318929073</v>
      </c>
      <c r="S6" s="297">
        <f>O6-C6</f>
        <v>4951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1779</v>
      </c>
      <c r="D7" s="300">
        <v>3943</v>
      </c>
      <c r="E7" s="300">
        <v>4228</v>
      </c>
      <c r="F7" s="301">
        <f t="shared" ref="F7:F12" si="4">E7/$E$6</f>
        <v>1</v>
      </c>
      <c r="G7" s="300">
        <v>16245</v>
      </c>
      <c r="H7" s="302">
        <f>G7/E7-1</f>
        <v>2.8422421948912016</v>
      </c>
      <c r="I7" s="303">
        <f>G7-E7</f>
        <v>12017</v>
      </c>
      <c r="J7" s="301">
        <f>G7/$G$6</f>
        <v>0.99024687595245353</v>
      </c>
      <c r="K7" s="300">
        <v>8595</v>
      </c>
      <c r="L7" s="304">
        <f t="shared" si="0"/>
        <v>-0.47091412742382266</v>
      </c>
      <c r="M7" s="305">
        <f t="shared" si="1"/>
        <v>-7650</v>
      </c>
      <c r="N7" s="301">
        <f>K7/$K$6</f>
        <v>0.98318462594372003</v>
      </c>
      <c r="O7" s="300">
        <v>6923</v>
      </c>
      <c r="P7" s="302">
        <f t="shared" si="2"/>
        <v>-0.19453170447934842</v>
      </c>
      <c r="Q7" s="303">
        <f t="shared" si="3"/>
        <v>-1672</v>
      </c>
      <c r="R7" s="302">
        <f t="shared" ref="R7:R10" si="5">O7/C7-1</f>
        <v>2.891512085441259</v>
      </c>
      <c r="S7" s="303">
        <f t="shared" ref="S7:S10" si="6">O7-C7</f>
        <v>5144</v>
      </c>
      <c r="T7" s="301">
        <f>O7/$O$6</f>
        <v>0.97782485875706215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1006</v>
      </c>
      <c r="D8" s="306">
        <v>787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-1006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0</v>
      </c>
      <c r="D9" s="306">
        <v>0</v>
      </c>
      <c r="E9" s="306">
        <v>0</v>
      </c>
      <c r="F9" s="312">
        <f t="shared" si="4"/>
        <v>0</v>
      </c>
      <c r="G9" s="306">
        <v>0</v>
      </c>
      <c r="H9" s="308" t="str">
        <f>IFERROR(G9/E9-1,"-")</f>
        <v>-</v>
      </c>
      <c r="I9" s="313">
        <f t="shared" si="7"/>
        <v>0</v>
      </c>
      <c r="J9" s="312">
        <f t="shared" si="8"/>
        <v>0</v>
      </c>
      <c r="K9" s="306">
        <v>0</v>
      </c>
      <c r="L9" s="310" t="str">
        <f>IFERROR(K9/G9-1,"-")</f>
        <v>-</v>
      </c>
      <c r="M9" s="311" t="str">
        <f>IF(G9=0,"nd",K9-G9)</f>
        <v>nd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 t="e">
        <f t="shared" si="5"/>
        <v>#DIV/0!</v>
      </c>
      <c r="S9" s="313">
        <f t="shared" si="6"/>
        <v>0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>
        <v>350</v>
      </c>
      <c r="D10" s="315">
        <v>0</v>
      </c>
      <c r="E10" s="315">
        <v>0</v>
      </c>
      <c r="F10" s="316">
        <f>IFERROR(E10/$E$6,"-")</f>
        <v>0</v>
      </c>
      <c r="G10" s="315">
        <v>0</v>
      </c>
      <c r="H10" s="304" t="str">
        <f>IFERROR(G10/E10-1,"-")</f>
        <v>-</v>
      </c>
      <c r="I10" s="305">
        <f>IFERROR(G10-E10,"-")</f>
        <v>0</v>
      </c>
      <c r="J10" s="316">
        <f>IFERROR(G10/$G$6,"-")</f>
        <v>0</v>
      </c>
      <c r="K10" s="315">
        <v>0</v>
      </c>
      <c r="L10" s="304" t="str">
        <f>IFERROR(K10/G10-1,"-")</f>
        <v>-</v>
      </c>
      <c r="M10" s="305">
        <f>IFERROR(K10-G10,"-")</f>
        <v>0</v>
      </c>
      <c r="N10" s="316">
        <f>IFERROR(K10/$K$6,"-")</f>
        <v>0</v>
      </c>
      <c r="O10" s="315">
        <v>0</v>
      </c>
      <c r="P10" s="304" t="str">
        <f>IFERROR(O10/K10-1,"-")</f>
        <v>-</v>
      </c>
      <c r="Q10" s="305">
        <f>IFERROR(O10-K10,"-")</f>
        <v>0</v>
      </c>
      <c r="R10" s="304">
        <f t="shared" si="5"/>
        <v>-1</v>
      </c>
      <c r="S10" s="305">
        <f t="shared" si="6"/>
        <v>-350</v>
      </c>
      <c r="T10" s="316">
        <f>IFERROR(O10/$O$6,"-")</f>
        <v>0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179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6.923 viajeros 
cuota: 97,8%</v>
      </c>
    </row>
    <row r="20" spans="1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2129</v>
      </c>
      <c r="D134" s="281">
        <v>2535</v>
      </c>
      <c r="E134" s="281">
        <v>3247</v>
      </c>
      <c r="F134" s="281">
        <v>5439</v>
      </c>
      <c r="G134" s="282">
        <f>F134/E134-1</f>
        <v>0.67508469356328926</v>
      </c>
      <c r="H134" s="281">
        <f>F134-E134</f>
        <v>2192</v>
      </c>
      <c r="I134" s="282">
        <f>F134/F$134</f>
        <v>1</v>
      </c>
      <c r="J134" s="281">
        <v>3803</v>
      </c>
      <c r="K134" s="282">
        <f>J134/J$134</f>
        <v>1</v>
      </c>
      <c r="L134" s="282">
        <f>J134/F134-1</f>
        <v>-0.30079058650487223</v>
      </c>
      <c r="M134" s="281">
        <f>J134-F134</f>
        <v>-1636</v>
      </c>
      <c r="N134" s="282">
        <f>J134/D134-1</f>
        <v>0.50019723865877719</v>
      </c>
      <c r="O134" s="281">
        <f>J134-D134</f>
        <v>1268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1779</v>
      </c>
      <c r="D135" s="300">
        <v>2535</v>
      </c>
      <c r="E135" s="300">
        <v>3230</v>
      </c>
      <c r="F135" s="300">
        <v>5378</v>
      </c>
      <c r="G135" s="304">
        <f>IFERROR(F135/E135-1,"-")</f>
        <v>0.66501547987616094</v>
      </c>
      <c r="H135" s="300">
        <f t="shared" ref="H135:H138" si="14">F135-E135</f>
        <v>2148</v>
      </c>
      <c r="I135" s="302">
        <f>F135/F$134</f>
        <v>0.98878470307041733</v>
      </c>
      <c r="J135" s="300">
        <v>3739</v>
      </c>
      <c r="K135" s="301">
        <f t="shared" ref="K135:K138" si="15">J135/J$134</f>
        <v>0.98317118064685771</v>
      </c>
      <c r="L135" s="302">
        <f t="shared" ref="L135:L138" si="16">J135/F135-1</f>
        <v>-0.30476013387876533</v>
      </c>
      <c r="M135" s="303">
        <f t="shared" ref="M135:M138" si="17">J135-F135</f>
        <v>-1639</v>
      </c>
      <c r="N135" s="301">
        <f t="shared" ref="N135:N138" si="18">J135/D135-1</f>
        <v>0.47495069033530579</v>
      </c>
      <c r="O135" s="300">
        <f t="shared" ref="O135:O138" si="19">J135-D135</f>
        <v>1204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1006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0</v>
      </c>
      <c r="D138" s="300">
        <v>0</v>
      </c>
      <c r="E138" s="300">
        <v>0</v>
      </c>
      <c r="F138" s="300">
        <v>0</v>
      </c>
      <c r="G138" s="304" t="str">
        <f t="shared" si="20"/>
        <v>-</v>
      </c>
      <c r="H138" s="300">
        <f t="shared" si="14"/>
        <v>0</v>
      </c>
      <c r="I138" s="302">
        <f t="shared" si="21"/>
        <v>0</v>
      </c>
      <c r="J138" s="300">
        <v>0</v>
      </c>
      <c r="K138" s="301">
        <f t="shared" si="15"/>
        <v>0</v>
      </c>
      <c r="L138" s="302" t="e">
        <f t="shared" si="16"/>
        <v>#DIV/0!</v>
      </c>
      <c r="M138" s="303">
        <f t="shared" si="17"/>
        <v>0</v>
      </c>
      <c r="N138" s="301" t="e">
        <f t="shared" si="18"/>
        <v>#DIV/0!</v>
      </c>
      <c r="O138" s="300">
        <f t="shared" si="19"/>
        <v>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0E86-6214-46F7-8C91-7CB978A01B7A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626</v>
      </c>
      <c r="D6" s="297">
        <v>1949</v>
      </c>
      <c r="E6" s="297">
        <v>2041</v>
      </c>
      <c r="F6" s="298">
        <f>E6/$E$6</f>
        <v>1</v>
      </c>
      <c r="G6" s="297">
        <v>4123</v>
      </c>
      <c r="H6" s="298">
        <f>G6/E6-1</f>
        <v>1.0200881920627145</v>
      </c>
      <c r="I6" s="297">
        <f>G6-E6</f>
        <v>2082</v>
      </c>
      <c r="J6" s="298">
        <f>G6/$G$6</f>
        <v>1</v>
      </c>
      <c r="K6" s="297">
        <v>2811</v>
      </c>
      <c r="L6" s="298">
        <f t="shared" ref="L6:L12" si="0">K6/G6-1</f>
        <v>-0.31821489206888187</v>
      </c>
      <c r="M6" s="297">
        <f t="shared" ref="M6:M12" si="1">K6-G6</f>
        <v>-1312</v>
      </c>
      <c r="N6" s="298">
        <f>K6/$K$6</f>
        <v>1</v>
      </c>
      <c r="O6" s="297">
        <v>2925</v>
      </c>
      <c r="P6" s="298">
        <f t="shared" ref="P6:P11" si="2">O6/K6-1</f>
        <v>4.0554962646744963E-2</v>
      </c>
      <c r="Q6" s="297">
        <f t="shared" ref="Q6:Q12" si="3">O6-K6</f>
        <v>114</v>
      </c>
      <c r="R6" s="298">
        <f>O6/C6-1</f>
        <v>3.6725239616613417</v>
      </c>
      <c r="S6" s="297">
        <f>O6-C6</f>
        <v>2299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447</v>
      </c>
      <c r="D7" s="300">
        <v>1949</v>
      </c>
      <c r="E7" s="300">
        <v>2041</v>
      </c>
      <c r="F7" s="301">
        <f t="shared" ref="F7:F12" si="4">E7/$E$6</f>
        <v>1</v>
      </c>
      <c r="G7" s="300">
        <v>4068</v>
      </c>
      <c r="H7" s="302">
        <f>G7/E7-1</f>
        <v>0.99314061734443904</v>
      </c>
      <c r="I7" s="303">
        <f>G7-E7</f>
        <v>2027</v>
      </c>
      <c r="J7" s="301">
        <f>G7/$G$6</f>
        <v>0.98666019888430756</v>
      </c>
      <c r="K7" s="300">
        <v>2768</v>
      </c>
      <c r="L7" s="304">
        <f t="shared" si="0"/>
        <v>-0.31956735496558508</v>
      </c>
      <c r="M7" s="305">
        <f t="shared" si="1"/>
        <v>-1300</v>
      </c>
      <c r="N7" s="301">
        <f>K7/$K$6</f>
        <v>0.98470295268587693</v>
      </c>
      <c r="O7" s="300">
        <v>2844</v>
      </c>
      <c r="P7" s="302">
        <f t="shared" si="2"/>
        <v>2.7456647398844014E-2</v>
      </c>
      <c r="Q7" s="303">
        <f t="shared" si="3"/>
        <v>76</v>
      </c>
      <c r="R7" s="302">
        <f t="shared" ref="R7:R10" si="5">O7/C7-1</f>
        <v>5.3624161073825505</v>
      </c>
      <c r="S7" s="303">
        <f t="shared" ref="S7:S10" si="6">O7-C7</f>
        <v>2397</v>
      </c>
      <c r="T7" s="301">
        <f>O7/$O$6</f>
        <v>0.97230769230769232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41</v>
      </c>
      <c r="D8" s="306">
        <v>478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-41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0</v>
      </c>
      <c r="D9" s="306">
        <v>0</v>
      </c>
      <c r="E9" s="306">
        <v>0</v>
      </c>
      <c r="F9" s="312">
        <f t="shared" si="4"/>
        <v>0</v>
      </c>
      <c r="G9" s="306">
        <v>0</v>
      </c>
      <c r="H9" s="308" t="str">
        <f>IFERROR(G9/E9-1,"-")</f>
        <v>-</v>
      </c>
      <c r="I9" s="313">
        <f t="shared" si="7"/>
        <v>0</v>
      </c>
      <c r="J9" s="312">
        <f t="shared" si="8"/>
        <v>0</v>
      </c>
      <c r="K9" s="306">
        <v>0</v>
      </c>
      <c r="L9" s="310" t="str">
        <f>IFERROR(K9/G9-1,"-")</f>
        <v>-</v>
      </c>
      <c r="M9" s="311" t="str">
        <f>IF(G9=0,"nd",K9-G9)</f>
        <v>nd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 t="e">
        <f t="shared" si="5"/>
        <v>#DIV/0!</v>
      </c>
      <c r="S9" s="313">
        <f t="shared" si="6"/>
        <v>0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>
        <v>179</v>
      </c>
      <c r="D10" s="315">
        <v>0</v>
      </c>
      <c r="E10" s="315">
        <v>0</v>
      </c>
      <c r="F10" s="316">
        <f>IFERROR(E10/$E$6,"-")</f>
        <v>0</v>
      </c>
      <c r="G10" s="315">
        <v>0</v>
      </c>
      <c r="H10" s="304" t="str">
        <f>IFERROR(G10/E10-1,"-")</f>
        <v>-</v>
      </c>
      <c r="I10" s="305">
        <f>IFERROR(G10-E10,"-")</f>
        <v>0</v>
      </c>
      <c r="J10" s="316">
        <f>IFERROR(G10/$G$6,"-")</f>
        <v>0</v>
      </c>
      <c r="K10" s="315">
        <v>0</v>
      </c>
      <c r="L10" s="304" t="str">
        <f>IFERROR(K10/G10-1,"-")</f>
        <v>-</v>
      </c>
      <c r="M10" s="305">
        <f>IFERROR(K10-G10,"-")</f>
        <v>0</v>
      </c>
      <c r="N10" s="316">
        <f>IFERROR(K10/$K$6,"-")</f>
        <v>0</v>
      </c>
      <c r="O10" s="315">
        <v>0</v>
      </c>
      <c r="P10" s="304" t="str">
        <f>IFERROR(O10/K10-1,"-")</f>
        <v>-</v>
      </c>
      <c r="Q10" s="305">
        <f>IFERROR(O10-K10,"-")</f>
        <v>0</v>
      </c>
      <c r="R10" s="304">
        <f t="shared" si="5"/>
        <v>-1</v>
      </c>
      <c r="S10" s="305">
        <f t="shared" si="6"/>
        <v>-179</v>
      </c>
      <c r="T10" s="316">
        <f>IFERROR(O10/$O$6,"-")</f>
        <v>0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179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2.844 viajeros 
cuota: 97,2%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681</v>
      </c>
      <c r="D134" s="281">
        <v>2535</v>
      </c>
      <c r="E134" s="281">
        <v>3247</v>
      </c>
      <c r="F134" s="281">
        <v>5439</v>
      </c>
      <c r="G134" s="282">
        <f>F134/E134-1</f>
        <v>0.67508469356328926</v>
      </c>
      <c r="H134" s="281">
        <f>F134-E134</f>
        <v>2192</v>
      </c>
      <c r="I134" s="282">
        <f>F134/F$134</f>
        <v>1</v>
      </c>
      <c r="J134" s="281">
        <v>3803</v>
      </c>
      <c r="K134" s="282">
        <f>J134/J$134</f>
        <v>1</v>
      </c>
      <c r="L134" s="282">
        <f>J134/F134-1</f>
        <v>-0.30079058650487223</v>
      </c>
      <c r="M134" s="281">
        <f>J134-F134</f>
        <v>-1636</v>
      </c>
      <c r="N134" s="282">
        <f>J134/D134-1</f>
        <v>0.50019723865877719</v>
      </c>
      <c r="O134" s="281">
        <f>J134-D134</f>
        <v>1268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502</v>
      </c>
      <c r="D135" s="300">
        <v>2535</v>
      </c>
      <c r="E135" s="300">
        <v>3230</v>
      </c>
      <c r="F135" s="300">
        <v>5378</v>
      </c>
      <c r="G135" s="304">
        <f>IFERROR(F135/E135-1,"-")</f>
        <v>0.66501547987616094</v>
      </c>
      <c r="H135" s="300">
        <f t="shared" ref="H135:H138" si="14">F135-E135</f>
        <v>2148</v>
      </c>
      <c r="I135" s="302">
        <f>F135/F$134</f>
        <v>0.98878470307041733</v>
      </c>
      <c r="J135" s="300">
        <v>3739</v>
      </c>
      <c r="K135" s="301">
        <f t="shared" ref="K135:K138" si="15">J135/J$134</f>
        <v>0.98317118064685771</v>
      </c>
      <c r="L135" s="302">
        <f t="shared" ref="L135:L138" si="16">J135/F135-1</f>
        <v>-0.30476013387876533</v>
      </c>
      <c r="M135" s="303">
        <f t="shared" ref="M135:M138" si="17">J135-F135</f>
        <v>-1639</v>
      </c>
      <c r="N135" s="301">
        <f t="shared" ref="N135:N138" si="18">J135/D135-1</f>
        <v>0.47495069033530579</v>
      </c>
      <c r="O135" s="300">
        <f t="shared" ref="O135:O138" si="19">J135-D135</f>
        <v>1204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0</v>
      </c>
      <c r="D138" s="300">
        <v>0</v>
      </c>
      <c r="E138" s="300">
        <v>0</v>
      </c>
      <c r="F138" s="300">
        <v>0</v>
      </c>
      <c r="G138" s="304" t="str">
        <f t="shared" si="20"/>
        <v>-</v>
      </c>
      <c r="H138" s="300">
        <f t="shared" si="14"/>
        <v>0</v>
      </c>
      <c r="I138" s="302">
        <f t="shared" si="21"/>
        <v>0</v>
      </c>
      <c r="J138" s="300">
        <v>0</v>
      </c>
      <c r="K138" s="301">
        <f t="shared" si="15"/>
        <v>0</v>
      </c>
      <c r="L138" s="302" t="e">
        <f t="shared" si="16"/>
        <v>#DIV/0!</v>
      </c>
      <c r="M138" s="303">
        <f t="shared" si="17"/>
        <v>0</v>
      </c>
      <c r="N138" s="301" t="e">
        <f t="shared" si="18"/>
        <v>#DIV/0!</v>
      </c>
      <c r="O138" s="300">
        <f t="shared" si="19"/>
        <v>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C21B-DFAA-4AAF-895C-2FCBE7EB75F0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1503</v>
      </c>
      <c r="D6" s="297">
        <v>1994</v>
      </c>
      <c r="E6" s="297">
        <v>2187</v>
      </c>
      <c r="F6" s="298">
        <f>E6/$E$6</f>
        <v>1</v>
      </c>
      <c r="G6" s="297">
        <v>12282</v>
      </c>
      <c r="H6" s="298">
        <f>G6/E6-1</f>
        <v>4.6159122085048008</v>
      </c>
      <c r="I6" s="297">
        <f>G6-E6</f>
        <v>10095</v>
      </c>
      <c r="J6" s="298">
        <f>G6/$G$6</f>
        <v>1</v>
      </c>
      <c r="K6" s="297">
        <v>5931</v>
      </c>
      <c r="L6" s="298">
        <f t="shared" ref="L6:L12" si="0">K6/G6-1</f>
        <v>-0.51709819247679534</v>
      </c>
      <c r="M6" s="297">
        <f t="shared" ref="M6:M12" si="1">K6-G6</f>
        <v>-6351</v>
      </c>
      <c r="N6" s="298">
        <f>K6/$K$6</f>
        <v>1</v>
      </c>
      <c r="O6" s="297">
        <v>4155</v>
      </c>
      <c r="P6" s="298">
        <f t="shared" ref="P6:P11" si="2">O6/K6-1</f>
        <v>-0.29944360141628734</v>
      </c>
      <c r="Q6" s="297">
        <f t="shared" ref="Q6:Q12" si="3">O6-K6</f>
        <v>-1776</v>
      </c>
      <c r="R6" s="298">
        <f>O6/C6-1</f>
        <v>1.7644710578842315</v>
      </c>
      <c r="S6" s="297">
        <f>O6-C6</f>
        <v>2652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1332</v>
      </c>
      <c r="D7" s="300">
        <v>1994</v>
      </c>
      <c r="E7" s="300">
        <v>2187</v>
      </c>
      <c r="F7" s="301">
        <f t="shared" ref="F7:F12" si="4">E7/$E$6</f>
        <v>1</v>
      </c>
      <c r="G7" s="300">
        <v>12177</v>
      </c>
      <c r="H7" s="302">
        <f>G7/E7-1</f>
        <v>4.5679012345679011</v>
      </c>
      <c r="I7" s="303">
        <f>G7-E7</f>
        <v>9990</v>
      </c>
      <c r="J7" s="301">
        <f>G7/$G$6</f>
        <v>0.99145090376160239</v>
      </c>
      <c r="K7" s="300">
        <v>5827</v>
      </c>
      <c r="L7" s="304">
        <f t="shared" si="0"/>
        <v>-0.52147491171881422</v>
      </c>
      <c r="M7" s="305">
        <f t="shared" si="1"/>
        <v>-6350</v>
      </c>
      <c r="N7" s="301">
        <f>K7/$K$6</f>
        <v>0.9824650143314787</v>
      </c>
      <c r="O7" s="300">
        <v>4079</v>
      </c>
      <c r="P7" s="302">
        <f t="shared" si="2"/>
        <v>-0.29998283851038265</v>
      </c>
      <c r="Q7" s="303">
        <f t="shared" si="3"/>
        <v>-1748</v>
      </c>
      <c r="R7" s="302">
        <f t="shared" ref="R7:R10" si="5">O7/C7-1</f>
        <v>2.0623123123123124</v>
      </c>
      <c r="S7" s="303">
        <f t="shared" ref="S7:S10" si="6">O7-C7</f>
        <v>2747</v>
      </c>
      <c r="T7" s="301">
        <f>O7/$O$6</f>
        <v>0.98170878459687128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965</v>
      </c>
      <c r="D8" s="306">
        <v>309</v>
      </c>
      <c r="E8" s="306">
        <v>0</v>
      </c>
      <c r="F8" s="307">
        <f t="shared" si="4"/>
        <v>0</v>
      </c>
      <c r="G8" s="306">
        <v>0</v>
      </c>
      <c r="H8" s="308" t="str">
        <f>IFERROR(G8/E8-1,"-")</f>
        <v>-</v>
      </c>
      <c r="I8" s="309">
        <f t="shared" ref="I8:I12" si="7">G8-E8</f>
        <v>0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>
        <f>IFERROR(O8/C8-1,"-")</f>
        <v>-1</v>
      </c>
      <c r="S8" s="313">
        <f t="shared" si="6"/>
        <v>-965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63</v>
      </c>
      <c r="C9" s="306">
        <v>0</v>
      </c>
      <c r="D9" s="306">
        <v>0</v>
      </c>
      <c r="E9" s="306">
        <v>0</v>
      </c>
      <c r="F9" s="312">
        <f t="shared" si="4"/>
        <v>0</v>
      </c>
      <c r="G9" s="306">
        <v>0</v>
      </c>
      <c r="H9" s="308" t="str">
        <f>IFERROR(G9/E9-1,"-")</f>
        <v>-</v>
      </c>
      <c r="I9" s="313">
        <f t="shared" si="7"/>
        <v>0</v>
      </c>
      <c r="J9" s="312">
        <f t="shared" si="8"/>
        <v>0</v>
      </c>
      <c r="K9" s="306">
        <v>0</v>
      </c>
      <c r="L9" s="310" t="str">
        <f>IFERROR(K9/G9-1,"-")</f>
        <v>-</v>
      </c>
      <c r="M9" s="311" t="str">
        <f>IF(G9=0,"nd",K9-G9)</f>
        <v>nd</v>
      </c>
      <c r="N9" s="312">
        <f t="shared" si="9"/>
        <v>0</v>
      </c>
      <c r="O9" s="306">
        <v>0</v>
      </c>
      <c r="P9" s="310" t="e">
        <f t="shared" si="2"/>
        <v>#DIV/0!</v>
      </c>
      <c r="Q9" s="313">
        <f t="shared" si="3"/>
        <v>0</v>
      </c>
      <c r="R9" s="314" t="e">
        <f t="shared" si="5"/>
        <v>#DIV/0!</v>
      </c>
      <c r="S9" s="313">
        <f t="shared" si="6"/>
        <v>0</v>
      </c>
      <c r="T9" s="312">
        <f t="shared" si="10"/>
        <v>0</v>
      </c>
      <c r="V9" s="37"/>
      <c r="W9" s="103"/>
      <c r="AE9" s="1"/>
    </row>
    <row r="10" spans="1:31" s="4" customFormat="1" x14ac:dyDescent="0.25">
      <c r="B10" s="299" t="s">
        <v>197</v>
      </c>
      <c r="C10" s="315">
        <v>171</v>
      </c>
      <c r="D10" s="315">
        <v>0</v>
      </c>
      <c r="E10" s="315">
        <v>0</v>
      </c>
      <c r="F10" s="316">
        <f>IFERROR(E10/$E$6,"-")</f>
        <v>0</v>
      </c>
      <c r="G10" s="315">
        <v>0</v>
      </c>
      <c r="H10" s="304" t="str">
        <f>IFERROR(G10/E10-1,"-")</f>
        <v>-</v>
      </c>
      <c r="I10" s="305">
        <f>IFERROR(G10-E10,"-")</f>
        <v>0</v>
      </c>
      <c r="J10" s="316">
        <f>IFERROR(G10/$G$6,"-")</f>
        <v>0</v>
      </c>
      <c r="K10" s="315">
        <v>0</v>
      </c>
      <c r="L10" s="304" t="str">
        <f>IFERROR(K10/G10-1,"-")</f>
        <v>-</v>
      </c>
      <c r="M10" s="305">
        <f>IFERROR(K10-G10,"-")</f>
        <v>0</v>
      </c>
      <c r="N10" s="316">
        <f>IFERROR(K10/$K$6,"-")</f>
        <v>0</v>
      </c>
      <c r="O10" s="315">
        <v>0</v>
      </c>
      <c r="P10" s="304" t="str">
        <f>IFERROR(O10/K10-1,"-")</f>
        <v>-</v>
      </c>
      <c r="Q10" s="305">
        <f>IFERROR(O10-K10,"-")</f>
        <v>0</v>
      </c>
      <c r="R10" s="304">
        <f t="shared" si="5"/>
        <v>-1</v>
      </c>
      <c r="S10" s="305">
        <f t="shared" si="6"/>
        <v>-171</v>
      </c>
      <c r="T10" s="316">
        <f>IFERROR(O10/$O$6,"-")</f>
        <v>0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171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4.079 viajeros 
cuota: 98,2%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1658</v>
      </c>
      <c r="D134" s="281">
        <v>2415</v>
      </c>
      <c r="E134" s="281">
        <v>3515</v>
      </c>
      <c r="F134" s="281">
        <v>14811</v>
      </c>
      <c r="G134" s="282">
        <f>F134/E134-1</f>
        <v>3.2136557610241825</v>
      </c>
      <c r="H134" s="281">
        <f>F134-E134</f>
        <v>11296</v>
      </c>
      <c r="I134" s="282">
        <f>F134/F$134</f>
        <v>1</v>
      </c>
      <c r="J134" s="281">
        <v>7251</v>
      </c>
      <c r="K134" s="282">
        <f>J134/J$134</f>
        <v>1</v>
      </c>
      <c r="L134" s="282">
        <f>J134/F134-1</f>
        <v>-0.51043143609479436</v>
      </c>
      <c r="M134" s="281">
        <f>J134-F134</f>
        <v>-7560</v>
      </c>
      <c r="N134" s="282">
        <f>J134/D134-1</f>
        <v>2.0024844720496895</v>
      </c>
      <c r="O134" s="281">
        <f>J134-D134</f>
        <v>4836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1487</v>
      </c>
      <c r="D135" s="300">
        <v>2415</v>
      </c>
      <c r="E135" s="300">
        <v>3508</v>
      </c>
      <c r="F135" s="300">
        <v>14700</v>
      </c>
      <c r="G135" s="304">
        <f>IFERROR(F135/E135-1,"-")</f>
        <v>3.1904218928164196</v>
      </c>
      <c r="H135" s="300">
        <f t="shared" ref="H135:H138" si="14">F135-E135</f>
        <v>11192</v>
      </c>
      <c r="I135" s="302">
        <f>F135/F$134</f>
        <v>0.99250557018432251</v>
      </c>
      <c r="J135" s="300">
        <v>7147</v>
      </c>
      <c r="K135" s="301">
        <f t="shared" ref="K135:K138" si="15">J135/J$134</f>
        <v>0.98565715073782922</v>
      </c>
      <c r="L135" s="302">
        <f t="shared" ref="L135:L138" si="16">J135/F135-1</f>
        <v>-0.51380952380952383</v>
      </c>
      <c r="M135" s="303">
        <f t="shared" ref="M135:M138" si="17">J135-F135</f>
        <v>-7553</v>
      </c>
      <c r="N135" s="301">
        <f t="shared" ref="N135:N138" si="18">J135/D135-1</f>
        <v>1.9594202898550726</v>
      </c>
      <c r="O135" s="300">
        <f t="shared" ref="O135:O138" si="19">J135-D135</f>
        <v>4732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0</v>
      </c>
      <c r="F136" s="306">
        <v>0</v>
      </c>
      <c r="G136" s="310" t="str">
        <f t="shared" ref="G136:G138" si="20">IFERROR(F136/E136-1,"-")</f>
        <v>-</v>
      </c>
      <c r="H136" s="306">
        <f t="shared" si="14"/>
        <v>0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0</v>
      </c>
      <c r="F137" s="306">
        <v>0</v>
      </c>
      <c r="G137" s="308" t="str">
        <f t="shared" si="20"/>
        <v>-</v>
      </c>
      <c r="H137" s="306">
        <f t="shared" si="14"/>
        <v>0</v>
      </c>
      <c r="I137" s="318">
        <f t="shared" si="21"/>
        <v>0</v>
      </c>
      <c r="J137" s="306">
        <v>0</v>
      </c>
      <c r="K137" s="312">
        <f t="shared" si="15"/>
        <v>0</v>
      </c>
      <c r="L137" s="314" t="e">
        <f t="shared" si="16"/>
        <v>#DIV/0!</v>
      </c>
      <c r="M137" s="313">
        <f t="shared" si="17"/>
        <v>0</v>
      </c>
      <c r="N137" s="312" t="e">
        <f t="shared" si="18"/>
        <v>#DIV/0!</v>
      </c>
      <c r="O137" s="306">
        <f t="shared" si="19"/>
        <v>0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0</v>
      </c>
      <c r="D138" s="300">
        <v>0</v>
      </c>
      <c r="E138" s="300">
        <v>0</v>
      </c>
      <c r="F138" s="300">
        <v>0</v>
      </c>
      <c r="G138" s="304" t="str">
        <f t="shared" si="20"/>
        <v>-</v>
      </c>
      <c r="H138" s="300">
        <f t="shared" si="14"/>
        <v>0</v>
      </c>
      <c r="I138" s="302">
        <f t="shared" si="21"/>
        <v>0</v>
      </c>
      <c r="J138" s="300">
        <v>0</v>
      </c>
      <c r="K138" s="301">
        <f t="shared" si="15"/>
        <v>0</v>
      </c>
      <c r="L138" s="302" t="e">
        <f t="shared" si="16"/>
        <v>#DIV/0!</v>
      </c>
      <c r="M138" s="303">
        <f t="shared" si="17"/>
        <v>0</v>
      </c>
      <c r="N138" s="301" t="e">
        <f t="shared" si="18"/>
        <v>#DIV/0!</v>
      </c>
      <c r="O138" s="300">
        <f t="shared" si="19"/>
        <v>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2273-71EA-47A6-9270-77B442071957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90AA-019D-405F-88FC-A02D6FBE4EEB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9E29-B1E1-4C62-9EC1-9E782E9B0088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A198-EE56-41BC-93FB-0A2AD3A6B9F0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11054</v>
      </c>
      <c r="D8" s="147">
        <f t="shared" ref="D8:D21" si="0">C8/C9-1</f>
        <v>-0.45412345679012345</v>
      </c>
    </row>
    <row r="9" spans="1:5" x14ac:dyDescent="0.25">
      <c r="A9" s="1"/>
      <c r="B9" s="145">
        <v>2023</v>
      </c>
      <c r="C9" s="146">
        <v>20250</v>
      </c>
      <c r="D9" s="147">
        <f t="shared" si="0"/>
        <v>1.9946761313220942</v>
      </c>
    </row>
    <row r="10" spans="1:5" x14ac:dyDescent="0.25">
      <c r="A10" s="1"/>
      <c r="B10" s="145">
        <v>2022</v>
      </c>
      <c r="C10" s="146">
        <v>6762</v>
      </c>
      <c r="D10" s="147">
        <f t="shared" si="0"/>
        <v>0.36606060606060598</v>
      </c>
    </row>
    <row r="11" spans="1:5" x14ac:dyDescent="0.25">
      <c r="A11" s="1"/>
      <c r="B11" s="145">
        <v>2021</v>
      </c>
      <c r="C11" s="146">
        <v>4950</v>
      </c>
      <c r="D11" s="147">
        <f t="shared" si="0"/>
        <v>1.116289012398461</v>
      </c>
    </row>
    <row r="12" spans="1:5" x14ac:dyDescent="0.25">
      <c r="A12" s="1" t="s">
        <v>74</v>
      </c>
      <c r="B12" s="145">
        <v>2020</v>
      </c>
      <c r="C12" s="146">
        <v>2339</v>
      </c>
      <c r="D12" s="147">
        <f t="shared" si="0"/>
        <v>-0.7774288704919593</v>
      </c>
    </row>
    <row r="13" spans="1:5" x14ac:dyDescent="0.25">
      <c r="A13" s="1" t="s">
        <v>76</v>
      </c>
      <c r="B13" s="145">
        <v>2019</v>
      </c>
      <c r="C13" s="146">
        <v>10509</v>
      </c>
      <c r="D13" s="147">
        <f t="shared" si="0"/>
        <v>-9.8790841265757656E-2</v>
      </c>
    </row>
    <row r="14" spans="1:5" x14ac:dyDescent="0.25">
      <c r="A14" s="1" t="s">
        <v>78</v>
      </c>
      <c r="B14" s="145">
        <v>2018</v>
      </c>
      <c r="C14" s="146">
        <v>11661</v>
      </c>
      <c r="D14" s="147">
        <f t="shared" si="0"/>
        <v>5.5007690219849747E-2</v>
      </c>
    </row>
    <row r="15" spans="1:5" x14ac:dyDescent="0.25">
      <c r="A15" s="1" t="s">
        <v>80</v>
      </c>
      <c r="B15" s="145">
        <v>2017</v>
      </c>
      <c r="C15" s="146">
        <v>11053</v>
      </c>
      <c r="D15" s="147">
        <f t="shared" si="0"/>
        <v>-6.9299427416638637E-2</v>
      </c>
    </row>
    <row r="16" spans="1:5" x14ac:dyDescent="0.25">
      <c r="A16" s="1" t="s">
        <v>82</v>
      </c>
      <c r="B16" s="145">
        <v>2016</v>
      </c>
      <c r="C16" s="146">
        <v>11876</v>
      </c>
      <c r="D16" s="147">
        <f>C16/C17-1</f>
        <v>2.0537939331442878E-2</v>
      </c>
    </row>
    <row r="17" spans="1:4" x14ac:dyDescent="0.25">
      <c r="A17" s="1" t="s">
        <v>84</v>
      </c>
      <c r="B17" s="145">
        <v>2015</v>
      </c>
      <c r="C17" s="146">
        <v>11637</v>
      </c>
      <c r="D17" s="147">
        <f t="shared" si="0"/>
        <v>-8.029716272820675E-2</v>
      </c>
    </row>
    <row r="18" spans="1:4" x14ac:dyDescent="0.25">
      <c r="A18" s="1" t="s">
        <v>86</v>
      </c>
      <c r="B18" s="145">
        <v>2014</v>
      </c>
      <c r="C18" s="146">
        <v>12653</v>
      </c>
      <c r="D18" s="147">
        <f t="shared" si="0"/>
        <v>0.6922562525076903</v>
      </c>
    </row>
    <row r="19" spans="1:4" x14ac:dyDescent="0.25">
      <c r="A19" s="1" t="s">
        <v>88</v>
      </c>
      <c r="B19" s="145">
        <v>2013</v>
      </c>
      <c r="C19" s="146">
        <v>7477</v>
      </c>
      <c r="D19" s="147">
        <f t="shared" si="0"/>
        <v>-0.26269598658909377</v>
      </c>
    </row>
    <row r="20" spans="1:4" x14ac:dyDescent="0.25">
      <c r="A20" s="1" t="s">
        <v>90</v>
      </c>
      <c r="B20" s="145">
        <v>2012</v>
      </c>
      <c r="C20" s="146">
        <v>10141</v>
      </c>
      <c r="D20" s="147">
        <f>C20/C21-1</f>
        <v>-0.19960536700868192</v>
      </c>
    </row>
    <row r="21" spans="1:4" x14ac:dyDescent="0.25">
      <c r="A21" s="1" t="s">
        <v>92</v>
      </c>
      <c r="B21" s="145">
        <v>2011</v>
      </c>
      <c r="C21" s="146">
        <v>12670</v>
      </c>
      <c r="D21" s="147">
        <f t="shared" si="0"/>
        <v>-6.5840890658408924E-2</v>
      </c>
    </row>
    <row r="22" spans="1:4" x14ac:dyDescent="0.25">
      <c r="A22" s="1" t="s">
        <v>94</v>
      </c>
      <c r="B22" s="145">
        <v>2010</v>
      </c>
      <c r="C22" s="146">
        <v>13563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8903-354F-4314-A329-14A4AB263154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3803</v>
      </c>
      <c r="D8" s="147">
        <f t="shared" ref="D8:D21" si="0">C8/C9-1</f>
        <v>-0.30079058650487223</v>
      </c>
    </row>
    <row r="9" spans="1:5" x14ac:dyDescent="0.25">
      <c r="A9" s="1"/>
      <c r="B9" s="145">
        <v>2023</v>
      </c>
      <c r="C9" s="146">
        <v>5439</v>
      </c>
      <c r="D9" s="147">
        <f t="shared" si="0"/>
        <v>0.67508469356328926</v>
      </c>
    </row>
    <row r="10" spans="1:5" x14ac:dyDescent="0.25">
      <c r="A10" s="1"/>
      <c r="B10" s="145">
        <v>2022</v>
      </c>
      <c r="C10" s="146">
        <v>3247</v>
      </c>
      <c r="D10" s="147">
        <f t="shared" si="0"/>
        <v>0.28086785009861925</v>
      </c>
    </row>
    <row r="11" spans="1:5" x14ac:dyDescent="0.25">
      <c r="A11" s="1"/>
      <c r="B11" s="145">
        <v>2021</v>
      </c>
      <c r="C11" s="146">
        <v>2535</v>
      </c>
      <c r="D11" s="147">
        <f t="shared" si="0"/>
        <v>2.7224669603524227</v>
      </c>
    </row>
    <row r="12" spans="1:5" x14ac:dyDescent="0.25">
      <c r="A12" s="1" t="s">
        <v>74</v>
      </c>
      <c r="B12" s="145">
        <v>2020</v>
      </c>
      <c r="C12" s="146">
        <v>681</v>
      </c>
      <c r="D12" s="147">
        <f t="shared" si="0"/>
        <v>-0.85082146768893763</v>
      </c>
    </row>
    <row r="13" spans="1:5" x14ac:dyDescent="0.25">
      <c r="A13" s="1" t="s">
        <v>76</v>
      </c>
      <c r="B13" s="145">
        <v>2019</v>
      </c>
      <c r="C13" s="146">
        <v>4565</v>
      </c>
      <c r="D13" s="147">
        <f t="shared" si="0"/>
        <v>4.0337283500455845E-2</v>
      </c>
    </row>
    <row r="14" spans="1:5" x14ac:dyDescent="0.25">
      <c r="A14" s="1" t="s">
        <v>78</v>
      </c>
      <c r="B14" s="145">
        <v>2018</v>
      </c>
      <c r="C14" s="146">
        <v>4388</v>
      </c>
      <c r="D14" s="147">
        <f t="shared" si="0"/>
        <v>0.13267940113577703</v>
      </c>
    </row>
    <row r="15" spans="1:5" x14ac:dyDescent="0.25">
      <c r="A15" s="1" t="s">
        <v>80</v>
      </c>
      <c r="B15" s="145">
        <v>2017</v>
      </c>
      <c r="C15" s="146">
        <v>3874</v>
      </c>
      <c r="D15" s="147">
        <f>C15/C16-1</f>
        <v>-7.0760374190453335E-2</v>
      </c>
    </row>
    <row r="16" spans="1:5" x14ac:dyDescent="0.25">
      <c r="A16" s="1" t="s">
        <v>82</v>
      </c>
      <c r="B16" s="145">
        <v>2016</v>
      </c>
      <c r="C16" s="146">
        <v>4169</v>
      </c>
      <c r="D16" s="147">
        <f>C16/C17-1</f>
        <v>9.2505241090146795E-2</v>
      </c>
    </row>
    <row r="17" spans="1:4" x14ac:dyDescent="0.25">
      <c r="A17" s="1" t="s">
        <v>84</v>
      </c>
      <c r="B17" s="145">
        <v>2015</v>
      </c>
      <c r="C17" s="146">
        <v>3816</v>
      </c>
      <c r="D17" s="147">
        <f t="shared" si="0"/>
        <v>-0.32745858301022202</v>
      </c>
    </row>
    <row r="18" spans="1:4" x14ac:dyDescent="0.25">
      <c r="A18" s="1" t="s">
        <v>86</v>
      </c>
      <c r="B18" s="145">
        <v>2014</v>
      </c>
      <c r="C18" s="146">
        <v>5674</v>
      </c>
      <c r="D18" s="147">
        <f t="shared" si="0"/>
        <v>0.91559756920999336</v>
      </c>
    </row>
    <row r="19" spans="1:4" x14ac:dyDescent="0.25">
      <c r="A19" s="1" t="s">
        <v>88</v>
      </c>
      <c r="B19" s="145">
        <v>2013</v>
      </c>
      <c r="C19" s="146">
        <v>2962</v>
      </c>
      <c r="D19" s="147">
        <f t="shared" si="0"/>
        <v>-0.27703197461557239</v>
      </c>
    </row>
    <row r="20" spans="1:4" x14ac:dyDescent="0.25">
      <c r="A20" s="1" t="s">
        <v>90</v>
      </c>
      <c r="B20" s="145">
        <v>2012</v>
      </c>
      <c r="C20" s="146">
        <v>4097</v>
      </c>
      <c r="D20" s="147">
        <f>C20/C21-1</f>
        <v>0.12031719989062073</v>
      </c>
    </row>
    <row r="21" spans="1:4" x14ac:dyDescent="0.25">
      <c r="A21" s="1" t="s">
        <v>92</v>
      </c>
      <c r="B21" s="145">
        <v>2011</v>
      </c>
      <c r="C21" s="146">
        <v>3657</v>
      </c>
      <c r="D21" s="147">
        <f t="shared" si="0"/>
        <v>-0.12616487455197134</v>
      </c>
    </row>
    <row r="22" spans="1:4" x14ac:dyDescent="0.25">
      <c r="A22" s="1" t="s">
        <v>94</v>
      </c>
      <c r="B22" s="145">
        <v>2010</v>
      </c>
      <c r="C22" s="146">
        <v>4185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33EC-F7AD-41D4-9DB8-D491FC9C2876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7251</v>
      </c>
      <c r="D8" s="147">
        <f t="shared" ref="D8:D21" si="0">C8/C9-1</f>
        <v>-0.51043143609479436</v>
      </c>
    </row>
    <row r="9" spans="1:5" x14ac:dyDescent="0.25">
      <c r="A9" s="1"/>
      <c r="B9" s="145">
        <v>2023</v>
      </c>
      <c r="C9" s="146">
        <v>14811</v>
      </c>
      <c r="D9" s="147">
        <f t="shared" si="0"/>
        <v>3.2136557610241825</v>
      </c>
    </row>
    <row r="10" spans="1:5" x14ac:dyDescent="0.25">
      <c r="A10" s="1"/>
      <c r="B10" s="145">
        <v>2022</v>
      </c>
      <c r="C10" s="146">
        <v>3515</v>
      </c>
      <c r="D10" s="147">
        <f t="shared" si="0"/>
        <v>0.45548654244306408</v>
      </c>
    </row>
    <row r="11" spans="1:5" x14ac:dyDescent="0.25">
      <c r="A11" s="1"/>
      <c r="B11" s="145">
        <v>2021</v>
      </c>
      <c r="C11" s="146">
        <v>2415</v>
      </c>
      <c r="D11" s="147">
        <f t="shared" si="0"/>
        <v>0.45657418576598308</v>
      </c>
    </row>
    <row r="12" spans="1:5" x14ac:dyDescent="0.25">
      <c r="A12" s="1" t="s">
        <v>74</v>
      </c>
      <c r="B12" s="145">
        <v>2020</v>
      </c>
      <c r="C12" s="146">
        <v>1658</v>
      </c>
      <c r="D12" s="147">
        <f t="shared" si="0"/>
        <v>-0.72106325706594887</v>
      </c>
    </row>
    <row r="13" spans="1:5" x14ac:dyDescent="0.25">
      <c r="A13" s="1" t="s">
        <v>76</v>
      </c>
      <c r="B13" s="145">
        <v>2019</v>
      </c>
      <c r="C13" s="146">
        <v>5944</v>
      </c>
      <c r="D13" s="147">
        <f t="shared" si="0"/>
        <v>-0.182730647600715</v>
      </c>
    </row>
    <row r="14" spans="1:5" x14ac:dyDescent="0.25">
      <c r="A14" s="1" t="s">
        <v>78</v>
      </c>
      <c r="B14" s="145">
        <v>2018</v>
      </c>
      <c r="C14" s="146">
        <v>7273</v>
      </c>
      <c r="D14" s="147">
        <f t="shared" si="0"/>
        <v>1.3093745647026145E-2</v>
      </c>
    </row>
    <row r="15" spans="1:5" x14ac:dyDescent="0.25">
      <c r="A15" s="1" t="s">
        <v>80</v>
      </c>
      <c r="B15" s="145">
        <v>2017</v>
      </c>
      <c r="C15" s="146">
        <v>7179</v>
      </c>
      <c r="D15" s="147">
        <f>C15/C16-1</f>
        <v>-6.8509147528221126E-2</v>
      </c>
    </row>
    <row r="16" spans="1:5" x14ac:dyDescent="0.25">
      <c r="A16" s="1" t="s">
        <v>82</v>
      </c>
      <c r="B16" s="145">
        <v>2016</v>
      </c>
      <c r="C16" s="146">
        <v>7707</v>
      </c>
      <c r="D16" s="147">
        <f>C16/C17-1</f>
        <v>-1.4576141158419653E-2</v>
      </c>
    </row>
    <row r="17" spans="1:4" x14ac:dyDescent="0.25">
      <c r="A17" s="1" t="s">
        <v>84</v>
      </c>
      <c r="B17" s="145">
        <v>2015</v>
      </c>
      <c r="C17" s="146">
        <v>7821</v>
      </c>
      <c r="D17" s="147">
        <f t="shared" si="0"/>
        <v>0.12064765725748683</v>
      </c>
    </row>
    <row r="18" spans="1:4" x14ac:dyDescent="0.25">
      <c r="A18" s="1" t="s">
        <v>86</v>
      </c>
      <c r="B18" s="145">
        <v>2014</v>
      </c>
      <c r="C18" s="146">
        <v>6979</v>
      </c>
      <c r="D18" s="147">
        <f t="shared" si="0"/>
        <v>0.54573643410852712</v>
      </c>
    </row>
    <row r="19" spans="1:4" x14ac:dyDescent="0.25">
      <c r="A19" s="1" t="s">
        <v>88</v>
      </c>
      <c r="B19" s="145">
        <v>2013</v>
      </c>
      <c r="C19" s="146">
        <v>4515</v>
      </c>
      <c r="D19" s="147">
        <f t="shared" si="0"/>
        <v>-0.25297816015883523</v>
      </c>
    </row>
    <row r="20" spans="1:4" x14ac:dyDescent="0.25">
      <c r="A20" s="1" t="s">
        <v>90</v>
      </c>
      <c r="B20" s="145">
        <v>2012</v>
      </c>
      <c r="C20" s="146">
        <v>6044</v>
      </c>
      <c r="D20" s="147">
        <f>C20/C21-1</f>
        <v>-0.32941307000998554</v>
      </c>
    </row>
    <row r="21" spans="1:4" x14ac:dyDescent="0.25">
      <c r="A21" s="1" t="s">
        <v>92</v>
      </c>
      <c r="B21" s="145">
        <v>2011</v>
      </c>
      <c r="C21" s="146">
        <v>9013</v>
      </c>
      <c r="D21" s="147">
        <f t="shared" si="0"/>
        <v>-3.8920878652164648E-2</v>
      </c>
    </row>
    <row r="22" spans="1:4" x14ac:dyDescent="0.25">
      <c r="A22" s="1" t="s">
        <v>94</v>
      </c>
      <c r="B22" s="145">
        <v>2010</v>
      </c>
      <c r="C22" s="146">
        <v>9378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DB7B-0FBF-489E-8773-F248BC408198}">
  <sheetPr>
    <tabColor rgb="FF92D050"/>
  </sheetPr>
  <dimension ref="B1:W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48</v>
      </c>
      <c r="C17" s="125">
        <v>1127</v>
      </c>
      <c r="D17" s="125">
        <v>437</v>
      </c>
      <c r="E17" s="125">
        <v>669</v>
      </c>
      <c r="F17" s="125">
        <v>857</v>
      </c>
      <c r="G17" s="125">
        <v>900</v>
      </c>
      <c r="H17" s="125">
        <v>900</v>
      </c>
      <c r="I17" s="126">
        <f t="shared" si="0"/>
        <v>0</v>
      </c>
      <c r="J17" s="126">
        <f t="shared" si="1"/>
        <v>1.0594965675057209</v>
      </c>
      <c r="K17" s="125">
        <f t="shared" si="2"/>
        <v>0</v>
      </c>
      <c r="L17" s="125">
        <f t="shared" si="3"/>
        <v>463</v>
      </c>
      <c r="M17" s="119">
        <f>H17/H17</f>
        <v>1</v>
      </c>
      <c r="N17" s="125">
        <v>802</v>
      </c>
      <c r="O17" s="125">
        <v>898</v>
      </c>
      <c r="P17" s="125">
        <v>912</v>
      </c>
      <c r="Q17" s="125">
        <v>916</v>
      </c>
      <c r="R17" s="125">
        <v>905</v>
      </c>
      <c r="S17" s="126">
        <f t="shared" si="4"/>
        <v>-1.2008733624454093E-2</v>
      </c>
      <c r="T17" s="126">
        <f t="shared" si="5"/>
        <v>0.12842892768079794</v>
      </c>
      <c r="U17" s="125">
        <f t="shared" si="6"/>
        <v>-11</v>
      </c>
      <c r="V17" s="125">
        <f t="shared" si="7"/>
        <v>103</v>
      </c>
      <c r="W17" s="119">
        <f>R17/R17</f>
        <v>1</v>
      </c>
    </row>
    <row r="18" spans="2:23" x14ac:dyDescent="0.25">
      <c r="B18" s="120" t="s">
        <v>62</v>
      </c>
      <c r="C18" s="121">
        <v>917</v>
      </c>
      <c r="D18" s="121">
        <v>386</v>
      </c>
      <c r="E18" s="121">
        <v>669</v>
      </c>
      <c r="F18" s="121">
        <v>855</v>
      </c>
      <c r="G18" s="121">
        <v>886</v>
      </c>
      <c r="H18" s="121">
        <v>886</v>
      </c>
      <c r="I18" s="122">
        <f t="shared" si="0"/>
        <v>0</v>
      </c>
      <c r="J18" s="122">
        <f t="shared" si="1"/>
        <v>1.295336787564767</v>
      </c>
      <c r="K18" s="121">
        <f t="shared" si="2"/>
        <v>0</v>
      </c>
      <c r="L18" s="121">
        <f t="shared" si="3"/>
        <v>500</v>
      </c>
      <c r="M18" s="122">
        <f>H18/H17</f>
        <v>0.98444444444444446</v>
      </c>
      <c r="N18" s="121">
        <v>802</v>
      </c>
      <c r="O18" s="121">
        <v>898</v>
      </c>
      <c r="P18" s="121">
        <v>898</v>
      </c>
      <c r="Q18" s="121">
        <v>898</v>
      </c>
      <c r="R18" s="121">
        <v>887</v>
      </c>
      <c r="S18" s="122">
        <f t="shared" si="4"/>
        <v>-1.2249443207126953E-2</v>
      </c>
      <c r="T18" s="122">
        <f t="shared" si="5"/>
        <v>0.10598503740648368</v>
      </c>
      <c r="U18" s="121">
        <f t="shared" si="6"/>
        <v>-11</v>
      </c>
      <c r="V18" s="121">
        <f t="shared" si="7"/>
        <v>85</v>
      </c>
      <c r="W18" s="122">
        <f>R18/R17</f>
        <v>0.98011049723756904</v>
      </c>
    </row>
    <row r="19" spans="2:23" x14ac:dyDescent="0.25">
      <c r="B19" s="123" t="s">
        <v>63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124" t="str">
        <f t="shared" si="0"/>
        <v>-</v>
      </c>
      <c r="J19" s="124" t="str">
        <f t="shared" si="1"/>
        <v>-</v>
      </c>
      <c r="K19" s="70">
        <f t="shared" si="2"/>
        <v>0</v>
      </c>
      <c r="L19" s="70">
        <f t="shared" si="3"/>
        <v>0</v>
      </c>
      <c r="M19" s="124">
        <f>H19/H17</f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124" t="str">
        <f t="shared" si="4"/>
        <v>-</v>
      </c>
      <c r="T19" s="124" t="str">
        <f t="shared" si="5"/>
        <v>-</v>
      </c>
      <c r="U19" s="70">
        <f t="shared" si="6"/>
        <v>0</v>
      </c>
      <c r="V19" s="70">
        <f t="shared" si="7"/>
        <v>0</v>
      </c>
      <c r="W19" s="124">
        <f>R19/R17</f>
        <v>0</v>
      </c>
    </row>
    <row r="20" spans="2:23" x14ac:dyDescent="0.25">
      <c r="B20" s="123" t="s">
        <v>64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124" t="str">
        <f t="shared" si="0"/>
        <v>-</v>
      </c>
      <c r="J20" s="124" t="str">
        <f t="shared" si="1"/>
        <v>-</v>
      </c>
      <c r="K20" s="70">
        <f t="shared" si="2"/>
        <v>0</v>
      </c>
      <c r="L20" s="70">
        <f t="shared" si="3"/>
        <v>0</v>
      </c>
      <c r="M20" s="124">
        <f>H20/H17</f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124" t="str">
        <f t="shared" si="4"/>
        <v>-</v>
      </c>
      <c r="T20" s="124" t="str">
        <f t="shared" si="5"/>
        <v>-</v>
      </c>
      <c r="U20" s="70">
        <f t="shared" si="6"/>
        <v>0</v>
      </c>
      <c r="V20" s="70">
        <f t="shared" si="7"/>
        <v>0</v>
      </c>
      <c r="W20" s="124">
        <f>R20/R17</f>
        <v>0</v>
      </c>
    </row>
    <row r="21" spans="2:23" x14ac:dyDescent="0.25">
      <c r="B21" s="120" t="s">
        <v>65</v>
      </c>
      <c r="C21" s="121">
        <v>210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2" t="str">
        <f t="shared" si="4"/>
        <v>-</v>
      </c>
      <c r="T21" s="122" t="str">
        <f t="shared" si="5"/>
        <v>-</v>
      </c>
      <c r="U21" s="121">
        <f t="shared" si="6"/>
        <v>0</v>
      </c>
      <c r="V21" s="121">
        <f t="shared" si="7"/>
        <v>0</v>
      </c>
      <c r="W21" s="122">
        <f>R21/R17</f>
        <v>0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76C3-C2FA-4D2E-8250-7562D0CB1ABC}">
  <sheetPr>
    <tabColor rgb="FF92D050"/>
  </sheetPr>
  <dimension ref="B1:S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48</v>
      </c>
      <c r="C17" s="125">
        <v>13</v>
      </c>
      <c r="D17" s="125">
        <v>4</v>
      </c>
      <c r="E17" s="125">
        <v>4</v>
      </c>
      <c r="F17" s="125">
        <v>5</v>
      </c>
      <c r="G17" s="125">
        <v>7</v>
      </c>
      <c r="H17" s="125">
        <v>7</v>
      </c>
      <c r="I17" s="126">
        <f t="shared" si="2"/>
        <v>0</v>
      </c>
      <c r="J17" s="125">
        <f t="shared" si="3"/>
        <v>0</v>
      </c>
      <c r="K17" s="119">
        <f>H17/H17</f>
        <v>1</v>
      </c>
      <c r="L17" s="125">
        <v>4</v>
      </c>
      <c r="M17" s="125">
        <v>6</v>
      </c>
      <c r="N17" s="125">
        <v>7</v>
      </c>
      <c r="O17" s="125">
        <v>8</v>
      </c>
      <c r="P17" s="125">
        <v>8</v>
      </c>
      <c r="Q17" s="126">
        <f t="shared" si="0"/>
        <v>0</v>
      </c>
      <c r="R17" s="125">
        <f t="shared" si="1"/>
        <v>0</v>
      </c>
      <c r="S17" s="119">
        <f>P17/P17</f>
        <v>1</v>
      </c>
    </row>
    <row r="18" spans="2:19" x14ac:dyDescent="0.25">
      <c r="B18" s="120" t="s">
        <v>62</v>
      </c>
      <c r="C18" s="121">
        <v>7</v>
      </c>
      <c r="D18" s="121">
        <v>3</v>
      </c>
      <c r="E18" s="121">
        <v>4</v>
      </c>
      <c r="F18" s="121">
        <v>5</v>
      </c>
      <c r="G18" s="121">
        <v>6</v>
      </c>
      <c r="H18" s="121">
        <v>6</v>
      </c>
      <c r="I18" s="122">
        <f t="shared" si="2"/>
        <v>0</v>
      </c>
      <c r="J18" s="121">
        <f t="shared" si="3"/>
        <v>0</v>
      </c>
      <c r="K18" s="122">
        <f>H18/H17</f>
        <v>0.8571428571428571</v>
      </c>
      <c r="L18" s="121">
        <v>4</v>
      </c>
      <c r="M18" s="121">
        <v>6</v>
      </c>
      <c r="N18" s="121">
        <v>6</v>
      </c>
      <c r="O18" s="121">
        <v>6</v>
      </c>
      <c r="P18" s="121">
        <v>6</v>
      </c>
      <c r="Q18" s="122">
        <f t="shared" si="0"/>
        <v>0</v>
      </c>
      <c r="R18" s="121">
        <f t="shared" si="1"/>
        <v>0</v>
      </c>
      <c r="S18" s="122">
        <f>P18/P17</f>
        <v>0.75</v>
      </c>
    </row>
    <row r="19" spans="2:19" x14ac:dyDescent="0.25">
      <c r="B19" s="123" t="s">
        <v>63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124" t="str">
        <f t="shared" si="2"/>
        <v>-</v>
      </c>
      <c r="J19" s="70">
        <f t="shared" si="3"/>
        <v>0</v>
      </c>
      <c r="K19" s="124">
        <f>H19/H17</f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124" t="str">
        <f t="shared" si="0"/>
        <v>-</v>
      </c>
      <c r="R19" s="70">
        <f t="shared" si="1"/>
        <v>0</v>
      </c>
      <c r="S19" s="124">
        <f>P19/P17</f>
        <v>0</v>
      </c>
    </row>
    <row r="20" spans="2:19" x14ac:dyDescent="0.25">
      <c r="B20" s="123" t="s">
        <v>64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124" t="str">
        <f t="shared" si="2"/>
        <v>-</v>
      </c>
      <c r="J20" s="70">
        <f t="shared" si="3"/>
        <v>0</v>
      </c>
      <c r="K20" s="124">
        <f>H20/H17</f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24" t="str">
        <f t="shared" si="0"/>
        <v>-</v>
      </c>
      <c r="R20" s="70">
        <f t="shared" si="1"/>
        <v>0</v>
      </c>
      <c r="S20" s="124">
        <f>P20/P17</f>
        <v>0</v>
      </c>
    </row>
    <row r="21" spans="2:19" x14ac:dyDescent="0.25">
      <c r="B21" s="120" t="s">
        <v>65</v>
      </c>
      <c r="C21" s="121">
        <v>6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2" t="str">
        <f t="shared" si="0"/>
        <v>-</v>
      </c>
      <c r="R21" s="121">
        <f t="shared" si="1"/>
        <v>0</v>
      </c>
      <c r="S21" s="122">
        <f>P21/P17</f>
        <v>0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6C91-4783-4B9D-916B-69FF16707C78}">
  <sheetPr>
    <tabColor theme="7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D41-3BA0-431C-AD48-FEEBF1CEDB52}">
  <sheetPr>
    <tabColor theme="7" tint="0.79998168889431442"/>
  </sheetPr>
  <dimension ref="A4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3774</v>
      </c>
      <c r="D9" s="147">
        <v>-0.24820717131474102</v>
      </c>
      <c r="E9" s="146">
        <v>596</v>
      </c>
      <c r="F9" s="147">
        <f t="shared" ref="F9:L21" si="0">IFERROR(E9/C9-1,"-")</f>
        <v>-0.84207737148913619</v>
      </c>
      <c r="G9" s="146">
        <v>2563</v>
      </c>
      <c r="H9" s="147">
        <f>IFERROR(G9/E9-1,"-")</f>
        <v>3.300335570469799</v>
      </c>
      <c r="I9" s="146">
        <v>6916</v>
      </c>
      <c r="J9" s="147">
        <f t="shared" si="0"/>
        <v>1.6984003121342175</v>
      </c>
      <c r="K9" s="146">
        <v>4476</v>
      </c>
      <c r="L9" s="147">
        <f t="shared" si="0"/>
        <v>-0.35280508964719492</v>
      </c>
      <c r="M9" s="146">
        <v>4609</v>
      </c>
      <c r="N9" s="147">
        <f t="shared" ref="N9:N17" si="1">IFERROR(M9/K9-1,"-")</f>
        <v>2.9714030384271561E-2</v>
      </c>
    </row>
    <row r="10" spans="1:15" x14ac:dyDescent="0.25">
      <c r="A10" s="1" t="s">
        <v>74</v>
      </c>
      <c r="B10" s="145" t="s">
        <v>75</v>
      </c>
      <c r="C10" s="146">
        <v>4632</v>
      </c>
      <c r="D10" s="147">
        <v>0.22507273208145984</v>
      </c>
      <c r="E10" s="146">
        <v>335</v>
      </c>
      <c r="F10" s="147">
        <f t="shared" si="0"/>
        <v>-0.92767702936096719</v>
      </c>
      <c r="G10" s="146">
        <v>2789</v>
      </c>
      <c r="H10" s="147">
        <f t="shared" si="0"/>
        <v>7.325373134328359</v>
      </c>
      <c r="I10" s="146">
        <v>4514</v>
      </c>
      <c r="J10" s="147">
        <f t="shared" si="0"/>
        <v>0.61850125493008257</v>
      </c>
      <c r="K10" s="146">
        <v>4771</v>
      </c>
      <c r="L10" s="147">
        <f t="shared" si="0"/>
        <v>5.6933983163491408E-2</v>
      </c>
      <c r="M10" s="146">
        <v>3980</v>
      </c>
      <c r="N10" s="147">
        <f t="shared" si="1"/>
        <v>-0.16579333473066438</v>
      </c>
    </row>
    <row r="11" spans="1:15" x14ac:dyDescent="0.25">
      <c r="A11" s="1" t="s">
        <v>76</v>
      </c>
      <c r="B11" s="145" t="s">
        <v>77</v>
      </c>
      <c r="C11" s="146">
        <v>1664</v>
      </c>
      <c r="D11" s="147">
        <v>-0.63185840707964602</v>
      </c>
      <c r="E11" s="146">
        <v>838</v>
      </c>
      <c r="F11" s="147">
        <f t="shared" si="0"/>
        <v>-0.49639423076923073</v>
      </c>
      <c r="G11" s="146">
        <v>3577</v>
      </c>
      <c r="H11" s="147">
        <f t="shared" si="0"/>
        <v>3.2684964200477324</v>
      </c>
      <c r="I11" s="146">
        <v>4873</v>
      </c>
      <c r="J11" s="147">
        <f t="shared" si="0"/>
        <v>0.36231478892927038</v>
      </c>
      <c r="K11" s="146">
        <v>5862</v>
      </c>
      <c r="L11" s="147">
        <f t="shared" si="0"/>
        <v>0.20295505848553264</v>
      </c>
      <c r="M11" s="146">
        <v>4020</v>
      </c>
      <c r="N11" s="147">
        <f t="shared" si="1"/>
        <v>-0.31422722620266119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596</v>
      </c>
      <c r="F12" s="147" t="str">
        <f t="shared" si="0"/>
        <v>-</v>
      </c>
      <c r="G12" s="146">
        <v>2979</v>
      </c>
      <c r="H12" s="147">
        <f t="shared" si="0"/>
        <v>3.9983221476510069</v>
      </c>
      <c r="I12" s="146">
        <v>4452</v>
      </c>
      <c r="J12" s="147">
        <f t="shared" si="0"/>
        <v>0.49446122860020147</v>
      </c>
      <c r="K12" s="146">
        <v>3875</v>
      </c>
      <c r="L12" s="147">
        <f t="shared" si="0"/>
        <v>-0.12960467205750226</v>
      </c>
      <c r="M12" s="146">
        <v>3213</v>
      </c>
      <c r="N12" s="147">
        <f t="shared" si="1"/>
        <v>-0.17083870967741932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1098</v>
      </c>
      <c r="F13" s="147" t="str">
        <f t="shared" si="0"/>
        <v>-</v>
      </c>
      <c r="G13" s="146">
        <v>2392</v>
      </c>
      <c r="H13" s="147">
        <f t="shared" si="0"/>
        <v>1.1785063752276868</v>
      </c>
      <c r="I13" s="146">
        <v>3611</v>
      </c>
      <c r="J13" s="147">
        <f t="shared" si="0"/>
        <v>0.50961538461538458</v>
      </c>
      <c r="K13" s="146">
        <v>1870</v>
      </c>
      <c r="L13" s="147">
        <f t="shared" si="0"/>
        <v>-0.48213791193575184</v>
      </c>
      <c r="M13" s="146">
        <v>2625</v>
      </c>
      <c r="N13" s="147">
        <f t="shared" si="1"/>
        <v>0.40374331550802145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1595</v>
      </c>
      <c r="F14" s="147" t="str">
        <f t="shared" si="0"/>
        <v>-</v>
      </c>
      <c r="G14" s="146">
        <v>2523</v>
      </c>
      <c r="H14" s="147">
        <f t="shared" si="0"/>
        <v>0.58181818181818179</v>
      </c>
      <c r="I14" s="146">
        <v>3080</v>
      </c>
      <c r="J14" s="147">
        <f t="shared" si="0"/>
        <v>0.22076892588188657</v>
      </c>
      <c r="K14" s="146">
        <v>2377</v>
      </c>
      <c r="L14" s="147">
        <f t="shared" si="0"/>
        <v>-0.22824675324675325</v>
      </c>
      <c r="M14" s="146">
        <v>3338</v>
      </c>
      <c r="N14" s="147">
        <f t="shared" si="1"/>
        <v>0.40429112326461936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1838</v>
      </c>
      <c r="F15" s="147" t="str">
        <f t="shared" si="0"/>
        <v>-</v>
      </c>
      <c r="G15" s="146">
        <v>2342</v>
      </c>
      <c r="H15" s="147">
        <f t="shared" si="0"/>
        <v>0.27421109902067475</v>
      </c>
      <c r="I15" s="146">
        <v>2800</v>
      </c>
      <c r="J15" s="147">
        <f t="shared" si="0"/>
        <v>0.19555935098206656</v>
      </c>
      <c r="K15" s="146">
        <v>2508</v>
      </c>
      <c r="L15" s="147">
        <f t="shared" si="0"/>
        <v>-0.10428571428571431</v>
      </c>
      <c r="M15" s="146">
        <v>2685</v>
      </c>
      <c r="N15" s="147">
        <f t="shared" si="1"/>
        <v>7.0574162679425845E-2</v>
      </c>
    </row>
    <row r="16" spans="1:15" x14ac:dyDescent="0.25">
      <c r="A16" s="1" t="s">
        <v>86</v>
      </c>
      <c r="B16" s="145" t="s">
        <v>87</v>
      </c>
      <c r="C16" s="146">
        <v>1055</v>
      </c>
      <c r="D16" s="147">
        <v>-0.69925883694412772</v>
      </c>
      <c r="E16" s="146">
        <v>2316</v>
      </c>
      <c r="F16" s="147">
        <f t="shared" si="0"/>
        <v>1.195260663507109</v>
      </c>
      <c r="G16" s="146">
        <v>3343</v>
      </c>
      <c r="H16" s="147">
        <f t="shared" si="0"/>
        <v>0.44343696027633861</v>
      </c>
      <c r="I16" s="146">
        <v>3080</v>
      </c>
      <c r="J16" s="147">
        <f t="shared" si="0"/>
        <v>-7.8671851630272238E-2</v>
      </c>
      <c r="K16" s="146">
        <v>3161</v>
      </c>
      <c r="L16" s="147">
        <f t="shared" si="0"/>
        <v>2.6298701298701266E-2</v>
      </c>
      <c r="M16" s="146">
        <v>3513</v>
      </c>
      <c r="N16" s="147">
        <f t="shared" si="1"/>
        <v>0.11135716545397023</v>
      </c>
    </row>
    <row r="17" spans="1:15" x14ac:dyDescent="0.25">
      <c r="A17" s="1" t="s">
        <v>88</v>
      </c>
      <c r="B17" s="145" t="s">
        <v>89</v>
      </c>
      <c r="C17" s="146">
        <v>220</v>
      </c>
      <c r="D17" s="147">
        <v>-0.9370349170005724</v>
      </c>
      <c r="E17" s="146">
        <v>2289</v>
      </c>
      <c r="F17" s="147">
        <f t="shared" si="0"/>
        <v>9.4045454545454543</v>
      </c>
      <c r="G17" s="146">
        <v>3143</v>
      </c>
      <c r="H17" s="147">
        <f t="shared" si="0"/>
        <v>0.37308868501529058</v>
      </c>
      <c r="I17" s="146">
        <v>3734</v>
      </c>
      <c r="J17" s="147">
        <f t="shared" si="0"/>
        <v>0.18803690741329948</v>
      </c>
      <c r="K17" s="146">
        <v>3135</v>
      </c>
      <c r="L17" s="147">
        <f t="shared" si="0"/>
        <v>-0.16041778253883232</v>
      </c>
      <c r="M17" s="146">
        <v>3984</v>
      </c>
      <c r="N17" s="147">
        <f t="shared" si="1"/>
        <v>0.27081339712918662</v>
      </c>
    </row>
    <row r="18" spans="1:15" x14ac:dyDescent="0.25">
      <c r="A18" s="1" t="s">
        <v>90</v>
      </c>
      <c r="B18" s="145" t="s">
        <v>91</v>
      </c>
      <c r="C18" s="146">
        <v>283</v>
      </c>
      <c r="D18" s="147">
        <v>-0.9188879335053024</v>
      </c>
      <c r="E18" s="146">
        <v>3184</v>
      </c>
      <c r="F18" s="147">
        <f t="shared" si="0"/>
        <v>10.250883392226148</v>
      </c>
      <c r="G18" s="146">
        <v>3407</v>
      </c>
      <c r="H18" s="147">
        <f t="shared" si="0"/>
        <v>7.0037688442211143E-2</v>
      </c>
      <c r="I18" s="146">
        <v>4248</v>
      </c>
      <c r="J18" s="147">
        <f t="shared" si="0"/>
        <v>0.24684473143528041</v>
      </c>
      <c r="K18" s="146">
        <v>3960</v>
      </c>
      <c r="L18" s="147">
        <f t="shared" si="0"/>
        <v>-6.7796610169491567E-2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452</v>
      </c>
      <c r="D19" s="147">
        <v>-0.90131004366812228</v>
      </c>
      <c r="E19" s="146">
        <v>2997</v>
      </c>
      <c r="F19" s="147">
        <f t="shared" si="0"/>
        <v>5.6305309734513278</v>
      </c>
      <c r="G19" s="146">
        <v>4018</v>
      </c>
      <c r="H19" s="147">
        <f t="shared" si="0"/>
        <v>0.34067400734067399</v>
      </c>
      <c r="I19" s="146">
        <v>4366</v>
      </c>
      <c r="J19" s="147">
        <f t="shared" si="0"/>
        <v>8.661025385764054E-2</v>
      </c>
      <c r="K19" s="146">
        <v>3262</v>
      </c>
      <c r="L19" s="147">
        <f t="shared" si="0"/>
        <v>-0.25286303252404951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469</v>
      </c>
      <c r="D20" s="147">
        <v>-0.87069203198235456</v>
      </c>
      <c r="E20" s="146">
        <v>2479</v>
      </c>
      <c r="F20" s="147">
        <f t="shared" si="0"/>
        <v>4.2857142857142856</v>
      </c>
      <c r="G20" s="146">
        <v>4675</v>
      </c>
      <c r="H20" s="147">
        <f t="shared" si="0"/>
        <v>0.8858410649455426</v>
      </c>
      <c r="I20" s="146">
        <v>5492</v>
      </c>
      <c r="J20" s="147">
        <f t="shared" si="0"/>
        <v>0.17475935828877009</v>
      </c>
      <c r="K20" s="146">
        <v>4480</v>
      </c>
      <c r="L20" s="147">
        <f t="shared" si="0"/>
        <v>-0.1842680262199563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12633</v>
      </c>
      <c r="D21" s="150">
        <v>-0.71973999467565886</v>
      </c>
      <c r="E21" s="149">
        <v>20161</v>
      </c>
      <c r="F21" s="150">
        <f t="shared" si="0"/>
        <v>0.59589962795852136</v>
      </c>
      <c r="G21" s="149">
        <v>37751</v>
      </c>
      <c r="H21" s="150">
        <f t="shared" si="0"/>
        <v>0.87247656366251669</v>
      </c>
      <c r="I21" s="149">
        <v>51166</v>
      </c>
      <c r="J21" s="150">
        <f t="shared" si="0"/>
        <v>0.3553548250377474</v>
      </c>
      <c r="K21" s="149">
        <v>43737</v>
      </c>
      <c r="L21" s="150">
        <f t="shared" si="0"/>
        <v>-0.14519407418989172</v>
      </c>
      <c r="M21" s="149">
        <v>31967</v>
      </c>
      <c r="N21" s="150">
        <v>-2.1226783205868793E-3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425</v>
      </c>
      <c r="D31" s="147">
        <v>-0.57753479125248508</v>
      </c>
      <c r="E31" s="146">
        <v>107</v>
      </c>
      <c r="F31" s="147">
        <f t="shared" ref="F31:L43" si="2">IFERROR(E31/C31-1,"-")</f>
        <v>-0.74823529411764711</v>
      </c>
      <c r="G31" s="146">
        <v>161</v>
      </c>
      <c r="H31" s="147">
        <f t="shared" si="2"/>
        <v>0.50467289719626174</v>
      </c>
      <c r="I31" s="146">
        <v>3478</v>
      </c>
      <c r="J31" s="147">
        <f t="shared" si="2"/>
        <v>20.602484472049689</v>
      </c>
      <c r="K31" s="146">
        <v>596</v>
      </c>
      <c r="L31" s="147">
        <f t="shared" si="2"/>
        <v>-0.82863714778608399</v>
      </c>
      <c r="M31" s="146">
        <v>902</v>
      </c>
      <c r="N31" s="147">
        <f t="shared" ref="N31" si="3">IFERROR(M31/K31-1,"-")</f>
        <v>0.51342281879194629</v>
      </c>
    </row>
    <row r="32" spans="1:15" x14ac:dyDescent="0.25">
      <c r="B32" s="145" t="s">
        <v>75</v>
      </c>
      <c r="C32" s="146">
        <v>458</v>
      </c>
      <c r="D32" s="147">
        <v>-0.30182926829268297</v>
      </c>
      <c r="E32" s="146">
        <v>35</v>
      </c>
      <c r="F32" s="147">
        <f t="shared" si="2"/>
        <v>-0.92358078602620086</v>
      </c>
      <c r="G32" s="146">
        <v>119</v>
      </c>
      <c r="H32" s="147">
        <f t="shared" si="2"/>
        <v>2.4</v>
      </c>
      <c r="I32" s="146">
        <v>1606</v>
      </c>
      <c r="J32" s="147">
        <f t="shared" si="2"/>
        <v>12.495798319327731</v>
      </c>
      <c r="K32" s="146">
        <v>924</v>
      </c>
      <c r="L32" s="147">
        <f t="shared" si="2"/>
        <v>-0.42465753424657537</v>
      </c>
      <c r="M32" s="146">
        <v>571</v>
      </c>
      <c r="N32" s="147">
        <f>IFERROR(M32/K32-1,"-")</f>
        <v>-0.38203463203463206</v>
      </c>
    </row>
    <row r="33" spans="2:15" x14ac:dyDescent="0.25">
      <c r="B33" s="145" t="s">
        <v>77</v>
      </c>
      <c r="C33" s="146">
        <v>240</v>
      </c>
      <c r="D33" s="147">
        <v>-0.68627450980392157</v>
      </c>
      <c r="E33" s="146">
        <v>170</v>
      </c>
      <c r="F33" s="147">
        <f t="shared" si="2"/>
        <v>-0.29166666666666663</v>
      </c>
      <c r="G33" s="146">
        <v>470</v>
      </c>
      <c r="H33" s="147">
        <f t="shared" si="2"/>
        <v>1.7647058823529411</v>
      </c>
      <c r="I33" s="146">
        <v>1531</v>
      </c>
      <c r="J33" s="147">
        <f t="shared" si="2"/>
        <v>2.2574468085106383</v>
      </c>
      <c r="K33" s="146">
        <v>2301</v>
      </c>
      <c r="L33" s="147">
        <f t="shared" si="2"/>
        <v>0.50293925538863493</v>
      </c>
      <c r="M33" s="146">
        <v>740</v>
      </c>
      <c r="N33" s="147">
        <f>IFERROR(M33/K33-1,"-")</f>
        <v>-0.67840069534984782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149</v>
      </c>
      <c r="F34" s="147" t="str">
        <f t="shared" si="2"/>
        <v>-</v>
      </c>
      <c r="G34" s="146">
        <v>241</v>
      </c>
      <c r="H34" s="147">
        <f t="shared" si="2"/>
        <v>0.6174496644295302</v>
      </c>
      <c r="I34" s="146">
        <v>1949</v>
      </c>
      <c r="J34" s="147">
        <f t="shared" si="2"/>
        <v>7.0871369294605806</v>
      </c>
      <c r="K34" s="146">
        <v>1208</v>
      </c>
      <c r="L34" s="147">
        <f t="shared" si="2"/>
        <v>-0.38019497178040018</v>
      </c>
      <c r="M34" s="146">
        <v>698</v>
      </c>
      <c r="N34" s="147">
        <f>IFERROR(M34/K34-1,"-")</f>
        <v>-0.42218543046357615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326</v>
      </c>
      <c r="F35" s="147" t="str">
        <f t="shared" si="2"/>
        <v>-</v>
      </c>
      <c r="G35" s="146">
        <v>491</v>
      </c>
      <c r="H35" s="147">
        <f t="shared" si="2"/>
        <v>0.50613496932515334</v>
      </c>
      <c r="I35" s="146">
        <v>2051</v>
      </c>
      <c r="J35" s="147">
        <f t="shared" si="2"/>
        <v>3.1771894093686353</v>
      </c>
      <c r="K35" s="146">
        <v>644</v>
      </c>
      <c r="L35" s="147">
        <f t="shared" si="2"/>
        <v>-0.68600682593856654</v>
      </c>
      <c r="M35" s="146">
        <v>570</v>
      </c>
      <c r="N35" s="147">
        <f>IFERROR(M35/K35-1,"-")</f>
        <v>-0.1149068322981367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715</v>
      </c>
      <c r="F36" s="147" t="str">
        <f t="shared" si="2"/>
        <v>-</v>
      </c>
      <c r="G36" s="146">
        <v>533</v>
      </c>
      <c r="H36" s="147">
        <f t="shared" si="2"/>
        <v>-0.25454545454545452</v>
      </c>
      <c r="I36" s="146">
        <v>1450</v>
      </c>
      <c r="J36" s="147">
        <f t="shared" si="2"/>
        <v>1.7204502814258911</v>
      </c>
      <c r="K36" s="146">
        <v>646</v>
      </c>
      <c r="L36" s="147">
        <f t="shared" si="2"/>
        <v>-0.55448275862068963</v>
      </c>
      <c r="M36" s="146">
        <v>908</v>
      </c>
      <c r="N36" s="147">
        <f t="shared" ref="N36:N39" si="4">IFERROR(M36/K36-1,"-")</f>
        <v>0.40557275541795668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819</v>
      </c>
      <c r="F37" s="147" t="str">
        <f t="shared" si="2"/>
        <v>-</v>
      </c>
      <c r="G37" s="146">
        <v>528</v>
      </c>
      <c r="H37" s="147">
        <f t="shared" si="2"/>
        <v>-0.35531135531135527</v>
      </c>
      <c r="I37" s="146">
        <v>1332</v>
      </c>
      <c r="J37" s="147">
        <f t="shared" si="2"/>
        <v>1.5227272727272729</v>
      </c>
      <c r="K37" s="146">
        <v>891</v>
      </c>
      <c r="L37" s="147">
        <f t="shared" si="2"/>
        <v>-0.33108108108108103</v>
      </c>
      <c r="M37" s="146">
        <v>444</v>
      </c>
      <c r="N37" s="147">
        <f t="shared" si="4"/>
        <v>-0.50168350168350173</v>
      </c>
    </row>
    <row r="38" spans="2:15" x14ac:dyDescent="0.25">
      <c r="B38" s="145" t="s">
        <v>87</v>
      </c>
      <c r="C38" s="146">
        <v>890</v>
      </c>
      <c r="D38" s="147">
        <v>-0.33283358320839584</v>
      </c>
      <c r="E38" s="146">
        <v>984</v>
      </c>
      <c r="F38" s="147">
        <f t="shared" si="2"/>
        <v>0.10561797752808988</v>
      </c>
      <c r="G38" s="146">
        <v>1168</v>
      </c>
      <c r="H38" s="147">
        <f t="shared" si="2"/>
        <v>0.18699186991869921</v>
      </c>
      <c r="I38" s="146">
        <v>1285</v>
      </c>
      <c r="J38" s="147">
        <f t="shared" si="2"/>
        <v>0.10017123287671237</v>
      </c>
      <c r="K38" s="146">
        <v>654</v>
      </c>
      <c r="L38" s="147">
        <f t="shared" si="2"/>
        <v>-0.49105058365758758</v>
      </c>
      <c r="M38" s="146">
        <v>905</v>
      </c>
      <c r="N38" s="147">
        <f t="shared" si="4"/>
        <v>0.38379204892966357</v>
      </c>
    </row>
    <row r="39" spans="2:15" x14ac:dyDescent="0.25">
      <c r="B39" s="145" t="s">
        <v>89</v>
      </c>
      <c r="C39" s="146">
        <v>116</v>
      </c>
      <c r="D39" s="147">
        <v>-0.89179104477611937</v>
      </c>
      <c r="E39" s="146">
        <v>638</v>
      </c>
      <c r="F39" s="147">
        <f t="shared" si="2"/>
        <v>4.5</v>
      </c>
      <c r="G39" s="146">
        <v>517</v>
      </c>
      <c r="H39" s="147">
        <f t="shared" si="2"/>
        <v>-0.18965517241379315</v>
      </c>
      <c r="I39" s="146">
        <v>1723</v>
      </c>
      <c r="J39" s="147">
        <f t="shared" si="2"/>
        <v>2.3326885880077368</v>
      </c>
      <c r="K39" s="146">
        <v>878</v>
      </c>
      <c r="L39" s="147">
        <f t="shared" si="2"/>
        <v>-0.49042367962855482</v>
      </c>
      <c r="M39" s="146">
        <v>1342</v>
      </c>
      <c r="N39" s="147">
        <f t="shared" si="4"/>
        <v>0.52847380410022771</v>
      </c>
    </row>
    <row r="40" spans="2:15" x14ac:dyDescent="0.25">
      <c r="B40" s="145" t="s">
        <v>91</v>
      </c>
      <c r="C40" s="146">
        <v>115</v>
      </c>
      <c r="D40" s="147">
        <v>-0.85837438423645318</v>
      </c>
      <c r="E40" s="146">
        <v>622</v>
      </c>
      <c r="F40" s="147">
        <f t="shared" si="2"/>
        <v>4.4086956521739129</v>
      </c>
      <c r="G40" s="146">
        <v>628</v>
      </c>
      <c r="H40" s="147">
        <f t="shared" si="2"/>
        <v>9.6463022508037621E-3</v>
      </c>
      <c r="I40" s="146">
        <v>1095</v>
      </c>
      <c r="J40" s="147">
        <f t="shared" si="2"/>
        <v>0.74363057324840764</v>
      </c>
      <c r="K40" s="146">
        <v>1069</v>
      </c>
      <c r="L40" s="147">
        <f t="shared" si="2"/>
        <v>-2.3744292237442899E-2</v>
      </c>
      <c r="M40" s="146"/>
      <c r="N40" s="147"/>
    </row>
    <row r="41" spans="2:15" x14ac:dyDescent="0.25">
      <c r="B41" s="145" t="s">
        <v>93</v>
      </c>
      <c r="C41" s="146">
        <v>88</v>
      </c>
      <c r="D41" s="147">
        <v>-0.87570621468926557</v>
      </c>
      <c r="E41" s="146">
        <v>176</v>
      </c>
      <c r="F41" s="147">
        <f t="shared" si="2"/>
        <v>1</v>
      </c>
      <c r="G41" s="146">
        <v>681</v>
      </c>
      <c r="H41" s="147">
        <f t="shared" si="2"/>
        <v>2.8693181818181817</v>
      </c>
      <c r="I41" s="146">
        <v>764</v>
      </c>
      <c r="J41" s="147">
        <f t="shared" si="2"/>
        <v>0.12187958883994132</v>
      </c>
      <c r="K41" s="146">
        <v>259</v>
      </c>
      <c r="L41" s="147">
        <f t="shared" si="2"/>
        <v>-0.66099476439790572</v>
      </c>
      <c r="M41" s="146"/>
      <c r="N41" s="147"/>
    </row>
    <row r="42" spans="2:15" x14ac:dyDescent="0.25">
      <c r="B42" s="145" t="s">
        <v>95</v>
      </c>
      <c r="C42" s="146">
        <v>3</v>
      </c>
      <c r="D42" s="147">
        <v>-0.9939879759519038</v>
      </c>
      <c r="E42" s="146">
        <v>209</v>
      </c>
      <c r="F42" s="147">
        <f t="shared" si="2"/>
        <v>68.666666666666671</v>
      </c>
      <c r="G42" s="146">
        <v>1225</v>
      </c>
      <c r="H42" s="147">
        <f t="shared" si="2"/>
        <v>4.8612440191387556</v>
      </c>
      <c r="I42" s="146">
        <v>1986</v>
      </c>
      <c r="J42" s="147">
        <f t="shared" si="2"/>
        <v>0.62122448979591827</v>
      </c>
      <c r="K42" s="146">
        <v>984</v>
      </c>
      <c r="L42" s="147">
        <f t="shared" si="2"/>
        <v>-0.50453172205438068</v>
      </c>
      <c r="M42" s="146"/>
      <c r="N42" s="147"/>
    </row>
    <row r="43" spans="2:15" ht="15.75" x14ac:dyDescent="0.25">
      <c r="B43" s="148" t="s">
        <v>32</v>
      </c>
      <c r="C43" s="149">
        <v>2339</v>
      </c>
      <c r="D43" s="150">
        <v>-0.7774288704919593</v>
      </c>
      <c r="E43" s="149">
        <v>4950</v>
      </c>
      <c r="F43" s="150">
        <f t="shared" si="2"/>
        <v>1.116289012398461</v>
      </c>
      <c r="G43" s="149">
        <v>6762</v>
      </c>
      <c r="H43" s="150">
        <f t="shared" si="2"/>
        <v>0.36606060606060598</v>
      </c>
      <c r="I43" s="149">
        <v>20250</v>
      </c>
      <c r="J43" s="150">
        <f t="shared" si="2"/>
        <v>1.9946761313220942</v>
      </c>
      <c r="K43" s="149">
        <v>11054</v>
      </c>
      <c r="L43" s="150">
        <f t="shared" si="2"/>
        <v>-0.45412345679012345</v>
      </c>
      <c r="M43" s="149">
        <v>7080</v>
      </c>
      <c r="N43" s="150">
        <v>-0.19011667810569666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217</v>
      </c>
      <c r="D53" s="147">
        <v>-0.56072874493927127</v>
      </c>
      <c r="E53" s="146">
        <v>62</v>
      </c>
      <c r="F53" s="147">
        <f>IFERROR(E53/C53-1,"-")</f>
        <v>-0.7142857142857143</v>
      </c>
      <c r="G53" s="146">
        <v>125</v>
      </c>
      <c r="H53" s="147">
        <f>IFERROR(G53/E53-1,"-")</f>
        <v>1.0161290322580645</v>
      </c>
      <c r="I53" s="146">
        <v>741</v>
      </c>
      <c r="J53" s="147">
        <f>IFERROR(I53/G53-1,"-")</f>
        <v>4.9279999999999999</v>
      </c>
      <c r="K53" s="146">
        <v>317</v>
      </c>
      <c r="L53" s="147">
        <f>IFERROR(K53/I53-1,"-")</f>
        <v>-0.57219973009446701</v>
      </c>
      <c r="M53" s="146">
        <v>505</v>
      </c>
      <c r="N53" s="147">
        <f t="shared" ref="N53:N61" si="5">IFERROR(M53/K53-1,"-")</f>
        <v>0.59305993690851744</v>
      </c>
    </row>
    <row r="54" spans="1:15" x14ac:dyDescent="0.25">
      <c r="A54" s="1">
        <v>2</v>
      </c>
      <c r="B54" s="145" t="s">
        <v>75</v>
      </c>
      <c r="C54" s="146">
        <v>262</v>
      </c>
      <c r="D54" s="147">
        <v>-0.14379084967320266</v>
      </c>
      <c r="E54" s="146">
        <v>12</v>
      </c>
      <c r="F54" s="147">
        <f t="shared" ref="F54:L65" si="6">IFERROR(E54/C54-1,"-")</f>
        <v>-0.95419847328244278</v>
      </c>
      <c r="G54" s="146">
        <v>91</v>
      </c>
      <c r="H54" s="147">
        <f t="shared" si="6"/>
        <v>6.583333333333333</v>
      </c>
      <c r="I54" s="146">
        <v>455</v>
      </c>
      <c r="J54" s="147">
        <f t="shared" si="6"/>
        <v>4</v>
      </c>
      <c r="K54" s="146">
        <v>554</v>
      </c>
      <c r="L54" s="147">
        <f t="shared" si="6"/>
        <v>0.21758241758241748</v>
      </c>
      <c r="M54" s="146">
        <v>210</v>
      </c>
      <c r="N54" s="147">
        <f t="shared" si="5"/>
        <v>-0.62093862815884471</v>
      </c>
    </row>
    <row r="55" spans="1:15" x14ac:dyDescent="0.25">
      <c r="A55" s="1">
        <v>3</v>
      </c>
      <c r="B55" s="145" t="s">
        <v>77</v>
      </c>
      <c r="C55" s="146">
        <v>106</v>
      </c>
      <c r="D55" s="147">
        <v>-0.65472312703583069</v>
      </c>
      <c r="E55" s="146">
        <v>122</v>
      </c>
      <c r="F55" s="147">
        <f t="shared" si="6"/>
        <v>0.15094339622641506</v>
      </c>
      <c r="G55" s="146">
        <v>335</v>
      </c>
      <c r="H55" s="147">
        <f t="shared" si="6"/>
        <v>1.7459016393442623</v>
      </c>
      <c r="I55" s="146">
        <v>614</v>
      </c>
      <c r="J55" s="147">
        <f t="shared" si="6"/>
        <v>0.83283582089552244</v>
      </c>
      <c r="K55" s="146">
        <v>578</v>
      </c>
      <c r="L55" s="147">
        <f t="shared" si="6"/>
        <v>-5.8631921824104261E-2</v>
      </c>
      <c r="M55" s="146">
        <v>194</v>
      </c>
      <c r="N55" s="147">
        <f t="shared" si="5"/>
        <v>-0.66435986159169547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84</v>
      </c>
      <c r="F56" s="147" t="str">
        <f t="shared" si="6"/>
        <v>-</v>
      </c>
      <c r="G56" s="146">
        <v>211</v>
      </c>
      <c r="H56" s="147">
        <f t="shared" si="6"/>
        <v>1.5119047619047619</v>
      </c>
      <c r="I56" s="146">
        <v>477</v>
      </c>
      <c r="J56" s="147">
        <f t="shared" si="6"/>
        <v>1.2606635071090047</v>
      </c>
      <c r="K56" s="146">
        <v>238</v>
      </c>
      <c r="L56" s="147">
        <f t="shared" si="6"/>
        <v>-0.50104821802935007</v>
      </c>
      <c r="M56" s="146">
        <v>153</v>
      </c>
      <c r="N56" s="147">
        <f t="shared" si="5"/>
        <v>-0.3571428571428571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198</v>
      </c>
      <c r="F57" s="147" t="str">
        <f t="shared" si="6"/>
        <v>-</v>
      </c>
      <c r="G57" s="146">
        <v>241</v>
      </c>
      <c r="H57" s="147">
        <f t="shared" si="6"/>
        <v>0.21717171717171713</v>
      </c>
      <c r="I57" s="146">
        <v>437</v>
      </c>
      <c r="J57" s="147">
        <f t="shared" si="6"/>
        <v>0.81327800829875518</v>
      </c>
      <c r="K57" s="146">
        <v>107</v>
      </c>
      <c r="L57" s="147">
        <f t="shared" si="6"/>
        <v>-0.75514874141876431</v>
      </c>
      <c r="M57" s="146">
        <v>234</v>
      </c>
      <c r="N57" s="147">
        <f t="shared" si="5"/>
        <v>1.1869158878504673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339</v>
      </c>
      <c r="F58" s="147" t="str">
        <f t="shared" si="6"/>
        <v>-</v>
      </c>
      <c r="G58" s="146">
        <v>238</v>
      </c>
      <c r="H58" s="147">
        <f t="shared" si="6"/>
        <v>-0.29793510324483774</v>
      </c>
      <c r="I58" s="146">
        <v>374</v>
      </c>
      <c r="J58" s="147">
        <f t="shared" si="6"/>
        <v>0.5714285714285714</v>
      </c>
      <c r="K58" s="146">
        <v>283</v>
      </c>
      <c r="L58" s="147">
        <f t="shared" si="6"/>
        <v>-0.24331550802139035</v>
      </c>
      <c r="M58" s="146">
        <v>249</v>
      </c>
      <c r="N58" s="147">
        <f t="shared" si="5"/>
        <v>-0.12014134275618371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343</v>
      </c>
      <c r="F59" s="147" t="str">
        <f t="shared" si="6"/>
        <v>-</v>
      </c>
      <c r="G59" s="146">
        <v>256</v>
      </c>
      <c r="H59" s="147">
        <f t="shared" si="6"/>
        <v>-0.25364431486880468</v>
      </c>
      <c r="I59" s="146">
        <v>291</v>
      </c>
      <c r="J59" s="147">
        <f t="shared" si="6"/>
        <v>0.13671875</v>
      </c>
      <c r="K59" s="146">
        <v>253</v>
      </c>
      <c r="L59" s="147">
        <f t="shared" si="6"/>
        <v>-0.13058419243986252</v>
      </c>
      <c r="M59" s="146">
        <v>403</v>
      </c>
      <c r="N59" s="147">
        <f t="shared" si="5"/>
        <v>0.59288537549407105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474</v>
      </c>
      <c r="F60" s="147" t="str">
        <f t="shared" si="6"/>
        <v>-</v>
      </c>
      <c r="G60" s="146">
        <v>311</v>
      </c>
      <c r="H60" s="147">
        <f t="shared" si="6"/>
        <v>-0.34388185654008441</v>
      </c>
      <c r="I60" s="146">
        <v>397</v>
      </c>
      <c r="J60" s="147">
        <f t="shared" si="6"/>
        <v>0.27652733118971051</v>
      </c>
      <c r="K60" s="146">
        <v>272</v>
      </c>
      <c r="L60" s="147">
        <f t="shared" si="6"/>
        <v>-0.31486146095717882</v>
      </c>
      <c r="M60" s="146">
        <v>477</v>
      </c>
      <c r="N60" s="147">
        <f t="shared" si="5"/>
        <v>0.75367647058823528</v>
      </c>
    </row>
    <row r="61" spans="1:15" x14ac:dyDescent="0.25">
      <c r="A61" s="1">
        <v>9</v>
      </c>
      <c r="B61" s="145" t="s">
        <v>89</v>
      </c>
      <c r="C61" s="146">
        <v>41</v>
      </c>
      <c r="D61" s="147">
        <v>-0.89672544080604533</v>
      </c>
      <c r="E61" s="146">
        <v>315</v>
      </c>
      <c r="F61" s="147">
        <f t="shared" si="6"/>
        <v>6.6829268292682924</v>
      </c>
      <c r="G61" s="146">
        <v>233</v>
      </c>
      <c r="H61" s="147">
        <f t="shared" si="6"/>
        <v>-0.26031746031746028</v>
      </c>
      <c r="I61" s="146">
        <v>337</v>
      </c>
      <c r="J61" s="147">
        <f t="shared" si="6"/>
        <v>0.44635193133047202</v>
      </c>
      <c r="K61" s="146">
        <v>209</v>
      </c>
      <c r="L61" s="147">
        <f t="shared" si="6"/>
        <v>-0.37982195845697331</v>
      </c>
      <c r="M61" s="146">
        <v>500</v>
      </c>
      <c r="N61" s="147">
        <f t="shared" si="5"/>
        <v>1.3923444976076556</v>
      </c>
    </row>
    <row r="62" spans="1:15" x14ac:dyDescent="0.25">
      <c r="A62" s="1">
        <v>10</v>
      </c>
      <c r="B62" s="145" t="s">
        <v>91</v>
      </c>
      <c r="C62" s="146">
        <v>26</v>
      </c>
      <c r="D62" s="147">
        <v>-0.94970986460348161</v>
      </c>
      <c r="E62" s="146">
        <v>281</v>
      </c>
      <c r="F62" s="147">
        <f t="shared" si="6"/>
        <v>9.8076923076923084</v>
      </c>
      <c r="G62" s="146">
        <v>224</v>
      </c>
      <c r="H62" s="147">
        <f t="shared" si="6"/>
        <v>-0.20284697508896798</v>
      </c>
      <c r="I62" s="146">
        <v>456</v>
      </c>
      <c r="J62" s="147">
        <f t="shared" si="6"/>
        <v>1.0357142857142856</v>
      </c>
      <c r="K62" s="146">
        <v>295</v>
      </c>
      <c r="L62" s="147">
        <f t="shared" si="6"/>
        <v>-0.35307017543859653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26</v>
      </c>
      <c r="D63" s="147">
        <v>-0.91719745222929938</v>
      </c>
      <c r="E63" s="146">
        <v>161</v>
      </c>
      <c r="F63" s="147">
        <f t="shared" si="6"/>
        <v>5.1923076923076925</v>
      </c>
      <c r="G63" s="146">
        <v>527</v>
      </c>
      <c r="H63" s="147">
        <f t="shared" si="6"/>
        <v>2.2732919254658386</v>
      </c>
      <c r="I63" s="146">
        <v>377</v>
      </c>
      <c r="J63" s="147">
        <f t="shared" si="6"/>
        <v>-0.28462998102466797</v>
      </c>
      <c r="K63" s="146">
        <v>259</v>
      </c>
      <c r="L63" s="147">
        <f t="shared" si="6"/>
        <v>-0.3129973474801061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</v>
      </c>
      <c r="D64" s="147">
        <v>-0.98522167487684731</v>
      </c>
      <c r="E64" s="146">
        <v>144</v>
      </c>
      <c r="F64" s="147">
        <f t="shared" si="6"/>
        <v>47</v>
      </c>
      <c r="G64" s="146">
        <v>455</v>
      </c>
      <c r="H64" s="147">
        <f t="shared" si="6"/>
        <v>2.1597222222222223</v>
      </c>
      <c r="I64" s="146">
        <v>483</v>
      </c>
      <c r="J64" s="147">
        <f t="shared" si="6"/>
        <v>6.1538461538461542E-2</v>
      </c>
      <c r="K64" s="146">
        <v>438</v>
      </c>
      <c r="L64" s="147">
        <f t="shared" si="6"/>
        <v>-9.3167701863353991E-2</v>
      </c>
      <c r="M64" s="146"/>
      <c r="N64" s="147"/>
    </row>
    <row r="65" spans="1:15" ht="15.75" x14ac:dyDescent="0.25">
      <c r="B65" s="148" t="s">
        <v>32</v>
      </c>
      <c r="C65" s="149">
        <v>681</v>
      </c>
      <c r="D65" s="150">
        <v>-0.85082146768893763</v>
      </c>
      <c r="E65" s="149">
        <v>2535</v>
      </c>
      <c r="F65" s="150">
        <f t="shared" si="6"/>
        <v>2.7224669603524227</v>
      </c>
      <c r="G65" s="149">
        <v>3247</v>
      </c>
      <c r="H65" s="150">
        <f t="shared" si="6"/>
        <v>0.28086785009861925</v>
      </c>
      <c r="I65" s="149">
        <v>5439</v>
      </c>
      <c r="J65" s="150">
        <f t="shared" si="6"/>
        <v>0.67508469356328926</v>
      </c>
      <c r="K65" s="149">
        <v>3803</v>
      </c>
      <c r="L65" s="150">
        <f t="shared" si="6"/>
        <v>-0.30079058650487223</v>
      </c>
      <c r="M65" s="149">
        <v>2925</v>
      </c>
      <c r="N65" s="150">
        <v>4.0554962646744963E-2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208</v>
      </c>
      <c r="D75" s="147">
        <v>-0.59375</v>
      </c>
      <c r="E75" s="146">
        <v>45</v>
      </c>
      <c r="F75" s="147">
        <f>IFERROR(E75/C75-1,"-")</f>
        <v>-0.78365384615384615</v>
      </c>
      <c r="G75" s="146">
        <v>36</v>
      </c>
      <c r="H75" s="147">
        <f>IFERROR(G75/E75-1,"-")</f>
        <v>-0.19999999999999996</v>
      </c>
      <c r="I75" s="146">
        <v>2737</v>
      </c>
      <c r="J75" s="147">
        <f>IFERROR(I75/G75-1,"-")</f>
        <v>75.027777777777771</v>
      </c>
      <c r="K75" s="146">
        <v>279</v>
      </c>
      <c r="L75" s="147">
        <f>IFERROR(K75/I75-1,"-")</f>
        <v>-0.8980635732553891</v>
      </c>
      <c r="M75" s="146">
        <v>397</v>
      </c>
      <c r="N75" s="147">
        <f t="shared" ref="N75:N83" si="7">IFERROR(M75/K75-1,"-")</f>
        <v>0.42293906810035842</v>
      </c>
    </row>
    <row r="76" spans="1:15" x14ac:dyDescent="0.25">
      <c r="A76" s="1">
        <v>2</v>
      </c>
      <c r="B76" s="145" t="s">
        <v>75</v>
      </c>
      <c r="C76" s="146">
        <v>196</v>
      </c>
      <c r="D76" s="147">
        <v>-0.43999999999999995</v>
      </c>
      <c r="E76" s="146">
        <v>23</v>
      </c>
      <c r="F76" s="147">
        <f t="shared" ref="F76:L87" si="8">IFERROR(E76/C76-1,"-")</f>
        <v>-0.88265306122448983</v>
      </c>
      <c r="G76" s="146">
        <v>28</v>
      </c>
      <c r="H76" s="147">
        <f t="shared" si="8"/>
        <v>0.21739130434782616</v>
      </c>
      <c r="I76" s="146">
        <v>1151</v>
      </c>
      <c r="J76" s="147">
        <f t="shared" si="8"/>
        <v>40.107142857142854</v>
      </c>
      <c r="K76" s="146">
        <v>370</v>
      </c>
      <c r="L76" s="147">
        <f t="shared" si="8"/>
        <v>-0.67854039965247614</v>
      </c>
      <c r="M76" s="146">
        <v>361</v>
      </c>
      <c r="N76" s="147">
        <f t="shared" si="7"/>
        <v>-2.4324324324324298E-2</v>
      </c>
    </row>
    <row r="77" spans="1:15" x14ac:dyDescent="0.25">
      <c r="A77" s="1">
        <v>3</v>
      </c>
      <c r="B77" s="145" t="s">
        <v>77</v>
      </c>
      <c r="C77" s="146">
        <v>134</v>
      </c>
      <c r="D77" s="147">
        <v>-0.70742358078602618</v>
      </c>
      <c r="E77" s="146">
        <v>48</v>
      </c>
      <c r="F77" s="147">
        <f t="shared" si="8"/>
        <v>-0.64179104477611948</v>
      </c>
      <c r="G77" s="146">
        <v>135</v>
      </c>
      <c r="H77" s="147">
        <f t="shared" si="8"/>
        <v>1.8125</v>
      </c>
      <c r="I77" s="146">
        <v>917</v>
      </c>
      <c r="J77" s="147">
        <f t="shared" si="8"/>
        <v>5.7925925925925927</v>
      </c>
      <c r="K77" s="146">
        <v>1723</v>
      </c>
      <c r="L77" s="147">
        <f t="shared" si="8"/>
        <v>0.87895310796074155</v>
      </c>
      <c r="M77" s="146">
        <v>546</v>
      </c>
      <c r="N77" s="147">
        <f t="shared" si="7"/>
        <v>-0.68311085316308762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65</v>
      </c>
      <c r="F78" s="147" t="str">
        <f t="shared" si="8"/>
        <v>-</v>
      </c>
      <c r="G78" s="146">
        <v>30</v>
      </c>
      <c r="H78" s="147">
        <f t="shared" si="8"/>
        <v>-0.53846153846153844</v>
      </c>
      <c r="I78" s="146">
        <v>1472</v>
      </c>
      <c r="J78" s="147">
        <f t="shared" si="8"/>
        <v>48.06666666666667</v>
      </c>
      <c r="K78" s="146">
        <v>970</v>
      </c>
      <c r="L78" s="147">
        <f t="shared" si="8"/>
        <v>-0.34103260869565222</v>
      </c>
      <c r="M78" s="146">
        <v>545</v>
      </c>
      <c r="N78" s="147">
        <f t="shared" si="7"/>
        <v>-0.43814432989690721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128</v>
      </c>
      <c r="F79" s="147" t="str">
        <f t="shared" si="8"/>
        <v>-</v>
      </c>
      <c r="G79" s="146">
        <v>250</v>
      </c>
      <c r="H79" s="147">
        <f t="shared" si="8"/>
        <v>0.953125</v>
      </c>
      <c r="I79" s="146">
        <v>1614</v>
      </c>
      <c r="J79" s="147">
        <f t="shared" si="8"/>
        <v>5.4560000000000004</v>
      </c>
      <c r="K79" s="146">
        <v>537</v>
      </c>
      <c r="L79" s="147">
        <f t="shared" si="8"/>
        <v>-0.66728624535315983</v>
      </c>
      <c r="M79" s="146">
        <v>336</v>
      </c>
      <c r="N79" s="147">
        <f t="shared" si="7"/>
        <v>-0.37430167597765363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376</v>
      </c>
      <c r="F80" s="147" t="str">
        <f t="shared" si="8"/>
        <v>-</v>
      </c>
      <c r="G80" s="146">
        <v>295</v>
      </c>
      <c r="H80" s="147">
        <f t="shared" si="8"/>
        <v>-0.21542553191489366</v>
      </c>
      <c r="I80" s="146">
        <v>1076</v>
      </c>
      <c r="J80" s="147">
        <f t="shared" si="8"/>
        <v>2.6474576271186439</v>
      </c>
      <c r="K80" s="146">
        <v>363</v>
      </c>
      <c r="L80" s="147">
        <f t="shared" si="8"/>
        <v>-0.66263940520446096</v>
      </c>
      <c r="M80" s="146">
        <v>659</v>
      </c>
      <c r="N80" s="147">
        <f t="shared" si="7"/>
        <v>0.81542699724517909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476</v>
      </c>
      <c r="F81" s="147" t="str">
        <f t="shared" si="8"/>
        <v>-</v>
      </c>
      <c r="G81" s="146">
        <v>272</v>
      </c>
      <c r="H81" s="147">
        <f t="shared" si="8"/>
        <v>-0.4285714285714286</v>
      </c>
      <c r="I81" s="146">
        <v>1041</v>
      </c>
      <c r="J81" s="147">
        <f t="shared" si="8"/>
        <v>2.8272058823529411</v>
      </c>
      <c r="K81" s="146">
        <v>638</v>
      </c>
      <c r="L81" s="147">
        <f t="shared" si="8"/>
        <v>-0.38712776176753128</v>
      </c>
      <c r="M81" s="146">
        <v>41</v>
      </c>
      <c r="N81" s="147">
        <f t="shared" si="7"/>
        <v>-0.9357366771159874</v>
      </c>
    </row>
    <row r="82" spans="1:15" x14ac:dyDescent="0.25">
      <c r="A82" s="1">
        <v>8</v>
      </c>
      <c r="B82" s="145" t="s">
        <v>87</v>
      </c>
      <c r="C82" s="146">
        <v>890</v>
      </c>
      <c r="D82" s="147">
        <v>-8.7179487179487203E-2</v>
      </c>
      <c r="E82" s="146">
        <v>510</v>
      </c>
      <c r="F82" s="147">
        <f t="shared" si="8"/>
        <v>-0.4269662921348315</v>
      </c>
      <c r="G82" s="146">
        <v>857</v>
      </c>
      <c r="H82" s="147">
        <f t="shared" si="8"/>
        <v>0.68039215686274512</v>
      </c>
      <c r="I82" s="146">
        <v>888</v>
      </c>
      <c r="J82" s="147">
        <f t="shared" si="8"/>
        <v>3.6172695449241621E-2</v>
      </c>
      <c r="K82" s="146">
        <v>382</v>
      </c>
      <c r="L82" s="147">
        <f t="shared" si="8"/>
        <v>-0.56981981981981988</v>
      </c>
      <c r="M82" s="146">
        <v>428</v>
      </c>
      <c r="N82" s="147">
        <f t="shared" si="7"/>
        <v>0.12041884816753923</v>
      </c>
    </row>
    <row r="83" spans="1:15" x14ac:dyDescent="0.25">
      <c r="A83" s="1">
        <v>9</v>
      </c>
      <c r="B83" s="145" t="s">
        <v>89</v>
      </c>
      <c r="C83" s="146">
        <v>75</v>
      </c>
      <c r="D83" s="147">
        <v>-0.88888888888888884</v>
      </c>
      <c r="E83" s="146">
        <v>323</v>
      </c>
      <c r="F83" s="147">
        <f t="shared" si="8"/>
        <v>3.3066666666666666</v>
      </c>
      <c r="G83" s="146">
        <v>284</v>
      </c>
      <c r="H83" s="147">
        <f t="shared" si="8"/>
        <v>-0.12074303405572751</v>
      </c>
      <c r="I83" s="146">
        <v>1386</v>
      </c>
      <c r="J83" s="147">
        <f t="shared" si="8"/>
        <v>3.880281690140845</v>
      </c>
      <c r="K83" s="146">
        <v>669</v>
      </c>
      <c r="L83" s="147">
        <f t="shared" si="8"/>
        <v>-0.5173160173160174</v>
      </c>
      <c r="M83" s="146">
        <v>842</v>
      </c>
      <c r="N83" s="147">
        <f t="shared" si="7"/>
        <v>0.25859491778774291</v>
      </c>
    </row>
    <row r="84" spans="1:15" x14ac:dyDescent="0.25">
      <c r="A84" s="1">
        <v>10</v>
      </c>
      <c r="B84" s="145" t="s">
        <v>91</v>
      </c>
      <c r="C84" s="146">
        <v>89</v>
      </c>
      <c r="D84" s="147">
        <v>-0.69830508474576269</v>
      </c>
      <c r="E84" s="146">
        <v>341</v>
      </c>
      <c r="F84" s="147">
        <f t="shared" si="8"/>
        <v>2.8314606741573032</v>
      </c>
      <c r="G84" s="146">
        <v>404</v>
      </c>
      <c r="H84" s="147">
        <f t="shared" si="8"/>
        <v>0.18475073313782997</v>
      </c>
      <c r="I84" s="146">
        <v>639</v>
      </c>
      <c r="J84" s="147">
        <f t="shared" si="8"/>
        <v>0.58168316831683176</v>
      </c>
      <c r="K84" s="146">
        <v>774</v>
      </c>
      <c r="L84" s="147">
        <f t="shared" si="8"/>
        <v>0.21126760563380276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62</v>
      </c>
      <c r="D85" s="147">
        <v>-0.84263959390862941</v>
      </c>
      <c r="E85" s="146">
        <v>15</v>
      </c>
      <c r="F85" s="147">
        <f t="shared" si="8"/>
        <v>-0.75806451612903225</v>
      </c>
      <c r="G85" s="146">
        <v>154</v>
      </c>
      <c r="H85" s="147">
        <f t="shared" si="8"/>
        <v>9.2666666666666675</v>
      </c>
      <c r="I85" s="146">
        <v>387</v>
      </c>
      <c r="J85" s="147">
        <f t="shared" si="8"/>
        <v>1.5129870129870131</v>
      </c>
      <c r="K85" s="146">
        <v>0</v>
      </c>
      <c r="L85" s="147">
        <f t="shared" si="8"/>
        <v>-1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65</v>
      </c>
      <c r="F86" s="147" t="str">
        <f t="shared" si="8"/>
        <v>-</v>
      </c>
      <c r="G86" s="146">
        <v>770</v>
      </c>
      <c r="H86" s="147">
        <f t="shared" si="8"/>
        <v>10.846153846153847</v>
      </c>
      <c r="I86" s="146">
        <v>1503</v>
      </c>
      <c r="J86" s="147">
        <f t="shared" si="8"/>
        <v>0.95194805194805188</v>
      </c>
      <c r="K86" s="146">
        <v>546</v>
      </c>
      <c r="L86" s="147">
        <f t="shared" si="8"/>
        <v>-0.63672654690618757</v>
      </c>
      <c r="M86" s="146"/>
      <c r="N86" s="147"/>
    </row>
    <row r="87" spans="1:15" ht="15.75" x14ac:dyDescent="0.25">
      <c r="B87" s="148" t="s">
        <v>32</v>
      </c>
      <c r="C87" s="149">
        <v>1658</v>
      </c>
      <c r="D87" s="150">
        <v>-0.72106325706594887</v>
      </c>
      <c r="E87" s="149">
        <v>2415</v>
      </c>
      <c r="F87" s="150">
        <f t="shared" si="8"/>
        <v>0.45657418576598308</v>
      </c>
      <c r="G87" s="149">
        <v>3515</v>
      </c>
      <c r="H87" s="150">
        <f t="shared" si="8"/>
        <v>0.45548654244306408</v>
      </c>
      <c r="I87" s="149">
        <v>14811</v>
      </c>
      <c r="J87" s="150">
        <f t="shared" si="8"/>
        <v>3.2136557610241825</v>
      </c>
      <c r="K87" s="149">
        <v>7251</v>
      </c>
      <c r="L87" s="150">
        <f t="shared" si="8"/>
        <v>-0.51043143609479436</v>
      </c>
      <c r="M87" s="149">
        <v>4155</v>
      </c>
      <c r="N87" s="150">
        <v>-0.29944360141628734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3349</v>
      </c>
      <c r="D97" s="147">
        <v>-0.16567015445939215</v>
      </c>
      <c r="E97" s="146">
        <v>489</v>
      </c>
      <c r="F97" s="147">
        <f t="shared" ref="F97:L109" si="9">IFERROR(E97/C97-1,"-")</f>
        <v>-0.85398626455658411</v>
      </c>
      <c r="G97" s="146">
        <v>2402</v>
      </c>
      <c r="H97" s="147">
        <f t="shared" si="9"/>
        <v>3.9120654396728014</v>
      </c>
      <c r="I97" s="146">
        <v>3438</v>
      </c>
      <c r="J97" s="147">
        <f t="shared" si="9"/>
        <v>0.43130724396336384</v>
      </c>
      <c r="K97" s="146">
        <v>3880</v>
      </c>
      <c r="L97" s="147">
        <f t="shared" si="9"/>
        <v>0.12856311809191401</v>
      </c>
      <c r="M97" s="146">
        <v>3707</v>
      </c>
      <c r="N97" s="147">
        <f t="shared" ref="N97:N105" si="10">IFERROR(M97/K97-1,"-")</f>
        <v>-4.4587628865979334E-2</v>
      </c>
    </row>
    <row r="98" spans="2:14" x14ac:dyDescent="0.25">
      <c r="B98" s="145" t="s">
        <v>75</v>
      </c>
      <c r="C98" s="146">
        <v>4174</v>
      </c>
      <c r="D98" s="147">
        <v>0.33567999999999998</v>
      </c>
      <c r="E98" s="146">
        <v>300</v>
      </c>
      <c r="F98" s="147">
        <f t="shared" si="9"/>
        <v>-0.92812649736463826</v>
      </c>
      <c r="G98" s="146">
        <v>2670</v>
      </c>
      <c r="H98" s="147">
        <f t="shared" si="9"/>
        <v>7.9</v>
      </c>
      <c r="I98" s="146">
        <v>2908</v>
      </c>
      <c r="J98" s="147">
        <f t="shared" si="9"/>
        <v>8.9138576779026257E-2</v>
      </c>
      <c r="K98" s="146">
        <v>3847</v>
      </c>
      <c r="L98" s="147">
        <f t="shared" si="9"/>
        <v>0.32290233837689142</v>
      </c>
      <c r="M98" s="146">
        <v>3409</v>
      </c>
      <c r="N98" s="147">
        <f t="shared" si="10"/>
        <v>-0.1138549519105797</v>
      </c>
    </row>
    <row r="99" spans="2:14" x14ac:dyDescent="0.25">
      <c r="B99" s="145" t="s">
        <v>77</v>
      </c>
      <c r="C99" s="146">
        <v>1424</v>
      </c>
      <c r="D99" s="147">
        <v>-0.62077230359520641</v>
      </c>
      <c r="E99" s="146">
        <v>668</v>
      </c>
      <c r="F99" s="147">
        <f t="shared" si="9"/>
        <v>-0.5308988764044944</v>
      </c>
      <c r="G99" s="146">
        <v>3107</v>
      </c>
      <c r="H99" s="147">
        <f t="shared" si="9"/>
        <v>3.6511976047904193</v>
      </c>
      <c r="I99" s="146">
        <v>3342</v>
      </c>
      <c r="J99" s="147">
        <f t="shared" si="9"/>
        <v>7.5635661409720001E-2</v>
      </c>
      <c r="K99" s="146">
        <v>3561</v>
      </c>
      <c r="L99" s="147">
        <f t="shared" si="9"/>
        <v>6.5529622980251334E-2</v>
      </c>
      <c r="M99" s="146">
        <v>3280</v>
      </c>
      <c r="N99" s="147">
        <f t="shared" si="10"/>
        <v>-7.8910418421791584E-2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447</v>
      </c>
      <c r="F100" s="147" t="str">
        <f t="shared" si="9"/>
        <v>-</v>
      </c>
      <c r="G100" s="146">
        <v>2738</v>
      </c>
      <c r="H100" s="147">
        <f t="shared" si="9"/>
        <v>5.1252796420581657</v>
      </c>
      <c r="I100" s="146">
        <v>2503</v>
      </c>
      <c r="J100" s="147">
        <f t="shared" si="9"/>
        <v>-8.5829072315558808E-2</v>
      </c>
      <c r="K100" s="146">
        <v>2667</v>
      </c>
      <c r="L100" s="147">
        <f t="shared" si="9"/>
        <v>6.5521374350778983E-2</v>
      </c>
      <c r="M100" s="146">
        <v>2515</v>
      </c>
      <c r="N100" s="147">
        <f t="shared" si="10"/>
        <v>-5.6992875890513717E-2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772</v>
      </c>
      <c r="F101" s="147" t="str">
        <f t="shared" si="9"/>
        <v>-</v>
      </c>
      <c r="G101" s="146">
        <v>1901</v>
      </c>
      <c r="H101" s="147">
        <f t="shared" si="9"/>
        <v>1.4624352331606216</v>
      </c>
      <c r="I101" s="146">
        <v>1560</v>
      </c>
      <c r="J101" s="147">
        <f t="shared" si="9"/>
        <v>-0.17937927406628096</v>
      </c>
      <c r="K101" s="146">
        <v>1226</v>
      </c>
      <c r="L101" s="147">
        <f t="shared" si="9"/>
        <v>-0.21410256410256412</v>
      </c>
      <c r="M101" s="146">
        <v>2055</v>
      </c>
      <c r="N101" s="147">
        <f t="shared" si="10"/>
        <v>0.6761827079934748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880</v>
      </c>
      <c r="F102" s="147" t="str">
        <f t="shared" si="9"/>
        <v>-</v>
      </c>
      <c r="G102" s="146">
        <v>1990</v>
      </c>
      <c r="H102" s="147">
        <f t="shared" si="9"/>
        <v>1.2613636363636362</v>
      </c>
      <c r="I102" s="146">
        <v>1630</v>
      </c>
      <c r="J102" s="147">
        <f t="shared" si="9"/>
        <v>-0.18090452261306533</v>
      </c>
      <c r="K102" s="146">
        <v>1731</v>
      </c>
      <c r="L102" s="147">
        <f t="shared" si="9"/>
        <v>6.1963190184049166E-2</v>
      </c>
      <c r="M102" s="146">
        <v>2430</v>
      </c>
      <c r="N102" s="147">
        <f t="shared" si="10"/>
        <v>0.40381282495667237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1019</v>
      </c>
      <c r="F103" s="147" t="str">
        <f t="shared" si="9"/>
        <v>-</v>
      </c>
      <c r="G103" s="146">
        <v>1814</v>
      </c>
      <c r="H103" s="147">
        <f t="shared" si="9"/>
        <v>0.78017664376840035</v>
      </c>
      <c r="I103" s="146">
        <v>1468</v>
      </c>
      <c r="J103" s="147">
        <f t="shared" si="9"/>
        <v>-0.19073869900771778</v>
      </c>
      <c r="K103" s="146">
        <v>1617</v>
      </c>
      <c r="L103" s="147">
        <f t="shared" si="9"/>
        <v>0.10149863760217981</v>
      </c>
      <c r="M103" s="146">
        <v>2241</v>
      </c>
      <c r="N103" s="147">
        <f t="shared" si="10"/>
        <v>0.38589981447124311</v>
      </c>
    </row>
    <row r="104" spans="2:14" x14ac:dyDescent="0.25">
      <c r="B104" s="145" t="s">
        <v>87</v>
      </c>
      <c r="C104" s="146">
        <v>165</v>
      </c>
      <c r="D104" s="147">
        <v>-0.9241030358785649</v>
      </c>
      <c r="E104" s="146">
        <v>1332</v>
      </c>
      <c r="F104" s="147">
        <f t="shared" si="9"/>
        <v>7.0727272727272723</v>
      </c>
      <c r="G104" s="146">
        <v>2175</v>
      </c>
      <c r="H104" s="147">
        <f t="shared" si="9"/>
        <v>0.63288288288288297</v>
      </c>
      <c r="I104" s="146">
        <v>1795</v>
      </c>
      <c r="J104" s="147">
        <f t="shared" si="9"/>
        <v>-0.17471264367816097</v>
      </c>
      <c r="K104" s="146">
        <v>2507</v>
      </c>
      <c r="L104" s="147">
        <f t="shared" si="9"/>
        <v>0.39665738161559894</v>
      </c>
      <c r="M104" s="146">
        <v>2608</v>
      </c>
      <c r="N104" s="147">
        <f t="shared" si="10"/>
        <v>4.0287195851615554E-2</v>
      </c>
    </row>
    <row r="105" spans="2:14" x14ac:dyDescent="0.25">
      <c r="B105" s="145" t="s">
        <v>89</v>
      </c>
      <c r="C105" s="146">
        <v>104</v>
      </c>
      <c r="D105" s="147">
        <v>-0.95706028075970273</v>
      </c>
      <c r="E105" s="146">
        <v>1651</v>
      </c>
      <c r="F105" s="147">
        <f t="shared" si="9"/>
        <v>14.875</v>
      </c>
      <c r="G105" s="146">
        <v>2626</v>
      </c>
      <c r="H105" s="147">
        <f t="shared" si="9"/>
        <v>0.59055118110236227</v>
      </c>
      <c r="I105" s="146">
        <v>2011</v>
      </c>
      <c r="J105" s="147">
        <f t="shared" si="9"/>
        <v>-0.23419649657273423</v>
      </c>
      <c r="K105" s="146">
        <v>2257</v>
      </c>
      <c r="L105" s="147">
        <f t="shared" si="9"/>
        <v>0.12232720039781197</v>
      </c>
      <c r="M105" s="146">
        <v>2642</v>
      </c>
      <c r="N105" s="147">
        <f t="shared" si="10"/>
        <v>0.17058041648205591</v>
      </c>
    </row>
    <row r="106" spans="2:14" x14ac:dyDescent="0.25">
      <c r="B106" s="145" t="s">
        <v>91</v>
      </c>
      <c r="C106" s="146">
        <v>168</v>
      </c>
      <c r="D106" s="147">
        <v>-0.93724318266716478</v>
      </c>
      <c r="E106" s="146">
        <v>2562</v>
      </c>
      <c r="F106" s="147">
        <f t="shared" si="9"/>
        <v>14.25</v>
      </c>
      <c r="G106" s="146">
        <v>2779</v>
      </c>
      <c r="H106" s="147">
        <f t="shared" si="9"/>
        <v>8.4699453551912551E-2</v>
      </c>
      <c r="I106" s="146">
        <v>3153</v>
      </c>
      <c r="J106" s="147">
        <f t="shared" si="9"/>
        <v>0.1345807844548399</v>
      </c>
      <c r="K106" s="146">
        <v>2891</v>
      </c>
      <c r="L106" s="147">
        <f t="shared" si="9"/>
        <v>-8.30954646368538E-2</v>
      </c>
      <c r="M106" s="146"/>
      <c r="N106" s="147"/>
    </row>
    <row r="107" spans="2:14" x14ac:dyDescent="0.25">
      <c r="B107" s="145" t="s">
        <v>93</v>
      </c>
      <c r="C107" s="146">
        <v>364</v>
      </c>
      <c r="D107" s="147">
        <v>-0.90599173553719003</v>
      </c>
      <c r="E107" s="146">
        <v>2821</v>
      </c>
      <c r="F107" s="147">
        <f t="shared" si="9"/>
        <v>6.75</v>
      </c>
      <c r="G107" s="146">
        <v>3337</v>
      </c>
      <c r="H107" s="147">
        <f t="shared" si="9"/>
        <v>0.18291386033321522</v>
      </c>
      <c r="I107" s="146">
        <v>3602</v>
      </c>
      <c r="J107" s="147">
        <f t="shared" si="9"/>
        <v>7.9412646089301875E-2</v>
      </c>
      <c r="K107" s="146">
        <v>3003</v>
      </c>
      <c r="L107" s="147">
        <f t="shared" si="9"/>
        <v>-0.16629650194336476</v>
      </c>
      <c r="M107" s="146"/>
      <c r="N107" s="147"/>
    </row>
    <row r="108" spans="2:14" x14ac:dyDescent="0.25">
      <c r="B108" s="145" t="s">
        <v>95</v>
      </c>
      <c r="C108" s="146">
        <v>466</v>
      </c>
      <c r="D108" s="147">
        <v>-0.85102301790281332</v>
      </c>
      <c r="E108" s="146">
        <v>2270</v>
      </c>
      <c r="F108" s="147">
        <f t="shared" si="9"/>
        <v>3.8712446351931327</v>
      </c>
      <c r="G108" s="146">
        <v>3450</v>
      </c>
      <c r="H108" s="147">
        <f t="shared" si="9"/>
        <v>0.51982378854625555</v>
      </c>
      <c r="I108" s="146">
        <v>3506</v>
      </c>
      <c r="J108" s="147">
        <f t="shared" si="9"/>
        <v>1.6231884057970936E-2</v>
      </c>
      <c r="K108" s="146">
        <v>3496</v>
      </c>
      <c r="L108" s="147">
        <f t="shared" si="9"/>
        <v>-2.8522532800913103E-3</v>
      </c>
      <c r="M108" s="146"/>
      <c r="N108" s="147"/>
    </row>
    <row r="109" spans="2:14" ht="15.75" x14ac:dyDescent="0.25">
      <c r="B109" s="148" t="s">
        <v>32</v>
      </c>
      <c r="C109" s="149">
        <v>10294</v>
      </c>
      <c r="D109" s="150">
        <v>-0.70220152168252958</v>
      </c>
      <c r="E109" s="149">
        <v>15211</v>
      </c>
      <c r="F109" s="150">
        <f t="shared" si="9"/>
        <v>0.47765688750728574</v>
      </c>
      <c r="G109" s="149">
        <v>30989</v>
      </c>
      <c r="H109" s="150">
        <f t="shared" si="9"/>
        <v>1.0372756557754257</v>
      </c>
      <c r="I109" s="149">
        <v>30916</v>
      </c>
      <c r="J109" s="150">
        <f t="shared" si="9"/>
        <v>-2.3556745942108215E-3</v>
      </c>
      <c r="K109" s="149">
        <v>32683</v>
      </c>
      <c r="L109" s="150">
        <f t="shared" si="9"/>
        <v>5.7154871264070373E-2</v>
      </c>
      <c r="M109" s="149">
        <v>24887</v>
      </c>
      <c r="N109" s="150">
        <v>6.8432576310479609E-2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852</v>
      </c>
      <c r="D119" s="147">
        <v>-4.2696629213483162E-2</v>
      </c>
      <c r="E119" s="146">
        <v>19</v>
      </c>
      <c r="F119" s="147">
        <f t="shared" ref="F119:L131" si="11">IFERROR(E119/C119-1,"-")</f>
        <v>-0.97769953051643188</v>
      </c>
      <c r="G119" s="146">
        <v>648</v>
      </c>
      <c r="H119" s="147">
        <f t="shared" si="11"/>
        <v>33.10526315789474</v>
      </c>
      <c r="I119" s="146">
        <v>943</v>
      </c>
      <c r="J119" s="147">
        <f t="shared" si="11"/>
        <v>0.45524691358024683</v>
      </c>
      <c r="K119" s="146">
        <v>917</v>
      </c>
      <c r="L119" s="147">
        <f t="shared" si="11"/>
        <v>-2.7571580063626699E-2</v>
      </c>
      <c r="M119" s="146">
        <v>1246</v>
      </c>
      <c r="N119" s="147">
        <f t="shared" ref="N119:N127" si="12">IFERROR(M119/K119-1,"-")</f>
        <v>0.35877862595419852</v>
      </c>
    </row>
    <row r="120" spans="1:15" x14ac:dyDescent="0.25">
      <c r="B120" s="145" t="s">
        <v>75</v>
      </c>
      <c r="C120" s="146">
        <v>1200</v>
      </c>
      <c r="D120" s="147">
        <v>0.31434830230010946</v>
      </c>
      <c r="E120" s="146">
        <v>3</v>
      </c>
      <c r="F120" s="147">
        <f t="shared" si="11"/>
        <v>-0.99750000000000005</v>
      </c>
      <c r="G120" s="146">
        <v>946</v>
      </c>
      <c r="H120" s="147">
        <f t="shared" si="11"/>
        <v>314.33333333333331</v>
      </c>
      <c r="I120" s="146">
        <v>823</v>
      </c>
      <c r="J120" s="147">
        <f t="shared" si="11"/>
        <v>-0.13002114164904865</v>
      </c>
      <c r="K120" s="146">
        <v>1042</v>
      </c>
      <c r="L120" s="147">
        <f t="shared" si="11"/>
        <v>0.26609963547995141</v>
      </c>
      <c r="M120" s="146">
        <v>1039</v>
      </c>
      <c r="N120" s="147">
        <f t="shared" si="12"/>
        <v>-2.8790786948176272E-3</v>
      </c>
    </row>
    <row r="121" spans="1:15" x14ac:dyDescent="0.25">
      <c r="B121" s="145" t="s">
        <v>77</v>
      </c>
      <c r="C121" s="146">
        <v>845</v>
      </c>
      <c r="D121" s="147">
        <v>-0.15500000000000003</v>
      </c>
      <c r="E121" s="146">
        <v>8</v>
      </c>
      <c r="F121" s="147">
        <f t="shared" si="11"/>
        <v>-0.9905325443786982</v>
      </c>
      <c r="G121" s="146">
        <v>1051</v>
      </c>
      <c r="H121" s="147">
        <f t="shared" si="11"/>
        <v>130.375</v>
      </c>
      <c r="I121" s="146">
        <v>921</v>
      </c>
      <c r="J121" s="147">
        <f t="shared" si="11"/>
        <v>-0.12369172216936253</v>
      </c>
      <c r="K121" s="146">
        <v>1023</v>
      </c>
      <c r="L121" s="147">
        <f t="shared" si="11"/>
        <v>0.11074918566775249</v>
      </c>
      <c r="M121" s="146">
        <v>1132</v>
      </c>
      <c r="N121" s="147">
        <f t="shared" si="12"/>
        <v>0.10654936461388065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3</v>
      </c>
      <c r="F122" s="147" t="str">
        <f t="shared" si="11"/>
        <v>-</v>
      </c>
      <c r="G122" s="146">
        <v>834</v>
      </c>
      <c r="H122" s="147">
        <f t="shared" si="11"/>
        <v>277</v>
      </c>
      <c r="I122" s="146">
        <v>631</v>
      </c>
      <c r="J122" s="147">
        <f t="shared" si="11"/>
        <v>-0.24340527577937654</v>
      </c>
      <c r="K122" s="146">
        <v>770</v>
      </c>
      <c r="L122" s="147">
        <f t="shared" si="11"/>
        <v>0.22028526148969885</v>
      </c>
      <c r="M122" s="146">
        <v>887</v>
      </c>
      <c r="N122" s="147">
        <f t="shared" si="12"/>
        <v>0.15194805194805205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22</v>
      </c>
      <c r="F123" s="147" t="str">
        <f t="shared" si="11"/>
        <v>-</v>
      </c>
      <c r="G123" s="146">
        <v>805</v>
      </c>
      <c r="H123" s="147">
        <f t="shared" si="11"/>
        <v>35.590909090909093</v>
      </c>
      <c r="I123" s="146">
        <v>667</v>
      </c>
      <c r="J123" s="147">
        <f t="shared" si="11"/>
        <v>-0.17142857142857137</v>
      </c>
      <c r="K123" s="146">
        <v>778</v>
      </c>
      <c r="L123" s="147">
        <f t="shared" si="11"/>
        <v>0.16641679160419787</v>
      </c>
      <c r="M123" s="146">
        <v>854</v>
      </c>
      <c r="N123" s="147">
        <f t="shared" si="12"/>
        <v>9.7686375321336838E-2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38</v>
      </c>
      <c r="F124" s="147" t="str">
        <f t="shared" si="11"/>
        <v>-</v>
      </c>
      <c r="G124" s="146">
        <v>911</v>
      </c>
      <c r="H124" s="147">
        <f t="shared" si="11"/>
        <v>22.973684210526315</v>
      </c>
      <c r="I124" s="146">
        <v>741</v>
      </c>
      <c r="J124" s="147">
        <f t="shared" si="11"/>
        <v>-0.18660812294182216</v>
      </c>
      <c r="K124" s="146">
        <v>1203</v>
      </c>
      <c r="L124" s="147">
        <f t="shared" si="11"/>
        <v>0.62348178137651833</v>
      </c>
      <c r="M124" s="146">
        <v>953</v>
      </c>
      <c r="N124" s="147">
        <f t="shared" si="12"/>
        <v>-0.20781379883624274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55</v>
      </c>
      <c r="F125" s="147" t="str">
        <f t="shared" si="11"/>
        <v>-</v>
      </c>
      <c r="G125" s="146">
        <v>846</v>
      </c>
      <c r="H125" s="147">
        <f t="shared" si="11"/>
        <v>14.381818181818181</v>
      </c>
      <c r="I125" s="146">
        <v>532</v>
      </c>
      <c r="J125" s="147">
        <f t="shared" si="11"/>
        <v>-0.37115839243498816</v>
      </c>
      <c r="K125" s="146">
        <v>677</v>
      </c>
      <c r="L125" s="147">
        <f t="shared" si="11"/>
        <v>0.27255639097744355</v>
      </c>
      <c r="M125" s="146">
        <v>863</v>
      </c>
      <c r="N125" s="147">
        <f t="shared" si="12"/>
        <v>0.27474150664697183</v>
      </c>
    </row>
    <row r="126" spans="1:15" x14ac:dyDescent="0.25">
      <c r="B126" s="145" t="s">
        <v>87</v>
      </c>
      <c r="C126" s="146">
        <v>14</v>
      </c>
      <c r="D126" s="147">
        <v>-0.97962154294032022</v>
      </c>
      <c r="E126" s="146">
        <v>271</v>
      </c>
      <c r="F126" s="147">
        <f t="shared" si="11"/>
        <v>18.357142857142858</v>
      </c>
      <c r="G126" s="146">
        <v>774</v>
      </c>
      <c r="H126" s="147">
        <f t="shared" si="11"/>
        <v>1.8560885608856088</v>
      </c>
      <c r="I126" s="146">
        <v>605</v>
      </c>
      <c r="J126" s="147">
        <f t="shared" si="11"/>
        <v>-0.21834625322997414</v>
      </c>
      <c r="K126" s="146">
        <v>956</v>
      </c>
      <c r="L126" s="147">
        <f t="shared" si="11"/>
        <v>0.58016528925619837</v>
      </c>
      <c r="M126" s="146">
        <v>1000</v>
      </c>
      <c r="N126" s="147">
        <f t="shared" si="12"/>
        <v>4.6025104602510414E-2</v>
      </c>
    </row>
    <row r="127" spans="1:15" x14ac:dyDescent="0.25">
      <c r="B127" s="145" t="s">
        <v>89</v>
      </c>
      <c r="C127" s="146">
        <v>23</v>
      </c>
      <c r="D127" s="147">
        <v>-0.97560975609756095</v>
      </c>
      <c r="E127" s="146">
        <v>620</v>
      </c>
      <c r="F127" s="147">
        <f t="shared" si="11"/>
        <v>25.956521739130434</v>
      </c>
      <c r="G127" s="146">
        <v>817</v>
      </c>
      <c r="H127" s="147">
        <f t="shared" si="11"/>
        <v>0.31774193548387086</v>
      </c>
      <c r="I127" s="146">
        <v>818</v>
      </c>
      <c r="J127" s="147">
        <f t="shared" si="11"/>
        <v>1.223990208078396E-3</v>
      </c>
      <c r="K127" s="146">
        <v>852</v>
      </c>
      <c r="L127" s="147">
        <f t="shared" si="11"/>
        <v>4.1564792176039145E-2</v>
      </c>
      <c r="M127" s="146">
        <v>1001</v>
      </c>
      <c r="N127" s="147">
        <f t="shared" si="12"/>
        <v>0.17488262910798125</v>
      </c>
    </row>
    <row r="128" spans="1:15" x14ac:dyDescent="0.25">
      <c r="A128" s="151"/>
      <c r="B128" s="145" t="s">
        <v>91</v>
      </c>
      <c r="C128" s="146">
        <v>17</v>
      </c>
      <c r="D128" s="147">
        <v>-0.98034682080924851</v>
      </c>
      <c r="E128" s="146">
        <v>759</v>
      </c>
      <c r="F128" s="147">
        <f t="shared" si="11"/>
        <v>43.647058823529413</v>
      </c>
      <c r="G128" s="146">
        <v>923</v>
      </c>
      <c r="H128" s="147">
        <f t="shared" si="11"/>
        <v>0.21607378129117261</v>
      </c>
      <c r="I128" s="146">
        <v>813</v>
      </c>
      <c r="J128" s="147">
        <f t="shared" si="11"/>
        <v>-0.11917659804983749</v>
      </c>
      <c r="K128" s="146">
        <v>944</v>
      </c>
      <c r="L128" s="147">
        <f t="shared" si="11"/>
        <v>0.1611316113161132</v>
      </c>
      <c r="M128" s="146"/>
      <c r="N128" s="147"/>
    </row>
    <row r="129" spans="2:15" x14ac:dyDescent="0.25">
      <c r="B129" s="145" t="s">
        <v>93</v>
      </c>
      <c r="C129" s="146">
        <v>37</v>
      </c>
      <c r="D129" s="147">
        <v>-0.95579450418160095</v>
      </c>
      <c r="E129" s="146">
        <v>738</v>
      </c>
      <c r="F129" s="147">
        <f t="shared" si="11"/>
        <v>18.945945945945947</v>
      </c>
      <c r="G129" s="146">
        <v>884</v>
      </c>
      <c r="H129" s="147">
        <f t="shared" si="11"/>
        <v>0.19783197831978327</v>
      </c>
      <c r="I129" s="146">
        <v>942</v>
      </c>
      <c r="J129" s="147">
        <f t="shared" si="11"/>
        <v>6.5610859728506776E-2</v>
      </c>
      <c r="K129" s="146">
        <v>939</v>
      </c>
      <c r="L129" s="147">
        <f t="shared" si="11"/>
        <v>-3.1847133757961776E-3</v>
      </c>
      <c r="M129" s="146"/>
      <c r="N129" s="147"/>
    </row>
    <row r="130" spans="2:15" x14ac:dyDescent="0.25">
      <c r="B130" s="145" t="s">
        <v>95</v>
      </c>
      <c r="C130" s="146">
        <v>55</v>
      </c>
      <c r="D130" s="147">
        <v>-0.93268053855569155</v>
      </c>
      <c r="E130" s="146">
        <v>494</v>
      </c>
      <c r="F130" s="147">
        <f t="shared" si="11"/>
        <v>7.9818181818181824</v>
      </c>
      <c r="G130" s="146">
        <v>913</v>
      </c>
      <c r="H130" s="147">
        <f t="shared" si="11"/>
        <v>0.84817813765182182</v>
      </c>
      <c r="I130" s="146">
        <v>872</v>
      </c>
      <c r="J130" s="147">
        <f t="shared" si="11"/>
        <v>-4.4906900328587129E-2</v>
      </c>
      <c r="K130" s="146">
        <v>936</v>
      </c>
      <c r="L130" s="147">
        <f t="shared" si="11"/>
        <v>7.3394495412844041E-2</v>
      </c>
      <c r="M130" s="146"/>
      <c r="N130" s="147"/>
    </row>
    <row r="131" spans="2:15" ht="15.75" x14ac:dyDescent="0.25">
      <c r="B131" s="148" t="s">
        <v>32</v>
      </c>
      <c r="C131" s="149">
        <v>3060</v>
      </c>
      <c r="D131" s="150">
        <v>-0.70218978102189777</v>
      </c>
      <c r="E131" s="149">
        <v>3030</v>
      </c>
      <c r="F131" s="150">
        <f t="shared" si="11"/>
        <v>-9.8039215686274161E-3</v>
      </c>
      <c r="G131" s="149">
        <v>10352</v>
      </c>
      <c r="H131" s="150">
        <f t="shared" si="11"/>
        <v>2.4165016501650167</v>
      </c>
      <c r="I131" s="149">
        <v>9308</v>
      </c>
      <c r="J131" s="150">
        <f t="shared" si="11"/>
        <v>-0.1008500772797527</v>
      </c>
      <c r="K131" s="149">
        <v>11037</v>
      </c>
      <c r="L131" s="150">
        <f t="shared" si="11"/>
        <v>0.18575418994413417</v>
      </c>
      <c r="M131" s="149">
        <v>8975</v>
      </c>
      <c r="N131" s="150">
        <v>9.2114869798004317E-2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889</v>
      </c>
      <c r="D141" s="147">
        <v>-2.8415300546448141E-2</v>
      </c>
      <c r="E141" s="146">
        <v>168</v>
      </c>
      <c r="F141" s="147">
        <f t="shared" ref="F141:L153" si="13">IFERROR(E141/C141-1,"-")</f>
        <v>-0.8110236220472441</v>
      </c>
      <c r="G141" s="146">
        <v>758</v>
      </c>
      <c r="H141" s="147">
        <f t="shared" si="13"/>
        <v>3.5119047619047619</v>
      </c>
      <c r="I141" s="146">
        <v>580</v>
      </c>
      <c r="J141" s="147">
        <f t="shared" si="13"/>
        <v>-0.23482849604221634</v>
      </c>
      <c r="K141" s="146">
        <v>1058</v>
      </c>
      <c r="L141" s="147">
        <f t="shared" si="13"/>
        <v>0.82413793103448274</v>
      </c>
      <c r="M141" s="146">
        <v>854</v>
      </c>
      <c r="N141" s="147">
        <f t="shared" ref="N141:N149" si="14">IFERROR(M141/K141-1,"-")</f>
        <v>-0.19281663516068048</v>
      </c>
    </row>
    <row r="142" spans="2:15" x14ac:dyDescent="0.25">
      <c r="B142" s="145" t="s">
        <v>75</v>
      </c>
      <c r="C142" s="146">
        <v>1169</v>
      </c>
      <c r="D142" s="147">
        <v>0.28039430449069003</v>
      </c>
      <c r="E142" s="146">
        <v>174</v>
      </c>
      <c r="F142" s="147">
        <f t="shared" si="13"/>
        <v>-0.85115483319076135</v>
      </c>
      <c r="G142" s="146">
        <v>615</v>
      </c>
      <c r="H142" s="147">
        <f t="shared" si="13"/>
        <v>2.5344827586206895</v>
      </c>
      <c r="I142" s="146">
        <v>548</v>
      </c>
      <c r="J142" s="147">
        <f t="shared" si="13"/>
        <v>-0.10894308943089426</v>
      </c>
      <c r="K142" s="146">
        <v>766</v>
      </c>
      <c r="L142" s="147">
        <f t="shared" si="13"/>
        <v>0.39781021897810209</v>
      </c>
      <c r="M142" s="146">
        <v>747</v>
      </c>
      <c r="N142" s="147">
        <f t="shared" si="14"/>
        <v>-2.4804177545691863E-2</v>
      </c>
    </row>
    <row r="143" spans="2:15" x14ac:dyDescent="0.25">
      <c r="B143" s="145" t="s">
        <v>77</v>
      </c>
      <c r="C143" s="146">
        <v>195</v>
      </c>
      <c r="D143" s="147">
        <v>-0.85651214128035313</v>
      </c>
      <c r="E143" s="146">
        <v>287</v>
      </c>
      <c r="F143" s="147">
        <f t="shared" si="13"/>
        <v>0.4717948717948719</v>
      </c>
      <c r="G143" s="146">
        <v>831</v>
      </c>
      <c r="H143" s="147">
        <f t="shared" si="13"/>
        <v>1.8954703832752613</v>
      </c>
      <c r="I143" s="146">
        <v>819</v>
      </c>
      <c r="J143" s="147">
        <f t="shared" si="13"/>
        <v>-1.4440433212996373E-2</v>
      </c>
      <c r="K143" s="146">
        <v>908</v>
      </c>
      <c r="L143" s="147">
        <f t="shared" si="13"/>
        <v>0.10866910866910873</v>
      </c>
      <c r="M143" s="146">
        <v>791</v>
      </c>
      <c r="N143" s="147">
        <f t="shared" si="14"/>
        <v>-0.12885462555066074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171</v>
      </c>
      <c r="F144" s="147" t="str">
        <f t="shared" si="13"/>
        <v>-</v>
      </c>
      <c r="G144" s="146">
        <v>809</v>
      </c>
      <c r="H144" s="147">
        <f t="shared" si="13"/>
        <v>3.730994152046784</v>
      </c>
      <c r="I144" s="146">
        <v>460</v>
      </c>
      <c r="J144" s="147">
        <f t="shared" si="13"/>
        <v>-0.43139678615574784</v>
      </c>
      <c r="K144" s="146">
        <v>529</v>
      </c>
      <c r="L144" s="147">
        <f t="shared" si="13"/>
        <v>0.14999999999999991</v>
      </c>
      <c r="M144" s="146">
        <v>554</v>
      </c>
      <c r="N144" s="147">
        <f t="shared" si="14"/>
        <v>4.7258979206049156E-2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207</v>
      </c>
      <c r="F145" s="147" t="str">
        <f t="shared" si="13"/>
        <v>-</v>
      </c>
      <c r="G145" s="146">
        <v>307</v>
      </c>
      <c r="H145" s="147">
        <f t="shared" si="13"/>
        <v>0.48309178743961345</v>
      </c>
      <c r="I145" s="146">
        <v>126</v>
      </c>
      <c r="J145" s="147">
        <f t="shared" si="13"/>
        <v>-0.5895765472312704</v>
      </c>
      <c r="K145" s="146">
        <v>76</v>
      </c>
      <c r="L145" s="147">
        <f t="shared" si="13"/>
        <v>-0.39682539682539686</v>
      </c>
      <c r="M145" s="146">
        <v>266</v>
      </c>
      <c r="N145" s="147">
        <f t="shared" si="14"/>
        <v>2.5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302</v>
      </c>
      <c r="F146" s="147" t="str">
        <f t="shared" si="13"/>
        <v>-</v>
      </c>
      <c r="G146" s="146">
        <v>307</v>
      </c>
      <c r="H146" s="147">
        <f t="shared" si="13"/>
        <v>1.655629139072845E-2</v>
      </c>
      <c r="I146" s="146">
        <v>224</v>
      </c>
      <c r="J146" s="147">
        <f t="shared" si="13"/>
        <v>-0.27035830618892509</v>
      </c>
      <c r="K146" s="146">
        <v>139</v>
      </c>
      <c r="L146" s="147">
        <f t="shared" si="13"/>
        <v>-0.3794642857142857</v>
      </c>
      <c r="M146" s="146">
        <v>394</v>
      </c>
      <c r="N146" s="147">
        <f t="shared" si="14"/>
        <v>1.8345323741007196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365</v>
      </c>
      <c r="F147" s="147" t="str">
        <f t="shared" si="13"/>
        <v>-</v>
      </c>
      <c r="G147" s="146">
        <v>195</v>
      </c>
      <c r="H147" s="147">
        <f t="shared" si="13"/>
        <v>-0.46575342465753422</v>
      </c>
      <c r="I147" s="146">
        <v>189</v>
      </c>
      <c r="J147" s="147">
        <f t="shared" si="13"/>
        <v>-3.0769230769230771E-2</v>
      </c>
      <c r="K147" s="146">
        <v>299</v>
      </c>
      <c r="L147" s="147">
        <f t="shared" si="13"/>
        <v>0.58201058201058209</v>
      </c>
      <c r="M147" s="146">
        <v>291</v>
      </c>
      <c r="N147" s="147">
        <f t="shared" si="14"/>
        <v>-2.6755852842809347E-2</v>
      </c>
    </row>
    <row r="148" spans="1:15" x14ac:dyDescent="0.25">
      <c r="B148" s="145" t="s">
        <v>87</v>
      </c>
      <c r="C148" s="146">
        <v>37</v>
      </c>
      <c r="D148" s="147">
        <v>-0.91435185185185186</v>
      </c>
      <c r="E148" s="146">
        <v>330</v>
      </c>
      <c r="F148" s="147">
        <f t="shared" si="13"/>
        <v>7.9189189189189193</v>
      </c>
      <c r="G148" s="146">
        <v>416</v>
      </c>
      <c r="H148" s="147">
        <f t="shared" si="13"/>
        <v>0.26060606060606051</v>
      </c>
      <c r="I148" s="146">
        <v>274</v>
      </c>
      <c r="J148" s="147">
        <f t="shared" si="13"/>
        <v>-0.34134615384615385</v>
      </c>
      <c r="K148" s="146">
        <v>387</v>
      </c>
      <c r="L148" s="147">
        <f t="shared" si="13"/>
        <v>0.4124087591240877</v>
      </c>
      <c r="M148" s="146">
        <v>291</v>
      </c>
      <c r="N148" s="147">
        <f t="shared" si="14"/>
        <v>-0.24806201550387597</v>
      </c>
    </row>
    <row r="149" spans="1:15" x14ac:dyDescent="0.25">
      <c r="B149" s="145" t="s">
        <v>89</v>
      </c>
      <c r="C149" s="146">
        <v>31</v>
      </c>
      <c r="D149" s="147">
        <v>-0.95324283559577672</v>
      </c>
      <c r="E149" s="146">
        <v>429</v>
      </c>
      <c r="F149" s="147">
        <f t="shared" si="13"/>
        <v>12.838709677419354</v>
      </c>
      <c r="G149" s="146">
        <v>444</v>
      </c>
      <c r="H149" s="147">
        <f t="shared" si="13"/>
        <v>3.4965034965035002E-2</v>
      </c>
      <c r="I149" s="146">
        <v>347</v>
      </c>
      <c r="J149" s="147">
        <f t="shared" si="13"/>
        <v>-0.21846846846846846</v>
      </c>
      <c r="K149" s="146">
        <v>351</v>
      </c>
      <c r="L149" s="147">
        <f t="shared" si="13"/>
        <v>1.1527377521613813E-2</v>
      </c>
      <c r="M149" s="146">
        <v>291</v>
      </c>
      <c r="N149" s="147">
        <f t="shared" si="14"/>
        <v>-0.17094017094017089</v>
      </c>
    </row>
    <row r="150" spans="1:15" x14ac:dyDescent="0.25">
      <c r="A150" s="151"/>
      <c r="B150" s="145" t="s">
        <v>91</v>
      </c>
      <c r="C150" s="146">
        <v>52</v>
      </c>
      <c r="D150" s="147">
        <v>-0.93704600484261502</v>
      </c>
      <c r="E150" s="146">
        <v>712</v>
      </c>
      <c r="F150" s="147">
        <f t="shared" si="13"/>
        <v>12.692307692307692</v>
      </c>
      <c r="G150" s="146">
        <v>557</v>
      </c>
      <c r="H150" s="147">
        <f t="shared" si="13"/>
        <v>-0.21769662921348309</v>
      </c>
      <c r="I150" s="146">
        <v>635</v>
      </c>
      <c r="J150" s="147">
        <f t="shared" si="13"/>
        <v>0.1400359066427288</v>
      </c>
      <c r="K150" s="146">
        <v>563</v>
      </c>
      <c r="L150" s="147">
        <f t="shared" si="13"/>
        <v>-0.11338582677165354</v>
      </c>
      <c r="M150" s="146"/>
      <c r="N150" s="147"/>
    </row>
    <row r="151" spans="1:15" x14ac:dyDescent="0.25">
      <c r="B151" s="145" t="s">
        <v>93</v>
      </c>
      <c r="C151" s="146">
        <v>223</v>
      </c>
      <c r="D151" s="147">
        <v>-0.85500650195058514</v>
      </c>
      <c r="E151" s="146">
        <v>1078</v>
      </c>
      <c r="F151" s="147">
        <f t="shared" si="13"/>
        <v>3.8340807174887894</v>
      </c>
      <c r="G151" s="146">
        <v>793</v>
      </c>
      <c r="H151" s="147">
        <f t="shared" si="13"/>
        <v>-0.26437847866419295</v>
      </c>
      <c r="I151" s="146">
        <v>1149</v>
      </c>
      <c r="J151" s="147">
        <f t="shared" si="13"/>
        <v>0.4489281210592686</v>
      </c>
      <c r="K151" s="146">
        <v>758</v>
      </c>
      <c r="L151" s="147">
        <f t="shared" si="13"/>
        <v>-0.34029590948651001</v>
      </c>
      <c r="M151" s="146"/>
      <c r="N151" s="147"/>
    </row>
    <row r="152" spans="1:15" x14ac:dyDescent="0.25">
      <c r="B152" s="145" t="s">
        <v>95</v>
      </c>
      <c r="C152" s="146">
        <v>266</v>
      </c>
      <c r="D152" s="147">
        <v>-0.76707530647985989</v>
      </c>
      <c r="E152" s="146">
        <v>927</v>
      </c>
      <c r="F152" s="147">
        <f t="shared" si="13"/>
        <v>2.4849624060150375</v>
      </c>
      <c r="G152" s="146">
        <v>779</v>
      </c>
      <c r="H152" s="147">
        <f t="shared" si="13"/>
        <v>-0.15965480043149949</v>
      </c>
      <c r="I152" s="146">
        <v>860</v>
      </c>
      <c r="J152" s="147">
        <f t="shared" si="13"/>
        <v>0.10397946084723997</v>
      </c>
      <c r="K152" s="146">
        <v>761</v>
      </c>
      <c r="L152" s="147">
        <f t="shared" si="13"/>
        <v>-0.1151162790697674</v>
      </c>
      <c r="M152" s="146"/>
      <c r="N152" s="147"/>
    </row>
    <row r="153" spans="1:15" ht="15.75" x14ac:dyDescent="0.25">
      <c r="B153" s="148" t="s">
        <v>32</v>
      </c>
      <c r="C153" s="149">
        <v>2874</v>
      </c>
      <c r="D153" s="150">
        <v>-0.70913875113854874</v>
      </c>
      <c r="E153" s="149">
        <v>5150</v>
      </c>
      <c r="F153" s="150">
        <f t="shared" si="13"/>
        <v>0.79192762700069586</v>
      </c>
      <c r="G153" s="149">
        <v>6811</v>
      </c>
      <c r="H153" s="150">
        <f t="shared" si="13"/>
        <v>0.32252427184466015</v>
      </c>
      <c r="I153" s="149">
        <v>6211</v>
      </c>
      <c r="J153" s="150">
        <f t="shared" si="13"/>
        <v>-8.8092791073263843E-2</v>
      </c>
      <c r="K153" s="149">
        <v>6595</v>
      </c>
      <c r="L153" s="150">
        <f t="shared" si="13"/>
        <v>6.1825792947995506E-2</v>
      </c>
      <c r="M153" s="149">
        <v>4725</v>
      </c>
      <c r="N153" s="150">
        <v>4.6975404387325614E-2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181</v>
      </c>
      <c r="D163" s="147">
        <v>-0.39464882943143809</v>
      </c>
      <c r="E163" s="146">
        <v>42</v>
      </c>
      <c r="F163" s="147">
        <f t="shared" ref="F163:L175" si="15">IFERROR(E163/C163-1,"-")</f>
        <v>-0.76795580110497241</v>
      </c>
      <c r="G163" s="146">
        <v>117</v>
      </c>
      <c r="H163" s="147">
        <f t="shared" si="15"/>
        <v>1.7857142857142856</v>
      </c>
      <c r="I163" s="146">
        <v>348</v>
      </c>
      <c r="J163" s="147">
        <f t="shared" si="15"/>
        <v>1.9743589743589745</v>
      </c>
      <c r="K163" s="146">
        <v>271</v>
      </c>
      <c r="L163" s="147">
        <f t="shared" si="15"/>
        <v>-0.22126436781609193</v>
      </c>
      <c r="M163" s="146">
        <v>191</v>
      </c>
      <c r="N163" s="147">
        <f t="shared" ref="N163:N171" si="16">IFERROR(M163/K163-1,"-")</f>
        <v>-0.29520295202952029</v>
      </c>
    </row>
    <row r="164" spans="2:14" x14ac:dyDescent="0.25">
      <c r="B164" s="145" t="s">
        <v>75</v>
      </c>
      <c r="C164" s="146">
        <v>238</v>
      </c>
      <c r="D164" s="147">
        <v>-1.2448132780082943E-2</v>
      </c>
      <c r="E164" s="146">
        <v>29</v>
      </c>
      <c r="F164" s="147">
        <f t="shared" si="15"/>
        <v>-0.87815126050420167</v>
      </c>
      <c r="G164" s="146">
        <v>133</v>
      </c>
      <c r="H164" s="147">
        <f t="shared" si="15"/>
        <v>3.5862068965517242</v>
      </c>
      <c r="I164" s="146">
        <v>288</v>
      </c>
      <c r="J164" s="147">
        <f t="shared" si="15"/>
        <v>1.1654135338345863</v>
      </c>
      <c r="K164" s="146">
        <v>301</v>
      </c>
      <c r="L164" s="147">
        <f t="shared" si="15"/>
        <v>4.513888888888884E-2</v>
      </c>
      <c r="M164" s="146">
        <v>204</v>
      </c>
      <c r="N164" s="147">
        <f t="shared" si="16"/>
        <v>-0.32225913621262459</v>
      </c>
    </row>
    <row r="165" spans="2:14" x14ac:dyDescent="0.25">
      <c r="B165" s="145" t="s">
        <v>77</v>
      </c>
      <c r="C165" s="146">
        <v>30</v>
      </c>
      <c r="D165" s="147">
        <v>-0.85436893203883502</v>
      </c>
      <c r="E165" s="146">
        <v>142</v>
      </c>
      <c r="F165" s="147">
        <f t="shared" si="15"/>
        <v>3.7333333333333334</v>
      </c>
      <c r="G165" s="146">
        <v>271</v>
      </c>
      <c r="H165" s="147">
        <f t="shared" si="15"/>
        <v>0.90845070422535201</v>
      </c>
      <c r="I165" s="146">
        <v>337</v>
      </c>
      <c r="J165" s="147">
        <f t="shared" si="15"/>
        <v>0.24354243542435428</v>
      </c>
      <c r="K165" s="146">
        <v>308</v>
      </c>
      <c r="L165" s="147">
        <f t="shared" si="15"/>
        <v>-8.6053412462907986E-2</v>
      </c>
      <c r="M165" s="146">
        <v>196</v>
      </c>
      <c r="N165" s="147">
        <f t="shared" si="16"/>
        <v>-0.36363636363636365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42</v>
      </c>
      <c r="F166" s="147" t="str">
        <f t="shared" si="15"/>
        <v>-</v>
      </c>
      <c r="G166" s="146">
        <v>309</v>
      </c>
      <c r="H166" s="147">
        <f t="shared" si="15"/>
        <v>6.3571428571428568</v>
      </c>
      <c r="I166" s="146">
        <v>315</v>
      </c>
      <c r="J166" s="147">
        <f t="shared" si="15"/>
        <v>1.9417475728155331E-2</v>
      </c>
      <c r="K166" s="146">
        <v>215</v>
      </c>
      <c r="L166" s="147">
        <f t="shared" si="15"/>
        <v>-0.31746031746031744</v>
      </c>
      <c r="M166" s="146">
        <v>161</v>
      </c>
      <c r="N166" s="147">
        <f t="shared" si="16"/>
        <v>-0.25116279069767444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191</v>
      </c>
      <c r="F167" s="147" t="str">
        <f t="shared" si="15"/>
        <v>-</v>
      </c>
      <c r="G167" s="146">
        <v>178</v>
      </c>
      <c r="H167" s="147">
        <f t="shared" si="15"/>
        <v>-6.8062827225130906E-2</v>
      </c>
      <c r="I167" s="146">
        <v>161</v>
      </c>
      <c r="J167" s="147">
        <f t="shared" si="15"/>
        <v>-9.5505617977528101E-2</v>
      </c>
      <c r="K167" s="146">
        <v>70</v>
      </c>
      <c r="L167" s="147">
        <f t="shared" si="15"/>
        <v>-0.56521739130434789</v>
      </c>
      <c r="M167" s="146">
        <v>152</v>
      </c>
      <c r="N167" s="147">
        <f t="shared" si="16"/>
        <v>1.1714285714285713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172</v>
      </c>
      <c r="F168" s="147" t="str">
        <f t="shared" si="15"/>
        <v>-</v>
      </c>
      <c r="G168" s="146">
        <v>122</v>
      </c>
      <c r="H168" s="147">
        <f t="shared" si="15"/>
        <v>-0.29069767441860461</v>
      </c>
      <c r="I168" s="146">
        <v>125</v>
      </c>
      <c r="J168" s="147">
        <f t="shared" si="15"/>
        <v>2.4590163934426146E-2</v>
      </c>
      <c r="K168" s="146">
        <v>70</v>
      </c>
      <c r="L168" s="147">
        <f t="shared" si="15"/>
        <v>-0.43999999999999995</v>
      </c>
      <c r="M168" s="146">
        <v>190</v>
      </c>
      <c r="N168" s="147">
        <f t="shared" si="16"/>
        <v>1.7142857142857144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104</v>
      </c>
      <c r="F169" s="147" t="str">
        <f t="shared" si="15"/>
        <v>-</v>
      </c>
      <c r="G169" s="146">
        <v>166</v>
      </c>
      <c r="H169" s="147">
        <f t="shared" si="15"/>
        <v>0.59615384615384626</v>
      </c>
      <c r="I169" s="146">
        <v>166</v>
      </c>
      <c r="J169" s="147">
        <f t="shared" si="15"/>
        <v>0</v>
      </c>
      <c r="K169" s="146">
        <v>55</v>
      </c>
      <c r="L169" s="147">
        <f t="shared" si="15"/>
        <v>-0.66867469879518071</v>
      </c>
      <c r="M169" s="146">
        <v>281</v>
      </c>
      <c r="N169" s="147">
        <f t="shared" si="16"/>
        <v>4.1090909090909093</v>
      </c>
    </row>
    <row r="170" spans="2:14" x14ac:dyDescent="0.25">
      <c r="B170" s="145" t="s">
        <v>87</v>
      </c>
      <c r="C170" s="146">
        <v>35</v>
      </c>
      <c r="D170" s="147">
        <v>-0.82412060301507539</v>
      </c>
      <c r="E170" s="146">
        <v>213</v>
      </c>
      <c r="F170" s="147">
        <f t="shared" si="15"/>
        <v>5.0857142857142854</v>
      </c>
      <c r="G170" s="146">
        <v>236</v>
      </c>
      <c r="H170" s="147">
        <f t="shared" si="15"/>
        <v>0.107981220657277</v>
      </c>
      <c r="I170" s="146">
        <v>208</v>
      </c>
      <c r="J170" s="147">
        <f t="shared" si="15"/>
        <v>-0.11864406779661019</v>
      </c>
      <c r="K170" s="146">
        <v>228</v>
      </c>
      <c r="L170" s="147">
        <f t="shared" si="15"/>
        <v>9.6153846153846256E-2</v>
      </c>
      <c r="M170" s="146">
        <v>308</v>
      </c>
      <c r="N170" s="147">
        <f t="shared" si="16"/>
        <v>0.35087719298245612</v>
      </c>
    </row>
    <row r="171" spans="2:14" x14ac:dyDescent="0.25">
      <c r="B171" s="145" t="s">
        <v>89</v>
      </c>
      <c r="C171" s="146">
        <v>12</v>
      </c>
      <c r="D171" s="147">
        <v>-0.88349514563106801</v>
      </c>
      <c r="E171" s="146">
        <v>99</v>
      </c>
      <c r="F171" s="147">
        <f t="shared" si="15"/>
        <v>7.25</v>
      </c>
      <c r="G171" s="146">
        <v>289</v>
      </c>
      <c r="H171" s="147">
        <f t="shared" si="15"/>
        <v>1.9191919191919191</v>
      </c>
      <c r="I171" s="146">
        <v>156</v>
      </c>
      <c r="J171" s="147">
        <f t="shared" si="15"/>
        <v>-0.46020761245674735</v>
      </c>
      <c r="K171" s="146">
        <v>203</v>
      </c>
      <c r="L171" s="147">
        <f t="shared" si="15"/>
        <v>0.30128205128205132</v>
      </c>
      <c r="M171" s="146">
        <v>270</v>
      </c>
      <c r="N171" s="147">
        <f t="shared" si="16"/>
        <v>0.33004926108374377</v>
      </c>
    </row>
    <row r="172" spans="2:14" x14ac:dyDescent="0.25">
      <c r="B172" s="145" t="s">
        <v>91</v>
      </c>
      <c r="C172" s="146">
        <v>8</v>
      </c>
      <c r="D172" s="147">
        <v>-0.91578947368421049</v>
      </c>
      <c r="E172" s="146">
        <v>349</v>
      </c>
      <c r="F172" s="147">
        <f t="shared" si="15"/>
        <v>42.625</v>
      </c>
      <c r="G172" s="146">
        <v>306</v>
      </c>
      <c r="H172" s="147">
        <f t="shared" si="15"/>
        <v>-0.12320916905444124</v>
      </c>
      <c r="I172" s="146">
        <v>295</v>
      </c>
      <c r="J172" s="147">
        <f t="shared" si="15"/>
        <v>-3.5947712418300637E-2</v>
      </c>
      <c r="K172" s="146">
        <v>240</v>
      </c>
      <c r="L172" s="147">
        <f t="shared" si="15"/>
        <v>-0.18644067796610164</v>
      </c>
      <c r="M172" s="146"/>
      <c r="N172" s="147"/>
    </row>
    <row r="173" spans="2:14" x14ac:dyDescent="0.25">
      <c r="B173" s="145" t="s">
        <v>93</v>
      </c>
      <c r="C173" s="146">
        <v>12</v>
      </c>
      <c r="D173" s="147">
        <v>-0.91366906474820142</v>
      </c>
      <c r="E173" s="146">
        <v>154</v>
      </c>
      <c r="F173" s="147">
        <f t="shared" si="15"/>
        <v>11.833333333333334</v>
      </c>
      <c r="G173" s="146">
        <v>256</v>
      </c>
      <c r="H173" s="147">
        <f t="shared" si="15"/>
        <v>0.66233766233766245</v>
      </c>
      <c r="I173" s="146">
        <v>236</v>
      </c>
      <c r="J173" s="147">
        <f t="shared" si="15"/>
        <v>-7.8125E-2</v>
      </c>
      <c r="K173" s="146">
        <v>181</v>
      </c>
      <c r="L173" s="147">
        <f t="shared" si="15"/>
        <v>-0.23305084745762716</v>
      </c>
      <c r="M173" s="146"/>
      <c r="N173" s="147"/>
    </row>
    <row r="174" spans="2:14" x14ac:dyDescent="0.25">
      <c r="B174" s="145" t="s">
        <v>95</v>
      </c>
      <c r="C174" s="146">
        <v>13</v>
      </c>
      <c r="D174" s="147">
        <v>-0.89600000000000002</v>
      </c>
      <c r="E174" s="146">
        <v>105</v>
      </c>
      <c r="F174" s="147">
        <f t="shared" si="15"/>
        <v>7.0769230769230766</v>
      </c>
      <c r="G174" s="146">
        <v>363</v>
      </c>
      <c r="H174" s="147">
        <f t="shared" si="15"/>
        <v>2.4571428571428573</v>
      </c>
      <c r="I174" s="146">
        <v>307</v>
      </c>
      <c r="J174" s="147">
        <f t="shared" si="15"/>
        <v>-0.15426997245179064</v>
      </c>
      <c r="K174" s="146">
        <v>158</v>
      </c>
      <c r="L174" s="147">
        <f t="shared" si="15"/>
        <v>-0.48534201954397393</v>
      </c>
      <c r="M174" s="146"/>
      <c r="N174" s="147"/>
    </row>
    <row r="175" spans="2:14" ht="15.75" x14ac:dyDescent="0.25">
      <c r="B175" s="148" t="s">
        <v>32</v>
      </c>
      <c r="C175" s="149">
        <v>544</v>
      </c>
      <c r="D175" s="150">
        <v>-0.7511436413540713</v>
      </c>
      <c r="E175" s="149">
        <v>1642</v>
      </c>
      <c r="F175" s="150">
        <f t="shared" si="15"/>
        <v>2.0183823529411766</v>
      </c>
      <c r="G175" s="149">
        <v>2746</v>
      </c>
      <c r="H175" s="150">
        <f t="shared" si="15"/>
        <v>0.67235079171741785</v>
      </c>
      <c r="I175" s="149">
        <v>2942</v>
      </c>
      <c r="J175" s="150">
        <f t="shared" si="15"/>
        <v>7.1376547705753746E-2</v>
      </c>
      <c r="K175" s="149">
        <v>2300</v>
      </c>
      <c r="L175" s="150">
        <f t="shared" si="15"/>
        <v>-0.21821889870836164</v>
      </c>
      <c r="M175" s="149">
        <v>1953</v>
      </c>
      <c r="N175" s="150">
        <v>0.13480534572922709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70</v>
      </c>
      <c r="D185" s="147">
        <v>-0.23076923076923073</v>
      </c>
      <c r="E185" s="146">
        <v>18</v>
      </c>
      <c r="F185" s="147">
        <f t="shared" ref="F185:L197" si="17">IFERROR(E185/C185-1,"-")</f>
        <v>-0.74285714285714288</v>
      </c>
      <c r="G185" s="146">
        <v>89</v>
      </c>
      <c r="H185" s="147">
        <f t="shared" si="17"/>
        <v>3.9444444444444446</v>
      </c>
      <c r="I185" s="146">
        <v>76</v>
      </c>
      <c r="J185" s="147">
        <f t="shared" si="17"/>
        <v>-0.1460674157303371</v>
      </c>
      <c r="K185" s="146">
        <v>165</v>
      </c>
      <c r="L185" s="147">
        <f t="shared" si="17"/>
        <v>1.1710526315789473</v>
      </c>
      <c r="M185" s="146">
        <v>109</v>
      </c>
      <c r="N185" s="147">
        <f t="shared" ref="N185:N193" si="18">IFERROR(M185/K185-1,"-")</f>
        <v>-0.33939393939393936</v>
      </c>
    </row>
    <row r="186" spans="1:15" x14ac:dyDescent="0.25">
      <c r="B186" s="145" t="s">
        <v>75</v>
      </c>
      <c r="C186" s="146">
        <v>104</v>
      </c>
      <c r="D186" s="147">
        <v>-7.9646017699115057E-2</v>
      </c>
      <c r="E186" s="146">
        <v>3</v>
      </c>
      <c r="F186" s="147">
        <f t="shared" si="17"/>
        <v>-0.97115384615384615</v>
      </c>
      <c r="G186" s="146">
        <v>106</v>
      </c>
      <c r="H186" s="147">
        <f t="shared" si="17"/>
        <v>34.333333333333336</v>
      </c>
      <c r="I186" s="146">
        <v>66</v>
      </c>
      <c r="J186" s="147">
        <f t="shared" si="17"/>
        <v>-0.37735849056603776</v>
      </c>
      <c r="K186" s="146">
        <v>88</v>
      </c>
      <c r="L186" s="147">
        <f t="shared" si="17"/>
        <v>0.33333333333333326</v>
      </c>
      <c r="M186" s="146">
        <v>124</v>
      </c>
      <c r="N186" s="147">
        <f t="shared" si="18"/>
        <v>0.40909090909090917</v>
      </c>
    </row>
    <row r="187" spans="1:15" x14ac:dyDescent="0.25">
      <c r="B187" s="145" t="s">
        <v>77</v>
      </c>
      <c r="C187" s="146">
        <v>13</v>
      </c>
      <c r="D187" s="147">
        <v>-0.83116883116883122</v>
      </c>
      <c r="E187" s="146">
        <v>17</v>
      </c>
      <c r="F187" s="147">
        <f t="shared" si="17"/>
        <v>0.30769230769230771</v>
      </c>
      <c r="G187" s="146">
        <v>58</v>
      </c>
      <c r="H187" s="147">
        <f t="shared" si="17"/>
        <v>2.4117647058823528</v>
      </c>
      <c r="I187" s="146">
        <v>95</v>
      </c>
      <c r="J187" s="147">
        <f t="shared" si="17"/>
        <v>0.63793103448275867</v>
      </c>
      <c r="K187" s="146">
        <v>82</v>
      </c>
      <c r="L187" s="147">
        <f t="shared" si="17"/>
        <v>-0.13684210526315788</v>
      </c>
      <c r="M187" s="146">
        <v>82</v>
      </c>
      <c r="N187" s="147">
        <f t="shared" si="18"/>
        <v>0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9</v>
      </c>
      <c r="F188" s="147" t="str">
        <f t="shared" si="17"/>
        <v>-</v>
      </c>
      <c r="G188" s="146">
        <v>71</v>
      </c>
      <c r="H188" s="147">
        <f t="shared" si="17"/>
        <v>6.8888888888888893</v>
      </c>
      <c r="I188" s="146">
        <v>67</v>
      </c>
      <c r="J188" s="147">
        <f t="shared" si="17"/>
        <v>-5.633802816901412E-2</v>
      </c>
      <c r="K188" s="146">
        <v>45</v>
      </c>
      <c r="L188" s="147">
        <f t="shared" si="17"/>
        <v>-0.32835820895522383</v>
      </c>
      <c r="M188" s="146">
        <v>69</v>
      </c>
      <c r="N188" s="147">
        <f t="shared" si="18"/>
        <v>0.53333333333333344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33</v>
      </c>
      <c r="F189" s="147" t="str">
        <f t="shared" si="17"/>
        <v>-</v>
      </c>
      <c r="G189" s="146">
        <v>20</v>
      </c>
      <c r="H189" s="147">
        <f t="shared" si="17"/>
        <v>-0.39393939393939392</v>
      </c>
      <c r="I189" s="146">
        <v>41</v>
      </c>
      <c r="J189" s="147">
        <f t="shared" si="17"/>
        <v>1.0499999999999998</v>
      </c>
      <c r="K189" s="146">
        <v>7</v>
      </c>
      <c r="L189" s="147">
        <f t="shared" si="17"/>
        <v>-0.82926829268292679</v>
      </c>
      <c r="M189" s="146">
        <v>38</v>
      </c>
      <c r="N189" s="147">
        <f t="shared" si="18"/>
        <v>4.4285714285714288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27</v>
      </c>
      <c r="F190" s="147" t="str">
        <f t="shared" si="17"/>
        <v>-</v>
      </c>
      <c r="G190" s="146">
        <v>41</v>
      </c>
      <c r="H190" s="147">
        <f t="shared" si="17"/>
        <v>0.5185185185185186</v>
      </c>
      <c r="I190" s="146">
        <v>29</v>
      </c>
      <c r="J190" s="147">
        <f t="shared" si="17"/>
        <v>-0.29268292682926833</v>
      </c>
      <c r="K190" s="146">
        <v>7</v>
      </c>
      <c r="L190" s="147">
        <f t="shared" si="17"/>
        <v>-0.75862068965517238</v>
      </c>
      <c r="M190" s="146">
        <v>56</v>
      </c>
      <c r="N190" s="147">
        <f t="shared" si="18"/>
        <v>7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57</v>
      </c>
      <c r="F191" s="147" t="str">
        <f t="shared" si="17"/>
        <v>-</v>
      </c>
      <c r="G191" s="146">
        <v>51</v>
      </c>
      <c r="H191" s="147">
        <f t="shared" si="17"/>
        <v>-0.10526315789473684</v>
      </c>
      <c r="I191" s="146">
        <v>24</v>
      </c>
      <c r="J191" s="147">
        <f t="shared" si="17"/>
        <v>-0.52941176470588236</v>
      </c>
      <c r="K191" s="146">
        <v>5</v>
      </c>
      <c r="L191" s="147">
        <f t="shared" si="17"/>
        <v>-0.79166666666666663</v>
      </c>
      <c r="M191" s="146">
        <v>63</v>
      </c>
      <c r="N191" s="147">
        <f t="shared" si="18"/>
        <v>11.6</v>
      </c>
    </row>
    <row r="192" spans="1:15" x14ac:dyDescent="0.25">
      <c r="B192" s="145" t="s">
        <v>87</v>
      </c>
      <c r="C192" s="146">
        <v>16</v>
      </c>
      <c r="D192" s="147">
        <v>-0.38461538461538458</v>
      </c>
      <c r="E192" s="146">
        <v>34</v>
      </c>
      <c r="F192" s="147">
        <f t="shared" si="17"/>
        <v>1.125</v>
      </c>
      <c r="G192" s="146">
        <v>48</v>
      </c>
      <c r="H192" s="147">
        <f t="shared" si="17"/>
        <v>0.41176470588235303</v>
      </c>
      <c r="I192" s="146">
        <v>57</v>
      </c>
      <c r="J192" s="147">
        <f t="shared" si="17"/>
        <v>0.1875</v>
      </c>
      <c r="K192" s="146">
        <v>40</v>
      </c>
      <c r="L192" s="147">
        <f t="shared" si="17"/>
        <v>-0.29824561403508776</v>
      </c>
      <c r="M192" s="146">
        <v>29</v>
      </c>
      <c r="N192" s="147">
        <f t="shared" si="18"/>
        <v>-0.27500000000000002</v>
      </c>
    </row>
    <row r="193" spans="2:15" x14ac:dyDescent="0.25">
      <c r="B193" s="145" t="s">
        <v>89</v>
      </c>
      <c r="C193" s="146">
        <v>10</v>
      </c>
      <c r="D193" s="147">
        <v>-0.74358974358974361</v>
      </c>
      <c r="E193" s="146">
        <v>21</v>
      </c>
      <c r="F193" s="147">
        <f t="shared" si="17"/>
        <v>1.1000000000000001</v>
      </c>
      <c r="G193" s="146">
        <v>54</v>
      </c>
      <c r="H193" s="147">
        <f t="shared" si="17"/>
        <v>1.5714285714285716</v>
      </c>
      <c r="I193" s="146">
        <v>18</v>
      </c>
      <c r="J193" s="147">
        <f t="shared" si="17"/>
        <v>-0.66666666666666674</v>
      </c>
      <c r="K193" s="146">
        <v>67</v>
      </c>
      <c r="L193" s="147">
        <f t="shared" si="17"/>
        <v>2.7222222222222223</v>
      </c>
      <c r="M193" s="146">
        <v>53</v>
      </c>
      <c r="N193" s="147">
        <f t="shared" si="18"/>
        <v>-0.20895522388059706</v>
      </c>
    </row>
    <row r="194" spans="2:15" x14ac:dyDescent="0.25">
      <c r="B194" s="145" t="s">
        <v>91</v>
      </c>
      <c r="C194" s="146">
        <v>4</v>
      </c>
      <c r="D194" s="147">
        <v>-0.90476190476190477</v>
      </c>
      <c r="E194" s="146">
        <v>71</v>
      </c>
      <c r="F194" s="147">
        <f t="shared" si="17"/>
        <v>16.75</v>
      </c>
      <c r="G194" s="146">
        <v>12</v>
      </c>
      <c r="H194" s="147">
        <f t="shared" si="17"/>
        <v>-0.83098591549295775</v>
      </c>
      <c r="I194" s="146">
        <v>75</v>
      </c>
      <c r="J194" s="147">
        <f t="shared" si="17"/>
        <v>5.25</v>
      </c>
      <c r="K194" s="146">
        <v>87</v>
      </c>
      <c r="L194" s="147">
        <f t="shared" si="17"/>
        <v>0.15999999999999992</v>
      </c>
      <c r="M194" s="146"/>
      <c r="N194" s="147"/>
    </row>
    <row r="195" spans="2:15" x14ac:dyDescent="0.25">
      <c r="B195" s="145" t="s">
        <v>93</v>
      </c>
      <c r="C195" s="146">
        <v>4</v>
      </c>
      <c r="D195" s="147">
        <v>-0.9452054794520548</v>
      </c>
      <c r="E195" s="146">
        <v>133</v>
      </c>
      <c r="F195" s="147">
        <f t="shared" si="17"/>
        <v>32.25</v>
      </c>
      <c r="G195" s="146">
        <v>44</v>
      </c>
      <c r="H195" s="147">
        <f t="shared" si="17"/>
        <v>-0.66917293233082709</v>
      </c>
      <c r="I195" s="146">
        <v>69</v>
      </c>
      <c r="J195" s="147">
        <f t="shared" si="17"/>
        <v>0.56818181818181812</v>
      </c>
      <c r="K195" s="146">
        <v>98</v>
      </c>
      <c r="L195" s="147">
        <f t="shared" si="17"/>
        <v>0.42028985507246386</v>
      </c>
      <c r="M195" s="146"/>
      <c r="N195" s="147"/>
    </row>
    <row r="196" spans="2:15" x14ac:dyDescent="0.25">
      <c r="B196" s="145" t="s">
        <v>95</v>
      </c>
      <c r="C196" s="146">
        <v>6</v>
      </c>
      <c r="D196" s="147">
        <v>-0.76</v>
      </c>
      <c r="E196" s="146">
        <v>53</v>
      </c>
      <c r="F196" s="147">
        <f t="shared" si="17"/>
        <v>7.8333333333333339</v>
      </c>
      <c r="G196" s="146">
        <v>63</v>
      </c>
      <c r="H196" s="147">
        <f t="shared" si="17"/>
        <v>0.18867924528301883</v>
      </c>
      <c r="I196" s="146">
        <v>92</v>
      </c>
      <c r="J196" s="147">
        <f t="shared" si="17"/>
        <v>0.46031746031746024</v>
      </c>
      <c r="K196" s="146">
        <v>119</v>
      </c>
      <c r="L196" s="147">
        <f t="shared" si="17"/>
        <v>0.29347826086956519</v>
      </c>
      <c r="M196" s="146"/>
      <c r="N196" s="147"/>
    </row>
    <row r="197" spans="2:15" ht="15.75" x14ac:dyDescent="0.25">
      <c r="B197" s="148" t="s">
        <v>32</v>
      </c>
      <c r="C197" s="149">
        <v>229</v>
      </c>
      <c r="D197" s="150">
        <v>-0.66618075801749277</v>
      </c>
      <c r="E197" s="149">
        <v>476</v>
      </c>
      <c r="F197" s="150">
        <f t="shared" si="17"/>
        <v>1.0786026200873362</v>
      </c>
      <c r="G197" s="149">
        <v>657</v>
      </c>
      <c r="H197" s="150">
        <f t="shared" si="17"/>
        <v>0.38025210084033612</v>
      </c>
      <c r="I197" s="149">
        <v>709</v>
      </c>
      <c r="J197" s="150">
        <f t="shared" si="17"/>
        <v>7.9147640791476404E-2</v>
      </c>
      <c r="K197" s="149">
        <v>810</v>
      </c>
      <c r="L197" s="150">
        <f t="shared" si="17"/>
        <v>0.14245416078984485</v>
      </c>
      <c r="M197" s="149">
        <v>623</v>
      </c>
      <c r="N197" s="150">
        <v>0.23122529644268774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86</v>
      </c>
      <c r="D207" s="147">
        <v>-0.40277777777777779</v>
      </c>
      <c r="E207" s="146">
        <v>14</v>
      </c>
      <c r="F207" s="147">
        <f t="shared" ref="F207:L219" si="19">IFERROR(E207/C207-1,"-")</f>
        <v>-0.83720930232558133</v>
      </c>
      <c r="G207" s="146">
        <v>98</v>
      </c>
      <c r="H207" s="147">
        <f t="shared" si="19"/>
        <v>6</v>
      </c>
      <c r="I207" s="146">
        <v>80</v>
      </c>
      <c r="J207" s="147">
        <f t="shared" si="19"/>
        <v>-0.18367346938775508</v>
      </c>
      <c r="K207" s="146">
        <v>132</v>
      </c>
      <c r="L207" s="147">
        <f t="shared" si="19"/>
        <v>0.64999999999999991</v>
      </c>
      <c r="M207" s="146">
        <v>141</v>
      </c>
      <c r="N207" s="147">
        <f t="shared" ref="N207:N215" si="20">IFERROR(M207/K207-1,"-")</f>
        <v>6.8181818181818121E-2</v>
      </c>
    </row>
    <row r="208" spans="2:15" x14ac:dyDescent="0.25">
      <c r="B208" s="145" t="s">
        <v>75</v>
      </c>
      <c r="C208" s="146">
        <v>127</v>
      </c>
      <c r="D208" s="147">
        <v>1.081967213114754</v>
      </c>
      <c r="E208" s="146">
        <v>3</v>
      </c>
      <c r="F208" s="147">
        <f t="shared" si="19"/>
        <v>-0.97637795275590555</v>
      </c>
      <c r="G208" s="146">
        <v>109</v>
      </c>
      <c r="H208" s="147">
        <f t="shared" si="19"/>
        <v>35.333333333333336</v>
      </c>
      <c r="I208" s="146">
        <v>75</v>
      </c>
      <c r="J208" s="147">
        <f t="shared" si="19"/>
        <v>-0.31192660550458717</v>
      </c>
      <c r="K208" s="146">
        <v>156</v>
      </c>
      <c r="L208" s="147">
        <f t="shared" si="19"/>
        <v>1.08</v>
      </c>
      <c r="M208" s="146">
        <v>99</v>
      </c>
      <c r="N208" s="147">
        <f t="shared" si="20"/>
        <v>-0.36538461538461542</v>
      </c>
    </row>
    <row r="209" spans="2:15" x14ac:dyDescent="0.25">
      <c r="B209" s="145" t="s">
        <v>77</v>
      </c>
      <c r="C209" s="146">
        <v>5</v>
      </c>
      <c r="D209" s="147">
        <v>-0.94845360824742264</v>
      </c>
      <c r="E209" s="146">
        <v>7</v>
      </c>
      <c r="F209" s="147">
        <f t="shared" si="19"/>
        <v>0.39999999999999991</v>
      </c>
      <c r="G209" s="146">
        <v>66</v>
      </c>
      <c r="H209" s="147">
        <f t="shared" si="19"/>
        <v>8.4285714285714288</v>
      </c>
      <c r="I209" s="146">
        <v>92</v>
      </c>
      <c r="J209" s="147">
        <f t="shared" si="19"/>
        <v>0.39393939393939403</v>
      </c>
      <c r="K209" s="146">
        <v>133</v>
      </c>
      <c r="L209" s="147">
        <f t="shared" si="19"/>
        <v>0.44565217391304346</v>
      </c>
      <c r="M209" s="146">
        <v>109</v>
      </c>
      <c r="N209" s="147">
        <f t="shared" si="20"/>
        <v>-0.18045112781954886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9</v>
      </c>
      <c r="F210" s="147" t="str">
        <f t="shared" si="19"/>
        <v>-</v>
      </c>
      <c r="G210" s="146">
        <v>50</v>
      </c>
      <c r="H210" s="147">
        <f t="shared" si="19"/>
        <v>4.5555555555555554</v>
      </c>
      <c r="I210" s="146">
        <v>61</v>
      </c>
      <c r="J210" s="147">
        <f t="shared" si="19"/>
        <v>0.21999999999999997</v>
      </c>
      <c r="K210" s="146">
        <v>104</v>
      </c>
      <c r="L210" s="147">
        <f t="shared" si="19"/>
        <v>0.70491803278688514</v>
      </c>
      <c r="M210" s="146">
        <v>59</v>
      </c>
      <c r="N210" s="147">
        <f t="shared" si="20"/>
        <v>-0.43269230769230771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22</v>
      </c>
      <c r="F211" s="147" t="str">
        <f t="shared" si="19"/>
        <v>-</v>
      </c>
      <c r="G211" s="146">
        <v>52</v>
      </c>
      <c r="H211" s="147">
        <f t="shared" si="19"/>
        <v>1.3636363636363638</v>
      </c>
      <c r="I211" s="146">
        <v>23</v>
      </c>
      <c r="J211" s="147">
        <f t="shared" si="19"/>
        <v>-0.55769230769230771</v>
      </c>
      <c r="K211" s="146">
        <v>12</v>
      </c>
      <c r="L211" s="147">
        <f t="shared" si="19"/>
        <v>-0.47826086956521741</v>
      </c>
      <c r="M211" s="146">
        <v>39</v>
      </c>
      <c r="N211" s="147">
        <f t="shared" si="20"/>
        <v>2.25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24</v>
      </c>
      <c r="F212" s="147" t="str">
        <f t="shared" si="19"/>
        <v>-</v>
      </c>
      <c r="G212" s="146">
        <v>45</v>
      </c>
      <c r="H212" s="147">
        <f t="shared" si="19"/>
        <v>0.875</v>
      </c>
      <c r="I212" s="146">
        <v>30</v>
      </c>
      <c r="J212" s="147">
        <f t="shared" si="19"/>
        <v>-0.33333333333333337</v>
      </c>
      <c r="K212" s="146">
        <v>13</v>
      </c>
      <c r="L212" s="147">
        <f t="shared" si="19"/>
        <v>-0.56666666666666665</v>
      </c>
      <c r="M212" s="146">
        <v>90</v>
      </c>
      <c r="N212" s="147">
        <f t="shared" si="20"/>
        <v>5.9230769230769234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30</v>
      </c>
      <c r="F213" s="147" t="str">
        <f t="shared" si="19"/>
        <v>-</v>
      </c>
      <c r="G213" s="146">
        <v>71</v>
      </c>
      <c r="H213" s="147">
        <f t="shared" si="19"/>
        <v>1.3666666666666667</v>
      </c>
      <c r="I213" s="146">
        <v>39</v>
      </c>
      <c r="J213" s="147">
        <f t="shared" si="19"/>
        <v>-0.45070422535211263</v>
      </c>
      <c r="K213" s="146">
        <v>41</v>
      </c>
      <c r="L213" s="147">
        <f t="shared" si="19"/>
        <v>5.1282051282051322E-2</v>
      </c>
      <c r="M213" s="146">
        <v>57</v>
      </c>
      <c r="N213" s="147">
        <f t="shared" si="20"/>
        <v>0.39024390243902429</v>
      </c>
    </row>
    <row r="214" spans="2:15" x14ac:dyDescent="0.25">
      <c r="B214" s="145" t="s">
        <v>87</v>
      </c>
      <c r="C214" s="146">
        <v>25</v>
      </c>
      <c r="D214" s="147">
        <v>-0.609375</v>
      </c>
      <c r="E214" s="146">
        <v>39</v>
      </c>
      <c r="F214" s="147">
        <f t="shared" si="19"/>
        <v>0.56000000000000005</v>
      </c>
      <c r="G214" s="146">
        <v>67</v>
      </c>
      <c r="H214" s="147">
        <f t="shared" si="19"/>
        <v>0.71794871794871784</v>
      </c>
      <c r="I214" s="146">
        <v>25</v>
      </c>
      <c r="J214" s="147">
        <f t="shared" si="19"/>
        <v>-0.62686567164179108</v>
      </c>
      <c r="K214" s="146">
        <v>103</v>
      </c>
      <c r="L214" s="147">
        <f t="shared" si="19"/>
        <v>3.12</v>
      </c>
      <c r="M214" s="146">
        <v>89</v>
      </c>
      <c r="N214" s="147">
        <f t="shared" si="20"/>
        <v>-0.13592233009708743</v>
      </c>
    </row>
    <row r="215" spans="2:15" x14ac:dyDescent="0.25">
      <c r="B215" s="145" t="s">
        <v>89</v>
      </c>
      <c r="C215" s="146">
        <v>0</v>
      </c>
      <c r="D215" s="147">
        <v>-1</v>
      </c>
      <c r="E215" s="146">
        <v>48</v>
      </c>
      <c r="F215" s="147" t="str">
        <f t="shared" si="19"/>
        <v>-</v>
      </c>
      <c r="G215" s="146">
        <v>47</v>
      </c>
      <c r="H215" s="147">
        <f t="shared" si="19"/>
        <v>-2.083333333333337E-2</v>
      </c>
      <c r="I215" s="146">
        <v>36</v>
      </c>
      <c r="J215" s="147">
        <f t="shared" si="19"/>
        <v>-0.23404255319148937</v>
      </c>
      <c r="K215" s="146">
        <v>77</v>
      </c>
      <c r="L215" s="147">
        <f t="shared" si="19"/>
        <v>1.1388888888888888</v>
      </c>
      <c r="M215" s="146">
        <v>93</v>
      </c>
      <c r="N215" s="147">
        <f t="shared" si="20"/>
        <v>0.20779220779220786</v>
      </c>
    </row>
    <row r="216" spans="2:15" x14ac:dyDescent="0.25">
      <c r="B216" s="145" t="s">
        <v>91</v>
      </c>
      <c r="C216" s="146">
        <v>4</v>
      </c>
      <c r="D216" s="147">
        <v>-0.93103448275862066</v>
      </c>
      <c r="E216" s="146">
        <v>55</v>
      </c>
      <c r="F216" s="147">
        <f t="shared" si="19"/>
        <v>12.75</v>
      </c>
      <c r="G216" s="146">
        <v>106</v>
      </c>
      <c r="H216" s="147">
        <f t="shared" si="19"/>
        <v>0.92727272727272725</v>
      </c>
      <c r="I216" s="146">
        <v>135</v>
      </c>
      <c r="J216" s="147">
        <f t="shared" si="19"/>
        <v>0.27358490566037741</v>
      </c>
      <c r="K216" s="146">
        <v>99</v>
      </c>
      <c r="L216" s="147">
        <f t="shared" si="19"/>
        <v>-0.26666666666666672</v>
      </c>
      <c r="M216" s="146"/>
      <c r="N216" s="147"/>
    </row>
    <row r="217" spans="2:15" x14ac:dyDescent="0.25">
      <c r="B217" s="145" t="s">
        <v>93</v>
      </c>
      <c r="C217" s="146">
        <v>2</v>
      </c>
      <c r="D217" s="147">
        <v>-0.9555555555555556</v>
      </c>
      <c r="E217" s="146">
        <v>62</v>
      </c>
      <c r="F217" s="147">
        <f t="shared" si="19"/>
        <v>30</v>
      </c>
      <c r="G217" s="146">
        <v>95</v>
      </c>
      <c r="H217" s="147">
        <f t="shared" si="19"/>
        <v>0.532258064516129</v>
      </c>
      <c r="I217" s="146">
        <v>145</v>
      </c>
      <c r="J217" s="147">
        <f t="shared" si="19"/>
        <v>0.52631578947368429</v>
      </c>
      <c r="K217" s="146">
        <v>110</v>
      </c>
      <c r="L217" s="147">
        <f t="shared" si="19"/>
        <v>-0.24137931034482762</v>
      </c>
      <c r="M217" s="146"/>
      <c r="N217" s="147"/>
    </row>
    <row r="218" spans="2:15" x14ac:dyDescent="0.25">
      <c r="B218" s="145" t="s">
        <v>95</v>
      </c>
      <c r="C218" s="146">
        <v>23</v>
      </c>
      <c r="D218" s="147">
        <v>-0.5</v>
      </c>
      <c r="E218" s="146">
        <v>64</v>
      </c>
      <c r="F218" s="147">
        <f t="shared" si="19"/>
        <v>1.7826086956521738</v>
      </c>
      <c r="G218" s="146">
        <v>62</v>
      </c>
      <c r="H218" s="147">
        <f t="shared" si="19"/>
        <v>-3.125E-2</v>
      </c>
      <c r="I218" s="146">
        <v>91</v>
      </c>
      <c r="J218" s="147">
        <f t="shared" si="19"/>
        <v>0.467741935483871</v>
      </c>
      <c r="K218" s="146">
        <v>113</v>
      </c>
      <c r="L218" s="147">
        <f t="shared" si="19"/>
        <v>0.24175824175824179</v>
      </c>
      <c r="M218" s="146"/>
      <c r="N218" s="147"/>
    </row>
    <row r="219" spans="2:15" ht="15.75" x14ac:dyDescent="0.25">
      <c r="B219" s="148" t="s">
        <v>32</v>
      </c>
      <c r="C219" s="149">
        <v>284</v>
      </c>
      <c r="D219" s="150">
        <v>-0.61149110807113538</v>
      </c>
      <c r="E219" s="149">
        <v>377</v>
      </c>
      <c r="F219" s="150">
        <f t="shared" si="19"/>
        <v>0.32746478873239426</v>
      </c>
      <c r="G219" s="149">
        <v>868</v>
      </c>
      <c r="H219" s="150">
        <f t="shared" si="19"/>
        <v>1.3023872679045092</v>
      </c>
      <c r="I219" s="149">
        <v>832</v>
      </c>
      <c r="J219" s="150">
        <f t="shared" si="19"/>
        <v>-4.1474654377880227E-2</v>
      </c>
      <c r="K219" s="149">
        <v>1093</v>
      </c>
      <c r="L219" s="150">
        <f t="shared" si="19"/>
        <v>0.31370192307692313</v>
      </c>
      <c r="M219" s="149">
        <v>776</v>
      </c>
      <c r="N219" s="150">
        <v>6.4850843060959562E-3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70</v>
      </c>
      <c r="D229" s="147">
        <v>-0.23076923076923073</v>
      </c>
      <c r="E229" s="146">
        <v>18</v>
      </c>
      <c r="F229" s="147">
        <f t="shared" ref="F229:L241" si="21">IFERROR(E229/C229-1,"-")</f>
        <v>-0.74285714285714288</v>
      </c>
      <c r="G229" s="146">
        <v>89</v>
      </c>
      <c r="H229" s="147">
        <f t="shared" si="21"/>
        <v>3.9444444444444446</v>
      </c>
      <c r="I229" s="146">
        <v>76</v>
      </c>
      <c r="J229" s="147">
        <f t="shared" si="21"/>
        <v>-0.1460674157303371</v>
      </c>
      <c r="K229" s="146">
        <v>165</v>
      </c>
      <c r="L229" s="147">
        <f t="shared" si="21"/>
        <v>1.1710526315789473</v>
      </c>
      <c r="M229" s="146">
        <v>109</v>
      </c>
      <c r="N229" s="147">
        <f t="shared" ref="N229:N237" si="22">IFERROR(M229/K229-1,"-")</f>
        <v>-0.33939393939393936</v>
      </c>
    </row>
    <row r="230" spans="2:15" x14ac:dyDescent="0.25">
      <c r="B230" s="145" t="s">
        <v>75</v>
      </c>
      <c r="C230" s="146">
        <v>104</v>
      </c>
      <c r="D230" s="147">
        <v>-7.9646017699115057E-2</v>
      </c>
      <c r="E230" s="146">
        <v>3</v>
      </c>
      <c r="F230" s="147">
        <f t="shared" si="21"/>
        <v>-0.97115384615384615</v>
      </c>
      <c r="G230" s="146">
        <v>106</v>
      </c>
      <c r="H230" s="147">
        <f t="shared" si="21"/>
        <v>34.333333333333336</v>
      </c>
      <c r="I230" s="146">
        <v>66</v>
      </c>
      <c r="J230" s="147">
        <f t="shared" si="21"/>
        <v>-0.37735849056603776</v>
      </c>
      <c r="K230" s="146">
        <v>88</v>
      </c>
      <c r="L230" s="147">
        <f t="shared" si="21"/>
        <v>0.33333333333333326</v>
      </c>
      <c r="M230" s="146">
        <v>124</v>
      </c>
      <c r="N230" s="147">
        <f t="shared" si="22"/>
        <v>0.40909090909090917</v>
      </c>
    </row>
    <row r="231" spans="2:15" x14ac:dyDescent="0.25">
      <c r="B231" s="145" t="s">
        <v>77</v>
      </c>
      <c r="C231" s="146">
        <v>13</v>
      </c>
      <c r="D231" s="147">
        <v>-0.83116883116883122</v>
      </c>
      <c r="E231" s="146">
        <v>17</v>
      </c>
      <c r="F231" s="147">
        <f t="shared" si="21"/>
        <v>0.30769230769230771</v>
      </c>
      <c r="G231" s="146">
        <v>58</v>
      </c>
      <c r="H231" s="147">
        <f t="shared" si="21"/>
        <v>2.4117647058823528</v>
      </c>
      <c r="I231" s="146">
        <v>95</v>
      </c>
      <c r="J231" s="147">
        <f t="shared" si="21"/>
        <v>0.63793103448275867</v>
      </c>
      <c r="K231" s="146">
        <v>82</v>
      </c>
      <c r="L231" s="147">
        <f t="shared" si="21"/>
        <v>-0.13684210526315788</v>
      </c>
      <c r="M231" s="146">
        <v>82</v>
      </c>
      <c r="N231" s="147">
        <f t="shared" si="22"/>
        <v>0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9</v>
      </c>
      <c r="F232" s="147" t="str">
        <f t="shared" si="21"/>
        <v>-</v>
      </c>
      <c r="G232" s="146">
        <v>71</v>
      </c>
      <c r="H232" s="147">
        <f t="shared" si="21"/>
        <v>6.8888888888888893</v>
      </c>
      <c r="I232" s="146">
        <v>67</v>
      </c>
      <c r="J232" s="147">
        <f t="shared" si="21"/>
        <v>-5.633802816901412E-2</v>
      </c>
      <c r="K232" s="146">
        <v>45</v>
      </c>
      <c r="L232" s="147">
        <f t="shared" si="21"/>
        <v>-0.32835820895522383</v>
      </c>
      <c r="M232" s="146">
        <v>69</v>
      </c>
      <c r="N232" s="147">
        <f t="shared" si="22"/>
        <v>0.53333333333333344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33</v>
      </c>
      <c r="F233" s="147" t="str">
        <f t="shared" si="21"/>
        <v>-</v>
      </c>
      <c r="G233" s="146">
        <v>20</v>
      </c>
      <c r="H233" s="147">
        <f t="shared" si="21"/>
        <v>-0.39393939393939392</v>
      </c>
      <c r="I233" s="146">
        <v>41</v>
      </c>
      <c r="J233" s="147">
        <f t="shared" si="21"/>
        <v>1.0499999999999998</v>
      </c>
      <c r="K233" s="146">
        <v>7</v>
      </c>
      <c r="L233" s="147">
        <f t="shared" si="21"/>
        <v>-0.82926829268292679</v>
      </c>
      <c r="M233" s="146">
        <v>38</v>
      </c>
      <c r="N233" s="147">
        <f t="shared" si="22"/>
        <v>4.4285714285714288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27</v>
      </c>
      <c r="F234" s="147" t="str">
        <f t="shared" si="21"/>
        <v>-</v>
      </c>
      <c r="G234" s="146">
        <v>41</v>
      </c>
      <c r="H234" s="147">
        <f t="shared" si="21"/>
        <v>0.5185185185185186</v>
      </c>
      <c r="I234" s="146">
        <v>29</v>
      </c>
      <c r="J234" s="147">
        <f t="shared" si="21"/>
        <v>-0.29268292682926833</v>
      </c>
      <c r="K234" s="146">
        <v>7</v>
      </c>
      <c r="L234" s="147">
        <f t="shared" si="21"/>
        <v>-0.75862068965517238</v>
      </c>
      <c r="M234" s="146">
        <v>56</v>
      </c>
      <c r="N234" s="147">
        <f t="shared" si="22"/>
        <v>7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57</v>
      </c>
      <c r="F235" s="147" t="str">
        <f t="shared" si="21"/>
        <v>-</v>
      </c>
      <c r="G235" s="146">
        <v>51</v>
      </c>
      <c r="H235" s="147">
        <f t="shared" si="21"/>
        <v>-0.10526315789473684</v>
      </c>
      <c r="I235" s="146">
        <v>24</v>
      </c>
      <c r="J235" s="147">
        <f t="shared" si="21"/>
        <v>-0.52941176470588236</v>
      </c>
      <c r="K235" s="146">
        <v>5</v>
      </c>
      <c r="L235" s="147">
        <f t="shared" si="21"/>
        <v>-0.79166666666666663</v>
      </c>
      <c r="M235" s="146">
        <v>63</v>
      </c>
      <c r="N235" s="147">
        <f t="shared" si="22"/>
        <v>11.6</v>
      </c>
    </row>
    <row r="236" spans="2:15" x14ac:dyDescent="0.25">
      <c r="B236" s="145" t="s">
        <v>87</v>
      </c>
      <c r="C236" s="146">
        <v>16</v>
      </c>
      <c r="D236" s="147">
        <v>-0.38461538461538458</v>
      </c>
      <c r="E236" s="146">
        <v>34</v>
      </c>
      <c r="F236" s="147">
        <f t="shared" si="21"/>
        <v>1.125</v>
      </c>
      <c r="G236" s="146">
        <v>48</v>
      </c>
      <c r="H236" s="147">
        <f t="shared" si="21"/>
        <v>0.41176470588235303</v>
      </c>
      <c r="I236" s="146">
        <v>57</v>
      </c>
      <c r="J236" s="147">
        <f t="shared" si="21"/>
        <v>0.1875</v>
      </c>
      <c r="K236" s="146">
        <v>40</v>
      </c>
      <c r="L236" s="147">
        <f t="shared" si="21"/>
        <v>-0.29824561403508776</v>
      </c>
      <c r="M236" s="146">
        <v>29</v>
      </c>
      <c r="N236" s="147">
        <f t="shared" si="22"/>
        <v>-0.27500000000000002</v>
      </c>
    </row>
    <row r="237" spans="2:15" x14ac:dyDescent="0.25">
      <c r="B237" s="145" t="s">
        <v>89</v>
      </c>
      <c r="C237" s="146">
        <v>10</v>
      </c>
      <c r="D237" s="147">
        <v>-0.74358974358974361</v>
      </c>
      <c r="E237" s="146">
        <v>21</v>
      </c>
      <c r="F237" s="147">
        <f t="shared" si="21"/>
        <v>1.1000000000000001</v>
      </c>
      <c r="G237" s="146">
        <v>54</v>
      </c>
      <c r="H237" s="147">
        <f t="shared" si="21"/>
        <v>1.5714285714285716</v>
      </c>
      <c r="I237" s="146">
        <v>18</v>
      </c>
      <c r="J237" s="147">
        <f t="shared" si="21"/>
        <v>-0.66666666666666674</v>
      </c>
      <c r="K237" s="146">
        <v>67</v>
      </c>
      <c r="L237" s="147">
        <f t="shared" si="21"/>
        <v>2.7222222222222223</v>
      </c>
      <c r="M237" s="146">
        <v>53</v>
      </c>
      <c r="N237" s="147">
        <f t="shared" si="22"/>
        <v>-0.20895522388059706</v>
      </c>
    </row>
    <row r="238" spans="2:15" x14ac:dyDescent="0.25">
      <c r="B238" s="145" t="s">
        <v>91</v>
      </c>
      <c r="C238" s="146">
        <v>4</v>
      </c>
      <c r="D238" s="147">
        <v>-0.90476190476190477</v>
      </c>
      <c r="E238" s="146">
        <v>71</v>
      </c>
      <c r="F238" s="147">
        <f t="shared" si="21"/>
        <v>16.75</v>
      </c>
      <c r="G238" s="146">
        <v>12</v>
      </c>
      <c r="H238" s="147">
        <f t="shared" si="21"/>
        <v>-0.83098591549295775</v>
      </c>
      <c r="I238" s="146">
        <v>75</v>
      </c>
      <c r="J238" s="147">
        <f t="shared" si="21"/>
        <v>5.25</v>
      </c>
      <c r="K238" s="146">
        <v>87</v>
      </c>
      <c r="L238" s="147">
        <f t="shared" si="21"/>
        <v>0.15999999999999992</v>
      </c>
      <c r="M238" s="146"/>
      <c r="N238" s="147"/>
    </row>
    <row r="239" spans="2:15" x14ac:dyDescent="0.25">
      <c r="B239" s="145" t="s">
        <v>93</v>
      </c>
      <c r="C239" s="146">
        <v>4</v>
      </c>
      <c r="D239" s="147">
        <v>-0.9452054794520548</v>
      </c>
      <c r="E239" s="146">
        <v>133</v>
      </c>
      <c r="F239" s="147">
        <f t="shared" si="21"/>
        <v>32.25</v>
      </c>
      <c r="G239" s="146">
        <v>44</v>
      </c>
      <c r="H239" s="147">
        <f t="shared" si="21"/>
        <v>-0.66917293233082709</v>
      </c>
      <c r="I239" s="146">
        <v>69</v>
      </c>
      <c r="J239" s="147">
        <f t="shared" si="21"/>
        <v>0.56818181818181812</v>
      </c>
      <c r="K239" s="146">
        <v>98</v>
      </c>
      <c r="L239" s="147">
        <f t="shared" si="21"/>
        <v>0.42028985507246386</v>
      </c>
      <c r="M239" s="146"/>
      <c r="N239" s="147"/>
    </row>
    <row r="240" spans="2:15" x14ac:dyDescent="0.25">
      <c r="B240" s="145" t="s">
        <v>95</v>
      </c>
      <c r="C240" s="146">
        <v>6</v>
      </c>
      <c r="D240" s="147">
        <v>-0.76</v>
      </c>
      <c r="E240" s="146">
        <v>53</v>
      </c>
      <c r="F240" s="147">
        <f t="shared" si="21"/>
        <v>7.8333333333333339</v>
      </c>
      <c r="G240" s="146">
        <v>63</v>
      </c>
      <c r="H240" s="147">
        <f t="shared" si="21"/>
        <v>0.18867924528301883</v>
      </c>
      <c r="I240" s="146">
        <v>92</v>
      </c>
      <c r="J240" s="147">
        <f t="shared" si="21"/>
        <v>0.46031746031746024</v>
      </c>
      <c r="K240" s="146">
        <v>119</v>
      </c>
      <c r="L240" s="147">
        <f t="shared" si="21"/>
        <v>0.29347826086956519</v>
      </c>
      <c r="M240" s="146"/>
      <c r="N240" s="147"/>
    </row>
    <row r="241" spans="2:15" ht="15.75" x14ac:dyDescent="0.25">
      <c r="B241" s="148" t="s">
        <v>32</v>
      </c>
      <c r="C241" s="149">
        <v>229</v>
      </c>
      <c r="D241" s="150">
        <v>-0.66618075801749277</v>
      </c>
      <c r="E241" s="149">
        <v>476</v>
      </c>
      <c r="F241" s="150">
        <f t="shared" si="21"/>
        <v>1.0786026200873362</v>
      </c>
      <c r="G241" s="149">
        <v>657</v>
      </c>
      <c r="H241" s="150">
        <f t="shared" si="21"/>
        <v>0.38025210084033612</v>
      </c>
      <c r="I241" s="149">
        <v>709</v>
      </c>
      <c r="J241" s="150">
        <f t="shared" si="21"/>
        <v>7.9147640791476404E-2</v>
      </c>
      <c r="K241" s="149">
        <v>810</v>
      </c>
      <c r="L241" s="150">
        <f t="shared" si="21"/>
        <v>0.14245416078984485</v>
      </c>
      <c r="M241" s="149">
        <v>623</v>
      </c>
      <c r="N241" s="150">
        <v>0.23122529644268774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82</v>
      </c>
      <c r="D251" s="147">
        <v>-0.13684210526315788</v>
      </c>
      <c r="E251" s="146">
        <v>3</v>
      </c>
      <c r="F251" s="147">
        <f t="shared" ref="F251:L263" si="23">IFERROR(E251/C251-1,"-")</f>
        <v>-0.96341463414634143</v>
      </c>
      <c r="G251" s="146">
        <v>13</v>
      </c>
      <c r="H251" s="147">
        <f t="shared" si="23"/>
        <v>3.333333333333333</v>
      </c>
      <c r="I251" s="146">
        <v>52</v>
      </c>
      <c r="J251" s="147">
        <f t="shared" si="23"/>
        <v>3</v>
      </c>
      <c r="K251" s="146">
        <v>31</v>
      </c>
      <c r="L251" s="147">
        <f t="shared" si="23"/>
        <v>-0.40384615384615385</v>
      </c>
      <c r="M251" s="146">
        <v>38</v>
      </c>
      <c r="N251" s="147">
        <f t="shared" ref="N251:N259" si="24">IFERROR(M251/K251-1,"-")</f>
        <v>0.22580645161290325</v>
      </c>
    </row>
    <row r="252" spans="2:15" x14ac:dyDescent="0.25">
      <c r="B252" s="145" t="s">
        <v>75</v>
      </c>
      <c r="C252" s="146">
        <v>31</v>
      </c>
      <c r="D252" s="147">
        <v>0.10714285714285721</v>
      </c>
      <c r="E252" s="146">
        <v>0</v>
      </c>
      <c r="F252" s="147">
        <f t="shared" si="23"/>
        <v>-1</v>
      </c>
      <c r="G252" s="146">
        <v>11</v>
      </c>
      <c r="H252" s="147" t="str">
        <f t="shared" si="23"/>
        <v>-</v>
      </c>
      <c r="I252" s="146">
        <v>47</v>
      </c>
      <c r="J252" s="147">
        <f t="shared" si="23"/>
        <v>3.2727272727272725</v>
      </c>
      <c r="K252" s="146">
        <v>26</v>
      </c>
      <c r="L252" s="147">
        <f t="shared" si="23"/>
        <v>-0.44680851063829785</v>
      </c>
      <c r="M252" s="146">
        <v>76</v>
      </c>
      <c r="N252" s="147">
        <f t="shared" si="24"/>
        <v>1.9230769230769229</v>
      </c>
    </row>
    <row r="253" spans="2:15" x14ac:dyDescent="0.25">
      <c r="B253" s="145" t="s">
        <v>77</v>
      </c>
      <c r="C253" s="146">
        <v>23</v>
      </c>
      <c r="D253" s="147">
        <v>-0.2068965517241379</v>
      </c>
      <c r="E253" s="146">
        <v>8</v>
      </c>
      <c r="F253" s="147">
        <f t="shared" si="23"/>
        <v>-0.65217391304347827</v>
      </c>
      <c r="G253" s="146">
        <v>15</v>
      </c>
      <c r="H253" s="147">
        <f t="shared" si="23"/>
        <v>0.875</v>
      </c>
      <c r="I253" s="146">
        <v>32</v>
      </c>
      <c r="J253" s="147">
        <f t="shared" si="23"/>
        <v>1.1333333333333333</v>
      </c>
      <c r="K253" s="146">
        <v>19</v>
      </c>
      <c r="L253" s="147">
        <f t="shared" si="23"/>
        <v>-0.40625</v>
      </c>
      <c r="M253" s="146">
        <v>31</v>
      </c>
      <c r="N253" s="147">
        <f t="shared" si="24"/>
        <v>0.63157894736842102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6</v>
      </c>
      <c r="F254" s="147" t="str">
        <f t="shared" si="23"/>
        <v>-</v>
      </c>
      <c r="G254" s="146">
        <v>3</v>
      </c>
      <c r="H254" s="147">
        <f t="shared" si="23"/>
        <v>-0.5</v>
      </c>
      <c r="I254" s="146">
        <v>14</v>
      </c>
      <c r="J254" s="147">
        <f t="shared" si="23"/>
        <v>3.666666666666667</v>
      </c>
      <c r="K254" s="146">
        <v>2</v>
      </c>
      <c r="L254" s="147">
        <f t="shared" si="23"/>
        <v>-0.85714285714285721</v>
      </c>
      <c r="M254" s="146">
        <v>16</v>
      </c>
      <c r="N254" s="147">
        <f t="shared" si="24"/>
        <v>7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5</v>
      </c>
      <c r="F255" s="147" t="str">
        <f t="shared" si="23"/>
        <v>-</v>
      </c>
      <c r="G255" s="146">
        <v>2</v>
      </c>
      <c r="H255" s="147">
        <f t="shared" si="23"/>
        <v>-0.6</v>
      </c>
      <c r="I255" s="146">
        <v>4</v>
      </c>
      <c r="J255" s="147">
        <f t="shared" si="23"/>
        <v>1</v>
      </c>
      <c r="K255" s="146">
        <v>0</v>
      </c>
      <c r="L255" s="147">
        <f t="shared" si="23"/>
        <v>-1</v>
      </c>
      <c r="M255" s="146">
        <v>3</v>
      </c>
      <c r="N255" s="147" t="str">
        <f t="shared" si="24"/>
        <v>-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7</v>
      </c>
      <c r="F256" s="147" t="str">
        <f t="shared" si="23"/>
        <v>-</v>
      </c>
      <c r="G256" s="146">
        <v>0</v>
      </c>
      <c r="H256" s="147">
        <f t="shared" si="23"/>
        <v>-1</v>
      </c>
      <c r="I256" s="146">
        <v>4</v>
      </c>
      <c r="J256" s="147" t="str">
        <f t="shared" si="23"/>
        <v>-</v>
      </c>
      <c r="K256" s="146">
        <v>0</v>
      </c>
      <c r="L256" s="147">
        <f t="shared" si="23"/>
        <v>-1</v>
      </c>
      <c r="M256" s="146">
        <v>2</v>
      </c>
      <c r="N256" s="147" t="str">
        <f t="shared" si="24"/>
        <v>-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10</v>
      </c>
      <c r="F257" s="147" t="str">
        <f t="shared" si="23"/>
        <v>-</v>
      </c>
      <c r="G257" s="146">
        <v>13</v>
      </c>
      <c r="H257" s="147">
        <f t="shared" si="23"/>
        <v>0.30000000000000004</v>
      </c>
      <c r="I257" s="146">
        <v>3</v>
      </c>
      <c r="J257" s="147">
        <f t="shared" si="23"/>
        <v>-0.76923076923076916</v>
      </c>
      <c r="K257" s="146">
        <v>6</v>
      </c>
      <c r="L257" s="147">
        <f t="shared" si="23"/>
        <v>1</v>
      </c>
      <c r="M257" s="146">
        <v>6</v>
      </c>
      <c r="N257" s="147">
        <f t="shared" si="24"/>
        <v>0</v>
      </c>
    </row>
    <row r="258" spans="2:15" x14ac:dyDescent="0.25">
      <c r="B258" s="145" t="s">
        <v>87</v>
      </c>
      <c r="C258" s="146">
        <v>0</v>
      </c>
      <c r="D258" s="147">
        <v>-1</v>
      </c>
      <c r="E258" s="146">
        <v>3</v>
      </c>
      <c r="F258" s="147" t="str">
        <f t="shared" si="23"/>
        <v>-</v>
      </c>
      <c r="G258" s="146">
        <v>5</v>
      </c>
      <c r="H258" s="147">
        <f t="shared" si="23"/>
        <v>0.66666666666666674</v>
      </c>
      <c r="I258" s="146">
        <v>5</v>
      </c>
      <c r="J258" s="147">
        <f t="shared" si="23"/>
        <v>0</v>
      </c>
      <c r="K258" s="146">
        <v>8</v>
      </c>
      <c r="L258" s="147">
        <f t="shared" si="23"/>
        <v>0.60000000000000009</v>
      </c>
      <c r="M258" s="146">
        <v>2</v>
      </c>
      <c r="N258" s="147">
        <f t="shared" si="24"/>
        <v>-0.75</v>
      </c>
    </row>
    <row r="259" spans="2:15" x14ac:dyDescent="0.25">
      <c r="B259" s="145" t="s">
        <v>89</v>
      </c>
      <c r="C259" s="146">
        <v>0</v>
      </c>
      <c r="D259" s="147" t="s">
        <v>238</v>
      </c>
      <c r="E259" s="146">
        <v>0</v>
      </c>
      <c r="F259" s="147" t="str">
        <f t="shared" si="23"/>
        <v>-</v>
      </c>
      <c r="G259" s="146">
        <v>0</v>
      </c>
      <c r="H259" s="147" t="str">
        <f t="shared" si="23"/>
        <v>-</v>
      </c>
      <c r="I259" s="146">
        <v>6</v>
      </c>
      <c r="J259" s="147" t="str">
        <f t="shared" si="23"/>
        <v>-</v>
      </c>
      <c r="K259" s="146">
        <v>4</v>
      </c>
      <c r="L259" s="147">
        <f t="shared" si="23"/>
        <v>-0.33333333333333337</v>
      </c>
      <c r="M259" s="146">
        <v>2</v>
      </c>
      <c r="N259" s="147">
        <f t="shared" si="24"/>
        <v>-0.5</v>
      </c>
    </row>
    <row r="260" spans="2:15" x14ac:dyDescent="0.25">
      <c r="B260" s="145" t="s">
        <v>91</v>
      </c>
      <c r="C260" s="146">
        <v>0</v>
      </c>
      <c r="D260" s="147">
        <v>-1</v>
      </c>
      <c r="E260" s="146">
        <v>5</v>
      </c>
      <c r="F260" s="147" t="str">
        <f t="shared" si="23"/>
        <v>-</v>
      </c>
      <c r="G260" s="146">
        <v>8</v>
      </c>
      <c r="H260" s="147">
        <f t="shared" si="23"/>
        <v>0.60000000000000009</v>
      </c>
      <c r="I260" s="146">
        <v>17</v>
      </c>
      <c r="J260" s="147">
        <f t="shared" si="23"/>
        <v>1.125</v>
      </c>
      <c r="K260" s="146">
        <v>2</v>
      </c>
      <c r="L260" s="147">
        <f t="shared" si="23"/>
        <v>-0.88235294117647056</v>
      </c>
      <c r="M260" s="146"/>
      <c r="N260" s="147"/>
    </row>
    <row r="261" spans="2:15" x14ac:dyDescent="0.25">
      <c r="B261" s="145" t="s">
        <v>93</v>
      </c>
      <c r="C261" s="146">
        <v>0</v>
      </c>
      <c r="D261" s="147">
        <v>-1</v>
      </c>
      <c r="E261" s="146">
        <v>30</v>
      </c>
      <c r="F261" s="147" t="str">
        <f t="shared" si="23"/>
        <v>-</v>
      </c>
      <c r="G261" s="146">
        <v>21</v>
      </c>
      <c r="H261" s="147">
        <f t="shared" si="23"/>
        <v>-0.30000000000000004</v>
      </c>
      <c r="I261" s="146">
        <v>15</v>
      </c>
      <c r="J261" s="147">
        <f t="shared" si="23"/>
        <v>-0.2857142857142857</v>
      </c>
      <c r="K261" s="146">
        <v>9</v>
      </c>
      <c r="L261" s="147">
        <f t="shared" si="23"/>
        <v>-0.4</v>
      </c>
      <c r="M261" s="146"/>
      <c r="N261" s="147"/>
    </row>
    <row r="262" spans="2:15" x14ac:dyDescent="0.25">
      <c r="B262" s="145" t="s">
        <v>95</v>
      </c>
      <c r="C262" s="146">
        <v>0</v>
      </c>
      <c r="D262" s="147">
        <v>-1</v>
      </c>
      <c r="E262" s="146">
        <v>21</v>
      </c>
      <c r="F262" s="147" t="str">
        <f t="shared" si="23"/>
        <v>-</v>
      </c>
      <c r="G262" s="146">
        <v>45</v>
      </c>
      <c r="H262" s="147">
        <f t="shared" si="23"/>
        <v>1.1428571428571428</v>
      </c>
      <c r="I262" s="146">
        <v>44</v>
      </c>
      <c r="J262" s="147">
        <f t="shared" si="23"/>
        <v>-2.2222222222222254E-2</v>
      </c>
      <c r="K262" s="146">
        <v>34</v>
      </c>
      <c r="L262" s="147">
        <f t="shared" si="23"/>
        <v>-0.22727272727272729</v>
      </c>
      <c r="M262" s="146"/>
      <c r="N262" s="147"/>
    </row>
    <row r="263" spans="2:15" ht="15.75" x14ac:dyDescent="0.25">
      <c r="B263" s="148" t="s">
        <v>32</v>
      </c>
      <c r="C263" s="149">
        <v>136</v>
      </c>
      <c r="D263" s="150">
        <v>-0.51601423487544484</v>
      </c>
      <c r="E263" s="149">
        <v>98</v>
      </c>
      <c r="F263" s="150">
        <f t="shared" si="23"/>
        <v>-0.27941176470588236</v>
      </c>
      <c r="G263" s="149">
        <v>136</v>
      </c>
      <c r="H263" s="150">
        <f t="shared" si="23"/>
        <v>0.38775510204081631</v>
      </c>
      <c r="I263" s="149">
        <v>243</v>
      </c>
      <c r="J263" s="150">
        <f t="shared" si="23"/>
        <v>0.78676470588235303</v>
      </c>
      <c r="K263" s="149">
        <v>141</v>
      </c>
      <c r="L263" s="150">
        <f t="shared" si="23"/>
        <v>-0.41975308641975306</v>
      </c>
      <c r="M263" s="149">
        <v>176</v>
      </c>
      <c r="N263" s="150">
        <v>0.83333333333333326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120</v>
      </c>
      <c r="D273" s="147">
        <v>-0.18367346938775508</v>
      </c>
      <c r="E273" s="146">
        <v>2</v>
      </c>
      <c r="F273" s="147">
        <f t="shared" ref="F273:L285" si="25">IFERROR(E273/C273-1,"-")</f>
        <v>-0.98333333333333328</v>
      </c>
      <c r="G273" s="146">
        <v>29</v>
      </c>
      <c r="H273" s="147">
        <f t="shared" si="25"/>
        <v>13.5</v>
      </c>
      <c r="I273" s="146">
        <v>48</v>
      </c>
      <c r="J273" s="147">
        <f t="shared" si="25"/>
        <v>0.65517241379310343</v>
      </c>
      <c r="K273" s="146">
        <v>15</v>
      </c>
      <c r="L273" s="147">
        <f t="shared" si="25"/>
        <v>-0.6875</v>
      </c>
      <c r="M273" s="146">
        <v>53</v>
      </c>
      <c r="N273" s="147">
        <f t="shared" ref="N273:N281" si="26">IFERROR(M273/K273-1,"-")</f>
        <v>2.5333333333333332</v>
      </c>
    </row>
    <row r="274" spans="2:14" x14ac:dyDescent="0.25">
      <c r="B274" s="145" t="s">
        <v>75</v>
      </c>
      <c r="C274" s="146">
        <v>66</v>
      </c>
      <c r="D274" s="147">
        <v>0.34693877551020402</v>
      </c>
      <c r="E274" s="146">
        <v>0</v>
      </c>
      <c r="F274" s="147">
        <f t="shared" si="25"/>
        <v>-1</v>
      </c>
      <c r="G274" s="146">
        <v>39</v>
      </c>
      <c r="H274" s="147" t="str">
        <f t="shared" si="25"/>
        <v>-</v>
      </c>
      <c r="I274" s="146">
        <v>47</v>
      </c>
      <c r="J274" s="147">
        <f t="shared" si="25"/>
        <v>0.20512820512820507</v>
      </c>
      <c r="K274" s="146">
        <v>46</v>
      </c>
      <c r="L274" s="147">
        <f t="shared" si="25"/>
        <v>-2.1276595744680882E-2</v>
      </c>
      <c r="M274" s="146">
        <v>21</v>
      </c>
      <c r="N274" s="147">
        <f t="shared" si="26"/>
        <v>-0.54347826086956519</v>
      </c>
    </row>
    <row r="275" spans="2:14" x14ac:dyDescent="0.25">
      <c r="B275" s="145" t="s">
        <v>77</v>
      </c>
      <c r="C275" s="146">
        <v>15</v>
      </c>
      <c r="D275" s="147">
        <v>-0.4</v>
      </c>
      <c r="E275" s="146">
        <v>8</v>
      </c>
      <c r="F275" s="147">
        <f t="shared" si="25"/>
        <v>-0.46666666666666667</v>
      </c>
      <c r="G275" s="146">
        <v>11</v>
      </c>
      <c r="H275" s="147">
        <f t="shared" si="25"/>
        <v>0.375</v>
      </c>
      <c r="I275" s="146">
        <v>24</v>
      </c>
      <c r="J275" s="147">
        <f t="shared" si="25"/>
        <v>1.1818181818181817</v>
      </c>
      <c r="K275" s="146">
        <v>16</v>
      </c>
      <c r="L275" s="147">
        <f t="shared" si="25"/>
        <v>-0.33333333333333337</v>
      </c>
      <c r="M275" s="146">
        <v>31</v>
      </c>
      <c r="N275" s="147">
        <f t="shared" si="26"/>
        <v>0.9375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3</v>
      </c>
      <c r="F276" s="147" t="str">
        <f t="shared" si="25"/>
        <v>-</v>
      </c>
      <c r="G276" s="146">
        <v>7</v>
      </c>
      <c r="H276" s="147">
        <f t="shared" si="25"/>
        <v>1.3333333333333335</v>
      </c>
      <c r="I276" s="146">
        <v>13</v>
      </c>
      <c r="J276" s="147">
        <f t="shared" si="25"/>
        <v>0.85714285714285721</v>
      </c>
      <c r="K276" s="146">
        <v>8</v>
      </c>
      <c r="L276" s="147">
        <f t="shared" si="25"/>
        <v>-0.38461538461538458</v>
      </c>
      <c r="M276" s="146">
        <v>7</v>
      </c>
      <c r="N276" s="147">
        <f t="shared" si="26"/>
        <v>-0.125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1</v>
      </c>
      <c r="F277" s="147" t="str">
        <f t="shared" si="25"/>
        <v>-</v>
      </c>
      <c r="G277" s="146">
        <v>2</v>
      </c>
      <c r="H277" s="147">
        <f t="shared" si="25"/>
        <v>1</v>
      </c>
      <c r="I277" s="146">
        <v>1</v>
      </c>
      <c r="J277" s="147">
        <f t="shared" si="25"/>
        <v>-0.5</v>
      </c>
      <c r="K277" s="146">
        <v>0</v>
      </c>
      <c r="L277" s="147">
        <f t="shared" si="25"/>
        <v>-1</v>
      </c>
      <c r="M277" s="146">
        <v>212</v>
      </c>
      <c r="N277" s="147" t="str">
        <f t="shared" si="26"/>
        <v>-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0</v>
      </c>
      <c r="F278" s="147" t="str">
        <f t="shared" si="25"/>
        <v>-</v>
      </c>
      <c r="G278" s="146">
        <v>1</v>
      </c>
      <c r="H278" s="147" t="str">
        <f t="shared" si="25"/>
        <v>-</v>
      </c>
      <c r="I278" s="146">
        <v>5</v>
      </c>
      <c r="J278" s="147">
        <f t="shared" si="25"/>
        <v>4</v>
      </c>
      <c r="K278" s="146">
        <v>1</v>
      </c>
      <c r="L278" s="147">
        <f t="shared" si="25"/>
        <v>-0.8</v>
      </c>
      <c r="M278" s="146">
        <v>84</v>
      </c>
      <c r="N278" s="147">
        <f t="shared" si="26"/>
        <v>83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3</v>
      </c>
      <c r="F279" s="147" t="str">
        <f t="shared" si="25"/>
        <v>-</v>
      </c>
      <c r="G279" s="146">
        <v>6</v>
      </c>
      <c r="H279" s="147">
        <f t="shared" si="25"/>
        <v>1</v>
      </c>
      <c r="I279" s="146">
        <v>0</v>
      </c>
      <c r="J279" s="147">
        <f t="shared" si="25"/>
        <v>-1</v>
      </c>
      <c r="K279" s="146">
        <v>0</v>
      </c>
      <c r="L279" s="147" t="str">
        <f t="shared" si="25"/>
        <v>-</v>
      </c>
      <c r="M279" s="146">
        <v>10</v>
      </c>
      <c r="N279" s="147" t="str">
        <f t="shared" si="26"/>
        <v>-</v>
      </c>
    </row>
    <row r="280" spans="2:14" x14ac:dyDescent="0.25">
      <c r="B280" s="145" t="s">
        <v>87</v>
      </c>
      <c r="C280" s="146">
        <v>0</v>
      </c>
      <c r="D280" s="147">
        <v>-1</v>
      </c>
      <c r="E280" s="146">
        <v>4</v>
      </c>
      <c r="F280" s="147" t="str">
        <f t="shared" si="25"/>
        <v>-</v>
      </c>
      <c r="G280" s="146">
        <v>2</v>
      </c>
      <c r="H280" s="147">
        <f t="shared" si="25"/>
        <v>-0.5</v>
      </c>
      <c r="I280" s="146">
        <v>2</v>
      </c>
      <c r="J280" s="147">
        <f t="shared" si="25"/>
        <v>0</v>
      </c>
      <c r="K280" s="146">
        <v>6</v>
      </c>
      <c r="L280" s="147">
        <f t="shared" si="25"/>
        <v>2</v>
      </c>
      <c r="M280" s="146">
        <v>2</v>
      </c>
      <c r="N280" s="147">
        <f t="shared" si="26"/>
        <v>-0.66666666666666674</v>
      </c>
    </row>
    <row r="281" spans="2:14" x14ac:dyDescent="0.25">
      <c r="B281" s="145" t="s">
        <v>89</v>
      </c>
      <c r="C281" s="146">
        <v>0</v>
      </c>
      <c r="D281" s="147">
        <v>-1</v>
      </c>
      <c r="E281" s="146">
        <v>2</v>
      </c>
      <c r="F281" s="147" t="str">
        <f t="shared" si="25"/>
        <v>-</v>
      </c>
      <c r="G281" s="146">
        <v>0</v>
      </c>
      <c r="H281" s="147">
        <f t="shared" si="25"/>
        <v>-1</v>
      </c>
      <c r="I281" s="146">
        <v>0</v>
      </c>
      <c r="J281" s="147" t="str">
        <f t="shared" si="25"/>
        <v>-</v>
      </c>
      <c r="K281" s="146">
        <v>0</v>
      </c>
      <c r="L281" s="147" t="str">
        <f t="shared" si="25"/>
        <v>-</v>
      </c>
      <c r="M281" s="146">
        <v>0</v>
      </c>
      <c r="N281" s="147" t="str">
        <f t="shared" si="26"/>
        <v>-</v>
      </c>
    </row>
    <row r="282" spans="2:14" x14ac:dyDescent="0.25">
      <c r="B282" s="145" t="s">
        <v>91</v>
      </c>
      <c r="C282" s="146">
        <v>6</v>
      </c>
      <c r="D282" s="147">
        <v>-0.7</v>
      </c>
      <c r="E282" s="146">
        <v>19</v>
      </c>
      <c r="F282" s="147">
        <f t="shared" si="25"/>
        <v>2.1666666666666665</v>
      </c>
      <c r="G282" s="146">
        <v>13</v>
      </c>
      <c r="H282" s="147">
        <f t="shared" si="25"/>
        <v>-0.31578947368421051</v>
      </c>
      <c r="I282" s="146">
        <v>16</v>
      </c>
      <c r="J282" s="147">
        <f t="shared" si="25"/>
        <v>0.23076923076923084</v>
      </c>
      <c r="K282" s="146">
        <v>8</v>
      </c>
      <c r="L282" s="147">
        <f t="shared" si="25"/>
        <v>-0.5</v>
      </c>
      <c r="M282" s="146"/>
      <c r="N282" s="147"/>
    </row>
    <row r="283" spans="2:14" x14ac:dyDescent="0.25">
      <c r="B283" s="145" t="s">
        <v>93</v>
      </c>
      <c r="C283" s="146">
        <v>2</v>
      </c>
      <c r="D283" s="147">
        <v>-0.984375</v>
      </c>
      <c r="E283" s="146">
        <v>27</v>
      </c>
      <c r="F283" s="147">
        <f t="shared" si="25"/>
        <v>12.5</v>
      </c>
      <c r="G283" s="146">
        <v>10</v>
      </c>
      <c r="H283" s="147">
        <f t="shared" si="25"/>
        <v>-0.62962962962962965</v>
      </c>
      <c r="I283" s="146">
        <v>12</v>
      </c>
      <c r="J283" s="147">
        <f t="shared" si="25"/>
        <v>0.19999999999999996</v>
      </c>
      <c r="K283" s="146">
        <v>11</v>
      </c>
      <c r="L283" s="147">
        <f t="shared" si="25"/>
        <v>-8.333333333333337E-2</v>
      </c>
      <c r="M283" s="146"/>
      <c r="N283" s="147"/>
    </row>
    <row r="284" spans="2:14" x14ac:dyDescent="0.25">
      <c r="B284" s="145" t="s">
        <v>95</v>
      </c>
      <c r="C284" s="146">
        <v>6</v>
      </c>
      <c r="D284" s="147">
        <v>-0.95714285714285718</v>
      </c>
      <c r="E284" s="146">
        <v>22</v>
      </c>
      <c r="F284" s="147">
        <f t="shared" si="25"/>
        <v>2.6666666666666665</v>
      </c>
      <c r="G284" s="146">
        <v>33</v>
      </c>
      <c r="H284" s="147">
        <f t="shared" si="25"/>
        <v>0.5</v>
      </c>
      <c r="I284" s="146">
        <v>27</v>
      </c>
      <c r="J284" s="147">
        <f t="shared" si="25"/>
        <v>-0.18181818181818177</v>
      </c>
      <c r="K284" s="146">
        <v>45</v>
      </c>
      <c r="L284" s="147">
        <f t="shared" si="25"/>
        <v>0.66666666666666674</v>
      </c>
      <c r="M284" s="146"/>
      <c r="N284" s="147"/>
    </row>
    <row r="285" spans="2:14" ht="15.75" x14ac:dyDescent="0.25">
      <c r="B285" s="148" t="s">
        <v>32</v>
      </c>
      <c r="C285" s="149">
        <v>217</v>
      </c>
      <c r="D285" s="150">
        <v>-0.63282571912013541</v>
      </c>
      <c r="E285" s="149">
        <v>91</v>
      </c>
      <c r="F285" s="150">
        <f t="shared" si="25"/>
        <v>-0.58064516129032251</v>
      </c>
      <c r="G285" s="149">
        <v>153</v>
      </c>
      <c r="H285" s="150">
        <f t="shared" si="25"/>
        <v>0.68131868131868134</v>
      </c>
      <c r="I285" s="149">
        <v>195</v>
      </c>
      <c r="J285" s="150">
        <f t="shared" si="25"/>
        <v>0.27450980392156854</v>
      </c>
      <c r="K285" s="149">
        <v>156</v>
      </c>
      <c r="L285" s="150">
        <f t="shared" si="25"/>
        <v>-0.19999999999999996</v>
      </c>
      <c r="M285" s="149">
        <v>420</v>
      </c>
      <c r="N285" s="150">
        <v>3.5652173913043477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5A63-B032-43AF-B376-0B3DF48B3FC6}">
  <sheetPr>
    <tabColor theme="7" tint="0.79998168889431442"/>
  </sheetPr>
  <dimension ref="A4:R2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4437</v>
      </c>
      <c r="D9" s="146">
        <v>5020</v>
      </c>
      <c r="E9" s="147">
        <f t="shared" ref="E9:E21" si="0">D9/C9-1</f>
        <v>0.1313950867703404</v>
      </c>
      <c r="F9" s="146">
        <v>3774</v>
      </c>
      <c r="G9" s="147">
        <f>F9/D9-1</f>
        <v>-0.24820717131474102</v>
      </c>
      <c r="H9" s="146">
        <v>596</v>
      </c>
      <c r="I9" s="147">
        <f>IFERROR(H9/F9-1,"-")</f>
        <v>-0.84207737148913619</v>
      </c>
      <c r="J9" s="146">
        <v>2563</v>
      </c>
      <c r="K9" s="147">
        <f>IFERROR(J9/H9-1,"-")</f>
        <v>3.300335570469799</v>
      </c>
      <c r="L9" s="146">
        <v>6916</v>
      </c>
      <c r="M9" s="147">
        <f t="shared" ref="M9:M21" si="1">IFERROR(L9/J9-1,"-")</f>
        <v>1.6984003121342175</v>
      </c>
      <c r="N9" s="146">
        <v>4476</v>
      </c>
      <c r="O9" s="147">
        <f>IFERROR(N9/L9-1,"-")</f>
        <v>-0.35280508964719492</v>
      </c>
      <c r="P9" s="146">
        <v>4609</v>
      </c>
      <c r="Q9" s="147">
        <f t="shared" ref="Q9:Q20" si="2">IFERROR(P9/N9-1,"-")</f>
        <v>2.9714030384271561E-2</v>
      </c>
    </row>
    <row r="10" spans="1:18" x14ac:dyDescent="0.25">
      <c r="A10" s="1" t="s">
        <v>74</v>
      </c>
      <c r="B10" s="145" t="s">
        <v>75</v>
      </c>
      <c r="C10" s="146">
        <v>4068</v>
      </c>
      <c r="D10" s="146">
        <v>3781</v>
      </c>
      <c r="E10" s="147">
        <f t="shared" si="0"/>
        <v>-7.0550639134709936E-2</v>
      </c>
      <c r="F10" s="146">
        <v>4632</v>
      </c>
      <c r="G10" s="147">
        <f t="shared" ref="G10:G20" si="3">F10/D10-1</f>
        <v>0.22507273208145984</v>
      </c>
      <c r="H10" s="146">
        <v>335</v>
      </c>
      <c r="I10" s="147">
        <f t="shared" ref="I10:I21" si="4">IFERROR(H10/F10-1,"-")</f>
        <v>-0.92767702936096719</v>
      </c>
      <c r="J10" s="146">
        <v>2789</v>
      </c>
      <c r="K10" s="147">
        <f t="shared" ref="K10:K21" si="5">IFERROR(J10/H10-1,"-")</f>
        <v>7.325373134328359</v>
      </c>
      <c r="L10" s="146">
        <v>4514</v>
      </c>
      <c r="M10" s="147">
        <f t="shared" si="1"/>
        <v>0.61850125493008257</v>
      </c>
      <c r="N10" s="146">
        <v>4771</v>
      </c>
      <c r="O10" s="147">
        <f t="shared" ref="O10:O21" si="6">IFERROR(N10/L10-1,"-")</f>
        <v>5.6933983163491408E-2</v>
      </c>
      <c r="P10" s="146">
        <v>3980</v>
      </c>
      <c r="Q10" s="147">
        <f t="shared" si="2"/>
        <v>-0.16579333473066438</v>
      </c>
    </row>
    <row r="11" spans="1:18" x14ac:dyDescent="0.25">
      <c r="A11" s="1" t="s">
        <v>76</v>
      </c>
      <c r="B11" s="145" t="s">
        <v>77</v>
      </c>
      <c r="C11" s="146">
        <v>4872</v>
      </c>
      <c r="D11" s="146">
        <v>4520</v>
      </c>
      <c r="E11" s="147">
        <f t="shared" si="0"/>
        <v>-7.2249589490968824E-2</v>
      </c>
      <c r="F11" s="146">
        <v>1664</v>
      </c>
      <c r="G11" s="147">
        <f t="shared" si="3"/>
        <v>-0.63185840707964602</v>
      </c>
      <c r="H11" s="146">
        <v>838</v>
      </c>
      <c r="I11" s="147">
        <f t="shared" si="4"/>
        <v>-0.49639423076923073</v>
      </c>
      <c r="J11" s="146">
        <v>3577</v>
      </c>
      <c r="K11" s="147">
        <f t="shared" si="5"/>
        <v>3.2684964200477324</v>
      </c>
      <c r="L11" s="146">
        <v>4873</v>
      </c>
      <c r="M11" s="147">
        <f t="shared" si="1"/>
        <v>0.36231478892927038</v>
      </c>
      <c r="N11" s="146">
        <v>5862</v>
      </c>
      <c r="O11" s="147">
        <f t="shared" si="6"/>
        <v>0.20295505848553264</v>
      </c>
      <c r="P11" s="146">
        <v>4020</v>
      </c>
      <c r="Q11" s="147">
        <f t="shared" si="2"/>
        <v>-0.31422722620266119</v>
      </c>
    </row>
    <row r="12" spans="1:18" x14ac:dyDescent="0.25">
      <c r="A12" s="1" t="s">
        <v>78</v>
      </c>
      <c r="B12" s="145" t="s">
        <v>79</v>
      </c>
      <c r="C12" s="146">
        <v>3353</v>
      </c>
      <c r="D12" s="146">
        <v>3159</v>
      </c>
      <c r="E12" s="147">
        <f t="shared" si="0"/>
        <v>-5.7858634059051561E-2</v>
      </c>
      <c r="F12" s="146">
        <v>0</v>
      </c>
      <c r="G12" s="147">
        <f t="shared" si="3"/>
        <v>-1</v>
      </c>
      <c r="H12" s="146">
        <v>596</v>
      </c>
      <c r="I12" s="147" t="str">
        <f t="shared" si="4"/>
        <v>-</v>
      </c>
      <c r="J12" s="146">
        <v>2979</v>
      </c>
      <c r="K12" s="147">
        <f t="shared" si="5"/>
        <v>3.9983221476510069</v>
      </c>
      <c r="L12" s="146">
        <v>4452</v>
      </c>
      <c r="M12" s="147">
        <f t="shared" si="1"/>
        <v>0.49446122860020147</v>
      </c>
      <c r="N12" s="146">
        <v>3875</v>
      </c>
      <c r="O12" s="147">
        <f t="shared" si="6"/>
        <v>-0.12960467205750226</v>
      </c>
      <c r="P12" s="146">
        <v>3213</v>
      </c>
      <c r="Q12" s="147">
        <f t="shared" si="2"/>
        <v>-0.17083870967741932</v>
      </c>
    </row>
    <row r="13" spans="1:18" x14ac:dyDescent="0.25">
      <c r="A13" s="1" t="s">
        <v>80</v>
      </c>
      <c r="B13" s="145" t="s">
        <v>81</v>
      </c>
      <c r="C13" s="146">
        <v>3447</v>
      </c>
      <c r="D13" s="146">
        <v>3368</v>
      </c>
      <c r="E13" s="147">
        <f t="shared" si="0"/>
        <v>-2.2918479837539918E-2</v>
      </c>
      <c r="F13" s="146">
        <v>0</v>
      </c>
      <c r="G13" s="147">
        <f t="shared" si="3"/>
        <v>-1</v>
      </c>
      <c r="H13" s="146">
        <v>1098</v>
      </c>
      <c r="I13" s="147" t="str">
        <f t="shared" si="4"/>
        <v>-</v>
      </c>
      <c r="J13" s="146">
        <v>2392</v>
      </c>
      <c r="K13" s="147">
        <f t="shared" si="5"/>
        <v>1.1785063752276868</v>
      </c>
      <c r="L13" s="146">
        <v>3611</v>
      </c>
      <c r="M13" s="147">
        <f t="shared" si="1"/>
        <v>0.50961538461538458</v>
      </c>
      <c r="N13" s="146">
        <v>1870</v>
      </c>
      <c r="O13" s="147">
        <f t="shared" si="6"/>
        <v>-0.48213791193575184</v>
      </c>
      <c r="P13" s="146">
        <v>2625</v>
      </c>
      <c r="Q13" s="147">
        <f t="shared" si="2"/>
        <v>0.40374331550802145</v>
      </c>
    </row>
    <row r="14" spans="1:18" x14ac:dyDescent="0.25">
      <c r="A14" s="1" t="s">
        <v>82</v>
      </c>
      <c r="B14" s="145" t="s">
        <v>83</v>
      </c>
      <c r="C14" s="146">
        <v>3101</v>
      </c>
      <c r="D14" s="146">
        <v>3341</v>
      </c>
      <c r="E14" s="147">
        <f t="shared" si="0"/>
        <v>7.7394388906804279E-2</v>
      </c>
      <c r="F14" s="146">
        <v>0</v>
      </c>
      <c r="G14" s="147">
        <f t="shared" si="3"/>
        <v>-1</v>
      </c>
      <c r="H14" s="146">
        <v>1595</v>
      </c>
      <c r="I14" s="147" t="str">
        <f t="shared" si="4"/>
        <v>-</v>
      </c>
      <c r="J14" s="146">
        <v>2523</v>
      </c>
      <c r="K14" s="147">
        <f t="shared" si="5"/>
        <v>0.58181818181818179</v>
      </c>
      <c r="L14" s="146">
        <v>3080</v>
      </c>
      <c r="M14" s="147">
        <f t="shared" si="1"/>
        <v>0.22076892588188657</v>
      </c>
      <c r="N14" s="146">
        <v>2377</v>
      </c>
      <c r="O14" s="147">
        <f t="shared" si="6"/>
        <v>-0.22824675324675325</v>
      </c>
      <c r="P14" s="146">
        <v>3338</v>
      </c>
      <c r="Q14" s="147">
        <f t="shared" si="2"/>
        <v>0.40429112326461936</v>
      </c>
    </row>
    <row r="15" spans="1:18" x14ac:dyDescent="0.25">
      <c r="A15" s="1" t="s">
        <v>84</v>
      </c>
      <c r="B15" s="145" t="s">
        <v>85</v>
      </c>
      <c r="C15" s="146">
        <v>3122</v>
      </c>
      <c r="D15" s="146">
        <v>3189</v>
      </c>
      <c r="E15" s="147">
        <f t="shared" si="0"/>
        <v>2.1460602178090982E-2</v>
      </c>
      <c r="F15" s="146">
        <v>0</v>
      </c>
      <c r="G15" s="147">
        <f t="shared" si="3"/>
        <v>-1</v>
      </c>
      <c r="H15" s="146">
        <v>1838</v>
      </c>
      <c r="I15" s="147" t="str">
        <f t="shared" si="4"/>
        <v>-</v>
      </c>
      <c r="J15" s="146">
        <v>2342</v>
      </c>
      <c r="K15" s="147">
        <f t="shared" si="5"/>
        <v>0.27421109902067475</v>
      </c>
      <c r="L15" s="146">
        <v>2800</v>
      </c>
      <c r="M15" s="147">
        <f t="shared" si="1"/>
        <v>0.19555935098206656</v>
      </c>
      <c r="N15" s="146">
        <v>2508</v>
      </c>
      <c r="O15" s="147">
        <f t="shared" si="6"/>
        <v>-0.10428571428571431</v>
      </c>
      <c r="P15" s="146">
        <v>2685</v>
      </c>
      <c r="Q15" s="147">
        <f t="shared" si="2"/>
        <v>7.0574162679425845E-2</v>
      </c>
    </row>
    <row r="16" spans="1:18" x14ac:dyDescent="0.25">
      <c r="A16" s="1" t="s">
        <v>86</v>
      </c>
      <c r="B16" s="145" t="s">
        <v>87</v>
      </c>
      <c r="C16" s="146">
        <v>4475</v>
      </c>
      <c r="D16" s="146">
        <v>3508</v>
      </c>
      <c r="E16" s="147">
        <f t="shared" si="0"/>
        <v>-0.21608938547486034</v>
      </c>
      <c r="F16" s="146">
        <v>1055</v>
      </c>
      <c r="G16" s="147">
        <f t="shared" si="3"/>
        <v>-0.69925883694412772</v>
      </c>
      <c r="H16" s="146">
        <v>2316</v>
      </c>
      <c r="I16" s="147">
        <f t="shared" si="4"/>
        <v>1.195260663507109</v>
      </c>
      <c r="J16" s="146">
        <v>3343</v>
      </c>
      <c r="K16" s="147">
        <f t="shared" si="5"/>
        <v>0.44343696027633861</v>
      </c>
      <c r="L16" s="146">
        <v>3080</v>
      </c>
      <c r="M16" s="147">
        <f t="shared" si="1"/>
        <v>-7.8671851630272238E-2</v>
      </c>
      <c r="N16" s="146">
        <v>3161</v>
      </c>
      <c r="O16" s="147">
        <f t="shared" si="6"/>
        <v>2.6298701298701266E-2</v>
      </c>
      <c r="P16" s="146">
        <v>3513</v>
      </c>
      <c r="Q16" s="147">
        <f t="shared" si="2"/>
        <v>0.11135716545397023</v>
      </c>
    </row>
    <row r="17" spans="1:17" x14ac:dyDescent="0.25">
      <c r="A17" s="1" t="s">
        <v>88</v>
      </c>
      <c r="B17" s="145" t="s">
        <v>89</v>
      </c>
      <c r="C17" s="146">
        <v>3463</v>
      </c>
      <c r="D17" s="146">
        <v>3494</v>
      </c>
      <c r="E17" s="147">
        <f t="shared" si="0"/>
        <v>8.9517759168351585E-3</v>
      </c>
      <c r="F17" s="146">
        <v>220</v>
      </c>
      <c r="G17" s="147">
        <f t="shared" si="3"/>
        <v>-0.9370349170005724</v>
      </c>
      <c r="H17" s="146">
        <v>2289</v>
      </c>
      <c r="I17" s="147">
        <f t="shared" si="4"/>
        <v>9.4045454545454543</v>
      </c>
      <c r="J17" s="146">
        <v>3143</v>
      </c>
      <c r="K17" s="147">
        <f t="shared" si="5"/>
        <v>0.37308868501529058</v>
      </c>
      <c r="L17" s="146">
        <v>3734</v>
      </c>
      <c r="M17" s="147">
        <f t="shared" si="1"/>
        <v>0.18803690741329948</v>
      </c>
      <c r="N17" s="146">
        <v>3135</v>
      </c>
      <c r="O17" s="147">
        <f t="shared" si="6"/>
        <v>-0.16041778253883232</v>
      </c>
      <c r="P17" s="146">
        <v>3984</v>
      </c>
      <c r="Q17" s="147">
        <f t="shared" si="2"/>
        <v>0.27081339712918662</v>
      </c>
    </row>
    <row r="18" spans="1:17" x14ac:dyDescent="0.25">
      <c r="A18" s="1" t="s">
        <v>90</v>
      </c>
      <c r="B18" s="145" t="s">
        <v>91</v>
      </c>
      <c r="C18" s="146">
        <v>3600</v>
      </c>
      <c r="D18" s="146">
        <v>3489</v>
      </c>
      <c r="E18" s="147">
        <f t="shared" si="0"/>
        <v>-3.0833333333333379E-2</v>
      </c>
      <c r="F18" s="146">
        <v>283</v>
      </c>
      <c r="G18" s="147">
        <f t="shared" si="3"/>
        <v>-0.9188879335053024</v>
      </c>
      <c r="H18" s="146">
        <v>3184</v>
      </c>
      <c r="I18" s="147">
        <f t="shared" si="4"/>
        <v>10.250883392226148</v>
      </c>
      <c r="J18" s="146">
        <v>3407</v>
      </c>
      <c r="K18" s="147">
        <f t="shared" si="5"/>
        <v>7.0037688442211143E-2</v>
      </c>
      <c r="L18" s="146">
        <v>4248</v>
      </c>
      <c r="M18" s="147">
        <f t="shared" si="1"/>
        <v>0.24684473143528041</v>
      </c>
      <c r="N18" s="146">
        <v>3960</v>
      </c>
      <c r="O18" s="147">
        <f t="shared" si="6"/>
        <v>-6.7796610169491567E-2</v>
      </c>
      <c r="P18" s="146" t="s">
        <v>238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4558</v>
      </c>
      <c r="D19" s="146">
        <v>4580</v>
      </c>
      <c r="E19" s="147">
        <f t="shared" si="0"/>
        <v>4.8266783677051173E-3</v>
      </c>
      <c r="F19" s="146">
        <v>452</v>
      </c>
      <c r="G19" s="147">
        <f t="shared" si="3"/>
        <v>-0.90131004366812228</v>
      </c>
      <c r="H19" s="146">
        <v>2997</v>
      </c>
      <c r="I19" s="147">
        <f t="shared" si="4"/>
        <v>5.6305309734513278</v>
      </c>
      <c r="J19" s="146">
        <v>4018</v>
      </c>
      <c r="K19" s="147">
        <f t="shared" si="5"/>
        <v>0.34067400734067399</v>
      </c>
      <c r="L19" s="146">
        <v>4366</v>
      </c>
      <c r="M19" s="147">
        <f t="shared" si="1"/>
        <v>8.661025385764054E-2</v>
      </c>
      <c r="N19" s="146">
        <v>3262</v>
      </c>
      <c r="O19" s="147">
        <f t="shared" si="6"/>
        <v>-0.25286303252404951</v>
      </c>
      <c r="P19" s="146" t="s">
        <v>238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4538</v>
      </c>
      <c r="D20" s="146">
        <v>3627</v>
      </c>
      <c r="E20" s="147">
        <f t="shared" si="0"/>
        <v>-0.20074922873512557</v>
      </c>
      <c r="F20" s="146">
        <v>469</v>
      </c>
      <c r="G20" s="147">
        <f t="shared" si="3"/>
        <v>-0.87069203198235456</v>
      </c>
      <c r="H20" s="146">
        <v>2479</v>
      </c>
      <c r="I20" s="147">
        <f t="shared" si="4"/>
        <v>4.2857142857142856</v>
      </c>
      <c r="J20" s="146">
        <v>4675</v>
      </c>
      <c r="K20" s="147">
        <f t="shared" si="5"/>
        <v>0.8858410649455426</v>
      </c>
      <c r="L20" s="146">
        <v>5492</v>
      </c>
      <c r="M20" s="147">
        <f t="shared" si="1"/>
        <v>0.17475935828877009</v>
      </c>
      <c r="N20" s="146">
        <v>4480</v>
      </c>
      <c r="O20" s="147">
        <f t="shared" si="6"/>
        <v>-0.1842680262199563</v>
      </c>
      <c r="P20" s="146" t="s">
        <v>238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47034</v>
      </c>
      <c r="D21" s="149">
        <v>45076</v>
      </c>
      <c r="E21" s="150">
        <f t="shared" si="0"/>
        <v>-4.1629459539907265E-2</v>
      </c>
      <c r="F21" s="149">
        <v>12633</v>
      </c>
      <c r="G21" s="150">
        <f>F21/D21-1</f>
        <v>-0.71973999467565886</v>
      </c>
      <c r="H21" s="149">
        <v>20161</v>
      </c>
      <c r="I21" s="150">
        <f t="shared" si="4"/>
        <v>0.59589962795852136</v>
      </c>
      <c r="J21" s="149">
        <v>37751</v>
      </c>
      <c r="K21" s="150">
        <f t="shared" si="5"/>
        <v>0.87247656366251669</v>
      </c>
      <c r="L21" s="149">
        <v>51166</v>
      </c>
      <c r="M21" s="150">
        <f t="shared" si="1"/>
        <v>0.3553548250377474</v>
      </c>
      <c r="N21" s="149">
        <v>43737</v>
      </c>
      <c r="O21" s="150">
        <f t="shared" si="6"/>
        <v>-0.14519407418989172</v>
      </c>
      <c r="P21" s="149">
        <v>31967</v>
      </c>
      <c r="Q21" s="150">
        <v>-2.1226783205868793E-3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D5C73B2F-9A2F-4B56-A3FB-BCBA9688C28B}"/>
</file>

<file path=customXml/itemProps2.xml><?xml version="1.0" encoding="utf-8"?>
<ds:datastoreItem xmlns:ds="http://schemas.openxmlformats.org/officeDocument/2006/customXml" ds:itemID="{D8DB23BA-2BD4-44C9-90B2-6594DE732F07}"/>
</file>

<file path=customXml/itemProps3.xml><?xml version="1.0" encoding="utf-8"?>
<ds:datastoreItem xmlns:ds="http://schemas.openxmlformats.org/officeDocument/2006/customXml" ds:itemID="{729EA284-8646-4427-876F-DBBB3F114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2025-10-23T09:30:29Z</dcterms:created>
  <dcterms:modified xsi:type="dcterms:W3CDTF">2025-10-23T09:31:26Z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