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30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41" documentId="8_{608563E2-4A05-4C44-84EE-A8FA5FF6F445}" xr6:coauthVersionLast="47" xr6:coauthVersionMax="47" xr10:uidLastSave="{94DAFC88-233F-406B-BD2D-C5C44C2288CD}"/>
  <bookViews>
    <workbookView xWindow="0" yWindow="0" windowWidth="28800" windowHeight="15480" xr2:uid="{CE9972D3-EF30-444F-8ABE-52301567F30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5" i="45" l="1"/>
  <c r="M135" i="45"/>
  <c r="I135" i="45"/>
  <c r="H135" i="45"/>
  <c r="G135" i="45"/>
  <c r="S5" i="45"/>
  <c r="N5" i="45"/>
  <c r="F5" i="45"/>
  <c r="M135" i="44"/>
  <c r="I135" i="44"/>
  <c r="H135" i="44"/>
  <c r="G135" i="44"/>
  <c r="T5" i="44"/>
  <c r="S5" i="44"/>
  <c r="F5" i="44"/>
  <c r="N135" i="43"/>
  <c r="K135" i="43"/>
  <c r="H135" i="43"/>
  <c r="S5" i="43"/>
  <c r="R5" i="43"/>
  <c r="Q5" i="43"/>
  <c r="M5" i="43"/>
  <c r="F5" i="43"/>
  <c r="O133" i="42"/>
  <c r="M133" i="42"/>
  <c r="L133" i="42"/>
  <c r="K133" i="42"/>
  <c r="N133" i="42"/>
  <c r="G133" i="42"/>
  <c r="R5" i="42"/>
  <c r="Q5" i="42"/>
  <c r="S5" i="42"/>
  <c r="J5" i="42"/>
  <c r="F5" i="42"/>
  <c r="O133" i="41"/>
  <c r="N133" i="41"/>
  <c r="L133" i="41"/>
  <c r="K133" i="41"/>
  <c r="T5" i="41"/>
  <c r="N5" i="41"/>
  <c r="M5" i="41"/>
  <c r="I5" i="41"/>
  <c r="J5" i="41"/>
  <c r="F5" i="41"/>
  <c r="K133" i="40"/>
  <c r="I133" i="40"/>
  <c r="S5" i="40"/>
  <c r="R5" i="40"/>
  <c r="Q5" i="40"/>
  <c r="P5" i="40"/>
  <c r="M5" i="40"/>
  <c r="N5" i="40"/>
  <c r="P5" i="39"/>
  <c r="M5" i="39"/>
  <c r="L5" i="39"/>
  <c r="I5" i="39"/>
  <c r="H5" i="39"/>
  <c r="G5" i="39"/>
  <c r="Q5" i="37"/>
  <c r="P5" i="37"/>
  <c r="B3" i="37"/>
  <c r="P5" i="36"/>
  <c r="Q5" i="36"/>
  <c r="J5" i="36"/>
  <c r="I5" i="36"/>
  <c r="B3" i="36"/>
  <c r="AL29" i="35"/>
  <c r="AK29" i="35"/>
  <c r="AL7" i="35"/>
  <c r="AK7" i="35"/>
  <c r="AJ7" i="35"/>
  <c r="AB7" i="35"/>
  <c r="V7" i="35"/>
  <c r="N7" i="35"/>
  <c r="H7" i="35"/>
  <c r="M95" i="33"/>
  <c r="M29" i="33"/>
  <c r="E29" i="33"/>
  <c r="N8" i="33"/>
  <c r="J8" i="33"/>
  <c r="L96" i="31"/>
  <c r="J96" i="31"/>
  <c r="H96" i="31"/>
  <c r="F96" i="31"/>
  <c r="D96" i="31"/>
  <c r="H74" i="31"/>
  <c r="M73" i="31"/>
  <c r="N74" i="31" s="1"/>
  <c r="L74" i="31"/>
  <c r="J74" i="31"/>
  <c r="F74" i="31"/>
  <c r="D74" i="31"/>
  <c r="F52" i="31"/>
  <c r="L52" i="31"/>
  <c r="J52" i="31"/>
  <c r="H52" i="31"/>
  <c r="D52" i="31"/>
  <c r="L30" i="31"/>
  <c r="F8" i="31"/>
  <c r="M51" i="31"/>
  <c r="N52" i="31" s="1"/>
  <c r="L8" i="31"/>
  <c r="J8" i="31"/>
  <c r="D8" i="31"/>
  <c r="L272" i="30"/>
  <c r="J272" i="30"/>
  <c r="H272" i="30"/>
  <c r="F272" i="30"/>
  <c r="D272" i="30"/>
  <c r="B270" i="30"/>
  <c r="L250" i="30"/>
  <c r="J250" i="30"/>
  <c r="H250" i="30"/>
  <c r="F250" i="30"/>
  <c r="D250" i="30"/>
  <c r="B248" i="30"/>
  <c r="N228" i="30"/>
  <c r="L228" i="30"/>
  <c r="J228" i="30"/>
  <c r="H228" i="30"/>
  <c r="F228" i="30"/>
  <c r="D228" i="30"/>
  <c r="B226" i="30"/>
  <c r="H206" i="30"/>
  <c r="N206" i="30"/>
  <c r="L206" i="30"/>
  <c r="J206" i="30"/>
  <c r="F206" i="30"/>
  <c r="D206" i="30"/>
  <c r="B204" i="30"/>
  <c r="H184" i="30"/>
  <c r="J184" i="30"/>
  <c r="F184" i="30"/>
  <c r="D184" i="30"/>
  <c r="B182" i="30"/>
  <c r="N162" i="30"/>
  <c r="L162" i="30"/>
  <c r="F162" i="30"/>
  <c r="D162" i="30"/>
  <c r="B160" i="30"/>
  <c r="L140" i="30"/>
  <c r="N140" i="30"/>
  <c r="J140" i="30"/>
  <c r="H140" i="30"/>
  <c r="D140" i="30"/>
  <c r="B138" i="30"/>
  <c r="L118" i="30"/>
  <c r="H118" i="30"/>
  <c r="N118" i="30"/>
  <c r="J118" i="30"/>
  <c r="F118" i="30"/>
  <c r="D118" i="30"/>
  <c r="B116" i="30"/>
  <c r="N96" i="30"/>
  <c r="L96" i="30"/>
  <c r="J96" i="30"/>
  <c r="H96" i="30"/>
  <c r="D96" i="30"/>
  <c r="N74" i="30"/>
  <c r="L74" i="30"/>
  <c r="J74" i="30"/>
  <c r="H74" i="30"/>
  <c r="F74" i="30"/>
  <c r="D74" i="30"/>
  <c r="N52" i="30"/>
  <c r="N30" i="30"/>
  <c r="F30" i="30"/>
  <c r="L30" i="30"/>
  <c r="J30" i="30"/>
  <c r="D30" i="30"/>
  <c r="L8" i="30"/>
  <c r="H8" i="30"/>
  <c r="F8" i="30"/>
  <c r="D8" i="30"/>
  <c r="K6" i="28"/>
  <c r="J6" i="28"/>
  <c r="I6" i="28"/>
  <c r="B4" i="28"/>
  <c r="B3" i="27"/>
  <c r="K6" i="26"/>
  <c r="J6" i="26"/>
  <c r="I6" i="26"/>
  <c r="B4" i="26"/>
  <c r="K7" i="25"/>
  <c r="B252" i="24"/>
  <c r="B226" i="24"/>
  <c r="B204" i="24"/>
  <c r="B182" i="24"/>
  <c r="B160" i="24"/>
  <c r="B138" i="24"/>
  <c r="B116" i="24"/>
  <c r="M73" i="24"/>
  <c r="K51" i="24"/>
  <c r="M29" i="24"/>
  <c r="M253" i="24"/>
  <c r="K7" i="24"/>
  <c r="K139" i="24" s="1"/>
  <c r="X7" i="22"/>
  <c r="B4" i="22"/>
  <c r="B5" i="21"/>
  <c r="F7" i="19"/>
  <c r="E7" i="19"/>
  <c r="B4" i="19"/>
  <c r="Q6" i="18"/>
  <c r="B3" i="18"/>
  <c r="V7" i="17"/>
  <c r="U7" i="17"/>
  <c r="B4" i="17"/>
  <c r="W7" i="16"/>
  <c r="J7" i="16"/>
  <c r="B4" i="16"/>
  <c r="X7" i="15"/>
  <c r="M7" i="15"/>
  <c r="K7" i="15"/>
  <c r="I7" i="15"/>
  <c r="B4" i="15"/>
  <c r="B6" i="14"/>
  <c r="K6" i="13"/>
  <c r="J6" i="13"/>
  <c r="B3" i="13"/>
  <c r="U5" i="12"/>
  <c r="L5" i="12"/>
  <c r="I5" i="12"/>
  <c r="K95" i="10"/>
  <c r="L96" i="10" s="1"/>
  <c r="K73" i="10"/>
  <c r="I73" i="10" s="1"/>
  <c r="K51" i="10"/>
  <c r="L52" i="10" s="1"/>
  <c r="L30" i="10"/>
  <c r="K29" i="10"/>
  <c r="K7" i="10"/>
  <c r="K271" i="8"/>
  <c r="L272" i="8" s="1"/>
  <c r="B270" i="8"/>
  <c r="N250" i="8"/>
  <c r="M249" i="8"/>
  <c r="B248" i="8"/>
  <c r="I227" i="8"/>
  <c r="J228" i="8" s="1"/>
  <c r="B226" i="8"/>
  <c r="K205" i="8"/>
  <c r="L206" i="8" s="1"/>
  <c r="B204" i="8"/>
  <c r="N184" i="8"/>
  <c r="M183" i="8"/>
  <c r="B182" i="8"/>
  <c r="B160" i="8"/>
  <c r="K139" i="8"/>
  <c r="L140" i="8" s="1"/>
  <c r="B138" i="8"/>
  <c r="M117" i="8"/>
  <c r="N118" i="8" s="1"/>
  <c r="B116" i="8"/>
  <c r="J52" i="8"/>
  <c r="I51" i="8"/>
  <c r="J30" i="8"/>
  <c r="I29" i="8"/>
  <c r="J8" i="8"/>
  <c r="K7" i="8"/>
  <c r="I7" i="8"/>
  <c r="J6" i="6"/>
  <c r="I6" i="6"/>
  <c r="B3" i="6"/>
  <c r="W6" i="5"/>
  <c r="B3" i="5"/>
  <c r="L79" i="3"/>
  <c r="J79" i="3"/>
  <c r="L6" i="3"/>
  <c r="K6" i="3"/>
  <c r="L58" i="2"/>
  <c r="L6" i="2"/>
  <c r="B39" i="1"/>
  <c r="B38" i="1"/>
  <c r="B37" i="1"/>
  <c r="M2" i="1"/>
  <c r="H194" i="30"/>
  <c r="J193" i="30"/>
  <c r="F192" i="30"/>
  <c r="H190" i="30"/>
  <c r="F189" i="30"/>
  <c r="H187" i="30"/>
  <c r="F186" i="30"/>
  <c r="H43" i="30"/>
  <c r="L42" i="30"/>
  <c r="F42" i="30"/>
  <c r="J41" i="30"/>
  <c r="H40" i="30"/>
  <c r="L39" i="30"/>
  <c r="F39" i="30"/>
  <c r="J38" i="30"/>
  <c r="J37" i="30"/>
  <c r="J36" i="30"/>
  <c r="J35" i="30"/>
  <c r="J34" i="30"/>
  <c r="J33" i="30"/>
  <c r="J32" i="30"/>
  <c r="J31" i="30"/>
  <c r="F82" i="33"/>
  <c r="J64" i="33"/>
  <c r="J41" i="33"/>
  <c r="L33" i="33"/>
  <c r="H18" i="33"/>
  <c r="F16" i="33"/>
  <c r="H14" i="33"/>
  <c r="J12" i="33"/>
  <c r="L104" i="31"/>
  <c r="J97" i="31"/>
  <c r="F85" i="31"/>
  <c r="L75" i="31"/>
  <c r="J42" i="31"/>
  <c r="L40" i="31"/>
  <c r="H37" i="31"/>
  <c r="H34" i="31"/>
  <c r="H31" i="31"/>
  <c r="H83" i="31"/>
  <c r="J62" i="33"/>
  <c r="J39" i="33"/>
  <c r="H35" i="33"/>
  <c r="F20" i="33"/>
  <c r="J17" i="33"/>
  <c r="J15" i="33"/>
  <c r="F10" i="33"/>
  <c r="N14" i="33"/>
  <c r="H108" i="31"/>
  <c r="J100" i="31"/>
  <c r="L98" i="31"/>
  <c r="J86" i="31"/>
  <c r="H84" i="31"/>
  <c r="L78" i="31"/>
  <c r="L43" i="31"/>
  <c r="F40" i="31"/>
  <c r="H38" i="31"/>
  <c r="H35" i="31"/>
  <c r="H32" i="31"/>
  <c r="F284" i="30"/>
  <c r="H282" i="30"/>
  <c r="J280" i="30"/>
  <c r="J277" i="30"/>
  <c r="J274" i="30"/>
  <c r="J263" i="30"/>
  <c r="L261" i="30"/>
  <c r="F258" i="30"/>
  <c r="L256" i="30"/>
  <c r="F255" i="30"/>
  <c r="L253" i="30"/>
  <c r="F252" i="30"/>
  <c r="J197" i="30"/>
  <c r="F196" i="30"/>
  <c r="J61" i="33"/>
  <c r="J38" i="33"/>
  <c r="H32" i="33"/>
  <c r="H17" i="33"/>
  <c r="H15" i="33"/>
  <c r="J13" i="33"/>
  <c r="L105" i="31"/>
  <c r="L103" i="31"/>
  <c r="H43" i="31"/>
  <c r="J41" i="31"/>
  <c r="L39" i="31"/>
  <c r="J36" i="31"/>
  <c r="J33" i="31"/>
  <c r="L285" i="30"/>
  <c r="F282" i="30"/>
  <c r="H280" i="30"/>
  <c r="N278" i="30"/>
  <c r="H277" i="30"/>
  <c r="N275" i="30"/>
  <c r="H274" i="30"/>
  <c r="F263" i="30"/>
  <c r="H261" i="30"/>
  <c r="J259" i="30"/>
  <c r="N257" i="30"/>
  <c r="H256" i="30"/>
  <c r="N254" i="30"/>
  <c r="H253" i="30"/>
  <c r="N251" i="30"/>
  <c r="L196" i="30"/>
  <c r="J194" i="30"/>
  <c r="F193" i="30"/>
  <c r="H192" i="30"/>
  <c r="F191" i="30"/>
  <c r="H189" i="30"/>
  <c r="F188" i="30"/>
  <c r="H186" i="30"/>
  <c r="F185" i="30"/>
  <c r="J43" i="30"/>
  <c r="H42" i="30"/>
  <c r="L41" i="30"/>
  <c r="F41" i="30"/>
  <c r="J40" i="30"/>
  <c r="H39" i="30"/>
  <c r="L38" i="30"/>
  <c r="F38" i="30"/>
  <c r="L37" i="30"/>
  <c r="F37" i="30"/>
  <c r="L36" i="30"/>
  <c r="F36" i="30"/>
  <c r="L35" i="30"/>
  <c r="F35" i="30"/>
  <c r="L34" i="30"/>
  <c r="F34" i="30"/>
  <c r="L33" i="30"/>
  <c r="F33" i="30"/>
  <c r="L32" i="30"/>
  <c r="F32" i="30"/>
  <c r="L31" i="30"/>
  <c r="F31" i="30"/>
  <c r="L97" i="31"/>
  <c r="L284" i="30"/>
  <c r="J279" i="30"/>
  <c r="L263" i="30"/>
  <c r="H258" i="30"/>
  <c r="N253" i="30"/>
  <c r="H219" i="30"/>
  <c r="F213" i="30"/>
  <c r="H211" i="30"/>
  <c r="J209" i="30"/>
  <c r="N191" i="30"/>
  <c r="L190" i="30"/>
  <c r="J189" i="30"/>
  <c r="N185" i="30"/>
  <c r="H175" i="30"/>
  <c r="L169" i="30"/>
  <c r="J168" i="30"/>
  <c r="H167" i="30"/>
  <c r="L163" i="30"/>
  <c r="J151" i="30"/>
  <c r="F150" i="30"/>
  <c r="L148" i="30"/>
  <c r="L131" i="30"/>
  <c r="J130" i="30"/>
  <c r="H129" i="30"/>
  <c r="F128" i="30"/>
  <c r="N125" i="30"/>
  <c r="N124" i="30"/>
  <c r="N123" i="30"/>
  <c r="N122" i="30"/>
  <c r="N121" i="30"/>
  <c r="N120" i="30"/>
  <c r="N119" i="30"/>
  <c r="L108" i="30"/>
  <c r="J107" i="30"/>
  <c r="H106" i="30"/>
  <c r="F105" i="30"/>
  <c r="L87" i="30"/>
  <c r="J86" i="30"/>
  <c r="N81" i="30"/>
  <c r="N80" i="30"/>
  <c r="N79" i="30"/>
  <c r="N78" i="30"/>
  <c r="N77" i="30"/>
  <c r="N76" i="30"/>
  <c r="N75" i="30"/>
  <c r="J20" i="30"/>
  <c r="L18" i="30"/>
  <c r="H15" i="30"/>
  <c r="N13" i="30"/>
  <c r="H12" i="30"/>
  <c r="N10" i="30"/>
  <c r="H9" i="30"/>
  <c r="F53" i="33"/>
  <c r="F14" i="33"/>
  <c r="J35" i="31"/>
  <c r="J284" i="30"/>
  <c r="H279" i="30"/>
  <c r="N274" i="30"/>
  <c r="H262" i="30"/>
  <c r="F257" i="30"/>
  <c r="L252" i="30"/>
  <c r="L218" i="30"/>
  <c r="L212" i="30"/>
  <c r="N210" i="30"/>
  <c r="L197" i="30"/>
  <c r="F194" i="30"/>
  <c r="L192" i="30"/>
  <c r="J191" i="30"/>
  <c r="N187" i="30"/>
  <c r="L186" i="30"/>
  <c r="J185" i="30"/>
  <c r="J109" i="30"/>
  <c r="H108" i="30"/>
  <c r="F107" i="30"/>
  <c r="L104" i="30"/>
  <c r="L103" i="30"/>
  <c r="L102" i="30"/>
  <c r="L101" i="30"/>
  <c r="L100" i="30"/>
  <c r="L99" i="30"/>
  <c r="L98" i="30"/>
  <c r="L97" i="30"/>
  <c r="L61" i="30"/>
  <c r="J60" i="30"/>
  <c r="J59" i="30"/>
  <c r="J58" i="30"/>
  <c r="J57" i="30"/>
  <c r="J56" i="30"/>
  <c r="J55" i="30"/>
  <c r="J54" i="30"/>
  <c r="J53" i="30"/>
  <c r="F43" i="30"/>
  <c r="L40" i="30"/>
  <c r="J39" i="30"/>
  <c r="H38" i="30"/>
  <c r="H37" i="30"/>
  <c r="H36" i="30"/>
  <c r="H35" i="30"/>
  <c r="H34" i="30"/>
  <c r="H33" i="30"/>
  <c r="H32" i="30"/>
  <c r="H31" i="30"/>
  <c r="H21" i="30"/>
  <c r="H20" i="30"/>
  <c r="J19" i="30"/>
  <c r="J18" i="30"/>
  <c r="L17" i="30"/>
  <c r="L16" i="30"/>
  <c r="F15" i="30"/>
  <c r="J14" i="30"/>
  <c r="L13" i="30"/>
  <c r="F12" i="30"/>
  <c r="J11" i="30"/>
  <c r="L10" i="30"/>
  <c r="F9" i="30"/>
  <c r="H12" i="33"/>
  <c r="L86" i="31"/>
  <c r="J273" i="30"/>
  <c r="N256" i="30"/>
  <c r="H252" i="30"/>
  <c r="J216" i="30"/>
  <c r="H214" i="30"/>
  <c r="J212" i="30"/>
  <c r="F207" i="30"/>
  <c r="J195" i="30"/>
  <c r="H191" i="30"/>
  <c r="F190" i="30"/>
  <c r="H185" i="30"/>
  <c r="L174" i="30"/>
  <c r="H173" i="30"/>
  <c r="F169" i="30"/>
  <c r="N166" i="30"/>
  <c r="F163" i="30"/>
  <c r="L152" i="30"/>
  <c r="H151" i="30"/>
  <c r="N144" i="30"/>
  <c r="N143" i="30"/>
  <c r="N142" i="30"/>
  <c r="N141" i="30"/>
  <c r="J131" i="30"/>
  <c r="H130" i="30"/>
  <c r="F129" i="30"/>
  <c r="L126" i="30"/>
  <c r="L125" i="30"/>
  <c r="L124" i="30"/>
  <c r="L123" i="30"/>
  <c r="L122" i="30"/>
  <c r="L121" i="30"/>
  <c r="L120" i="30"/>
  <c r="L119" i="30"/>
  <c r="L63" i="30"/>
  <c r="J62" i="30"/>
  <c r="F21" i="30"/>
  <c r="H19" i="30"/>
  <c r="J17" i="30"/>
  <c r="N15" i="30"/>
  <c r="H14" i="30"/>
  <c r="N12" i="30"/>
  <c r="H11" i="30"/>
  <c r="N9" i="30"/>
  <c r="J40" i="33"/>
  <c r="J10" i="33"/>
  <c r="F42" i="31"/>
  <c r="J32" i="31"/>
  <c r="F104" i="31"/>
  <c r="L282" i="30"/>
  <c r="L20" i="33"/>
  <c r="J102" i="31"/>
  <c r="H40" i="31"/>
  <c r="F281" i="30"/>
  <c r="J276" i="30"/>
  <c r="F260" i="30"/>
  <c r="H255" i="30"/>
  <c r="F251" i="30"/>
  <c r="L215" i="30"/>
  <c r="F210" i="30"/>
  <c r="H208" i="30"/>
  <c r="N190" i="30"/>
  <c r="L189" i="30"/>
  <c r="J188" i="30"/>
  <c r="J174" i="30"/>
  <c r="F170" i="30"/>
  <c r="N167" i="30"/>
  <c r="F164" i="30"/>
  <c r="L107" i="30"/>
  <c r="J106" i="30"/>
  <c r="H105" i="30"/>
  <c r="F104" i="30"/>
  <c r="F103" i="30"/>
  <c r="F102" i="30"/>
  <c r="F101" i="30"/>
  <c r="F100" i="30"/>
  <c r="F99" i="30"/>
  <c r="F98" i="30"/>
  <c r="F97" i="30"/>
  <c r="L64" i="30"/>
  <c r="J63" i="30"/>
  <c r="J85" i="30"/>
  <c r="L43" i="30"/>
  <c r="J42" i="30"/>
  <c r="H41" i="30"/>
  <c r="F40" i="30"/>
  <c r="N37" i="30"/>
  <c r="N36" i="30"/>
  <c r="N35" i="30"/>
  <c r="N34" i="30"/>
  <c r="N33" i="30"/>
  <c r="N32" i="30"/>
  <c r="N31" i="30"/>
  <c r="L21" i="30"/>
  <c r="F18" i="30"/>
  <c r="H16" i="30"/>
  <c r="N14" i="30"/>
  <c r="H13" i="30"/>
  <c r="N11" i="30"/>
  <c r="H10" i="30"/>
  <c r="J63" i="33"/>
  <c r="F33" i="33"/>
  <c r="L100" i="31"/>
  <c r="L80" i="31"/>
  <c r="J38" i="31"/>
  <c r="H276" i="30"/>
  <c r="L258" i="30"/>
  <c r="F254" i="30"/>
  <c r="J219" i="30"/>
  <c r="H217" i="30"/>
  <c r="F215" i="30"/>
  <c r="L209" i="30"/>
  <c r="N207" i="30"/>
  <c r="F219" i="30"/>
  <c r="H196" i="30"/>
  <c r="L194" i="30"/>
  <c r="H193" i="30"/>
  <c r="H188" i="30"/>
  <c r="F187" i="30"/>
  <c r="J172" i="30"/>
  <c r="F171" i="30"/>
  <c r="N169" i="30"/>
  <c r="F166" i="30"/>
  <c r="N163" i="30"/>
  <c r="J153" i="30"/>
  <c r="F149" i="30"/>
  <c r="N147" i="30"/>
  <c r="L146" i="30"/>
  <c r="H144" i="30"/>
  <c r="H143" i="30"/>
  <c r="H142" i="30"/>
  <c r="H141" i="30"/>
  <c r="L129" i="30"/>
  <c r="J128" i="30"/>
  <c r="H127" i="30"/>
  <c r="F126" i="30"/>
  <c r="F125" i="30"/>
  <c r="F124" i="30"/>
  <c r="F123" i="30"/>
  <c r="F122" i="30"/>
  <c r="F121" i="30"/>
  <c r="F120" i="30"/>
  <c r="F119" i="30"/>
  <c r="J65" i="30"/>
  <c r="L60" i="30"/>
  <c r="L59" i="30"/>
  <c r="L58" i="30"/>
  <c r="L57" i="30"/>
  <c r="L56" i="30"/>
  <c r="L55" i="30"/>
  <c r="L54" i="30"/>
  <c r="L53" i="30"/>
  <c r="J21" i="30"/>
  <c r="L20" i="30"/>
  <c r="L19" i="30"/>
  <c r="F17" i="30"/>
  <c r="F16" i="30"/>
  <c r="J15" i="30"/>
  <c r="L14" i="30"/>
  <c r="F13" i="30"/>
  <c r="J12" i="30"/>
  <c r="L11" i="30"/>
  <c r="F10" i="30"/>
  <c r="J9" i="30"/>
  <c r="J260" i="30"/>
  <c r="L171" i="30"/>
  <c r="H164" i="30"/>
  <c r="J143" i="30"/>
  <c r="H125" i="30"/>
  <c r="H119" i="30"/>
  <c r="F108" i="30"/>
  <c r="J101" i="30"/>
  <c r="H81" i="30"/>
  <c r="H75" i="30"/>
  <c r="H17" i="30"/>
  <c r="L12" i="30"/>
  <c r="F76" i="28"/>
  <c r="L255" i="30"/>
  <c r="N213" i="30"/>
  <c r="H170" i="30"/>
  <c r="J142" i="30"/>
  <c r="F131" i="30"/>
  <c r="H124" i="30"/>
  <c r="J100" i="30"/>
  <c r="F87" i="30"/>
  <c r="H80" i="30"/>
  <c r="F64" i="30"/>
  <c r="J16" i="30"/>
  <c r="N277" i="30"/>
  <c r="H251" i="30"/>
  <c r="N188" i="30"/>
  <c r="J141" i="30"/>
  <c r="H123" i="30"/>
  <c r="L105" i="30"/>
  <c r="J99" i="30"/>
  <c r="H79" i="30"/>
  <c r="L15" i="30"/>
  <c r="F11" i="30"/>
  <c r="H273" i="30"/>
  <c r="H195" i="30"/>
  <c r="L187" i="30"/>
  <c r="N146" i="30"/>
  <c r="L128" i="30"/>
  <c r="H122" i="30"/>
  <c r="J104" i="30"/>
  <c r="J98" i="30"/>
  <c r="L84" i="30"/>
  <c r="H78" i="30"/>
  <c r="F20" i="30"/>
  <c r="J10" i="30"/>
  <c r="F20" i="28"/>
  <c r="J186" i="30"/>
  <c r="L166" i="30"/>
  <c r="L153" i="30"/>
  <c r="L145" i="30"/>
  <c r="J127" i="30"/>
  <c r="H121" i="30"/>
  <c r="J103" i="30"/>
  <c r="J97" i="30"/>
  <c r="J83" i="30"/>
  <c r="H77" i="30"/>
  <c r="L65" i="30"/>
  <c r="F19" i="30"/>
  <c r="F14" i="30"/>
  <c r="L9" i="30"/>
  <c r="F173" i="30"/>
  <c r="H18" i="30"/>
  <c r="E62" i="28"/>
  <c r="C48" i="27"/>
  <c r="C20" i="27"/>
  <c r="J192" i="30"/>
  <c r="J165" i="30"/>
  <c r="H82" i="30"/>
  <c r="J13" i="30"/>
  <c r="H76" i="30"/>
  <c r="H126" i="30"/>
  <c r="H109" i="30"/>
  <c r="F132" i="28"/>
  <c r="H152" i="30"/>
  <c r="H120" i="30"/>
  <c r="J102" i="30"/>
  <c r="E132" i="27"/>
  <c r="D76" i="27"/>
  <c r="D20" i="27"/>
  <c r="G146" i="26"/>
  <c r="G118" i="26"/>
  <c r="J87" i="25"/>
  <c r="H86" i="25"/>
  <c r="F85" i="25"/>
  <c r="J84" i="25"/>
  <c r="H83" i="25"/>
  <c r="F82" i="25"/>
  <c r="F81" i="25"/>
  <c r="F80" i="25"/>
  <c r="F79" i="25"/>
  <c r="F78" i="25"/>
  <c r="F77" i="25"/>
  <c r="G76" i="26"/>
  <c r="G48" i="26"/>
  <c r="G20" i="26"/>
  <c r="F65" i="25"/>
  <c r="J64" i="25"/>
  <c r="H63" i="25"/>
  <c r="F62" i="25"/>
  <c r="J61" i="25"/>
  <c r="H60" i="25"/>
  <c r="H59" i="25"/>
  <c r="H58" i="25"/>
  <c r="H57" i="25"/>
  <c r="H56" i="25"/>
  <c r="H55" i="25"/>
  <c r="H54" i="25"/>
  <c r="H53" i="25"/>
  <c r="L21" i="25"/>
  <c r="F21" i="25"/>
  <c r="J20" i="25"/>
  <c r="H19" i="25"/>
  <c r="L18" i="25"/>
  <c r="F18" i="25"/>
  <c r="J17" i="25"/>
  <c r="C20" i="28"/>
  <c r="H87" i="25"/>
  <c r="F86" i="25"/>
  <c r="J85" i="25"/>
  <c r="H84" i="25"/>
  <c r="F83" i="25"/>
  <c r="J82" i="25"/>
  <c r="J81" i="25"/>
  <c r="J80" i="25"/>
  <c r="J79" i="25"/>
  <c r="J78" i="25"/>
  <c r="J77" i="25"/>
  <c r="J76" i="25"/>
  <c r="J75" i="25"/>
  <c r="H43" i="25"/>
  <c r="F42" i="25"/>
  <c r="J41" i="25"/>
  <c r="H40" i="25"/>
  <c r="F39" i="25"/>
  <c r="J38" i="25"/>
  <c r="J37" i="25"/>
  <c r="J36" i="25"/>
  <c r="J35" i="25"/>
  <c r="J34" i="25"/>
  <c r="J33" i="25"/>
  <c r="J32" i="25"/>
  <c r="J31" i="25"/>
  <c r="D104" i="27"/>
  <c r="D48" i="27"/>
  <c r="J65" i="25"/>
  <c r="H64" i="25"/>
  <c r="F63" i="25"/>
  <c r="J62" i="25"/>
  <c r="H61" i="25"/>
  <c r="F60" i="25"/>
  <c r="F59" i="25"/>
  <c r="F58" i="25"/>
  <c r="F57" i="25"/>
  <c r="F56" i="25"/>
  <c r="F55" i="25"/>
  <c r="F54" i="25"/>
  <c r="F53" i="25"/>
  <c r="J21" i="25"/>
  <c r="H20" i="25"/>
  <c r="L19" i="25"/>
  <c r="F19" i="25"/>
  <c r="J18" i="25"/>
  <c r="H17" i="25"/>
  <c r="L16" i="25"/>
  <c r="F16" i="25"/>
  <c r="L15" i="25"/>
  <c r="F15" i="25"/>
  <c r="L14" i="25"/>
  <c r="F14" i="25"/>
  <c r="L13" i="25"/>
  <c r="F13" i="25"/>
  <c r="L12" i="25"/>
  <c r="F12" i="25"/>
  <c r="L11" i="25"/>
  <c r="F11" i="25"/>
  <c r="L10" i="25"/>
  <c r="F10" i="25"/>
  <c r="L9" i="25"/>
  <c r="F9" i="25"/>
  <c r="J144" i="30"/>
  <c r="C160" i="27"/>
  <c r="F87" i="25"/>
  <c r="J86" i="25"/>
  <c r="H85" i="25"/>
  <c r="F84" i="25"/>
  <c r="J83" i="25"/>
  <c r="H82" i="25"/>
  <c r="H81" i="25"/>
  <c r="H80" i="25"/>
  <c r="H79" i="25"/>
  <c r="H78" i="25"/>
  <c r="H77" i="25"/>
  <c r="H76" i="25"/>
  <c r="H75" i="25"/>
  <c r="F43" i="25"/>
  <c r="J42" i="25"/>
  <c r="H41" i="25"/>
  <c r="F40" i="25"/>
  <c r="J39" i="25"/>
  <c r="H38" i="25"/>
  <c r="H37" i="25"/>
  <c r="H36" i="25"/>
  <c r="H35" i="25"/>
  <c r="H34" i="25"/>
  <c r="H33" i="25"/>
  <c r="H32" i="25"/>
  <c r="H31" i="25"/>
  <c r="C48" i="26"/>
  <c r="F41" i="25"/>
  <c r="H39" i="25"/>
  <c r="F36" i="25"/>
  <c r="F33" i="25"/>
  <c r="L20" i="25"/>
  <c r="F17" i="25"/>
  <c r="L265" i="24"/>
  <c r="J264" i="24"/>
  <c r="H263" i="24"/>
  <c r="J43" i="24"/>
  <c r="H42" i="24"/>
  <c r="L41" i="24"/>
  <c r="J40" i="24"/>
  <c r="H39" i="24"/>
  <c r="L38" i="24"/>
  <c r="L37" i="24"/>
  <c r="L36" i="24"/>
  <c r="L35" i="24"/>
  <c r="L34" i="24"/>
  <c r="L33" i="24"/>
  <c r="L32" i="24"/>
  <c r="L31" i="24"/>
  <c r="F61" i="25"/>
  <c r="J59" i="25"/>
  <c r="J56" i="25"/>
  <c r="J53" i="25"/>
  <c r="N15" i="25"/>
  <c r="N14" i="25"/>
  <c r="N13" i="25"/>
  <c r="N12" i="25"/>
  <c r="N11" i="25"/>
  <c r="N10" i="25"/>
  <c r="N9" i="25"/>
  <c r="J216" i="24"/>
  <c r="H215" i="24"/>
  <c r="L214" i="24"/>
  <c r="L213" i="24"/>
  <c r="L212" i="24"/>
  <c r="L211" i="24"/>
  <c r="L210" i="24"/>
  <c r="L209" i="24"/>
  <c r="L208" i="24"/>
  <c r="L207" i="24"/>
  <c r="H197" i="24"/>
  <c r="L196" i="24"/>
  <c r="J195" i="24"/>
  <c r="H194" i="24"/>
  <c r="L193" i="24"/>
  <c r="J192" i="24"/>
  <c r="J191" i="24"/>
  <c r="J190" i="24"/>
  <c r="J189" i="24"/>
  <c r="J188" i="24"/>
  <c r="J187" i="24"/>
  <c r="J186" i="24"/>
  <c r="J185" i="24"/>
  <c r="L175" i="24"/>
  <c r="J174" i="24"/>
  <c r="H173" i="24"/>
  <c r="L172" i="24"/>
  <c r="J171" i="24"/>
  <c r="H170" i="24"/>
  <c r="N169" i="24"/>
  <c r="H169" i="24"/>
  <c r="N168" i="24"/>
  <c r="H168" i="24"/>
  <c r="N167" i="24"/>
  <c r="H167" i="24"/>
  <c r="N166" i="24"/>
  <c r="H166" i="24"/>
  <c r="N165" i="24"/>
  <c r="H165" i="24"/>
  <c r="N164" i="24"/>
  <c r="H164" i="24"/>
  <c r="N163" i="24"/>
  <c r="H163" i="24"/>
  <c r="J153" i="24"/>
  <c r="H152" i="24"/>
  <c r="L151" i="24"/>
  <c r="J150" i="24"/>
  <c r="H149" i="24"/>
  <c r="L148" i="24"/>
  <c r="D104" i="28"/>
  <c r="H42" i="25"/>
  <c r="J40" i="25"/>
  <c r="F37" i="25"/>
  <c r="F34" i="25"/>
  <c r="F31" i="25"/>
  <c r="F20" i="25"/>
  <c r="H18" i="25"/>
  <c r="J16" i="25"/>
  <c r="J15" i="25"/>
  <c r="J14" i="25"/>
  <c r="J13" i="25"/>
  <c r="J12" i="25"/>
  <c r="J11" i="25"/>
  <c r="J10" i="25"/>
  <c r="J9" i="25"/>
  <c r="H43" i="24"/>
  <c r="L42" i="24"/>
  <c r="J41" i="24"/>
  <c r="H40" i="24"/>
  <c r="L39" i="24"/>
  <c r="J38" i="24"/>
  <c r="J37" i="24"/>
  <c r="J36" i="24"/>
  <c r="J35" i="24"/>
  <c r="J34" i="24"/>
  <c r="J33" i="24"/>
  <c r="J32" i="24"/>
  <c r="J31" i="24"/>
  <c r="C76" i="26"/>
  <c r="C20" i="26"/>
  <c r="F75" i="25"/>
  <c r="F64" i="25"/>
  <c r="H62" i="25"/>
  <c r="J60" i="25"/>
  <c r="J57" i="25"/>
  <c r="J54" i="25"/>
  <c r="J267" i="24"/>
  <c r="H266" i="24"/>
  <c r="L262" i="24"/>
  <c r="L261" i="24"/>
  <c r="L260" i="24"/>
  <c r="L259" i="24"/>
  <c r="L258" i="24"/>
  <c r="L257" i="24"/>
  <c r="L256" i="24"/>
  <c r="L255" i="24"/>
  <c r="H219" i="24"/>
  <c r="L218" i="24"/>
  <c r="J217" i="24"/>
  <c r="H216" i="24"/>
  <c r="L215" i="24"/>
  <c r="J214" i="24"/>
  <c r="J213" i="24"/>
  <c r="J212" i="24"/>
  <c r="J211" i="24"/>
  <c r="J210" i="24"/>
  <c r="J209" i="24"/>
  <c r="J208" i="24"/>
  <c r="J207" i="24"/>
  <c r="L197" i="24"/>
  <c r="J196" i="24"/>
  <c r="H195" i="24"/>
  <c r="L194" i="24"/>
  <c r="J193" i="24"/>
  <c r="H192" i="24"/>
  <c r="N191" i="24"/>
  <c r="H191" i="24"/>
  <c r="N190" i="24"/>
  <c r="H190" i="24"/>
  <c r="N189" i="24"/>
  <c r="H189" i="24"/>
  <c r="N188" i="24"/>
  <c r="H188" i="24"/>
  <c r="N187" i="24"/>
  <c r="H187" i="24"/>
  <c r="N186" i="24"/>
  <c r="H186" i="24"/>
  <c r="N185" i="24"/>
  <c r="H185" i="24"/>
  <c r="J175" i="24"/>
  <c r="H174" i="24"/>
  <c r="L173" i="24"/>
  <c r="J172" i="24"/>
  <c r="H171" i="24"/>
  <c r="J43" i="25"/>
  <c r="F38" i="25"/>
  <c r="F35" i="25"/>
  <c r="F32" i="25"/>
  <c r="H21" i="25"/>
  <c r="J19" i="25"/>
  <c r="L17" i="25"/>
  <c r="H16" i="25"/>
  <c r="H15" i="25"/>
  <c r="H14" i="25"/>
  <c r="H13" i="25"/>
  <c r="H12" i="25"/>
  <c r="H11" i="25"/>
  <c r="H10" i="25"/>
  <c r="H9" i="25"/>
  <c r="L43" i="24"/>
  <c r="J42" i="24"/>
  <c r="H41" i="24"/>
  <c r="L40" i="24"/>
  <c r="J39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F76" i="25"/>
  <c r="J232" i="24"/>
  <c r="J218" i="24"/>
  <c r="N211" i="24"/>
  <c r="N208" i="24"/>
  <c r="J197" i="24"/>
  <c r="L190" i="24"/>
  <c r="L187" i="24"/>
  <c r="J173" i="24"/>
  <c r="J170" i="24"/>
  <c r="J167" i="24"/>
  <c r="J164" i="24"/>
  <c r="L153" i="24"/>
  <c r="H148" i="24"/>
  <c r="L129" i="24"/>
  <c r="J128" i="24"/>
  <c r="H127" i="24"/>
  <c r="L107" i="24"/>
  <c r="J106" i="24"/>
  <c r="H105" i="24"/>
  <c r="H19" i="24"/>
  <c r="J17" i="24"/>
  <c r="N15" i="24"/>
  <c r="H14" i="24"/>
  <c r="N12" i="24"/>
  <c r="H11" i="24"/>
  <c r="N9" i="24"/>
  <c r="J58" i="25"/>
  <c r="N231" i="24"/>
  <c r="H214" i="24"/>
  <c r="H211" i="24"/>
  <c r="H208" i="24"/>
  <c r="H193" i="24"/>
  <c r="L168" i="24"/>
  <c r="L165" i="24"/>
  <c r="H153" i="24"/>
  <c r="J151" i="24"/>
  <c r="L149" i="24"/>
  <c r="L130" i="24"/>
  <c r="J129" i="24"/>
  <c r="H128" i="24"/>
  <c r="L108" i="24"/>
  <c r="J107" i="24"/>
  <c r="H106" i="24"/>
  <c r="H18" i="24"/>
  <c r="H17" i="24"/>
  <c r="J16" i="24"/>
  <c r="L15" i="24"/>
  <c r="J13" i="24"/>
  <c r="L12" i="24"/>
  <c r="J10" i="24"/>
  <c r="L9" i="24"/>
  <c r="D63" i="22"/>
  <c r="H49" i="22"/>
  <c r="F35" i="22"/>
  <c r="C120" i="21"/>
  <c r="J235" i="24"/>
  <c r="H217" i="24"/>
  <c r="N213" i="24"/>
  <c r="N210" i="24"/>
  <c r="N207" i="24"/>
  <c r="H196" i="24"/>
  <c r="L192" i="24"/>
  <c r="L189" i="24"/>
  <c r="L186" i="24"/>
  <c r="H172" i="24"/>
  <c r="J168" i="24"/>
  <c r="J165" i="24"/>
  <c r="H151" i="24"/>
  <c r="J149" i="24"/>
  <c r="N147" i="24"/>
  <c r="N146" i="24"/>
  <c r="N145" i="24"/>
  <c r="N144" i="24"/>
  <c r="N143" i="24"/>
  <c r="N142" i="24"/>
  <c r="N141" i="24"/>
  <c r="L131" i="24"/>
  <c r="J130" i="24"/>
  <c r="H129" i="24"/>
  <c r="N125" i="24"/>
  <c r="N124" i="24"/>
  <c r="N123" i="24"/>
  <c r="N122" i="24"/>
  <c r="N121" i="24"/>
  <c r="N120" i="24"/>
  <c r="N119" i="24"/>
  <c r="L109" i="24"/>
  <c r="J108" i="24"/>
  <c r="H107" i="24"/>
  <c r="N103" i="24"/>
  <c r="N102" i="24"/>
  <c r="N101" i="24"/>
  <c r="N100" i="24"/>
  <c r="N99" i="24"/>
  <c r="N98" i="24"/>
  <c r="N97" i="24"/>
  <c r="L21" i="24"/>
  <c r="H16" i="24"/>
  <c r="N14" i="24"/>
  <c r="H13" i="24"/>
  <c r="N11" i="24"/>
  <c r="H10" i="24"/>
  <c r="H65" i="25"/>
  <c r="J55" i="25"/>
  <c r="L234" i="24"/>
  <c r="L216" i="24"/>
  <c r="H213" i="24"/>
  <c r="H210" i="24"/>
  <c r="H207" i="24"/>
  <c r="L195" i="24"/>
  <c r="H175" i="24"/>
  <c r="L171" i="24"/>
  <c r="L169" i="24"/>
  <c r="L166" i="24"/>
  <c r="L163" i="24"/>
  <c r="L152" i="24"/>
  <c r="L147" i="24"/>
  <c r="L146" i="24"/>
  <c r="L145" i="24"/>
  <c r="L144" i="24"/>
  <c r="L143" i="24"/>
  <c r="L142" i="24"/>
  <c r="L141" i="24"/>
  <c r="J131" i="24"/>
  <c r="H130" i="24"/>
  <c r="L126" i="24"/>
  <c r="L125" i="24"/>
  <c r="L124" i="24"/>
  <c r="L123" i="24"/>
  <c r="L122" i="24"/>
  <c r="L121" i="24"/>
  <c r="L120" i="24"/>
  <c r="L119" i="24"/>
  <c r="J109" i="24"/>
  <c r="H108" i="24"/>
  <c r="L104" i="24"/>
  <c r="L103" i="24"/>
  <c r="L102" i="24"/>
  <c r="L101" i="24"/>
  <c r="L100" i="24"/>
  <c r="L99" i="24"/>
  <c r="L98" i="24"/>
  <c r="L97" i="24"/>
  <c r="J21" i="24"/>
  <c r="L20" i="24"/>
  <c r="L19" i="24"/>
  <c r="J15" i="24"/>
  <c r="L14" i="24"/>
  <c r="J12" i="24"/>
  <c r="L11" i="24"/>
  <c r="J9" i="24"/>
  <c r="H63" i="22"/>
  <c r="F49" i="22"/>
  <c r="D35" i="22"/>
  <c r="E148" i="21"/>
  <c r="J63" i="25"/>
  <c r="L219" i="24"/>
  <c r="N212" i="24"/>
  <c r="N209" i="24"/>
  <c r="J219" i="24"/>
  <c r="L191" i="24"/>
  <c r="L188" i="24"/>
  <c r="L185" i="24"/>
  <c r="L174" i="24"/>
  <c r="J169" i="24"/>
  <c r="J166" i="24"/>
  <c r="J163" i="24"/>
  <c r="J152" i="24"/>
  <c r="L150" i="24"/>
  <c r="J147" i="24"/>
  <c r="J146" i="24"/>
  <c r="J145" i="24"/>
  <c r="J144" i="24"/>
  <c r="J143" i="24"/>
  <c r="J142" i="24"/>
  <c r="J141" i="24"/>
  <c r="H131" i="24"/>
  <c r="L127" i="24"/>
  <c r="J126" i="24"/>
  <c r="J125" i="24"/>
  <c r="J124" i="24"/>
  <c r="J123" i="24"/>
  <c r="J122" i="24"/>
  <c r="J121" i="24"/>
  <c r="J120" i="24"/>
  <c r="J119" i="24"/>
  <c r="H109" i="24"/>
  <c r="L105" i="24"/>
  <c r="J104" i="24"/>
  <c r="J103" i="24"/>
  <c r="J102" i="24"/>
  <c r="J101" i="24"/>
  <c r="J100" i="24"/>
  <c r="J99" i="24"/>
  <c r="J98" i="24"/>
  <c r="J97" i="24"/>
  <c r="J20" i="24"/>
  <c r="L18" i="24"/>
  <c r="H15" i="24"/>
  <c r="N13" i="24"/>
  <c r="H12" i="24"/>
  <c r="N10" i="24"/>
  <c r="H9" i="24"/>
  <c r="J215" i="24"/>
  <c r="H145" i="24"/>
  <c r="H124" i="24"/>
  <c r="H103" i="24"/>
  <c r="H97" i="24"/>
  <c r="H20" i="24"/>
  <c r="L10" i="24"/>
  <c r="H119" i="22"/>
  <c r="M22" i="21"/>
  <c r="H212" i="24"/>
  <c r="L167" i="24"/>
  <c r="H144" i="24"/>
  <c r="H123" i="24"/>
  <c r="H102" i="24"/>
  <c r="J19" i="24"/>
  <c r="J14" i="24"/>
  <c r="H161" i="22"/>
  <c r="D49" i="22"/>
  <c r="D50" i="21"/>
  <c r="H209" i="24"/>
  <c r="H150" i="24"/>
  <c r="H143" i="24"/>
  <c r="L128" i="24"/>
  <c r="H122" i="24"/>
  <c r="H101" i="24"/>
  <c r="J18" i="24"/>
  <c r="L13" i="24"/>
  <c r="D91" i="22"/>
  <c r="E92" i="21"/>
  <c r="J229" i="24"/>
  <c r="L164" i="24"/>
  <c r="J148" i="24"/>
  <c r="H142" i="24"/>
  <c r="J127" i="24"/>
  <c r="H121" i="24"/>
  <c r="L106" i="24"/>
  <c r="H100" i="24"/>
  <c r="L17" i="24"/>
  <c r="D133" i="22"/>
  <c r="F63" i="22"/>
  <c r="C92" i="21"/>
  <c r="E64" i="21"/>
  <c r="E22" i="21"/>
  <c r="J194" i="24"/>
  <c r="H147" i="24"/>
  <c r="H141" i="24"/>
  <c r="H126" i="24"/>
  <c r="H120" i="24"/>
  <c r="J105" i="24"/>
  <c r="H99" i="24"/>
  <c r="L16" i="24"/>
  <c r="F105" i="22"/>
  <c r="H35" i="22"/>
  <c r="C64" i="21"/>
  <c r="E36" i="21"/>
  <c r="C22" i="21"/>
  <c r="H104" i="24"/>
  <c r="L65" i="24"/>
  <c r="H146" i="24"/>
  <c r="H98" i="24"/>
  <c r="J11" i="24"/>
  <c r="E120" i="21"/>
  <c r="U36" i="18"/>
  <c r="O36" i="18"/>
  <c r="C148" i="21"/>
  <c r="D106" i="21"/>
  <c r="H125" i="24"/>
  <c r="H119" i="24"/>
  <c r="F147" i="22"/>
  <c r="H77" i="22"/>
  <c r="C36" i="21"/>
  <c r="O22" i="21"/>
  <c r="E9" i="19"/>
  <c r="F78" i="21"/>
  <c r="U92" i="18"/>
  <c r="U62" i="18"/>
  <c r="C36" i="18"/>
  <c r="N22" i="18"/>
  <c r="E9" i="17"/>
  <c r="L170" i="24"/>
  <c r="U146" i="18"/>
  <c r="D106" i="18"/>
  <c r="O92" i="18"/>
  <c r="D76" i="18"/>
  <c r="O62" i="18"/>
  <c r="L50" i="18"/>
  <c r="F20" i="18"/>
  <c r="U8" i="18"/>
  <c r="C8" i="18"/>
  <c r="O146" i="18"/>
  <c r="L134" i="18"/>
  <c r="L104" i="18"/>
  <c r="T78" i="18"/>
  <c r="F50" i="18"/>
  <c r="T48" i="18"/>
  <c r="V20" i="18"/>
  <c r="D20" i="18"/>
  <c r="H21" i="24"/>
  <c r="F134" i="18"/>
  <c r="T132" i="18"/>
  <c r="F104" i="18"/>
  <c r="C92" i="18"/>
  <c r="N78" i="18"/>
  <c r="C62" i="18"/>
  <c r="N48" i="18"/>
  <c r="V22" i="18"/>
  <c r="D22" i="18"/>
  <c r="O8" i="18"/>
  <c r="E21" i="19"/>
  <c r="C146" i="18"/>
  <c r="N132" i="18"/>
  <c r="V106" i="18"/>
  <c r="V76" i="18"/>
  <c r="T22" i="18"/>
  <c r="M64" i="18"/>
  <c r="C105" i="17"/>
  <c r="C79" i="17"/>
  <c r="C49" i="17"/>
  <c r="C23" i="17"/>
  <c r="O9" i="17"/>
  <c r="C147" i="16"/>
  <c r="C121" i="16"/>
  <c r="C91" i="16"/>
  <c r="C65" i="16"/>
  <c r="C35" i="16"/>
  <c r="C9" i="16"/>
  <c r="F91" i="15"/>
  <c r="D163" i="14"/>
  <c r="F149" i="14"/>
  <c r="D121" i="14"/>
  <c r="F107" i="14"/>
  <c r="D79" i="14"/>
  <c r="F65" i="14"/>
  <c r="D37" i="14"/>
  <c r="F121" i="17"/>
  <c r="F91" i="17"/>
  <c r="F65" i="17"/>
  <c r="F35" i="17"/>
  <c r="F9" i="17"/>
  <c r="F133" i="16"/>
  <c r="F107" i="16"/>
  <c r="F77" i="16"/>
  <c r="F51" i="16"/>
  <c r="R21" i="16"/>
  <c r="F35" i="15"/>
  <c r="E149" i="14"/>
  <c r="G135" i="14"/>
  <c r="E107" i="14"/>
  <c r="G93" i="14"/>
  <c r="E65" i="14"/>
  <c r="G51" i="14"/>
  <c r="E90" i="18"/>
  <c r="D149" i="14"/>
  <c r="F135" i="14"/>
  <c r="D107" i="14"/>
  <c r="F93" i="14"/>
  <c r="D65" i="14"/>
  <c r="F51" i="14"/>
  <c r="G23" i="14"/>
  <c r="E120" i="18"/>
  <c r="S118" i="18"/>
  <c r="K120" i="18"/>
  <c r="C107" i="17"/>
  <c r="C77" i="17"/>
  <c r="C51" i="17"/>
  <c r="O21" i="17"/>
  <c r="C149" i="16"/>
  <c r="C119" i="16"/>
  <c r="C93" i="16"/>
  <c r="C63" i="16"/>
  <c r="C37" i="16"/>
  <c r="C21" i="16"/>
  <c r="F63" i="15"/>
  <c r="F21" i="15"/>
  <c r="G163" i="14"/>
  <c r="E135" i="14"/>
  <c r="G121" i="14"/>
  <c r="E93" i="14"/>
  <c r="G79" i="14"/>
  <c r="E51" i="14"/>
  <c r="G37" i="14"/>
  <c r="F23" i="14"/>
  <c r="L20" i="18"/>
  <c r="F119" i="17"/>
  <c r="F93" i="17"/>
  <c r="F63" i="17"/>
  <c r="F37" i="17"/>
  <c r="F21" i="17"/>
  <c r="F161" i="16"/>
  <c r="F135" i="16"/>
  <c r="F105" i="16"/>
  <c r="F79" i="16"/>
  <c r="F49" i="16"/>
  <c r="F23" i="16"/>
  <c r="R9" i="16"/>
  <c r="F119" i="15"/>
  <c r="F77" i="15"/>
  <c r="F163" i="14"/>
  <c r="D135" i="14"/>
  <c r="F121" i="14"/>
  <c r="D93" i="14"/>
  <c r="F79" i="14"/>
  <c r="D51" i="14"/>
  <c r="F37" i="14"/>
  <c r="E23" i="14"/>
  <c r="N148" i="18"/>
  <c r="G65" i="14"/>
  <c r="C51" i="14"/>
  <c r="D111" i="11"/>
  <c r="D108" i="11"/>
  <c r="D105" i="11"/>
  <c r="D102" i="11"/>
  <c r="D88" i="11"/>
  <c r="D85" i="11"/>
  <c r="D82" i="11"/>
  <c r="D79" i="11"/>
  <c r="Q20" i="9"/>
  <c r="K20" i="9"/>
  <c r="E20" i="9"/>
  <c r="Q18" i="9"/>
  <c r="K18" i="9"/>
  <c r="E18" i="9"/>
  <c r="Q16" i="9"/>
  <c r="K16" i="9"/>
  <c r="E16" i="9"/>
  <c r="Q14" i="9"/>
  <c r="K14" i="9"/>
  <c r="E14" i="9"/>
  <c r="Q12" i="9"/>
  <c r="K12" i="9"/>
  <c r="E12" i="9"/>
  <c r="Q10" i="9"/>
  <c r="K10" i="9"/>
  <c r="E10" i="9"/>
  <c r="J21" i="8"/>
  <c r="H20" i="8"/>
  <c r="L19" i="8"/>
  <c r="J18" i="8"/>
  <c r="H17" i="8"/>
  <c r="L16" i="8"/>
  <c r="L15" i="8"/>
  <c r="L14" i="8"/>
  <c r="L13" i="8"/>
  <c r="L12" i="8"/>
  <c r="L11" i="8"/>
  <c r="L10" i="8"/>
  <c r="L9" i="8"/>
  <c r="S34" i="18"/>
  <c r="F147" i="15"/>
  <c r="C105" i="15"/>
  <c r="S21" i="15"/>
  <c r="E79" i="14"/>
  <c r="D146" i="13"/>
  <c r="D90" i="13"/>
  <c r="D34" i="13"/>
  <c r="E56" i="12"/>
  <c r="E53" i="12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L43" i="8"/>
  <c r="J42" i="8"/>
  <c r="H41" i="8"/>
  <c r="L40" i="8"/>
  <c r="J39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E77" i="15"/>
  <c r="D63" i="15"/>
  <c r="G107" i="14"/>
  <c r="C93" i="14"/>
  <c r="G132" i="13"/>
  <c r="G76" i="13"/>
  <c r="S20" i="13"/>
  <c r="U9" i="12"/>
  <c r="D56" i="12"/>
  <c r="U6" i="12"/>
  <c r="D53" i="12"/>
  <c r="D113" i="11"/>
  <c r="D110" i="11"/>
  <c r="D107" i="11"/>
  <c r="D104" i="11"/>
  <c r="D101" i="11"/>
  <c r="D90" i="11"/>
  <c r="D87" i="11"/>
  <c r="D84" i="11"/>
  <c r="D81" i="11"/>
  <c r="D78" i="11"/>
  <c r="N103" i="10"/>
  <c r="N102" i="10"/>
  <c r="N101" i="10"/>
  <c r="N100" i="10"/>
  <c r="N99" i="10"/>
  <c r="N98" i="10"/>
  <c r="N97" i="10"/>
  <c r="N59" i="10"/>
  <c r="N58" i="10"/>
  <c r="N57" i="10"/>
  <c r="N56" i="10"/>
  <c r="N55" i="10"/>
  <c r="N54" i="10"/>
  <c r="N53" i="10"/>
  <c r="N15" i="10"/>
  <c r="N14" i="10"/>
  <c r="N13" i="10"/>
  <c r="N12" i="10"/>
  <c r="N11" i="10"/>
  <c r="N10" i="10"/>
  <c r="N9" i="10"/>
  <c r="O20" i="9"/>
  <c r="I20" i="9"/>
  <c r="O18" i="9"/>
  <c r="I18" i="9"/>
  <c r="O16" i="9"/>
  <c r="I16" i="9"/>
  <c r="O14" i="9"/>
  <c r="I14" i="9"/>
  <c r="O12" i="9"/>
  <c r="I12" i="9"/>
  <c r="O10" i="9"/>
  <c r="I10" i="9"/>
  <c r="L285" i="8"/>
  <c r="L282" i="8"/>
  <c r="N279" i="8"/>
  <c r="N278" i="8"/>
  <c r="N277" i="8"/>
  <c r="N276" i="8"/>
  <c r="N275" i="8"/>
  <c r="N274" i="8"/>
  <c r="N273" i="8"/>
  <c r="L240" i="8"/>
  <c r="L237" i="8"/>
  <c r="L219" i="8"/>
  <c r="L216" i="8"/>
  <c r="N213" i="8"/>
  <c r="N212" i="8"/>
  <c r="N211" i="8"/>
  <c r="N210" i="8"/>
  <c r="N209" i="8"/>
  <c r="N208" i="8"/>
  <c r="N207" i="8"/>
  <c r="L174" i="8"/>
  <c r="L171" i="8"/>
  <c r="L153" i="8"/>
  <c r="L150" i="8"/>
  <c r="N147" i="8"/>
  <c r="N146" i="8"/>
  <c r="N145" i="8"/>
  <c r="N144" i="8"/>
  <c r="N143" i="8"/>
  <c r="N142" i="8"/>
  <c r="N141" i="8"/>
  <c r="L108" i="8"/>
  <c r="E133" i="15"/>
  <c r="D21" i="15"/>
  <c r="E121" i="14"/>
  <c r="D23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J43" i="8"/>
  <c r="H42" i="8"/>
  <c r="L41" i="8"/>
  <c r="J40" i="8"/>
  <c r="H39" i="8"/>
  <c r="L38" i="8"/>
  <c r="L37" i="8"/>
  <c r="L36" i="8"/>
  <c r="L35" i="8"/>
  <c r="L34" i="8"/>
  <c r="L33" i="8"/>
  <c r="L32" i="8"/>
  <c r="L31" i="8"/>
  <c r="G149" i="14"/>
  <c r="C135" i="14"/>
  <c r="D118" i="13"/>
  <c r="D62" i="13"/>
  <c r="D20" i="13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L18" i="8"/>
  <c r="J17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E163" i="14"/>
  <c r="U47" i="12"/>
  <c r="U38" i="12"/>
  <c r="U29" i="12"/>
  <c r="U20" i="12"/>
  <c r="D56" i="11"/>
  <c r="D33" i="11"/>
  <c r="D10" i="11"/>
  <c r="N81" i="10"/>
  <c r="N78" i="10"/>
  <c r="N75" i="10"/>
  <c r="N36" i="10"/>
  <c r="N33" i="10"/>
  <c r="O13" i="9"/>
  <c r="I11" i="9"/>
  <c r="N257" i="8"/>
  <c r="D13" i="11"/>
  <c r="L105" i="8"/>
  <c r="H43" i="8"/>
  <c r="H21" i="8"/>
  <c r="J11" i="8"/>
  <c r="G17" i="2"/>
  <c r="D119" i="15"/>
  <c r="G53" i="12"/>
  <c r="L20" i="10"/>
  <c r="O15" i="9"/>
  <c r="I13" i="9"/>
  <c r="L42" i="8"/>
  <c r="J37" i="8"/>
  <c r="J34" i="8"/>
  <c r="J31" i="8"/>
  <c r="L20" i="8"/>
  <c r="J15" i="8"/>
  <c r="J12" i="8"/>
  <c r="J9" i="8"/>
  <c r="L284" i="8"/>
  <c r="D36" i="11"/>
  <c r="I21" i="9"/>
  <c r="J58" i="8"/>
  <c r="J19" i="8"/>
  <c r="E37" i="14"/>
  <c r="G160" i="13"/>
  <c r="U50" i="12"/>
  <c r="U41" i="12"/>
  <c r="U32" i="12"/>
  <c r="U23" i="12"/>
  <c r="N80" i="10"/>
  <c r="N77" i="10"/>
  <c r="N35" i="10"/>
  <c r="N32" i="10"/>
  <c r="O17" i="9"/>
  <c r="I15" i="9"/>
  <c r="I9" i="9"/>
  <c r="J102" i="8"/>
  <c r="J41" i="8"/>
  <c r="J33" i="8"/>
  <c r="J14" i="8"/>
  <c r="G104" i="13"/>
  <c r="G56" i="12"/>
  <c r="D65" i="11"/>
  <c r="D42" i="11"/>
  <c r="D19" i="11"/>
  <c r="O19" i="9"/>
  <c r="I17" i="9"/>
  <c r="H40" i="8"/>
  <c r="J38" i="8"/>
  <c r="J35" i="8"/>
  <c r="J32" i="8"/>
  <c r="H18" i="8"/>
  <c r="J16" i="8"/>
  <c r="J13" i="8"/>
  <c r="J10" i="8"/>
  <c r="G18" i="2"/>
  <c r="L40" i="10"/>
  <c r="O11" i="9"/>
  <c r="J55" i="8"/>
  <c r="J36" i="8"/>
  <c r="L17" i="8"/>
  <c r="G48" i="13"/>
  <c r="U44" i="12"/>
  <c r="U35" i="12"/>
  <c r="U26" i="12"/>
  <c r="U17" i="12"/>
  <c r="E54" i="12"/>
  <c r="D62" i="11"/>
  <c r="D39" i="11"/>
  <c r="D16" i="11"/>
  <c r="N79" i="10"/>
  <c r="N76" i="10"/>
  <c r="N37" i="10"/>
  <c r="N34" i="10"/>
  <c r="N31" i="10"/>
  <c r="O21" i="9"/>
  <c r="I19" i="9"/>
  <c r="O9" i="9"/>
  <c r="E36" i="18"/>
  <c r="D59" i="11"/>
  <c r="J99" i="8"/>
  <c r="J63" i="8"/>
  <c r="L39" i="8"/>
  <c r="E18" i="2"/>
  <c r="J104" i="8"/>
  <c r="J59" i="8"/>
  <c r="E57" i="12" l="1"/>
  <c r="L195" i="30"/>
  <c r="F197" i="30"/>
  <c r="N252" i="30"/>
  <c r="H254" i="30"/>
  <c r="N255" i="30"/>
  <c r="H257" i="30"/>
  <c r="L260" i="30"/>
  <c r="J262" i="30"/>
  <c r="J285" i="30"/>
  <c r="N273" i="30"/>
  <c r="H275" i="30"/>
  <c r="N276" i="30"/>
  <c r="H278" i="30"/>
  <c r="N279" i="30"/>
  <c r="J281" i="30"/>
  <c r="H283" i="30"/>
  <c r="F285" i="30"/>
  <c r="J109" i="31"/>
  <c r="J31" i="31"/>
  <c r="J34" i="31"/>
  <c r="J37" i="31"/>
  <c r="F39" i="31"/>
  <c r="F83" i="31"/>
  <c r="H85" i="31"/>
  <c r="J87" i="31"/>
  <c r="J99" i="31"/>
  <c r="F107" i="31"/>
  <c r="H109" i="31"/>
  <c r="F11" i="33"/>
  <c r="J16" i="33"/>
  <c r="J31" i="33"/>
  <c r="J42" i="33"/>
  <c r="F104" i="33"/>
  <c r="E43" i="2"/>
  <c r="F42" i="2"/>
  <c r="J41" i="2"/>
  <c r="K41" i="2"/>
  <c r="J24" i="2"/>
  <c r="K24" i="2"/>
  <c r="L24" i="2"/>
  <c r="G42" i="2"/>
  <c r="M14" i="5"/>
  <c r="L14" i="5"/>
  <c r="J14" i="5"/>
  <c r="I14" i="5"/>
  <c r="K14" i="5"/>
  <c r="H43" i="2"/>
  <c r="H68" i="2"/>
  <c r="L22" i="2"/>
  <c r="K22" i="2"/>
  <c r="J22" i="2"/>
  <c r="J41" i="3"/>
  <c r="K41" i="3"/>
  <c r="K158" i="3"/>
  <c r="J158" i="3"/>
  <c r="L158" i="3"/>
  <c r="K208" i="3"/>
  <c r="J208" i="3"/>
  <c r="L208" i="3"/>
  <c r="K49" i="6"/>
  <c r="J49" i="6"/>
  <c r="I49" i="6"/>
  <c r="J42" i="6"/>
  <c r="I42" i="6"/>
  <c r="K42" i="6"/>
  <c r="K43" i="3"/>
  <c r="J43" i="3"/>
  <c r="K55" i="3"/>
  <c r="J55" i="3"/>
  <c r="K90" i="3"/>
  <c r="J90" i="3"/>
  <c r="L90" i="3"/>
  <c r="K99" i="3"/>
  <c r="J99" i="3"/>
  <c r="L99" i="3"/>
  <c r="E115" i="3"/>
  <c r="G117" i="3"/>
  <c r="I119" i="3"/>
  <c r="K108" i="3"/>
  <c r="J108" i="3"/>
  <c r="L108" i="3"/>
  <c r="K140" i="3"/>
  <c r="J140" i="3"/>
  <c r="L140" i="3"/>
  <c r="F190" i="3"/>
  <c r="H192" i="3"/>
  <c r="M12" i="5"/>
  <c r="L12" i="5"/>
  <c r="J12" i="5"/>
  <c r="I12" i="5"/>
  <c r="K12" i="5"/>
  <c r="S51" i="6"/>
  <c r="R51" i="6"/>
  <c r="Q51" i="6"/>
  <c r="R7" i="6"/>
  <c r="Q7" i="6"/>
  <c r="S7" i="6"/>
  <c r="J21" i="6"/>
  <c r="I21" i="6"/>
  <c r="K21" i="6"/>
  <c r="R29" i="6"/>
  <c r="Q29" i="6"/>
  <c r="S29" i="6"/>
  <c r="J39" i="6"/>
  <c r="I39" i="6"/>
  <c r="K39" i="6"/>
  <c r="R47" i="6"/>
  <c r="Q47" i="6"/>
  <c r="S47" i="6"/>
  <c r="L21" i="12"/>
  <c r="K21" i="12"/>
  <c r="J21" i="12"/>
  <c r="I21" i="12"/>
  <c r="L30" i="12"/>
  <c r="K30" i="12"/>
  <c r="J30" i="12"/>
  <c r="I30" i="12"/>
  <c r="L39" i="12"/>
  <c r="K39" i="12"/>
  <c r="J39" i="12"/>
  <c r="I39" i="12"/>
  <c r="L48" i="12"/>
  <c r="K48" i="12"/>
  <c r="J48" i="12"/>
  <c r="I48" i="12"/>
  <c r="L10" i="2"/>
  <c r="K10" i="2"/>
  <c r="J10" i="2"/>
  <c r="K60" i="2"/>
  <c r="L60" i="2"/>
  <c r="J60" i="2"/>
  <c r="J53" i="3"/>
  <c r="K53" i="3"/>
  <c r="K176" i="3"/>
  <c r="J176" i="3"/>
  <c r="I187" i="3"/>
  <c r="L176" i="3"/>
  <c r="J11" i="5"/>
  <c r="I11" i="5"/>
  <c r="M11" i="5"/>
  <c r="L11" i="5"/>
  <c r="K11" i="5"/>
  <c r="R50" i="6"/>
  <c r="Q50" i="6"/>
  <c r="S50" i="6"/>
  <c r="I50" i="12"/>
  <c r="L50" i="12"/>
  <c r="K50" i="12"/>
  <c r="J50" i="12"/>
  <c r="L11" i="2"/>
  <c r="K11" i="2"/>
  <c r="J11" i="2"/>
  <c r="E42" i="2"/>
  <c r="J50" i="2"/>
  <c r="L50" i="2"/>
  <c r="K50" i="2"/>
  <c r="K10" i="3"/>
  <c r="L10" i="3"/>
  <c r="J10" i="3"/>
  <c r="K13" i="3"/>
  <c r="L13" i="3"/>
  <c r="J13" i="3"/>
  <c r="K16" i="3"/>
  <c r="L16" i="3"/>
  <c r="J16" i="3"/>
  <c r="K19" i="3"/>
  <c r="L19" i="3"/>
  <c r="J19" i="3"/>
  <c r="K22" i="3"/>
  <c r="L22" i="3"/>
  <c r="J22" i="3"/>
  <c r="K25" i="3"/>
  <c r="L25" i="3"/>
  <c r="J25" i="3"/>
  <c r="K28" i="3"/>
  <c r="L28" i="3"/>
  <c r="J28" i="3"/>
  <c r="K31" i="3"/>
  <c r="L31" i="3"/>
  <c r="J31" i="3"/>
  <c r="K34" i="3"/>
  <c r="L34" i="3"/>
  <c r="J34" i="3"/>
  <c r="K37" i="3"/>
  <c r="L37" i="3"/>
  <c r="J37" i="3"/>
  <c r="K40" i="3"/>
  <c r="J40" i="3"/>
  <c r="K52" i="3"/>
  <c r="J52" i="3"/>
  <c r="F113" i="3"/>
  <c r="H115" i="3"/>
  <c r="F122" i="3"/>
  <c r="E186" i="3"/>
  <c r="G188" i="3"/>
  <c r="E195" i="3"/>
  <c r="J7" i="5"/>
  <c r="I7" i="5"/>
  <c r="M7" i="5"/>
  <c r="L7" i="5"/>
  <c r="K7" i="5"/>
  <c r="J13" i="5"/>
  <c r="I13" i="5"/>
  <c r="M13" i="5"/>
  <c r="L13" i="5"/>
  <c r="K13" i="5"/>
  <c r="J14" i="6"/>
  <c r="I14" i="6"/>
  <c r="K14" i="6"/>
  <c r="J18" i="6"/>
  <c r="I18" i="6"/>
  <c r="K18" i="6"/>
  <c r="R26" i="6"/>
  <c r="Q26" i="6"/>
  <c r="S26" i="6"/>
  <c r="J36" i="6"/>
  <c r="I36" i="6"/>
  <c r="K36" i="6"/>
  <c r="R44" i="6"/>
  <c r="Q44" i="6"/>
  <c r="S44" i="6"/>
  <c r="T50" i="12"/>
  <c r="S50" i="12"/>
  <c r="V50" i="12"/>
  <c r="V19" i="12"/>
  <c r="T19" i="12"/>
  <c r="S19" i="12"/>
  <c r="V28" i="12"/>
  <c r="T28" i="12"/>
  <c r="S28" i="12"/>
  <c r="V37" i="12"/>
  <c r="T37" i="12"/>
  <c r="S37" i="12"/>
  <c r="V46" i="12"/>
  <c r="T46" i="12"/>
  <c r="S46" i="12"/>
  <c r="I89" i="15"/>
  <c r="M89" i="15"/>
  <c r="L89" i="15"/>
  <c r="K89" i="15"/>
  <c r="J89" i="15"/>
  <c r="L7" i="2"/>
  <c r="K7" i="2"/>
  <c r="J7" i="2"/>
  <c r="K16" i="2"/>
  <c r="J16" i="2"/>
  <c r="G43" i="2"/>
  <c r="I69" i="2"/>
  <c r="K66" i="2"/>
  <c r="L66" i="2"/>
  <c r="J66" i="2"/>
  <c r="K74" i="2"/>
  <c r="L74" i="2"/>
  <c r="J74" i="2"/>
  <c r="F119" i="3"/>
  <c r="E192" i="3"/>
  <c r="R32" i="6"/>
  <c r="Q32" i="6"/>
  <c r="S32" i="6"/>
  <c r="V49" i="12"/>
  <c r="T49" i="12"/>
  <c r="S49" i="12"/>
  <c r="L34" i="2"/>
  <c r="K34" i="2"/>
  <c r="J34" i="2"/>
  <c r="L37" i="2"/>
  <c r="K37" i="2"/>
  <c r="J37" i="2"/>
  <c r="K7" i="3"/>
  <c r="L7" i="3"/>
  <c r="J7" i="3"/>
  <c r="J73" i="2"/>
  <c r="L73" i="2"/>
  <c r="K73" i="2"/>
  <c r="J47" i="3"/>
  <c r="K47" i="3"/>
  <c r="J59" i="3"/>
  <c r="K59" i="3"/>
  <c r="K81" i="3"/>
  <c r="L81" i="3"/>
  <c r="J81" i="3"/>
  <c r="K84" i="3"/>
  <c r="L84" i="3"/>
  <c r="J84" i="3"/>
  <c r="K87" i="3"/>
  <c r="L87" i="3"/>
  <c r="J87" i="3"/>
  <c r="K93" i="3"/>
  <c r="J93" i="3"/>
  <c r="L93" i="3"/>
  <c r="I113" i="3"/>
  <c r="K102" i="3"/>
  <c r="J102" i="3"/>
  <c r="L102" i="3"/>
  <c r="E118" i="3"/>
  <c r="K111" i="3"/>
  <c r="I122" i="3"/>
  <c r="J111" i="3"/>
  <c r="L111" i="3"/>
  <c r="K143" i="3"/>
  <c r="J143" i="3"/>
  <c r="L143" i="3"/>
  <c r="H186" i="3"/>
  <c r="H195" i="3"/>
  <c r="J11" i="6"/>
  <c r="I11" i="6"/>
  <c r="K11" i="6"/>
  <c r="R23" i="6"/>
  <c r="Q23" i="6"/>
  <c r="S23" i="6"/>
  <c r="J33" i="6"/>
  <c r="I33" i="6"/>
  <c r="K33" i="6"/>
  <c r="R41" i="6"/>
  <c r="Q41" i="6"/>
  <c r="S41" i="6"/>
  <c r="J51" i="6"/>
  <c r="I51" i="6"/>
  <c r="K51" i="6"/>
  <c r="L11" i="12"/>
  <c r="K11" i="12"/>
  <c r="J11" i="12"/>
  <c r="I11" i="12"/>
  <c r="L18" i="12"/>
  <c r="K18" i="12"/>
  <c r="J18" i="12"/>
  <c r="I18" i="12"/>
  <c r="L27" i="12"/>
  <c r="K27" i="12"/>
  <c r="J27" i="12"/>
  <c r="I27" i="12"/>
  <c r="L36" i="12"/>
  <c r="K36" i="12"/>
  <c r="J36" i="12"/>
  <c r="I36" i="12"/>
  <c r="L45" i="12"/>
  <c r="K45" i="12"/>
  <c r="J45" i="12"/>
  <c r="I45" i="12"/>
  <c r="K13" i="2"/>
  <c r="L13" i="2"/>
  <c r="J13" i="2"/>
  <c r="K36" i="2"/>
  <c r="L36" i="2"/>
  <c r="J36" i="2"/>
  <c r="E68" i="2"/>
  <c r="K167" i="3"/>
  <c r="J167" i="3"/>
  <c r="L167" i="3"/>
  <c r="G194" i="3"/>
  <c r="R10" i="6"/>
  <c r="Q10" i="6"/>
  <c r="S10" i="6"/>
  <c r="J24" i="6"/>
  <c r="I24" i="6"/>
  <c r="K24" i="6"/>
  <c r="V22" i="12"/>
  <c r="T22" i="12"/>
  <c r="S22" i="12"/>
  <c r="V31" i="12"/>
  <c r="T31" i="12"/>
  <c r="S31" i="12"/>
  <c r="L8" i="2"/>
  <c r="K8" i="2"/>
  <c r="J8" i="2"/>
  <c r="L40" i="2"/>
  <c r="K40" i="2"/>
  <c r="J40" i="2"/>
  <c r="I43" i="2"/>
  <c r="K57" i="3"/>
  <c r="J57" i="3"/>
  <c r="K49" i="3"/>
  <c r="J49" i="3"/>
  <c r="K61" i="3"/>
  <c r="J61" i="3"/>
  <c r="F116" i="3"/>
  <c r="E189" i="3"/>
  <c r="G191" i="3"/>
  <c r="W52" i="5"/>
  <c r="U52" i="5"/>
  <c r="T52" i="5"/>
  <c r="V52" i="5"/>
  <c r="S52" i="5"/>
  <c r="J8" i="6"/>
  <c r="I8" i="6"/>
  <c r="K8" i="6"/>
  <c r="R16" i="6"/>
  <c r="Q16" i="6"/>
  <c r="S16" i="6"/>
  <c r="R20" i="6"/>
  <c r="Q20" i="6"/>
  <c r="S20" i="6"/>
  <c r="J30" i="6"/>
  <c r="I30" i="6"/>
  <c r="K30" i="6"/>
  <c r="R38" i="6"/>
  <c r="Q38" i="6"/>
  <c r="S38" i="6"/>
  <c r="J48" i="6"/>
  <c r="I48" i="6"/>
  <c r="K48" i="6"/>
  <c r="L13" i="12"/>
  <c r="K13" i="12"/>
  <c r="J13" i="12"/>
  <c r="I13" i="12"/>
  <c r="V16" i="12"/>
  <c r="T16" i="12"/>
  <c r="S16" i="12"/>
  <c r="V25" i="12"/>
  <c r="T25" i="12"/>
  <c r="S25" i="12"/>
  <c r="V34" i="12"/>
  <c r="T34" i="12"/>
  <c r="S34" i="12"/>
  <c r="V43" i="12"/>
  <c r="T43" i="12"/>
  <c r="S43" i="12"/>
  <c r="M14" i="15"/>
  <c r="L14" i="15"/>
  <c r="K14" i="15"/>
  <c r="J14" i="15"/>
  <c r="I14" i="15"/>
  <c r="K33" i="2"/>
  <c r="L33" i="2"/>
  <c r="J33" i="2"/>
  <c r="I42" i="2"/>
  <c r="L39" i="2"/>
  <c r="K39" i="2"/>
  <c r="J39" i="2"/>
  <c r="K63" i="2"/>
  <c r="L63" i="2"/>
  <c r="J63" i="2"/>
  <c r="J145" i="3"/>
  <c r="L145" i="3"/>
  <c r="K145" i="3"/>
  <c r="H121" i="3"/>
  <c r="K185" i="3"/>
  <c r="J185" i="3"/>
  <c r="I196" i="3"/>
  <c r="L185" i="3"/>
  <c r="K217" i="3"/>
  <c r="J217" i="3"/>
  <c r="L217" i="3"/>
  <c r="V40" i="12"/>
  <c r="T40" i="12"/>
  <c r="S40" i="12"/>
  <c r="L14" i="2"/>
  <c r="K14" i="2"/>
  <c r="J14" i="2"/>
  <c r="I17" i="2"/>
  <c r="L23" i="2"/>
  <c r="K23" i="2"/>
  <c r="J23" i="2"/>
  <c r="J21" i="2"/>
  <c r="K21" i="2"/>
  <c r="F43" i="2"/>
  <c r="K46" i="3"/>
  <c r="J46" i="3"/>
  <c r="K58" i="3"/>
  <c r="J58" i="3"/>
  <c r="K63" i="3"/>
  <c r="J63" i="3"/>
  <c r="L63" i="3"/>
  <c r="K66" i="3"/>
  <c r="J66" i="3"/>
  <c r="L66" i="3"/>
  <c r="K69" i="3"/>
  <c r="L69" i="3"/>
  <c r="J69" i="3"/>
  <c r="K72" i="3"/>
  <c r="J72" i="3"/>
  <c r="L72" i="3"/>
  <c r="K96" i="3"/>
  <c r="J96" i="3"/>
  <c r="L96" i="3"/>
  <c r="K105" i="3"/>
  <c r="I116" i="3"/>
  <c r="J105" i="3"/>
  <c r="L105" i="3"/>
  <c r="E121" i="3"/>
  <c r="K137" i="3"/>
  <c r="J137" i="3"/>
  <c r="L137" i="3"/>
  <c r="H189" i="3"/>
  <c r="R13" i="6"/>
  <c r="Q13" i="6"/>
  <c r="S13" i="6"/>
  <c r="R17" i="6"/>
  <c r="Q17" i="6"/>
  <c r="S17" i="6"/>
  <c r="J27" i="6"/>
  <c r="I27" i="6"/>
  <c r="K27" i="6"/>
  <c r="R35" i="6"/>
  <c r="Q35" i="6"/>
  <c r="S35" i="6"/>
  <c r="J45" i="6"/>
  <c r="I45" i="6"/>
  <c r="K45" i="6"/>
  <c r="L15" i="12"/>
  <c r="K15" i="12"/>
  <c r="J15" i="12"/>
  <c r="I15" i="12"/>
  <c r="L24" i="12"/>
  <c r="K24" i="12"/>
  <c r="J24" i="12"/>
  <c r="I24" i="12"/>
  <c r="L33" i="12"/>
  <c r="K33" i="12"/>
  <c r="J33" i="12"/>
  <c r="I33" i="12"/>
  <c r="L42" i="12"/>
  <c r="K42" i="12"/>
  <c r="J42" i="12"/>
  <c r="I42" i="12"/>
  <c r="L51" i="12"/>
  <c r="K51" i="12"/>
  <c r="J51" i="12"/>
  <c r="I51" i="12"/>
  <c r="M53" i="15"/>
  <c r="L53" i="15"/>
  <c r="K53" i="15"/>
  <c r="J53" i="15"/>
  <c r="I53" i="15"/>
  <c r="F115" i="3"/>
  <c r="F118" i="3"/>
  <c r="F121" i="3"/>
  <c r="H188" i="3"/>
  <c r="H191" i="3"/>
  <c r="H194" i="3"/>
  <c r="V7" i="5"/>
  <c r="U7" i="5"/>
  <c r="S7" i="5"/>
  <c r="T7" i="5"/>
  <c r="W7" i="5"/>
  <c r="V9" i="5"/>
  <c r="U9" i="5"/>
  <c r="S9" i="5"/>
  <c r="W9" i="5"/>
  <c r="T9" i="5"/>
  <c r="V11" i="5"/>
  <c r="U11" i="5"/>
  <c r="S11" i="5"/>
  <c r="W11" i="5"/>
  <c r="T11" i="5"/>
  <c r="V13" i="5"/>
  <c r="U13" i="5"/>
  <c r="S13" i="5"/>
  <c r="T13" i="5"/>
  <c r="W13" i="5"/>
  <c r="V15" i="5"/>
  <c r="U15" i="5"/>
  <c r="S15" i="5"/>
  <c r="W15" i="5"/>
  <c r="T15" i="5"/>
  <c r="K10" i="6"/>
  <c r="I10" i="6"/>
  <c r="J10" i="6"/>
  <c r="K16" i="6"/>
  <c r="I16" i="6"/>
  <c r="J16" i="6"/>
  <c r="K23" i="6"/>
  <c r="I23" i="6"/>
  <c r="J23" i="6"/>
  <c r="K29" i="6"/>
  <c r="I29" i="6"/>
  <c r="J29" i="6"/>
  <c r="K35" i="6"/>
  <c r="I35" i="6"/>
  <c r="J35" i="6"/>
  <c r="H53" i="12"/>
  <c r="L6" i="12"/>
  <c r="K6" i="12"/>
  <c r="J6" i="12"/>
  <c r="I6" i="12"/>
  <c r="H56" i="12"/>
  <c r="L9" i="12"/>
  <c r="K9" i="12"/>
  <c r="J9" i="12"/>
  <c r="I9" i="12"/>
  <c r="T21" i="14"/>
  <c r="S21" i="14"/>
  <c r="I135" i="15"/>
  <c r="M135" i="15"/>
  <c r="L135" i="15"/>
  <c r="K135" i="15"/>
  <c r="J135" i="15"/>
  <c r="M46" i="15"/>
  <c r="L46" i="15"/>
  <c r="K46" i="15"/>
  <c r="J46" i="15"/>
  <c r="I46" i="15"/>
  <c r="I46" i="18"/>
  <c r="Q107" i="18"/>
  <c r="P106" i="18"/>
  <c r="M11" i="15"/>
  <c r="L11" i="15"/>
  <c r="K11" i="15"/>
  <c r="J11" i="15"/>
  <c r="I11" i="15"/>
  <c r="M20" i="15"/>
  <c r="L20" i="15"/>
  <c r="K20" i="15"/>
  <c r="J20" i="15"/>
  <c r="I20" i="15"/>
  <c r="M40" i="15"/>
  <c r="L40" i="15"/>
  <c r="K40" i="15"/>
  <c r="J40" i="15"/>
  <c r="I40" i="15"/>
  <c r="M79" i="15"/>
  <c r="L79" i="15"/>
  <c r="K79" i="15"/>
  <c r="J79" i="15"/>
  <c r="I79" i="15"/>
  <c r="I83" i="15"/>
  <c r="M83" i="15"/>
  <c r="H91" i="15"/>
  <c r="K83" i="15"/>
  <c r="L83" i="15"/>
  <c r="J83" i="15"/>
  <c r="V12" i="17"/>
  <c r="U12" i="17"/>
  <c r="H54" i="12"/>
  <c r="J7" i="12"/>
  <c r="I7" i="12"/>
  <c r="L7" i="12"/>
  <c r="K7" i="12"/>
  <c r="J10" i="12"/>
  <c r="I10" i="12"/>
  <c r="L10" i="12"/>
  <c r="K10" i="12"/>
  <c r="J12" i="12"/>
  <c r="I12" i="12"/>
  <c r="L12" i="12"/>
  <c r="K12" i="12"/>
  <c r="J14" i="12"/>
  <c r="I14" i="12"/>
  <c r="L14" i="12"/>
  <c r="K14" i="12"/>
  <c r="M33" i="15"/>
  <c r="L33" i="15"/>
  <c r="K33" i="15"/>
  <c r="J33" i="15"/>
  <c r="I33" i="15"/>
  <c r="M72" i="15"/>
  <c r="L72" i="15"/>
  <c r="K72" i="15"/>
  <c r="J72" i="15"/>
  <c r="I72" i="15"/>
  <c r="P11" i="19"/>
  <c r="Q11" i="19"/>
  <c r="J80" i="3"/>
  <c r="K80" i="3"/>
  <c r="L80" i="3"/>
  <c r="I17" i="12"/>
  <c r="L17" i="12"/>
  <c r="K17" i="12"/>
  <c r="J17" i="12"/>
  <c r="I159" i="13"/>
  <c r="K159" i="13"/>
  <c r="J159" i="13"/>
  <c r="Y20" i="15"/>
  <c r="X20" i="15"/>
  <c r="W20" i="15"/>
  <c r="M17" i="15"/>
  <c r="L17" i="15"/>
  <c r="K17" i="15"/>
  <c r="J17" i="15"/>
  <c r="I17" i="15"/>
  <c r="M27" i="15"/>
  <c r="H35" i="15"/>
  <c r="L27" i="15"/>
  <c r="K27" i="15"/>
  <c r="J27" i="15"/>
  <c r="I27" i="15"/>
  <c r="M66" i="15"/>
  <c r="L66" i="15"/>
  <c r="K66" i="15"/>
  <c r="J66" i="15"/>
  <c r="I66" i="15"/>
  <c r="I128" i="15"/>
  <c r="M128" i="15"/>
  <c r="L128" i="15"/>
  <c r="K128" i="15"/>
  <c r="J128" i="15"/>
  <c r="W18" i="5"/>
  <c r="U18" i="5"/>
  <c r="T18" i="5"/>
  <c r="S18" i="5"/>
  <c r="V18" i="5"/>
  <c r="W20" i="5"/>
  <c r="U20" i="5"/>
  <c r="T20" i="5"/>
  <c r="V20" i="5"/>
  <c r="S20" i="5"/>
  <c r="W22" i="5"/>
  <c r="U22" i="5"/>
  <c r="T22" i="5"/>
  <c r="V22" i="5"/>
  <c r="S22" i="5"/>
  <c r="L52" i="12"/>
  <c r="K52" i="12"/>
  <c r="J52" i="12"/>
  <c r="I52" i="12"/>
  <c r="M59" i="15"/>
  <c r="L59" i="15"/>
  <c r="K59" i="15"/>
  <c r="J59" i="15"/>
  <c r="I59" i="15"/>
  <c r="I109" i="15"/>
  <c r="M109" i="15"/>
  <c r="L109" i="15"/>
  <c r="K109" i="15"/>
  <c r="J109" i="15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H65" i="14"/>
  <c r="J57" i="14"/>
  <c r="I57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H107" i="14"/>
  <c r="J99" i="14"/>
  <c r="I99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H149" i="14"/>
  <c r="J141" i="14"/>
  <c r="I141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P76" i="18"/>
  <c r="Q68" i="18"/>
  <c r="K9" i="15"/>
  <c r="J9" i="15"/>
  <c r="I9" i="15"/>
  <c r="M9" i="15"/>
  <c r="L9" i="15"/>
  <c r="K12" i="15"/>
  <c r="J12" i="15"/>
  <c r="I12" i="15"/>
  <c r="M12" i="15"/>
  <c r="L12" i="15"/>
  <c r="K15" i="15"/>
  <c r="J15" i="15"/>
  <c r="I15" i="15"/>
  <c r="M15" i="15"/>
  <c r="L15" i="15"/>
  <c r="X17" i="18"/>
  <c r="Q23" i="18"/>
  <c r="P22" i="18"/>
  <c r="X140" i="18"/>
  <c r="J26" i="14"/>
  <c r="I26" i="14"/>
  <c r="J29" i="14"/>
  <c r="I29" i="14"/>
  <c r="H37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J71" i="14"/>
  <c r="I71" i="14"/>
  <c r="H79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J113" i="14"/>
  <c r="I113" i="14"/>
  <c r="H121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J155" i="14"/>
  <c r="I155" i="14"/>
  <c r="H163" i="14"/>
  <c r="J158" i="14"/>
  <c r="I158" i="14"/>
  <c r="J161" i="14"/>
  <c r="I161" i="14"/>
  <c r="V20" i="17"/>
  <c r="U20" i="17"/>
  <c r="X101" i="18"/>
  <c r="P14" i="19"/>
  <c r="Q14" i="19"/>
  <c r="I11" i="14"/>
  <c r="J11" i="14"/>
  <c r="I13" i="14"/>
  <c r="J13" i="14"/>
  <c r="I15" i="14"/>
  <c r="H23" i="14"/>
  <c r="J15" i="14"/>
  <c r="I17" i="14"/>
  <c r="J17" i="14"/>
  <c r="I19" i="14"/>
  <c r="J19" i="14"/>
  <c r="I21" i="14"/>
  <c r="J21" i="14"/>
  <c r="H132" i="18"/>
  <c r="I124" i="18"/>
  <c r="J27" i="14"/>
  <c r="I27" i="14"/>
  <c r="J30" i="14"/>
  <c r="I30" i="14"/>
  <c r="J33" i="14"/>
  <c r="I33" i="14"/>
  <c r="J36" i="14"/>
  <c r="I36" i="14"/>
  <c r="J40" i="14"/>
  <c r="I40" i="14"/>
  <c r="H51" i="14"/>
  <c r="J43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J160" i="16"/>
  <c r="I160" i="16"/>
  <c r="I85" i="18"/>
  <c r="Q145" i="18"/>
  <c r="Q143" i="18"/>
  <c r="I10" i="18"/>
  <c r="Q12" i="18"/>
  <c r="P20" i="18"/>
  <c r="I29" i="18"/>
  <c r="Q31" i="18"/>
  <c r="H48" i="18"/>
  <c r="I40" i="18"/>
  <c r="Q61" i="18"/>
  <c r="I79" i="18"/>
  <c r="H78" i="18"/>
  <c r="Q100" i="18"/>
  <c r="I117" i="18"/>
  <c r="Q139" i="18"/>
  <c r="I14" i="18"/>
  <c r="Q16" i="18"/>
  <c r="I33" i="18"/>
  <c r="Q55" i="18"/>
  <c r="I72" i="18"/>
  <c r="Q94" i="18"/>
  <c r="I111" i="18"/>
  <c r="I23" i="18"/>
  <c r="H22" i="18"/>
  <c r="Q25" i="18"/>
  <c r="I66" i="18"/>
  <c r="Q87" i="18"/>
  <c r="Q126" i="18"/>
  <c r="I143" i="18"/>
  <c r="I123" i="21"/>
  <c r="H123" i="21"/>
  <c r="Q10" i="18"/>
  <c r="I27" i="18"/>
  <c r="Q29" i="18"/>
  <c r="Q42" i="18"/>
  <c r="I59" i="18"/>
  <c r="Q81" i="18"/>
  <c r="I98" i="18"/>
  <c r="I137" i="18"/>
  <c r="Q151" i="18"/>
  <c r="T9" i="17"/>
  <c r="W11" i="17" s="1"/>
  <c r="V10" i="17"/>
  <c r="U10" i="17"/>
  <c r="V11" i="17"/>
  <c r="U11" i="17"/>
  <c r="X13" i="18"/>
  <c r="I16" i="18"/>
  <c r="Q18" i="18"/>
  <c r="I53" i="18"/>
  <c r="Q74" i="18"/>
  <c r="Q113" i="18"/>
  <c r="I130" i="18"/>
  <c r="Q155" i="18"/>
  <c r="Q31" i="19"/>
  <c r="P31" i="19"/>
  <c r="Q41" i="19"/>
  <c r="P41" i="19"/>
  <c r="O49" i="19"/>
  <c r="Q60" i="19"/>
  <c r="P60" i="19"/>
  <c r="Q70" i="19"/>
  <c r="P70" i="19"/>
  <c r="Q80" i="19"/>
  <c r="P80" i="19"/>
  <c r="O79" i="19"/>
  <c r="Q89" i="19"/>
  <c r="P89" i="19"/>
  <c r="Q99" i="19"/>
  <c r="P99" i="19"/>
  <c r="Q109" i="19"/>
  <c r="P109" i="19"/>
  <c r="Q118" i="19"/>
  <c r="P118" i="19"/>
  <c r="Y10" i="19"/>
  <c r="X10" i="19"/>
  <c r="W9" i="19"/>
  <c r="Y13" i="19"/>
  <c r="X13" i="19"/>
  <c r="W21" i="19"/>
  <c r="I160" i="21"/>
  <c r="H160" i="21"/>
  <c r="H49" i="21"/>
  <c r="I49" i="21"/>
  <c r="I161" i="21"/>
  <c r="H161" i="21"/>
  <c r="X10" i="22"/>
  <c r="W10" i="22"/>
  <c r="V10" i="22"/>
  <c r="H62" i="21"/>
  <c r="I62" i="21"/>
  <c r="H11" i="21"/>
  <c r="I11" i="21"/>
  <c r="H75" i="21"/>
  <c r="I75" i="21"/>
  <c r="Q38" i="18"/>
  <c r="H17" i="21"/>
  <c r="I17" i="21"/>
  <c r="H88" i="21"/>
  <c r="I88" i="21"/>
  <c r="L19" i="22"/>
  <c r="K19" i="22"/>
  <c r="J19" i="22"/>
  <c r="Y12" i="19"/>
  <c r="X12" i="19"/>
  <c r="H24" i="21"/>
  <c r="I24" i="21"/>
  <c r="H101" i="21"/>
  <c r="I101" i="21"/>
  <c r="H12" i="21"/>
  <c r="I12" i="21"/>
  <c r="H18" i="21"/>
  <c r="I18" i="21"/>
  <c r="H26" i="21"/>
  <c r="I26" i="21"/>
  <c r="H39" i="21"/>
  <c r="I39" i="21"/>
  <c r="H52" i="21"/>
  <c r="I52" i="21"/>
  <c r="H77" i="21"/>
  <c r="I77" i="21"/>
  <c r="H90" i="21"/>
  <c r="I90" i="21"/>
  <c r="H103" i="21"/>
  <c r="I103" i="21"/>
  <c r="I129" i="21"/>
  <c r="H129" i="21"/>
  <c r="X16" i="22"/>
  <c r="W16" i="22"/>
  <c r="V16" i="22"/>
  <c r="H13" i="21"/>
  <c r="I13" i="21"/>
  <c r="H19" i="21"/>
  <c r="I19" i="21"/>
  <c r="H28" i="21"/>
  <c r="I28" i="21"/>
  <c r="G36" i="21"/>
  <c r="H41" i="21"/>
  <c r="I41" i="21"/>
  <c r="H54" i="21"/>
  <c r="I54" i="21"/>
  <c r="H67" i="21"/>
  <c r="I67" i="21"/>
  <c r="H80" i="21"/>
  <c r="I80" i="21"/>
  <c r="H105" i="21"/>
  <c r="I105" i="21"/>
  <c r="I136" i="21"/>
  <c r="H136" i="21"/>
  <c r="H14" i="21"/>
  <c r="G22" i="21"/>
  <c r="I14" i="21"/>
  <c r="H20" i="21"/>
  <c r="I20" i="21"/>
  <c r="H30" i="21"/>
  <c r="I30" i="21"/>
  <c r="H43" i="21"/>
  <c r="I43" i="21"/>
  <c r="H56" i="21"/>
  <c r="I56" i="21"/>
  <c r="G64" i="21"/>
  <c r="H69" i="21"/>
  <c r="I69" i="21"/>
  <c r="H82" i="21"/>
  <c r="I82" i="21"/>
  <c r="H95" i="21"/>
  <c r="I95" i="21"/>
  <c r="H108" i="21"/>
  <c r="I108" i="21"/>
  <c r="I110" i="21"/>
  <c r="H110" i="21"/>
  <c r="I142" i="21"/>
  <c r="H142" i="21"/>
  <c r="H15" i="21"/>
  <c r="I15" i="21"/>
  <c r="H21" i="21"/>
  <c r="I21" i="21"/>
  <c r="H32" i="21"/>
  <c r="I32" i="21"/>
  <c r="H45" i="21"/>
  <c r="I45" i="21"/>
  <c r="H58" i="21"/>
  <c r="I58" i="21"/>
  <c r="H71" i="21"/>
  <c r="I71" i="21"/>
  <c r="H84" i="21"/>
  <c r="I84" i="21"/>
  <c r="G92" i="21"/>
  <c r="H97" i="21"/>
  <c r="I97" i="21"/>
  <c r="X15" i="22"/>
  <c r="W15" i="22"/>
  <c r="V15" i="22"/>
  <c r="H10" i="21"/>
  <c r="I10" i="21"/>
  <c r="H16" i="21"/>
  <c r="I16" i="21"/>
  <c r="H34" i="21"/>
  <c r="I34" i="21"/>
  <c r="H47" i="21"/>
  <c r="I47" i="21"/>
  <c r="H60" i="21"/>
  <c r="I60" i="21"/>
  <c r="H73" i="21"/>
  <c r="I73" i="21"/>
  <c r="H86" i="21"/>
  <c r="I86" i="21"/>
  <c r="H99" i="21"/>
  <c r="I99" i="21"/>
  <c r="I116" i="21"/>
  <c r="H116" i="21"/>
  <c r="I155" i="21"/>
  <c r="H155" i="21"/>
  <c r="K93" i="26"/>
  <c r="J93" i="26"/>
  <c r="I93" i="26"/>
  <c r="K106" i="26"/>
  <c r="J106" i="26"/>
  <c r="I106" i="26"/>
  <c r="G120" i="21"/>
  <c r="I112" i="21"/>
  <c r="H112" i="21"/>
  <c r="I118" i="21"/>
  <c r="H118" i="21"/>
  <c r="I125" i="21"/>
  <c r="H125" i="21"/>
  <c r="I131" i="21"/>
  <c r="H131" i="21"/>
  <c r="I138" i="21"/>
  <c r="H138" i="21"/>
  <c r="I144" i="21"/>
  <c r="H144" i="21"/>
  <c r="I151" i="21"/>
  <c r="H151" i="21"/>
  <c r="I157" i="21"/>
  <c r="H157" i="21"/>
  <c r="X12" i="22"/>
  <c r="W12" i="22"/>
  <c r="V12" i="22"/>
  <c r="X18" i="22"/>
  <c r="W18" i="22"/>
  <c r="V18" i="22"/>
  <c r="K131" i="26"/>
  <c r="J131" i="26"/>
  <c r="I131" i="26"/>
  <c r="H114" i="21"/>
  <c r="I114" i="21"/>
  <c r="H127" i="21"/>
  <c r="I127" i="21"/>
  <c r="H133" i="21"/>
  <c r="I133" i="21"/>
  <c r="H140" i="21"/>
  <c r="G148" i="21"/>
  <c r="I140" i="21"/>
  <c r="H146" i="21"/>
  <c r="I146" i="21"/>
  <c r="H153" i="21"/>
  <c r="I153" i="21"/>
  <c r="H159" i="21"/>
  <c r="I159" i="21"/>
  <c r="V14" i="22"/>
  <c r="X14" i="22"/>
  <c r="W14" i="22"/>
  <c r="V20" i="22"/>
  <c r="X20" i="22"/>
  <c r="W20" i="22"/>
  <c r="K144" i="26"/>
  <c r="J144" i="26"/>
  <c r="I144" i="26"/>
  <c r="K157" i="26"/>
  <c r="J157" i="26"/>
  <c r="I157" i="26"/>
  <c r="K95" i="26"/>
  <c r="J95" i="26"/>
  <c r="I95" i="26"/>
  <c r="K108" i="26"/>
  <c r="J108" i="26"/>
  <c r="I108" i="26"/>
  <c r="K121" i="26"/>
  <c r="J121" i="26"/>
  <c r="I121" i="26"/>
  <c r="K134" i="26"/>
  <c r="J134" i="26"/>
  <c r="I134" i="26"/>
  <c r="K159" i="26"/>
  <c r="J159" i="26"/>
  <c r="I159" i="26"/>
  <c r="K97" i="26"/>
  <c r="J97" i="26"/>
  <c r="I97" i="26"/>
  <c r="K110" i="26"/>
  <c r="J110" i="26"/>
  <c r="I110" i="26"/>
  <c r="H118" i="26"/>
  <c r="K123" i="26"/>
  <c r="J123" i="26"/>
  <c r="I123" i="26"/>
  <c r="K136" i="26"/>
  <c r="J136" i="26"/>
  <c r="I136" i="26"/>
  <c r="K149" i="26"/>
  <c r="J149" i="26"/>
  <c r="I149" i="26"/>
  <c r="K86" i="26"/>
  <c r="J86" i="26"/>
  <c r="I86" i="26"/>
  <c r="K99" i="26"/>
  <c r="J99" i="26"/>
  <c r="I99" i="26"/>
  <c r="K112" i="26"/>
  <c r="J112" i="26"/>
  <c r="I112" i="26"/>
  <c r="K125" i="26"/>
  <c r="J125" i="26"/>
  <c r="I125" i="26"/>
  <c r="K138" i="26"/>
  <c r="J138" i="26"/>
  <c r="I138" i="26"/>
  <c r="H146" i="26"/>
  <c r="K151" i="26"/>
  <c r="J151" i="26"/>
  <c r="I151" i="26"/>
  <c r="K88" i="26"/>
  <c r="J88" i="26"/>
  <c r="I88" i="26"/>
  <c r="K101" i="26"/>
  <c r="J101" i="26"/>
  <c r="I101" i="26"/>
  <c r="K114" i="26"/>
  <c r="J114" i="26"/>
  <c r="I114" i="26"/>
  <c r="K127" i="26"/>
  <c r="J127" i="26"/>
  <c r="I127" i="26"/>
  <c r="K140" i="26"/>
  <c r="J140" i="26"/>
  <c r="I140" i="26"/>
  <c r="K153" i="26"/>
  <c r="J153" i="26"/>
  <c r="I153" i="26"/>
  <c r="K103" i="26"/>
  <c r="J103" i="26"/>
  <c r="I103" i="26"/>
  <c r="K116" i="26"/>
  <c r="J116" i="26"/>
  <c r="I116" i="26"/>
  <c r="K129" i="26"/>
  <c r="J129" i="26"/>
  <c r="I129" i="26"/>
  <c r="K142" i="26"/>
  <c r="J142" i="26"/>
  <c r="I142" i="26"/>
  <c r="K155" i="26"/>
  <c r="J155" i="26"/>
  <c r="I155" i="26"/>
  <c r="K130" i="27"/>
  <c r="J130" i="27"/>
  <c r="I130" i="27"/>
  <c r="K137" i="27"/>
  <c r="J137" i="27"/>
  <c r="I137" i="27"/>
  <c r="K143" i="27"/>
  <c r="J143" i="27"/>
  <c r="I143" i="27"/>
  <c r="J126" i="27"/>
  <c r="K126" i="27"/>
  <c r="I126" i="27"/>
  <c r="L17" i="28"/>
  <c r="K17" i="28"/>
  <c r="J17" i="28"/>
  <c r="M17" i="28"/>
  <c r="I17" i="28"/>
  <c r="K139" i="27"/>
  <c r="J139" i="27"/>
  <c r="I139" i="27"/>
  <c r="L31" i="28"/>
  <c r="I31" i="28"/>
  <c r="J31" i="28"/>
  <c r="M31" i="28"/>
  <c r="K31" i="28"/>
  <c r="K74" i="28"/>
  <c r="J74" i="28"/>
  <c r="I74" i="28"/>
  <c r="M74" i="28"/>
  <c r="L74" i="28"/>
  <c r="K8" i="26"/>
  <c r="J8" i="26"/>
  <c r="I8" i="26"/>
  <c r="K10" i="26"/>
  <c r="J10" i="26"/>
  <c r="I10" i="26"/>
  <c r="H20" i="26"/>
  <c r="K12" i="26"/>
  <c r="J12" i="26"/>
  <c r="I12" i="26"/>
  <c r="K14" i="26"/>
  <c r="J14" i="26"/>
  <c r="I14" i="26"/>
  <c r="K16" i="26"/>
  <c r="J16" i="26"/>
  <c r="I16" i="26"/>
  <c r="K18" i="26"/>
  <c r="J18" i="26"/>
  <c r="I18" i="26"/>
  <c r="K23" i="26"/>
  <c r="J23" i="26"/>
  <c r="I23" i="26"/>
  <c r="K25" i="26"/>
  <c r="J25" i="26"/>
  <c r="I25" i="26"/>
  <c r="K27" i="26"/>
  <c r="J27" i="26"/>
  <c r="I27" i="26"/>
  <c r="K29" i="26"/>
  <c r="J29" i="26"/>
  <c r="I29" i="26"/>
  <c r="K31" i="26"/>
  <c r="J31" i="26"/>
  <c r="I31" i="26"/>
  <c r="K33" i="26"/>
  <c r="J33" i="26"/>
  <c r="I33" i="26"/>
  <c r="K36" i="26"/>
  <c r="J36" i="26"/>
  <c r="I36" i="26"/>
  <c r="K38" i="26"/>
  <c r="J38" i="26"/>
  <c r="I38" i="26"/>
  <c r="H48" i="26"/>
  <c r="K40" i="26"/>
  <c r="J40" i="26"/>
  <c r="I40" i="26"/>
  <c r="K42" i="26"/>
  <c r="J42" i="26"/>
  <c r="I42" i="26"/>
  <c r="K44" i="26"/>
  <c r="J44" i="26"/>
  <c r="I44" i="26"/>
  <c r="K46" i="26"/>
  <c r="J46" i="26"/>
  <c r="I46" i="26"/>
  <c r="K51" i="26"/>
  <c r="J51" i="26"/>
  <c r="I51" i="26"/>
  <c r="K53" i="26"/>
  <c r="J53" i="26"/>
  <c r="I53" i="26"/>
  <c r="K55" i="26"/>
  <c r="J55" i="26"/>
  <c r="I55" i="26"/>
  <c r="K57" i="26"/>
  <c r="J57" i="26"/>
  <c r="I57" i="26"/>
  <c r="K59" i="26"/>
  <c r="J59" i="26"/>
  <c r="I59" i="26"/>
  <c r="K61" i="26"/>
  <c r="J61" i="26"/>
  <c r="I61" i="26"/>
  <c r="K64" i="26"/>
  <c r="J64" i="26"/>
  <c r="I64" i="26"/>
  <c r="K66" i="26"/>
  <c r="J66" i="26"/>
  <c r="I66" i="26"/>
  <c r="H76" i="26"/>
  <c r="K68" i="26"/>
  <c r="J68" i="26"/>
  <c r="I68" i="26"/>
  <c r="K70" i="26"/>
  <c r="J70" i="26"/>
  <c r="I70" i="26"/>
  <c r="K72" i="26"/>
  <c r="J72" i="26"/>
  <c r="I72" i="26"/>
  <c r="K74" i="26"/>
  <c r="J74" i="26"/>
  <c r="I74" i="26"/>
  <c r="K79" i="26"/>
  <c r="J79" i="26"/>
  <c r="I79" i="26"/>
  <c r="K81" i="26"/>
  <c r="J81" i="26"/>
  <c r="I81" i="26"/>
  <c r="K83" i="26"/>
  <c r="J83" i="26"/>
  <c r="I83" i="26"/>
  <c r="K135" i="27"/>
  <c r="J135" i="27"/>
  <c r="I135" i="27"/>
  <c r="K141" i="27"/>
  <c r="J141" i="27"/>
  <c r="I141" i="27"/>
  <c r="K16" i="28"/>
  <c r="J16" i="28"/>
  <c r="I16" i="28"/>
  <c r="M16" i="28"/>
  <c r="L16" i="28"/>
  <c r="K107" i="28"/>
  <c r="J107" i="28"/>
  <c r="I107" i="28"/>
  <c r="M107" i="28"/>
  <c r="L107" i="28"/>
  <c r="M12" i="28"/>
  <c r="H20" i="28"/>
  <c r="L12" i="28"/>
  <c r="K12" i="28"/>
  <c r="J12" i="28"/>
  <c r="I12" i="28"/>
  <c r="K113" i="28"/>
  <c r="J113" i="28"/>
  <c r="I113" i="28"/>
  <c r="M113" i="28"/>
  <c r="L113" i="28"/>
  <c r="L11" i="28"/>
  <c r="K11" i="28"/>
  <c r="J11" i="28"/>
  <c r="M11" i="28"/>
  <c r="I11" i="28"/>
  <c r="M23" i="28"/>
  <c r="K23" i="28"/>
  <c r="J23" i="28"/>
  <c r="I23" i="28"/>
  <c r="L23" i="28"/>
  <c r="L38" i="28"/>
  <c r="I38" i="28"/>
  <c r="M38" i="28"/>
  <c r="K38" i="28"/>
  <c r="J38" i="28"/>
  <c r="K87" i="28"/>
  <c r="J87" i="28"/>
  <c r="I87" i="28"/>
  <c r="M87" i="28"/>
  <c r="L87" i="28"/>
  <c r="K141" i="28"/>
  <c r="L141" i="28"/>
  <c r="J141" i="28"/>
  <c r="I141" i="28"/>
  <c r="M141" i="28"/>
  <c r="K10" i="28"/>
  <c r="J10" i="28"/>
  <c r="I10" i="28"/>
  <c r="L10" i="28"/>
  <c r="M10" i="28"/>
  <c r="I41" i="28"/>
  <c r="L41" i="28"/>
  <c r="J41" i="28"/>
  <c r="M41" i="28"/>
  <c r="K41" i="28"/>
  <c r="K94" i="28"/>
  <c r="J94" i="28"/>
  <c r="I94" i="28"/>
  <c r="M94" i="28"/>
  <c r="L94" i="28"/>
  <c r="M18" i="28"/>
  <c r="L18" i="28"/>
  <c r="K18" i="28"/>
  <c r="J18" i="28"/>
  <c r="I18" i="28"/>
  <c r="I28" i="28"/>
  <c r="L28" i="28"/>
  <c r="M28" i="28"/>
  <c r="K28" i="28"/>
  <c r="J28" i="28"/>
  <c r="K68" i="28"/>
  <c r="J68" i="28"/>
  <c r="I68" i="28"/>
  <c r="M68" i="28"/>
  <c r="H76" i="28"/>
  <c r="L68" i="28"/>
  <c r="K126" i="28"/>
  <c r="J126" i="28"/>
  <c r="I126" i="28"/>
  <c r="M126" i="28"/>
  <c r="L126" i="28"/>
  <c r="L24" i="28"/>
  <c r="K24" i="28"/>
  <c r="J24" i="28"/>
  <c r="M24" i="28"/>
  <c r="I24" i="28"/>
  <c r="M32" i="28"/>
  <c r="J32" i="28"/>
  <c r="L32" i="28"/>
  <c r="K32" i="28"/>
  <c r="I32" i="28"/>
  <c r="AU10" i="35"/>
  <c r="AT10" i="35"/>
  <c r="AS10" i="35"/>
  <c r="AV10" i="35"/>
  <c r="AR10" i="35"/>
  <c r="E87" i="33"/>
  <c r="F75" i="33"/>
  <c r="N53" i="30"/>
  <c r="N54" i="30"/>
  <c r="N55" i="30"/>
  <c r="N56" i="30"/>
  <c r="N57" i="30"/>
  <c r="N58" i="30"/>
  <c r="N59" i="30"/>
  <c r="J61" i="30"/>
  <c r="J64" i="30"/>
  <c r="H97" i="30"/>
  <c r="N97" i="30"/>
  <c r="H98" i="30"/>
  <c r="N98" i="30"/>
  <c r="H99" i="30"/>
  <c r="N99" i="30"/>
  <c r="H100" i="30"/>
  <c r="N100" i="30"/>
  <c r="H101" i="30"/>
  <c r="N101" i="30"/>
  <c r="H102" i="30"/>
  <c r="N102" i="30"/>
  <c r="H103" i="30"/>
  <c r="N103" i="30"/>
  <c r="H104" i="30"/>
  <c r="J105" i="30"/>
  <c r="F106" i="30"/>
  <c r="L106" i="30"/>
  <c r="H107" i="30"/>
  <c r="J108" i="30"/>
  <c r="F109" i="30"/>
  <c r="L109" i="30"/>
  <c r="L185" i="30"/>
  <c r="N186" i="30"/>
  <c r="J187" i="30"/>
  <c r="L188" i="30"/>
  <c r="N189" i="30"/>
  <c r="J190" i="30"/>
  <c r="L191" i="30"/>
  <c r="L193" i="30"/>
  <c r="F195" i="30"/>
  <c r="J196" i="30"/>
  <c r="H197" i="30"/>
  <c r="L251" i="30"/>
  <c r="F253" i="30"/>
  <c r="L254" i="30"/>
  <c r="F256" i="30"/>
  <c r="L257" i="30"/>
  <c r="H259" i="30"/>
  <c r="F261" i="30"/>
  <c r="J275" i="30"/>
  <c r="J278" i="30"/>
  <c r="L281" i="30"/>
  <c r="J283" i="30"/>
  <c r="H285" i="30"/>
  <c r="H33" i="31"/>
  <c r="H36" i="31"/>
  <c r="J39" i="31"/>
  <c r="H41" i="31"/>
  <c r="F43" i="31"/>
  <c r="J103" i="31"/>
  <c r="J9" i="33"/>
  <c r="F13" i="33"/>
  <c r="J34" i="33"/>
  <c r="J60" i="33"/>
  <c r="F9" i="31"/>
  <c r="L9" i="31"/>
  <c r="F10" i="31"/>
  <c r="L10" i="31"/>
  <c r="F11" i="31"/>
  <c r="L11" i="31"/>
  <c r="F12" i="31"/>
  <c r="L12" i="31"/>
  <c r="F13" i="31"/>
  <c r="L13" i="31"/>
  <c r="F14" i="31"/>
  <c r="L14" i="31"/>
  <c r="F15" i="31"/>
  <c r="L15" i="31"/>
  <c r="F16" i="31"/>
  <c r="L16" i="31"/>
  <c r="H17" i="31"/>
  <c r="J18" i="31"/>
  <c r="F19" i="31"/>
  <c r="L19" i="31"/>
  <c r="H20" i="31"/>
  <c r="J21" i="31"/>
  <c r="F19" i="33"/>
  <c r="F55" i="33"/>
  <c r="F77" i="33"/>
  <c r="AB12" i="35"/>
  <c r="Q6" i="36"/>
  <c r="P6" i="36"/>
  <c r="P33" i="36"/>
  <c r="Q33" i="36"/>
  <c r="H9" i="31"/>
  <c r="N9" i="31"/>
  <c r="H10" i="31"/>
  <c r="N10" i="31"/>
  <c r="H11" i="31"/>
  <c r="N11" i="31"/>
  <c r="H12" i="31"/>
  <c r="N12" i="31"/>
  <c r="H13" i="31"/>
  <c r="N13" i="31"/>
  <c r="H14" i="31"/>
  <c r="N14" i="31"/>
  <c r="H15" i="31"/>
  <c r="N15" i="31"/>
  <c r="H16" i="31"/>
  <c r="J17" i="31"/>
  <c r="F18" i="31"/>
  <c r="L18" i="31"/>
  <c r="H19" i="31"/>
  <c r="J20" i="31"/>
  <c r="F21" i="31"/>
  <c r="L21" i="31"/>
  <c r="F43" i="33"/>
  <c r="F34" i="33"/>
  <c r="F86" i="33"/>
  <c r="F108" i="33"/>
  <c r="J251" i="30"/>
  <c r="J252" i="30"/>
  <c r="J253" i="30"/>
  <c r="J254" i="30"/>
  <c r="J255" i="30"/>
  <c r="J256" i="30"/>
  <c r="J257" i="30"/>
  <c r="J258" i="30"/>
  <c r="F259" i="30"/>
  <c r="L259" i="30"/>
  <c r="H260" i="30"/>
  <c r="J261" i="30"/>
  <c r="F262" i="30"/>
  <c r="L262" i="30"/>
  <c r="F273" i="30"/>
  <c r="L273" i="30"/>
  <c r="F274" i="30"/>
  <c r="L274" i="30"/>
  <c r="F275" i="30"/>
  <c r="L275" i="30"/>
  <c r="F276" i="30"/>
  <c r="F31" i="31"/>
  <c r="F32" i="31"/>
  <c r="F33" i="31"/>
  <c r="F9" i="33"/>
  <c r="F12" i="33"/>
  <c r="F15" i="33"/>
  <c r="F37" i="33"/>
  <c r="F59" i="33"/>
  <c r="F99" i="33"/>
  <c r="V32" i="35"/>
  <c r="W32" i="35"/>
  <c r="J9" i="31"/>
  <c r="J10" i="31"/>
  <c r="J11" i="31"/>
  <c r="J12" i="31"/>
  <c r="J13" i="31"/>
  <c r="J14" i="31"/>
  <c r="J15" i="31"/>
  <c r="J16" i="31"/>
  <c r="F17" i="31"/>
  <c r="L17" i="31"/>
  <c r="H18" i="31"/>
  <c r="J19" i="31"/>
  <c r="F20" i="31"/>
  <c r="L20" i="31"/>
  <c r="H21" i="31"/>
  <c r="F61" i="31"/>
  <c r="H62" i="31"/>
  <c r="F64" i="31"/>
  <c r="H65" i="31"/>
  <c r="F76" i="31"/>
  <c r="H77" i="31"/>
  <c r="F79" i="31"/>
  <c r="H80" i="31"/>
  <c r="F82" i="31"/>
  <c r="F87" i="31"/>
  <c r="F99" i="31"/>
  <c r="F102" i="31"/>
  <c r="F106" i="33"/>
  <c r="N9" i="33"/>
  <c r="N12" i="33"/>
  <c r="N15" i="33"/>
  <c r="F17" i="33"/>
  <c r="J21" i="33"/>
  <c r="F31" i="33"/>
  <c r="C87" i="33"/>
  <c r="I109" i="33"/>
  <c r="J97" i="33"/>
  <c r="N101" i="33"/>
  <c r="H13" i="35"/>
  <c r="N12" i="35"/>
  <c r="AU8" i="35"/>
  <c r="AT8" i="35"/>
  <c r="AS8" i="35"/>
  <c r="AV8" i="35"/>
  <c r="AR8" i="35"/>
  <c r="V13" i="35"/>
  <c r="F18" i="33"/>
  <c r="F21" i="33"/>
  <c r="F35" i="33"/>
  <c r="F54" i="33"/>
  <c r="F76" i="33"/>
  <c r="F38" i="33"/>
  <c r="F40" i="33"/>
  <c r="F42" i="33"/>
  <c r="F56" i="33"/>
  <c r="F60" i="33"/>
  <c r="F62" i="33"/>
  <c r="F64" i="33"/>
  <c r="F78" i="33"/>
  <c r="F84" i="33"/>
  <c r="AK13" i="35"/>
  <c r="AJ13" i="35"/>
  <c r="AL13" i="35"/>
  <c r="Q15" i="36"/>
  <c r="P15" i="36"/>
  <c r="P25" i="36"/>
  <c r="Q25" i="36"/>
  <c r="V34" i="35"/>
  <c r="W34" i="35"/>
  <c r="Q10" i="36"/>
  <c r="P10" i="36"/>
  <c r="J48" i="36"/>
  <c r="I48" i="36"/>
  <c r="AK12" i="35"/>
  <c r="AL12" i="35"/>
  <c r="AJ12" i="35"/>
  <c r="AB13" i="35"/>
  <c r="Q8" i="36"/>
  <c r="P8" i="36"/>
  <c r="P29" i="36"/>
  <c r="Q29" i="36"/>
  <c r="J13" i="37"/>
  <c r="I13" i="37"/>
  <c r="V12" i="35"/>
  <c r="J51" i="36"/>
  <c r="I51" i="36"/>
  <c r="P21" i="36"/>
  <c r="Q21" i="36"/>
  <c r="J42" i="36"/>
  <c r="I42" i="36"/>
  <c r="Q24" i="37"/>
  <c r="P24" i="37"/>
  <c r="AK39" i="35"/>
  <c r="AL39" i="35"/>
  <c r="V30" i="35"/>
  <c r="W30" i="35"/>
  <c r="V36" i="35"/>
  <c r="W36" i="35"/>
  <c r="Q14" i="36"/>
  <c r="P14" i="36"/>
  <c r="P17" i="36"/>
  <c r="Q17" i="36"/>
  <c r="J17" i="37"/>
  <c r="I17" i="37"/>
  <c r="Q12" i="36"/>
  <c r="P12" i="36"/>
  <c r="P37" i="36"/>
  <c r="Q37" i="36"/>
  <c r="V38" i="35"/>
  <c r="W38" i="35"/>
  <c r="V40" i="35"/>
  <c r="W40" i="35"/>
  <c r="P12" i="37"/>
  <c r="Q12" i="37"/>
  <c r="J29" i="37"/>
  <c r="I29" i="37"/>
  <c r="J34" i="37"/>
  <c r="I34" i="37"/>
  <c r="H135" i="40"/>
  <c r="G135" i="40"/>
  <c r="I135" i="40"/>
  <c r="P48" i="37"/>
  <c r="Q48" i="37"/>
  <c r="J23" i="37"/>
  <c r="I23" i="37"/>
  <c r="J12" i="37"/>
  <c r="I12" i="37"/>
  <c r="Q13" i="37"/>
  <c r="P13" i="37"/>
  <c r="I16" i="37"/>
  <c r="J16" i="37"/>
  <c r="Q17" i="37"/>
  <c r="P17" i="37"/>
  <c r="J25" i="37"/>
  <c r="I25" i="37"/>
  <c r="I7" i="39"/>
  <c r="G7" i="39"/>
  <c r="H7" i="39"/>
  <c r="I22" i="37"/>
  <c r="J22" i="37"/>
  <c r="Q28" i="37"/>
  <c r="P28" i="37"/>
  <c r="J33" i="37"/>
  <c r="I33" i="37"/>
  <c r="E11" i="39"/>
  <c r="K8" i="39"/>
  <c r="M8" i="39"/>
  <c r="L8" i="39"/>
  <c r="D129" i="39"/>
  <c r="O8" i="39"/>
  <c r="R8" i="39"/>
  <c r="Q8" i="39"/>
  <c r="T8" i="39"/>
  <c r="S8" i="39"/>
  <c r="P8" i="39"/>
  <c r="I8" i="40"/>
  <c r="H8" i="40"/>
  <c r="J8" i="40"/>
  <c r="M8" i="40"/>
  <c r="I11" i="40"/>
  <c r="H11" i="40"/>
  <c r="J11" i="40"/>
  <c r="P8" i="37"/>
  <c r="Q8" i="37"/>
  <c r="P9" i="37"/>
  <c r="Q9" i="37"/>
  <c r="I6" i="40"/>
  <c r="H6" i="40"/>
  <c r="J6" i="40"/>
  <c r="I9" i="40"/>
  <c r="H9" i="40"/>
  <c r="J9" i="40"/>
  <c r="M9" i="40"/>
  <c r="I12" i="40"/>
  <c r="H12" i="40"/>
  <c r="J12" i="40"/>
  <c r="I136" i="40"/>
  <c r="G136" i="40"/>
  <c r="H136" i="40"/>
  <c r="J8" i="41"/>
  <c r="M8" i="41"/>
  <c r="I8" i="41"/>
  <c r="H8" i="41"/>
  <c r="J12" i="41"/>
  <c r="I12" i="41"/>
  <c r="H12" i="41"/>
  <c r="N11" i="42"/>
  <c r="M11" i="42"/>
  <c r="L11" i="42"/>
  <c r="Q26" i="37"/>
  <c r="P26" i="37"/>
  <c r="J27" i="37"/>
  <c r="I27" i="37"/>
  <c r="P33" i="37"/>
  <c r="Q33" i="37"/>
  <c r="Q34" i="37"/>
  <c r="P34" i="37"/>
  <c r="P37" i="37"/>
  <c r="Q37" i="37"/>
  <c r="P43" i="37"/>
  <c r="Q43" i="37"/>
  <c r="I7" i="40"/>
  <c r="H7" i="40"/>
  <c r="J7" i="40"/>
  <c r="I10" i="40"/>
  <c r="H10" i="40"/>
  <c r="J10" i="40"/>
  <c r="C129" i="39"/>
  <c r="H138" i="40"/>
  <c r="G138" i="40"/>
  <c r="I138" i="40"/>
  <c r="AA20" i="41"/>
  <c r="P10" i="41"/>
  <c r="R10" i="41"/>
  <c r="Q10" i="41"/>
  <c r="T10" i="41"/>
  <c r="S10" i="41"/>
  <c r="L135" i="41"/>
  <c r="N135" i="41"/>
  <c r="M135" i="41"/>
  <c r="O135" i="41"/>
  <c r="K135" i="41"/>
  <c r="F6" i="42"/>
  <c r="F10" i="42"/>
  <c r="O138" i="42"/>
  <c r="K138" i="42"/>
  <c r="N138" i="42"/>
  <c r="L138" i="42"/>
  <c r="M138" i="42"/>
  <c r="N6" i="43"/>
  <c r="K16" i="43"/>
  <c r="M6" i="43"/>
  <c r="L6" i="43"/>
  <c r="F9" i="43"/>
  <c r="P14" i="43"/>
  <c r="S14" i="43"/>
  <c r="T14" i="43"/>
  <c r="R14" i="43"/>
  <c r="Q14" i="43"/>
  <c r="G6" i="39"/>
  <c r="H6" i="39"/>
  <c r="E129" i="39"/>
  <c r="N138" i="40"/>
  <c r="M138" i="40"/>
  <c r="O138" i="40"/>
  <c r="L138" i="40"/>
  <c r="K138" i="40"/>
  <c r="F9" i="42"/>
  <c r="D146" i="43"/>
  <c r="R12" i="44"/>
  <c r="S12" i="44"/>
  <c r="T12" i="44"/>
  <c r="Q12" i="44"/>
  <c r="P12" i="44"/>
  <c r="D11" i="39"/>
  <c r="O10" i="39"/>
  <c r="R10" i="39"/>
  <c r="Q10" i="39"/>
  <c r="T10" i="39"/>
  <c r="S10" i="39"/>
  <c r="P10" i="39"/>
  <c r="I137" i="40"/>
  <c r="H137" i="40"/>
  <c r="G137" i="40"/>
  <c r="J6" i="41"/>
  <c r="I6" i="41"/>
  <c r="H6" i="41"/>
  <c r="J10" i="41"/>
  <c r="I10" i="41"/>
  <c r="H10" i="41"/>
  <c r="H14" i="44"/>
  <c r="J14" i="44"/>
  <c r="I14" i="44"/>
  <c r="O138" i="44"/>
  <c r="N138" i="44"/>
  <c r="M138" i="44"/>
  <c r="L138" i="44"/>
  <c r="F8" i="42"/>
  <c r="N9" i="42"/>
  <c r="L9" i="42"/>
  <c r="N10" i="43"/>
  <c r="M10" i="43"/>
  <c r="L10" i="43"/>
  <c r="F13" i="43"/>
  <c r="L144" i="43"/>
  <c r="N144" i="43"/>
  <c r="M144" i="43"/>
  <c r="O144" i="43"/>
  <c r="P6" i="39"/>
  <c r="R6" i="39"/>
  <c r="Q6" i="39"/>
  <c r="O6" i="39"/>
  <c r="K136" i="41"/>
  <c r="M136" i="41"/>
  <c r="L136" i="41"/>
  <c r="O136" i="41"/>
  <c r="N136" i="41"/>
  <c r="I10" i="42"/>
  <c r="H10" i="42"/>
  <c r="J10" i="42"/>
  <c r="F7" i="42"/>
  <c r="F11" i="42"/>
  <c r="L9" i="44"/>
  <c r="N9" i="44"/>
  <c r="M9" i="44"/>
  <c r="L6" i="39"/>
  <c r="K6" i="39"/>
  <c r="M7" i="39"/>
  <c r="L7" i="39"/>
  <c r="K7" i="39"/>
  <c r="I8" i="39"/>
  <c r="H8" i="39"/>
  <c r="G8" i="39"/>
  <c r="M9" i="39"/>
  <c r="J11" i="39"/>
  <c r="L9" i="39"/>
  <c r="K9" i="39"/>
  <c r="I10" i="39"/>
  <c r="H10" i="39"/>
  <c r="G10" i="39"/>
  <c r="T10" i="40"/>
  <c r="S10" i="40"/>
  <c r="R10" i="40"/>
  <c r="Q10" i="40"/>
  <c r="P10" i="40"/>
  <c r="AA20" i="40"/>
  <c r="F11" i="40"/>
  <c r="F12" i="40"/>
  <c r="P12" i="41"/>
  <c r="R12" i="41"/>
  <c r="Q12" i="41"/>
  <c r="S12" i="41"/>
  <c r="T12" i="41"/>
  <c r="M134" i="41"/>
  <c r="O134" i="41"/>
  <c r="N134" i="41"/>
  <c r="L134" i="41"/>
  <c r="K134" i="41"/>
  <c r="I138" i="41"/>
  <c r="H138" i="41"/>
  <c r="G138" i="41"/>
  <c r="M134" i="42"/>
  <c r="O134" i="42"/>
  <c r="L134" i="42"/>
  <c r="N134" i="42"/>
  <c r="K134" i="42"/>
  <c r="L14" i="43"/>
  <c r="N14" i="43"/>
  <c r="M14" i="43"/>
  <c r="E146" i="43"/>
  <c r="F7" i="44"/>
  <c r="F146" i="45"/>
  <c r="I136" i="45"/>
  <c r="H136" i="45"/>
  <c r="K136" i="45" s="1"/>
  <c r="G136" i="45"/>
  <c r="I142" i="44"/>
  <c r="G142" i="44"/>
  <c r="H142" i="44"/>
  <c r="K142" i="44" s="1"/>
  <c r="I9" i="39"/>
  <c r="G9" i="39"/>
  <c r="F11" i="39"/>
  <c r="H9" i="39"/>
  <c r="K10" i="39"/>
  <c r="M10" i="39"/>
  <c r="L10" i="39"/>
  <c r="G134" i="40"/>
  <c r="I134" i="40"/>
  <c r="H134" i="40"/>
  <c r="L134" i="40"/>
  <c r="K134" i="40"/>
  <c r="M134" i="40"/>
  <c r="O134" i="40"/>
  <c r="N134" i="40"/>
  <c r="P11" i="41"/>
  <c r="R11" i="41"/>
  <c r="Q11" i="41"/>
  <c r="S11" i="41"/>
  <c r="T11" i="41"/>
  <c r="L12" i="42"/>
  <c r="M12" i="42"/>
  <c r="N12" i="42"/>
  <c r="K136" i="42"/>
  <c r="M136" i="42"/>
  <c r="N136" i="42"/>
  <c r="O136" i="42"/>
  <c r="L136" i="42"/>
  <c r="M137" i="43"/>
  <c r="N137" i="43"/>
  <c r="L137" i="43"/>
  <c r="O137" i="43"/>
  <c r="I136" i="44"/>
  <c r="H136" i="44"/>
  <c r="K136" i="44" s="1"/>
  <c r="F146" i="44"/>
  <c r="G136" i="44"/>
  <c r="O7" i="39"/>
  <c r="Q7" i="39"/>
  <c r="S7" i="39"/>
  <c r="P7" i="39"/>
  <c r="T7" i="39"/>
  <c r="R7" i="39"/>
  <c r="O9" i="39"/>
  <c r="N11" i="39"/>
  <c r="T9" i="39"/>
  <c r="Q9" i="39"/>
  <c r="R9" i="39"/>
  <c r="P9" i="39"/>
  <c r="S9" i="39"/>
  <c r="N11" i="40"/>
  <c r="M11" i="40"/>
  <c r="L11" i="40"/>
  <c r="N12" i="40"/>
  <c r="M12" i="40"/>
  <c r="L12" i="40"/>
  <c r="O137" i="40"/>
  <c r="N137" i="40"/>
  <c r="L137" i="40"/>
  <c r="M137" i="40"/>
  <c r="K137" i="40"/>
  <c r="J11" i="41"/>
  <c r="I11" i="41"/>
  <c r="H11" i="41"/>
  <c r="N8" i="43"/>
  <c r="M8" i="43"/>
  <c r="L8" i="43"/>
  <c r="N12" i="43"/>
  <c r="M12" i="43"/>
  <c r="L12" i="43"/>
  <c r="C16" i="44"/>
  <c r="H9" i="44"/>
  <c r="J9" i="44"/>
  <c r="I9" i="44"/>
  <c r="J11" i="45"/>
  <c r="I11" i="45"/>
  <c r="H11" i="45"/>
  <c r="C11" i="39"/>
  <c r="K135" i="40"/>
  <c r="O135" i="40"/>
  <c r="L135" i="40"/>
  <c r="N135" i="40"/>
  <c r="M135" i="40"/>
  <c r="F11" i="41"/>
  <c r="L11" i="41"/>
  <c r="M11" i="41"/>
  <c r="N11" i="41"/>
  <c r="F12" i="41"/>
  <c r="L12" i="41"/>
  <c r="M12" i="41"/>
  <c r="N12" i="41"/>
  <c r="G136" i="41"/>
  <c r="H136" i="41"/>
  <c r="I136" i="41"/>
  <c r="O138" i="41"/>
  <c r="K138" i="41"/>
  <c r="M138" i="41"/>
  <c r="L138" i="41"/>
  <c r="N138" i="41"/>
  <c r="P11" i="42"/>
  <c r="Q11" i="42"/>
  <c r="R11" i="42"/>
  <c r="T11" i="42"/>
  <c r="S11" i="42"/>
  <c r="F12" i="42"/>
  <c r="L135" i="42"/>
  <c r="N135" i="42"/>
  <c r="K135" i="42"/>
  <c r="O135" i="42"/>
  <c r="M135" i="42"/>
  <c r="G136" i="42"/>
  <c r="H136" i="42"/>
  <c r="I136" i="42"/>
  <c r="L140" i="43"/>
  <c r="M140" i="43"/>
  <c r="O140" i="43"/>
  <c r="N140" i="43"/>
  <c r="N145" i="43"/>
  <c r="L145" i="43"/>
  <c r="O145" i="43"/>
  <c r="M145" i="43"/>
  <c r="H13" i="44"/>
  <c r="J13" i="44"/>
  <c r="I13" i="44"/>
  <c r="H15" i="44"/>
  <c r="J15" i="44"/>
  <c r="I15" i="44"/>
  <c r="R13" i="45"/>
  <c r="Q13" i="45"/>
  <c r="P13" i="45"/>
  <c r="T13" i="45"/>
  <c r="S13" i="45"/>
  <c r="T11" i="40"/>
  <c r="S11" i="40"/>
  <c r="R11" i="40"/>
  <c r="Q11" i="40"/>
  <c r="P11" i="40"/>
  <c r="T12" i="40"/>
  <c r="S12" i="40"/>
  <c r="R12" i="40"/>
  <c r="Q12" i="40"/>
  <c r="P12" i="40"/>
  <c r="O136" i="40"/>
  <c r="M136" i="40"/>
  <c r="L136" i="40"/>
  <c r="N136" i="40"/>
  <c r="K136" i="40"/>
  <c r="G137" i="41"/>
  <c r="I137" i="41"/>
  <c r="H137" i="41"/>
  <c r="J12" i="42"/>
  <c r="I12" i="42"/>
  <c r="H12" i="42"/>
  <c r="P12" i="42"/>
  <c r="R12" i="42"/>
  <c r="Q12" i="42"/>
  <c r="T12" i="42"/>
  <c r="S12" i="42"/>
  <c r="R8" i="44"/>
  <c r="S8" i="44"/>
  <c r="T8" i="44"/>
  <c r="Q8" i="44"/>
  <c r="P8" i="44"/>
  <c r="H135" i="41"/>
  <c r="G135" i="41"/>
  <c r="I135" i="41"/>
  <c r="L137" i="41"/>
  <c r="K137" i="41"/>
  <c r="N137" i="41"/>
  <c r="M137" i="41"/>
  <c r="O137" i="41"/>
  <c r="J11" i="42"/>
  <c r="I11" i="42"/>
  <c r="H11" i="42"/>
  <c r="I138" i="42"/>
  <c r="H138" i="42"/>
  <c r="G138" i="42"/>
  <c r="F146" i="43"/>
  <c r="H136" i="43"/>
  <c r="K136" i="43" s="1"/>
  <c r="I136" i="43"/>
  <c r="G136" i="43"/>
  <c r="I141" i="43"/>
  <c r="G141" i="43"/>
  <c r="H141" i="43"/>
  <c r="K141" i="43" s="1"/>
  <c r="F11" i="44"/>
  <c r="P15" i="43"/>
  <c r="Q15" i="43"/>
  <c r="S15" i="43"/>
  <c r="R15" i="43"/>
  <c r="T15" i="43"/>
  <c r="N136" i="43"/>
  <c r="O136" i="43"/>
  <c r="J146" i="43"/>
  <c r="M136" i="43"/>
  <c r="L136" i="43"/>
  <c r="M139" i="43"/>
  <c r="L139" i="43"/>
  <c r="N139" i="43"/>
  <c r="O139" i="43"/>
  <c r="R6" i="44"/>
  <c r="S6" i="44"/>
  <c r="T6" i="44"/>
  <c r="O16" i="44"/>
  <c r="P6" i="44"/>
  <c r="Q6" i="44"/>
  <c r="L7" i="44"/>
  <c r="M7" i="44"/>
  <c r="N7" i="44"/>
  <c r="R10" i="44"/>
  <c r="S10" i="44"/>
  <c r="T10" i="44"/>
  <c r="P10" i="44"/>
  <c r="Q10" i="44"/>
  <c r="L11" i="44"/>
  <c r="M11" i="44"/>
  <c r="N11" i="44"/>
  <c r="I138" i="44"/>
  <c r="H138" i="44"/>
  <c r="G138" i="44"/>
  <c r="R9" i="45"/>
  <c r="Q9" i="45"/>
  <c r="P9" i="45"/>
  <c r="T9" i="45"/>
  <c r="S9" i="45"/>
  <c r="I137" i="42"/>
  <c r="G137" i="42"/>
  <c r="H137" i="42"/>
  <c r="M143" i="43"/>
  <c r="O143" i="43"/>
  <c r="N143" i="43"/>
  <c r="L143" i="43"/>
  <c r="F9" i="44"/>
  <c r="F13" i="44"/>
  <c r="J7" i="45"/>
  <c r="I7" i="45"/>
  <c r="H7" i="45"/>
  <c r="J15" i="45"/>
  <c r="I15" i="45"/>
  <c r="H15" i="45"/>
  <c r="H135" i="42"/>
  <c r="I135" i="42"/>
  <c r="G135" i="42"/>
  <c r="L137" i="42"/>
  <c r="M137" i="42"/>
  <c r="K137" i="42"/>
  <c r="O137" i="42"/>
  <c r="N137" i="42"/>
  <c r="L138" i="43"/>
  <c r="N138" i="43"/>
  <c r="M138" i="43"/>
  <c r="O138" i="43"/>
  <c r="H7" i="44"/>
  <c r="J7" i="44"/>
  <c r="I7" i="44"/>
  <c r="H11" i="44"/>
  <c r="J11" i="44"/>
  <c r="I11" i="44"/>
  <c r="R13" i="44"/>
  <c r="Q13" i="44"/>
  <c r="P13" i="44"/>
  <c r="T13" i="44"/>
  <c r="S13" i="44"/>
  <c r="R14" i="44"/>
  <c r="Q14" i="44"/>
  <c r="P14" i="44"/>
  <c r="T14" i="44"/>
  <c r="S14" i="44"/>
  <c r="R15" i="44"/>
  <c r="Q15" i="44"/>
  <c r="P15" i="44"/>
  <c r="T15" i="44"/>
  <c r="S15" i="44"/>
  <c r="F6" i="44"/>
  <c r="E16" i="44"/>
  <c r="F16" i="44" s="1"/>
  <c r="F8" i="44"/>
  <c r="F10" i="44"/>
  <c r="F12" i="44"/>
  <c r="R7" i="45"/>
  <c r="Q7" i="45"/>
  <c r="P7" i="45"/>
  <c r="S7" i="45"/>
  <c r="T7" i="45"/>
  <c r="R11" i="45"/>
  <c r="Q11" i="45"/>
  <c r="P11" i="45"/>
  <c r="S11" i="45"/>
  <c r="T11" i="45"/>
  <c r="N142" i="43"/>
  <c r="O142" i="43"/>
  <c r="M142" i="43"/>
  <c r="L142" i="43"/>
  <c r="J6" i="44"/>
  <c r="I6" i="44"/>
  <c r="G16" i="44"/>
  <c r="H6" i="44"/>
  <c r="I8" i="44"/>
  <c r="H8" i="44"/>
  <c r="J8" i="44"/>
  <c r="J10" i="44"/>
  <c r="H10" i="44"/>
  <c r="I10" i="44"/>
  <c r="I12" i="44"/>
  <c r="H12" i="44"/>
  <c r="J12" i="44"/>
  <c r="J9" i="45"/>
  <c r="I9" i="45"/>
  <c r="H9" i="45"/>
  <c r="J13" i="45"/>
  <c r="I13" i="45"/>
  <c r="H13" i="45"/>
  <c r="D16" i="44"/>
  <c r="L6" i="44"/>
  <c r="K16" i="44"/>
  <c r="N6" i="44"/>
  <c r="M6" i="44"/>
  <c r="R7" i="44"/>
  <c r="Q7" i="44"/>
  <c r="P7" i="44"/>
  <c r="T7" i="44"/>
  <c r="S7" i="44"/>
  <c r="L8" i="44"/>
  <c r="N8" i="44"/>
  <c r="M8" i="44"/>
  <c r="R9" i="44"/>
  <c r="Q9" i="44"/>
  <c r="P9" i="44"/>
  <c r="T9" i="44"/>
  <c r="S9" i="44"/>
  <c r="L10" i="44"/>
  <c r="N10" i="44"/>
  <c r="M10" i="44"/>
  <c r="R11" i="44"/>
  <c r="Q11" i="44"/>
  <c r="P11" i="44"/>
  <c r="S11" i="44"/>
  <c r="T11" i="44"/>
  <c r="L12" i="44"/>
  <c r="N12" i="44"/>
  <c r="M12" i="44"/>
  <c r="I144" i="44"/>
  <c r="G144" i="44"/>
  <c r="H144" i="44"/>
  <c r="K144" i="44" s="1"/>
  <c r="I137" i="44"/>
  <c r="H137" i="44"/>
  <c r="K137" i="44" s="1"/>
  <c r="G137" i="44"/>
  <c r="H139" i="44"/>
  <c r="K139" i="44" s="1"/>
  <c r="G139" i="44"/>
  <c r="I139" i="44"/>
  <c r="L13" i="44"/>
  <c r="M13" i="44"/>
  <c r="N13" i="44"/>
  <c r="F14" i="44"/>
  <c r="L14" i="44"/>
  <c r="N14" i="44"/>
  <c r="M14" i="44"/>
  <c r="F15" i="44"/>
  <c r="L15" i="44"/>
  <c r="M15" i="44"/>
  <c r="N15" i="44"/>
  <c r="J6" i="45"/>
  <c r="H6" i="45"/>
  <c r="I6" i="45"/>
  <c r="G16" i="45"/>
  <c r="J8" i="45"/>
  <c r="H8" i="45"/>
  <c r="I8" i="45"/>
  <c r="J10" i="45"/>
  <c r="H10" i="45"/>
  <c r="I10" i="45"/>
  <c r="J12" i="45"/>
  <c r="H12" i="45"/>
  <c r="I12" i="45"/>
  <c r="J14" i="45"/>
  <c r="H14" i="45"/>
  <c r="I14" i="45"/>
  <c r="O144" i="45"/>
  <c r="N144" i="45"/>
  <c r="M144" i="45"/>
  <c r="L144" i="45"/>
  <c r="H141" i="44"/>
  <c r="K141" i="44" s="1"/>
  <c r="I141" i="44"/>
  <c r="G141" i="44"/>
  <c r="H141" i="45"/>
  <c r="K141" i="45" s="1"/>
  <c r="I141" i="45"/>
  <c r="G141" i="45"/>
  <c r="I137" i="45"/>
  <c r="H137" i="45"/>
  <c r="K137" i="45" s="1"/>
  <c r="G137" i="45"/>
  <c r="G142" i="45"/>
  <c r="I142" i="45"/>
  <c r="H142" i="45"/>
  <c r="K142" i="45" s="1"/>
  <c r="G140" i="44"/>
  <c r="I140" i="44"/>
  <c r="H140" i="44"/>
  <c r="K140" i="44" s="1"/>
  <c r="H145" i="44"/>
  <c r="K145" i="44" s="1"/>
  <c r="I145" i="44"/>
  <c r="G145" i="44"/>
  <c r="C16" i="45"/>
  <c r="R6" i="45"/>
  <c r="Q6" i="45"/>
  <c r="P6" i="45"/>
  <c r="O16" i="45"/>
  <c r="T6" i="45"/>
  <c r="S6" i="45"/>
  <c r="R8" i="45"/>
  <c r="Q8" i="45"/>
  <c r="P8" i="45"/>
  <c r="T8" i="45"/>
  <c r="S8" i="45"/>
  <c r="R10" i="45"/>
  <c r="Q10" i="45"/>
  <c r="P10" i="45"/>
  <c r="T10" i="45"/>
  <c r="S10" i="45"/>
  <c r="R12" i="45"/>
  <c r="Q12" i="45"/>
  <c r="P12" i="45"/>
  <c r="T12" i="45"/>
  <c r="S12" i="45"/>
  <c r="R14" i="45"/>
  <c r="Q14" i="45"/>
  <c r="P14" i="45"/>
  <c r="T14" i="45"/>
  <c r="S14" i="45"/>
  <c r="M142" i="45"/>
  <c r="O142" i="45"/>
  <c r="N142" i="45"/>
  <c r="L142" i="45"/>
  <c r="O138" i="45"/>
  <c r="N138" i="45"/>
  <c r="M138" i="45"/>
  <c r="L138" i="45"/>
  <c r="R15" i="45"/>
  <c r="Q15" i="45"/>
  <c r="P15" i="45"/>
  <c r="T15" i="45"/>
  <c r="S15" i="45"/>
  <c r="I138" i="45"/>
  <c r="H138" i="45"/>
  <c r="K138" i="45" s="1"/>
  <c r="G138" i="45"/>
  <c r="O140" i="45"/>
  <c r="M140" i="45"/>
  <c r="L140" i="45"/>
  <c r="N140" i="45"/>
  <c r="D16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F6" i="45"/>
  <c r="E16" i="45"/>
  <c r="F16" i="45" s="1"/>
  <c r="L6" i="45"/>
  <c r="K16" i="45"/>
  <c r="M6" i="45"/>
  <c r="N6" i="45"/>
  <c r="F7" i="45"/>
  <c r="L7" i="45"/>
  <c r="N7" i="45"/>
  <c r="M7" i="45"/>
  <c r="F8" i="45"/>
  <c r="L8" i="45"/>
  <c r="N8" i="45"/>
  <c r="M8" i="45"/>
  <c r="F9" i="45"/>
  <c r="L9" i="45"/>
  <c r="N9" i="45"/>
  <c r="M9" i="45"/>
  <c r="F10" i="45"/>
  <c r="L10" i="45"/>
  <c r="M10" i="45"/>
  <c r="N10" i="45"/>
  <c r="F11" i="45"/>
  <c r="L11" i="45"/>
  <c r="N11" i="45"/>
  <c r="M11" i="45"/>
  <c r="F12" i="45"/>
  <c r="L12" i="45"/>
  <c r="N12" i="45"/>
  <c r="M12" i="45"/>
  <c r="F13" i="45"/>
  <c r="L13" i="45"/>
  <c r="N13" i="45"/>
  <c r="M13" i="45"/>
  <c r="F14" i="45"/>
  <c r="L14" i="45"/>
  <c r="M14" i="45"/>
  <c r="N14" i="45"/>
  <c r="F15" i="45"/>
  <c r="L15" i="45"/>
  <c r="N15" i="45"/>
  <c r="M15" i="45"/>
  <c r="E146" i="45"/>
  <c r="O137" i="45"/>
  <c r="N137" i="45"/>
  <c r="M137" i="45"/>
  <c r="L137" i="45"/>
  <c r="L143" i="45"/>
  <c r="O143" i="45"/>
  <c r="N143" i="45"/>
  <c r="M143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N139" i="45"/>
  <c r="M139" i="45"/>
  <c r="L139" i="45"/>
  <c r="O139" i="45"/>
  <c r="I143" i="45"/>
  <c r="H143" i="45"/>
  <c r="K143" i="45" s="1"/>
  <c r="G143" i="45"/>
  <c r="N145" i="45"/>
  <c r="M145" i="45"/>
  <c r="L145" i="45"/>
  <c r="O14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H17" i="2"/>
  <c r="F18" i="2"/>
  <c r="L195" i="8"/>
  <c r="L192" i="8"/>
  <c r="L191" i="8"/>
  <c r="L190" i="8"/>
  <c r="L189" i="8"/>
  <c r="L188" i="8"/>
  <c r="L187" i="8"/>
  <c r="L186" i="8"/>
  <c r="L185" i="8"/>
  <c r="J74" i="10"/>
  <c r="J87" i="10"/>
  <c r="J84" i="10"/>
  <c r="G73" i="10"/>
  <c r="J85" i="10"/>
  <c r="J82" i="10"/>
  <c r="J81" i="10"/>
  <c r="J80" i="10"/>
  <c r="J79" i="10"/>
  <c r="J78" i="10"/>
  <c r="J77" i="10"/>
  <c r="J76" i="10"/>
  <c r="J75" i="10"/>
  <c r="J86" i="10"/>
  <c r="C54" i="12"/>
  <c r="C56" i="12"/>
  <c r="C53" i="12"/>
  <c r="C57" i="12" s="1"/>
  <c r="R21" i="15"/>
  <c r="K152" i="3"/>
  <c r="J152" i="3"/>
  <c r="R6" i="6"/>
  <c r="J54" i="8"/>
  <c r="J57" i="8"/>
  <c r="J60" i="8"/>
  <c r="J98" i="8"/>
  <c r="J101" i="8"/>
  <c r="J83" i="10"/>
  <c r="J31" i="2"/>
  <c r="H18" i="2"/>
  <c r="K31" i="2"/>
  <c r="L152" i="3"/>
  <c r="S6" i="5"/>
  <c r="U6" i="5"/>
  <c r="J283" i="8"/>
  <c r="J280" i="8"/>
  <c r="J279" i="8"/>
  <c r="J278" i="8"/>
  <c r="J277" i="8"/>
  <c r="J276" i="8"/>
  <c r="J275" i="8"/>
  <c r="J274" i="8"/>
  <c r="J273" i="8"/>
  <c r="J262" i="8"/>
  <c r="J259" i="8"/>
  <c r="J241" i="8"/>
  <c r="J238" i="8"/>
  <c r="J217" i="8"/>
  <c r="J214" i="8"/>
  <c r="J213" i="8"/>
  <c r="J212" i="8"/>
  <c r="J211" i="8"/>
  <c r="J210" i="8"/>
  <c r="J209" i="8"/>
  <c r="J208" i="8"/>
  <c r="J207" i="8"/>
  <c r="J196" i="8"/>
  <c r="J193" i="8"/>
  <c r="J175" i="8"/>
  <c r="J172" i="8"/>
  <c r="J151" i="8"/>
  <c r="J148" i="8"/>
  <c r="J147" i="8"/>
  <c r="J146" i="8"/>
  <c r="J145" i="8"/>
  <c r="J144" i="8"/>
  <c r="J143" i="8"/>
  <c r="J142" i="8"/>
  <c r="J141" i="8"/>
  <c r="J130" i="8"/>
  <c r="J127" i="8"/>
  <c r="J109" i="8"/>
  <c r="J106" i="8"/>
  <c r="G7" i="8"/>
  <c r="I249" i="8"/>
  <c r="J250" i="8" s="1"/>
  <c r="I183" i="8"/>
  <c r="J184" i="8" s="1"/>
  <c r="I117" i="8"/>
  <c r="J118" i="8" s="1"/>
  <c r="J284" i="8"/>
  <c r="J281" i="8"/>
  <c r="J263" i="8"/>
  <c r="J260" i="8"/>
  <c r="J239" i="8"/>
  <c r="J236" i="8"/>
  <c r="J235" i="8"/>
  <c r="J234" i="8"/>
  <c r="J233" i="8"/>
  <c r="J232" i="8"/>
  <c r="J231" i="8"/>
  <c r="J230" i="8"/>
  <c r="J229" i="8"/>
  <c r="J218" i="8"/>
  <c r="J215" i="8"/>
  <c r="J197" i="8"/>
  <c r="J194" i="8"/>
  <c r="J173" i="8"/>
  <c r="J170" i="8"/>
  <c r="J169" i="8"/>
  <c r="J168" i="8"/>
  <c r="J167" i="8"/>
  <c r="J166" i="8"/>
  <c r="J165" i="8"/>
  <c r="J164" i="8"/>
  <c r="J163" i="8"/>
  <c r="J152" i="8"/>
  <c r="J149" i="8"/>
  <c r="J131" i="8"/>
  <c r="J128" i="8"/>
  <c r="J107" i="8"/>
  <c r="I271" i="8"/>
  <c r="J272" i="8" s="1"/>
  <c r="I205" i="8"/>
  <c r="J206" i="8" s="1"/>
  <c r="I139" i="8"/>
  <c r="J140" i="8" s="1"/>
  <c r="J285" i="8"/>
  <c r="J282" i="8"/>
  <c r="J261" i="8"/>
  <c r="J258" i="8"/>
  <c r="J257" i="8"/>
  <c r="J256" i="8"/>
  <c r="J255" i="8"/>
  <c r="J254" i="8"/>
  <c r="J253" i="8"/>
  <c r="J252" i="8"/>
  <c r="J251" i="8"/>
  <c r="J240" i="8"/>
  <c r="J237" i="8"/>
  <c r="J219" i="8"/>
  <c r="J216" i="8"/>
  <c r="J195" i="8"/>
  <c r="J192" i="8"/>
  <c r="J191" i="8"/>
  <c r="J190" i="8"/>
  <c r="J189" i="8"/>
  <c r="J188" i="8"/>
  <c r="J187" i="8"/>
  <c r="J186" i="8"/>
  <c r="J185" i="8"/>
  <c r="J174" i="8"/>
  <c r="J171" i="8"/>
  <c r="J153" i="8"/>
  <c r="J150" i="8"/>
  <c r="J129" i="8"/>
  <c r="J126" i="8"/>
  <c r="J125" i="8"/>
  <c r="J124" i="8"/>
  <c r="J123" i="8"/>
  <c r="J122" i="8"/>
  <c r="J121" i="8"/>
  <c r="J120" i="8"/>
  <c r="J119" i="8"/>
  <c r="J108" i="8"/>
  <c r="J105" i="8"/>
  <c r="L261" i="8"/>
  <c r="L258" i="8"/>
  <c r="L257" i="8"/>
  <c r="L256" i="8"/>
  <c r="L255" i="8"/>
  <c r="L254" i="8"/>
  <c r="L253" i="8"/>
  <c r="L252" i="8"/>
  <c r="L251" i="8"/>
  <c r="L108" i="10"/>
  <c r="L105" i="10"/>
  <c r="L64" i="10"/>
  <c r="L61" i="10"/>
  <c r="I29" i="10"/>
  <c r="L85" i="10"/>
  <c r="L82" i="10"/>
  <c r="L81" i="10"/>
  <c r="L80" i="10"/>
  <c r="L79" i="10"/>
  <c r="L78" i="10"/>
  <c r="L77" i="10"/>
  <c r="L76" i="10"/>
  <c r="L75" i="10"/>
  <c r="L41" i="10"/>
  <c r="L38" i="10"/>
  <c r="L37" i="10"/>
  <c r="L36" i="10"/>
  <c r="L35" i="10"/>
  <c r="L34" i="10"/>
  <c r="L33" i="10"/>
  <c r="L32" i="10"/>
  <c r="L31" i="10"/>
  <c r="L109" i="10"/>
  <c r="L106" i="10"/>
  <c r="L65" i="10"/>
  <c r="L62" i="10"/>
  <c r="L86" i="10"/>
  <c r="L83" i="10"/>
  <c r="L42" i="10"/>
  <c r="L39" i="10"/>
  <c r="L107" i="10"/>
  <c r="L104" i="10"/>
  <c r="L103" i="10"/>
  <c r="L102" i="10"/>
  <c r="L101" i="10"/>
  <c r="L100" i="10"/>
  <c r="L99" i="10"/>
  <c r="L98" i="10"/>
  <c r="L97" i="10"/>
  <c r="L63" i="10"/>
  <c r="L60" i="10"/>
  <c r="L59" i="10"/>
  <c r="L58" i="10"/>
  <c r="L57" i="10"/>
  <c r="L56" i="10"/>
  <c r="L55" i="10"/>
  <c r="L54" i="10"/>
  <c r="L53" i="10"/>
  <c r="L74" i="10"/>
  <c r="L87" i="10"/>
  <c r="J6" i="2"/>
  <c r="E17" i="2"/>
  <c r="L31" i="2"/>
  <c r="J58" i="2"/>
  <c r="M6" i="5"/>
  <c r="L6" i="5"/>
  <c r="J6" i="5"/>
  <c r="I6" i="5"/>
  <c r="J53" i="8"/>
  <c r="J56" i="8"/>
  <c r="J97" i="8"/>
  <c r="J100" i="8"/>
  <c r="J103" i="8"/>
  <c r="I161" i="8"/>
  <c r="J162" i="8" s="1"/>
  <c r="L84" i="10"/>
  <c r="C55" i="12"/>
  <c r="K6" i="2"/>
  <c r="F17" i="2"/>
  <c r="K79" i="3"/>
  <c r="K6" i="5"/>
  <c r="T6" i="5"/>
  <c r="J65" i="8"/>
  <c r="J62" i="8"/>
  <c r="J87" i="8"/>
  <c r="J64" i="8"/>
  <c r="J61" i="8"/>
  <c r="I73" i="8"/>
  <c r="I95" i="8"/>
  <c r="J96" i="8" s="1"/>
  <c r="L129" i="8"/>
  <c r="L126" i="8"/>
  <c r="L125" i="8"/>
  <c r="L124" i="8"/>
  <c r="L123" i="8"/>
  <c r="L122" i="8"/>
  <c r="L121" i="8"/>
  <c r="L120" i="8"/>
  <c r="L119" i="8"/>
  <c r="L43" i="10"/>
  <c r="Q23" i="14"/>
  <c r="L8" i="8"/>
  <c r="K51" i="8"/>
  <c r="K95" i="8"/>
  <c r="L96" i="8" s="1"/>
  <c r="N97" i="8"/>
  <c r="N98" i="8"/>
  <c r="N99" i="8"/>
  <c r="N100" i="8"/>
  <c r="N101" i="8"/>
  <c r="N102" i="8"/>
  <c r="N103" i="8"/>
  <c r="L106" i="8"/>
  <c r="L109" i="8"/>
  <c r="L127" i="8"/>
  <c r="L130" i="8"/>
  <c r="L141" i="8"/>
  <c r="L142" i="8"/>
  <c r="L143" i="8"/>
  <c r="L144" i="8"/>
  <c r="L145" i="8"/>
  <c r="L146" i="8"/>
  <c r="L147" i="8"/>
  <c r="L148" i="8"/>
  <c r="L151" i="8"/>
  <c r="K161" i="8"/>
  <c r="L162" i="8" s="1"/>
  <c r="N163" i="8"/>
  <c r="N164" i="8"/>
  <c r="N165" i="8"/>
  <c r="N166" i="8"/>
  <c r="N167" i="8"/>
  <c r="N168" i="8"/>
  <c r="N169" i="8"/>
  <c r="L172" i="8"/>
  <c r="L175" i="8"/>
  <c r="L193" i="8"/>
  <c r="L196" i="8"/>
  <c r="L207" i="8"/>
  <c r="L208" i="8"/>
  <c r="L209" i="8"/>
  <c r="L210" i="8"/>
  <c r="L211" i="8"/>
  <c r="L212" i="8"/>
  <c r="L213" i="8"/>
  <c r="L214" i="8"/>
  <c r="L217" i="8"/>
  <c r="K227" i="8"/>
  <c r="L228" i="8" s="1"/>
  <c r="N229" i="8"/>
  <c r="N230" i="8"/>
  <c r="N231" i="8"/>
  <c r="N232" i="8"/>
  <c r="N233" i="8"/>
  <c r="N234" i="8"/>
  <c r="N235" i="8"/>
  <c r="L238" i="8"/>
  <c r="L241" i="8"/>
  <c r="L259" i="8"/>
  <c r="L262" i="8"/>
  <c r="L273" i="8"/>
  <c r="L274" i="8"/>
  <c r="L275" i="8"/>
  <c r="L276" i="8"/>
  <c r="L277" i="8"/>
  <c r="L278" i="8"/>
  <c r="L279" i="8"/>
  <c r="L280" i="8"/>
  <c r="L283" i="8"/>
  <c r="L9" i="10"/>
  <c r="L10" i="10"/>
  <c r="L11" i="10"/>
  <c r="L12" i="10"/>
  <c r="L13" i="10"/>
  <c r="L14" i="10"/>
  <c r="L15" i="10"/>
  <c r="L16" i="10"/>
  <c r="L19" i="10"/>
  <c r="N30" i="10"/>
  <c r="N74" i="10"/>
  <c r="J5" i="12"/>
  <c r="U56" i="12"/>
  <c r="U53" i="12"/>
  <c r="U55" i="12"/>
  <c r="U52" i="12"/>
  <c r="U57" i="12"/>
  <c r="U54" i="12"/>
  <c r="V5" i="12"/>
  <c r="F54" i="12"/>
  <c r="D55" i="12"/>
  <c r="U8" i="12"/>
  <c r="E160" i="13"/>
  <c r="E132" i="13"/>
  <c r="E104" i="13"/>
  <c r="E76" i="13"/>
  <c r="E48" i="13"/>
  <c r="E146" i="13"/>
  <c r="E118" i="13"/>
  <c r="E90" i="13"/>
  <c r="E62" i="13"/>
  <c r="E34" i="13"/>
  <c r="E20" i="13"/>
  <c r="V6" i="5"/>
  <c r="K6" i="6"/>
  <c r="Q6" i="6"/>
  <c r="N8" i="8"/>
  <c r="M51" i="8"/>
  <c r="M95" i="8"/>
  <c r="N96" i="8" s="1"/>
  <c r="M161" i="8"/>
  <c r="N162" i="8" s="1"/>
  <c r="M227" i="8"/>
  <c r="N228" i="8" s="1"/>
  <c r="I7" i="10"/>
  <c r="I51" i="10"/>
  <c r="I95" i="10"/>
  <c r="K5" i="12"/>
  <c r="G54" i="12"/>
  <c r="G57" i="12" s="1"/>
  <c r="E55" i="12"/>
  <c r="U11" i="12"/>
  <c r="A12" i="12"/>
  <c r="U13" i="12"/>
  <c r="A14" i="12"/>
  <c r="U15" i="12"/>
  <c r="U18" i="12"/>
  <c r="U21" i="12"/>
  <c r="U24" i="12"/>
  <c r="U27" i="12"/>
  <c r="U30" i="12"/>
  <c r="U33" i="12"/>
  <c r="U36" i="12"/>
  <c r="U39" i="12"/>
  <c r="U42" i="12"/>
  <c r="U45" i="12"/>
  <c r="U48" i="12"/>
  <c r="U51" i="12"/>
  <c r="J9" i="14"/>
  <c r="I9" i="14"/>
  <c r="C91" i="15"/>
  <c r="C119" i="15"/>
  <c r="C133" i="15"/>
  <c r="C147" i="15"/>
  <c r="C161" i="15"/>
  <c r="C63" i="15"/>
  <c r="C21" i="15"/>
  <c r="C77" i="15"/>
  <c r="C35" i="15"/>
  <c r="L8" i="10"/>
  <c r="L18" i="10"/>
  <c r="L21" i="10"/>
  <c r="F55" i="12"/>
  <c r="C49" i="15"/>
  <c r="K58" i="2"/>
  <c r="S6" i="6"/>
  <c r="K29" i="8"/>
  <c r="L30" i="8" s="1"/>
  <c r="K73" i="8"/>
  <c r="M139" i="8"/>
  <c r="N140" i="8" s="1"/>
  <c r="M205" i="8"/>
  <c r="N206" i="8" s="1"/>
  <c r="M271" i="8"/>
  <c r="N272" i="8" s="1"/>
  <c r="N8" i="10"/>
  <c r="N52" i="10"/>
  <c r="N96" i="10"/>
  <c r="S5" i="12"/>
  <c r="G55" i="12"/>
  <c r="U16" i="12"/>
  <c r="U19" i="12"/>
  <c r="U22" i="12"/>
  <c r="U25" i="12"/>
  <c r="U28" i="12"/>
  <c r="U31" i="12"/>
  <c r="U34" i="12"/>
  <c r="U37" i="12"/>
  <c r="U40" i="12"/>
  <c r="U43" i="12"/>
  <c r="U46" i="12"/>
  <c r="U49" i="12"/>
  <c r="J6" i="3"/>
  <c r="M29" i="8"/>
  <c r="N30" i="8" s="1"/>
  <c r="M73" i="8"/>
  <c r="L97" i="8"/>
  <c r="L98" i="8"/>
  <c r="L99" i="8"/>
  <c r="L100" i="8"/>
  <c r="L101" i="8"/>
  <c r="L102" i="8"/>
  <c r="L103" i="8"/>
  <c r="L104" i="8"/>
  <c r="L107" i="8"/>
  <c r="K117" i="8"/>
  <c r="L118" i="8" s="1"/>
  <c r="N119" i="8"/>
  <c r="N120" i="8"/>
  <c r="N121" i="8"/>
  <c r="N122" i="8"/>
  <c r="N123" i="8"/>
  <c r="N124" i="8"/>
  <c r="N125" i="8"/>
  <c r="L128" i="8"/>
  <c r="L131" i="8"/>
  <c r="L149" i="8"/>
  <c r="L152" i="8"/>
  <c r="L163" i="8"/>
  <c r="L164" i="8"/>
  <c r="L165" i="8"/>
  <c r="L166" i="8"/>
  <c r="L167" i="8"/>
  <c r="L168" i="8"/>
  <c r="L169" i="8"/>
  <c r="L170" i="8"/>
  <c r="L173" i="8"/>
  <c r="K183" i="8"/>
  <c r="L184" i="8" s="1"/>
  <c r="N185" i="8"/>
  <c r="N186" i="8"/>
  <c r="N187" i="8"/>
  <c r="N188" i="8"/>
  <c r="N189" i="8"/>
  <c r="N190" i="8"/>
  <c r="N191" i="8"/>
  <c r="L194" i="8"/>
  <c r="L197" i="8"/>
  <c r="L215" i="8"/>
  <c r="L218" i="8"/>
  <c r="L229" i="8"/>
  <c r="L230" i="8"/>
  <c r="L231" i="8"/>
  <c r="L232" i="8"/>
  <c r="L233" i="8"/>
  <c r="L234" i="8"/>
  <c r="L235" i="8"/>
  <c r="L236" i="8"/>
  <c r="L239" i="8"/>
  <c r="K249" i="8"/>
  <c r="L250" i="8" s="1"/>
  <c r="N251" i="8"/>
  <c r="N252" i="8"/>
  <c r="N253" i="8"/>
  <c r="N254" i="8"/>
  <c r="N255" i="8"/>
  <c r="N256" i="8"/>
  <c r="L260" i="8"/>
  <c r="L263" i="8"/>
  <c r="L281" i="8"/>
  <c r="L17" i="10"/>
  <c r="T5" i="12"/>
  <c r="F53" i="12"/>
  <c r="D54" i="12"/>
  <c r="D57" i="12" s="1"/>
  <c r="U7" i="12"/>
  <c r="F56" i="12"/>
  <c r="U10" i="12"/>
  <c r="A11" i="12"/>
  <c r="U12" i="12"/>
  <c r="A13" i="12"/>
  <c r="U14" i="12"/>
  <c r="A15" i="12"/>
  <c r="W6" i="13"/>
  <c r="V6" i="13"/>
  <c r="U6" i="13"/>
  <c r="G148" i="18"/>
  <c r="G132" i="18"/>
  <c r="G78" i="18"/>
  <c r="G48" i="18"/>
  <c r="G146" i="18"/>
  <c r="G92" i="18"/>
  <c r="G62" i="18"/>
  <c r="G106" i="18"/>
  <c r="G76" i="18"/>
  <c r="G22" i="18"/>
  <c r="G120" i="18"/>
  <c r="G90" i="18"/>
  <c r="G36" i="18"/>
  <c r="G160" i="18"/>
  <c r="G134" i="18"/>
  <c r="G104" i="18"/>
  <c r="G50" i="18"/>
  <c r="G20" i="18"/>
  <c r="G64" i="18"/>
  <c r="G8" i="18"/>
  <c r="G118" i="18"/>
  <c r="G34" i="18"/>
  <c r="N23" i="14"/>
  <c r="D105" i="15"/>
  <c r="D133" i="15"/>
  <c r="D147" i="15"/>
  <c r="D161" i="15"/>
  <c r="J7" i="15"/>
  <c r="Y7" i="15"/>
  <c r="E21" i="15"/>
  <c r="T21" i="15"/>
  <c r="D49" i="15"/>
  <c r="E63" i="15"/>
  <c r="E105" i="15"/>
  <c r="G133" i="15"/>
  <c r="D161" i="16"/>
  <c r="D135" i="16"/>
  <c r="D133" i="16"/>
  <c r="D107" i="16"/>
  <c r="D105" i="16"/>
  <c r="D79" i="16"/>
  <c r="D77" i="16"/>
  <c r="D51" i="16"/>
  <c r="D49" i="16"/>
  <c r="D23" i="16"/>
  <c r="D149" i="16"/>
  <c r="D147" i="16"/>
  <c r="D121" i="16"/>
  <c r="D119" i="16"/>
  <c r="D93" i="16"/>
  <c r="D91" i="16"/>
  <c r="D65" i="16"/>
  <c r="D63" i="16"/>
  <c r="D37" i="16"/>
  <c r="D35" i="16"/>
  <c r="D21" i="16"/>
  <c r="D9" i="16"/>
  <c r="F20" i="13"/>
  <c r="O20" i="13"/>
  <c r="F34" i="13"/>
  <c r="C48" i="13"/>
  <c r="F62" i="13"/>
  <c r="C76" i="13"/>
  <c r="F90" i="13"/>
  <c r="C104" i="13"/>
  <c r="F118" i="13"/>
  <c r="C132" i="13"/>
  <c r="F146" i="13"/>
  <c r="C160" i="13"/>
  <c r="O23" i="14"/>
  <c r="C65" i="14"/>
  <c r="C107" i="14"/>
  <c r="C149" i="14"/>
  <c r="E119" i="15"/>
  <c r="E147" i="15"/>
  <c r="E161" i="15"/>
  <c r="E91" i="15"/>
  <c r="U21" i="15"/>
  <c r="D35" i="15"/>
  <c r="E49" i="15"/>
  <c r="G77" i="15"/>
  <c r="G149" i="17"/>
  <c r="G147" i="17"/>
  <c r="G161" i="17"/>
  <c r="G135" i="17"/>
  <c r="G133" i="17"/>
  <c r="G107" i="17"/>
  <c r="G105" i="17"/>
  <c r="G79" i="17"/>
  <c r="G77" i="17"/>
  <c r="G51" i="17"/>
  <c r="G49" i="17"/>
  <c r="G23" i="17"/>
  <c r="J7" i="17"/>
  <c r="I7" i="17"/>
  <c r="G121" i="17"/>
  <c r="G119" i="17"/>
  <c r="G93" i="17"/>
  <c r="G91" i="17"/>
  <c r="G65" i="17"/>
  <c r="G63" i="17"/>
  <c r="G37" i="17"/>
  <c r="G35" i="17"/>
  <c r="G21" i="17"/>
  <c r="G9" i="17"/>
  <c r="G20" i="13"/>
  <c r="P20" i="13"/>
  <c r="G34" i="13"/>
  <c r="D48" i="13"/>
  <c r="G62" i="13"/>
  <c r="D76" i="13"/>
  <c r="G90" i="13"/>
  <c r="D104" i="13"/>
  <c r="G118" i="13"/>
  <c r="D132" i="13"/>
  <c r="G146" i="13"/>
  <c r="D160" i="13"/>
  <c r="T9" i="14"/>
  <c r="P23" i="14"/>
  <c r="F133" i="15"/>
  <c r="F161" i="15"/>
  <c r="F105" i="15"/>
  <c r="L7" i="15"/>
  <c r="G21" i="15"/>
  <c r="E35" i="15"/>
  <c r="F49" i="15"/>
  <c r="G63" i="15"/>
  <c r="I6" i="13"/>
  <c r="Q20" i="13"/>
  <c r="C37" i="14"/>
  <c r="C79" i="14"/>
  <c r="C121" i="14"/>
  <c r="C163" i="14"/>
  <c r="G147" i="15"/>
  <c r="G161" i="15"/>
  <c r="G91" i="15"/>
  <c r="G105" i="15"/>
  <c r="G119" i="15"/>
  <c r="Q21" i="15"/>
  <c r="G49" i="15"/>
  <c r="D91" i="15"/>
  <c r="C20" i="13"/>
  <c r="R20" i="13"/>
  <c r="C34" i="13"/>
  <c r="F48" i="13"/>
  <c r="C62" i="13"/>
  <c r="F76" i="13"/>
  <c r="C90" i="13"/>
  <c r="F104" i="13"/>
  <c r="C118" i="13"/>
  <c r="F132" i="13"/>
  <c r="C146" i="13"/>
  <c r="F160" i="13"/>
  <c r="C23" i="14"/>
  <c r="W7" i="15"/>
  <c r="G35" i="15"/>
  <c r="D77" i="15"/>
  <c r="S21" i="16"/>
  <c r="S9" i="16"/>
  <c r="P21" i="17"/>
  <c r="P9" i="17"/>
  <c r="K7" i="16"/>
  <c r="G23" i="16"/>
  <c r="G49" i="16"/>
  <c r="G51" i="16"/>
  <c r="G77" i="16"/>
  <c r="G79" i="16"/>
  <c r="G105" i="16"/>
  <c r="G107" i="16"/>
  <c r="G133" i="16"/>
  <c r="G135" i="16"/>
  <c r="G161" i="16"/>
  <c r="W7" i="17"/>
  <c r="D23" i="17"/>
  <c r="D49" i="17"/>
  <c r="D51" i="17"/>
  <c r="D77" i="17"/>
  <c r="D79" i="17"/>
  <c r="D105" i="17"/>
  <c r="D107" i="17"/>
  <c r="F147" i="17"/>
  <c r="F149" i="17"/>
  <c r="X6" i="18"/>
  <c r="M8" i="18"/>
  <c r="E34" i="18"/>
  <c r="S64" i="18"/>
  <c r="K90" i="18"/>
  <c r="U7" i="16"/>
  <c r="E9" i="16"/>
  <c r="E21" i="16"/>
  <c r="E35" i="16"/>
  <c r="E37" i="16"/>
  <c r="E63" i="16"/>
  <c r="E65" i="16"/>
  <c r="E91" i="16"/>
  <c r="E93" i="16"/>
  <c r="E119" i="16"/>
  <c r="E121" i="16"/>
  <c r="E147" i="16"/>
  <c r="E149" i="16"/>
  <c r="C149" i="17"/>
  <c r="C147" i="17"/>
  <c r="Q9" i="17"/>
  <c r="Q21" i="17"/>
  <c r="E23" i="17"/>
  <c r="E49" i="17"/>
  <c r="E51" i="17"/>
  <c r="E77" i="17"/>
  <c r="E79" i="17"/>
  <c r="E105" i="17"/>
  <c r="E107" i="17"/>
  <c r="K148" i="18"/>
  <c r="K134" i="18"/>
  <c r="K104" i="18"/>
  <c r="K50" i="18"/>
  <c r="K20" i="18"/>
  <c r="K118" i="18"/>
  <c r="K64" i="18"/>
  <c r="K160" i="18"/>
  <c r="K132" i="18"/>
  <c r="K78" i="18"/>
  <c r="K48" i="18"/>
  <c r="K146" i="18"/>
  <c r="K92" i="18"/>
  <c r="K62" i="18"/>
  <c r="K8" i="18"/>
  <c r="K106" i="18"/>
  <c r="K76" i="18"/>
  <c r="K22" i="18"/>
  <c r="Y6" i="18"/>
  <c r="K36" i="18"/>
  <c r="V7" i="16"/>
  <c r="F9" i="16"/>
  <c r="O9" i="16"/>
  <c r="F21" i="16"/>
  <c r="O21" i="16"/>
  <c r="C23" i="16"/>
  <c r="F35" i="16"/>
  <c r="F37" i="16"/>
  <c r="C49" i="16"/>
  <c r="C51" i="16"/>
  <c r="F63" i="16"/>
  <c r="F65" i="16"/>
  <c r="C77" i="16"/>
  <c r="C79" i="16"/>
  <c r="F91" i="16"/>
  <c r="F93" i="16"/>
  <c r="C105" i="16"/>
  <c r="C107" i="16"/>
  <c r="F119" i="16"/>
  <c r="F121" i="16"/>
  <c r="C133" i="16"/>
  <c r="C135" i="16"/>
  <c r="F147" i="16"/>
  <c r="F149" i="16"/>
  <c r="C161" i="16"/>
  <c r="D161" i="17"/>
  <c r="D135" i="17"/>
  <c r="D133" i="17"/>
  <c r="D149" i="17"/>
  <c r="D147" i="17"/>
  <c r="C9" i="17"/>
  <c r="R9" i="17"/>
  <c r="C21" i="17"/>
  <c r="R21" i="17"/>
  <c r="F23" i="17"/>
  <c r="C35" i="17"/>
  <c r="C37" i="17"/>
  <c r="F49" i="17"/>
  <c r="F51" i="17"/>
  <c r="C63" i="17"/>
  <c r="C65" i="17"/>
  <c r="F77" i="17"/>
  <c r="F79" i="17"/>
  <c r="C91" i="17"/>
  <c r="C93" i="17"/>
  <c r="F105" i="17"/>
  <c r="F107" i="17"/>
  <c r="C119" i="17"/>
  <c r="C121" i="17"/>
  <c r="C133" i="17"/>
  <c r="C135" i="17"/>
  <c r="C161" i="17"/>
  <c r="S148" i="18"/>
  <c r="S132" i="18"/>
  <c r="S78" i="18"/>
  <c r="S48" i="18"/>
  <c r="S146" i="18"/>
  <c r="S92" i="18"/>
  <c r="S62" i="18"/>
  <c r="S106" i="18"/>
  <c r="S76" i="18"/>
  <c r="S22" i="18"/>
  <c r="S120" i="18"/>
  <c r="S90" i="18"/>
  <c r="S36" i="18"/>
  <c r="S160" i="18"/>
  <c r="S134" i="18"/>
  <c r="S104" i="18"/>
  <c r="S50" i="18"/>
  <c r="S20" i="18"/>
  <c r="S8" i="18"/>
  <c r="K34" i="18"/>
  <c r="N7" i="19"/>
  <c r="P7" i="19" s="1"/>
  <c r="R7" i="19"/>
  <c r="Q8" i="21"/>
  <c r="R8" i="21"/>
  <c r="G9" i="16"/>
  <c r="P9" i="16"/>
  <c r="G21" i="16"/>
  <c r="P21" i="16"/>
  <c r="G35" i="16"/>
  <c r="G37" i="16"/>
  <c r="G63" i="16"/>
  <c r="G65" i="16"/>
  <c r="G91" i="16"/>
  <c r="G93" i="16"/>
  <c r="G119" i="16"/>
  <c r="G121" i="16"/>
  <c r="G147" i="16"/>
  <c r="G149" i="16"/>
  <c r="E149" i="17"/>
  <c r="E147" i="17"/>
  <c r="K7" i="17"/>
  <c r="D9" i="17"/>
  <c r="S9" i="17"/>
  <c r="D21" i="17"/>
  <c r="S21" i="17"/>
  <c r="D35" i="17"/>
  <c r="D37" i="17"/>
  <c r="D63" i="17"/>
  <c r="D65" i="17"/>
  <c r="D91" i="17"/>
  <c r="D93" i="17"/>
  <c r="D119" i="17"/>
  <c r="D121" i="17"/>
  <c r="E133" i="17"/>
  <c r="E135" i="17"/>
  <c r="E161" i="17"/>
  <c r="E148" i="18"/>
  <c r="E134" i="18"/>
  <c r="E104" i="18"/>
  <c r="E50" i="18"/>
  <c r="E20" i="18"/>
  <c r="E118" i="18"/>
  <c r="E64" i="18"/>
  <c r="E132" i="18"/>
  <c r="E78" i="18"/>
  <c r="E48" i="18"/>
  <c r="E146" i="18"/>
  <c r="E92" i="18"/>
  <c r="E62" i="18"/>
  <c r="E8" i="18"/>
  <c r="E106" i="18"/>
  <c r="E76" i="18"/>
  <c r="E22" i="18"/>
  <c r="M148" i="18"/>
  <c r="M132" i="18"/>
  <c r="M78" i="18"/>
  <c r="M48" i="18"/>
  <c r="M160" i="18"/>
  <c r="M146" i="18"/>
  <c r="M92" i="18"/>
  <c r="M62" i="18"/>
  <c r="M106" i="18"/>
  <c r="M76" i="18"/>
  <c r="M22" i="18"/>
  <c r="M120" i="18"/>
  <c r="M90" i="18"/>
  <c r="M36" i="18"/>
  <c r="M134" i="18"/>
  <c r="M104" i="18"/>
  <c r="M50" i="18"/>
  <c r="M20" i="18"/>
  <c r="M34" i="18"/>
  <c r="I7" i="16"/>
  <c r="Q9" i="16"/>
  <c r="Q21" i="16"/>
  <c r="E23" i="16"/>
  <c r="E49" i="16"/>
  <c r="E51" i="16"/>
  <c r="E77" i="16"/>
  <c r="E79" i="16"/>
  <c r="E105" i="16"/>
  <c r="E107" i="16"/>
  <c r="E133" i="16"/>
  <c r="E135" i="16"/>
  <c r="E161" i="16"/>
  <c r="F161" i="17"/>
  <c r="F135" i="17"/>
  <c r="F133" i="17"/>
  <c r="E21" i="17"/>
  <c r="E35" i="17"/>
  <c r="E37" i="17"/>
  <c r="E63" i="17"/>
  <c r="E65" i="17"/>
  <c r="E91" i="17"/>
  <c r="E93" i="17"/>
  <c r="E119" i="17"/>
  <c r="E121" i="17"/>
  <c r="M118" i="18"/>
  <c r="E160" i="18"/>
  <c r="N160" i="18"/>
  <c r="T160" i="18"/>
  <c r="D8" i="18"/>
  <c r="V8" i="18"/>
  <c r="N34" i="18"/>
  <c r="T34" i="18"/>
  <c r="F36" i="18"/>
  <c r="L36" i="18"/>
  <c r="C48" i="18"/>
  <c r="O48" i="18"/>
  <c r="U48" i="18"/>
  <c r="D62" i="18"/>
  <c r="V62" i="18"/>
  <c r="N64" i="18"/>
  <c r="T64" i="18"/>
  <c r="C78" i="18"/>
  <c r="O78" i="18"/>
  <c r="U78" i="18"/>
  <c r="F90" i="18"/>
  <c r="L90" i="18"/>
  <c r="D92" i="18"/>
  <c r="V92" i="18"/>
  <c r="N118" i="18"/>
  <c r="T118" i="18"/>
  <c r="F120" i="18"/>
  <c r="L120" i="18"/>
  <c r="C132" i="18"/>
  <c r="O132" i="18"/>
  <c r="U132" i="18"/>
  <c r="D146" i="18"/>
  <c r="V146" i="18"/>
  <c r="D148" i="18"/>
  <c r="C148" i="18"/>
  <c r="I6" i="18"/>
  <c r="O148" i="18"/>
  <c r="U148" i="18"/>
  <c r="N20" i="18"/>
  <c r="T20" i="18"/>
  <c r="F22" i="18"/>
  <c r="L22" i="18"/>
  <c r="C34" i="18"/>
  <c r="O34" i="18"/>
  <c r="U34" i="18"/>
  <c r="D48" i="18"/>
  <c r="V48" i="18"/>
  <c r="N50" i="18"/>
  <c r="T50" i="18"/>
  <c r="C64" i="18"/>
  <c r="O64" i="18"/>
  <c r="U64" i="18"/>
  <c r="F76" i="18"/>
  <c r="L76" i="18"/>
  <c r="D78" i="18"/>
  <c r="V78" i="18"/>
  <c r="N104" i="18"/>
  <c r="T104" i="18"/>
  <c r="F106" i="18"/>
  <c r="L106" i="18"/>
  <c r="C118" i="18"/>
  <c r="O118" i="18"/>
  <c r="U118" i="18"/>
  <c r="D132" i="18"/>
  <c r="V132" i="18"/>
  <c r="N134" i="18"/>
  <c r="T134" i="18"/>
  <c r="F148" i="18"/>
  <c r="U160" i="18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D7" i="19"/>
  <c r="D160" i="18"/>
  <c r="J6" i="18"/>
  <c r="V160" i="18"/>
  <c r="F8" i="18"/>
  <c r="L8" i="18"/>
  <c r="C20" i="18"/>
  <c r="O20" i="18"/>
  <c r="U20" i="18"/>
  <c r="D34" i="18"/>
  <c r="V34" i="18"/>
  <c r="N36" i="18"/>
  <c r="T36" i="18"/>
  <c r="C50" i="18"/>
  <c r="O50" i="18"/>
  <c r="U50" i="18"/>
  <c r="F62" i="18"/>
  <c r="L62" i="18"/>
  <c r="D64" i="18"/>
  <c r="V64" i="18"/>
  <c r="N90" i="18"/>
  <c r="T90" i="18"/>
  <c r="F92" i="18"/>
  <c r="L92" i="18"/>
  <c r="C104" i="18"/>
  <c r="O104" i="18"/>
  <c r="U104" i="18"/>
  <c r="D118" i="18"/>
  <c r="V118" i="18"/>
  <c r="N120" i="18"/>
  <c r="T120" i="18"/>
  <c r="C134" i="18"/>
  <c r="O134" i="18"/>
  <c r="U134" i="18"/>
  <c r="F146" i="18"/>
  <c r="L146" i="18"/>
  <c r="T148" i="18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F161" i="19"/>
  <c r="F149" i="19"/>
  <c r="F147" i="19"/>
  <c r="F135" i="19"/>
  <c r="V7" i="19"/>
  <c r="X7" i="19" s="1"/>
  <c r="F48" i="18"/>
  <c r="L48" i="18"/>
  <c r="D50" i="18"/>
  <c r="V50" i="18"/>
  <c r="N76" i="18"/>
  <c r="T76" i="18"/>
  <c r="F78" i="18"/>
  <c r="L78" i="18"/>
  <c r="C90" i="18"/>
  <c r="O90" i="18"/>
  <c r="U90" i="18"/>
  <c r="D104" i="18"/>
  <c r="V104" i="18"/>
  <c r="N106" i="18"/>
  <c r="T106" i="18"/>
  <c r="C120" i="18"/>
  <c r="O120" i="18"/>
  <c r="U120" i="18"/>
  <c r="F132" i="18"/>
  <c r="L132" i="18"/>
  <c r="D134" i="18"/>
  <c r="V134" i="18"/>
  <c r="V148" i="18"/>
  <c r="F160" i="18"/>
  <c r="L160" i="18"/>
  <c r="R6" i="18"/>
  <c r="N8" i="18"/>
  <c r="T8" i="18"/>
  <c r="C22" i="18"/>
  <c r="O22" i="18"/>
  <c r="U22" i="18"/>
  <c r="F34" i="18"/>
  <c r="L34" i="18"/>
  <c r="D36" i="18"/>
  <c r="V36" i="18"/>
  <c r="N62" i="18"/>
  <c r="T62" i="18"/>
  <c r="F64" i="18"/>
  <c r="L64" i="18"/>
  <c r="C76" i="18"/>
  <c r="O76" i="18"/>
  <c r="U76" i="18"/>
  <c r="D90" i="18"/>
  <c r="V90" i="18"/>
  <c r="N92" i="18"/>
  <c r="T92" i="18"/>
  <c r="C106" i="18"/>
  <c r="O106" i="18"/>
  <c r="U106" i="18"/>
  <c r="F118" i="18"/>
  <c r="L118" i="18"/>
  <c r="D120" i="18"/>
  <c r="V120" i="18"/>
  <c r="N146" i="18"/>
  <c r="T146" i="18"/>
  <c r="L148" i="18"/>
  <c r="C160" i="18"/>
  <c r="O160" i="18"/>
  <c r="J7" i="19"/>
  <c r="H8" i="21"/>
  <c r="F106" i="21"/>
  <c r="C21" i="22"/>
  <c r="L22" i="21"/>
  <c r="D120" i="21"/>
  <c r="D36" i="21"/>
  <c r="D92" i="21"/>
  <c r="D162" i="21"/>
  <c r="D148" i="21"/>
  <c r="D64" i="21"/>
  <c r="D22" i="21"/>
  <c r="D134" i="21"/>
  <c r="R21" i="22"/>
  <c r="N22" i="21"/>
  <c r="C133" i="22"/>
  <c r="C91" i="22"/>
  <c r="C49" i="22"/>
  <c r="C147" i="22"/>
  <c r="C105" i="22"/>
  <c r="C63" i="22"/>
  <c r="C161" i="22"/>
  <c r="C119" i="22"/>
  <c r="C77" i="22"/>
  <c r="C35" i="22"/>
  <c r="L7" i="22"/>
  <c r="K7" i="22"/>
  <c r="J7" i="22"/>
  <c r="L87" i="24"/>
  <c r="L60" i="24"/>
  <c r="L59" i="24"/>
  <c r="L58" i="24"/>
  <c r="L57" i="24"/>
  <c r="L56" i="24"/>
  <c r="L55" i="24"/>
  <c r="L54" i="24"/>
  <c r="L53" i="24"/>
  <c r="L61" i="24"/>
  <c r="L62" i="24"/>
  <c r="L63" i="24"/>
  <c r="L64" i="24"/>
  <c r="H7" i="19"/>
  <c r="F92" i="21"/>
  <c r="F162" i="21"/>
  <c r="F148" i="21"/>
  <c r="F64" i="21"/>
  <c r="F22" i="21"/>
  <c r="F134" i="21"/>
  <c r="F120" i="21"/>
  <c r="F36" i="21"/>
  <c r="F50" i="21"/>
  <c r="D78" i="21"/>
  <c r="I8" i="21"/>
  <c r="E50" i="21"/>
  <c r="C78" i="21"/>
  <c r="E134" i="21"/>
  <c r="C162" i="21"/>
  <c r="D21" i="22"/>
  <c r="S21" i="22"/>
  <c r="E49" i="22"/>
  <c r="G63" i="22"/>
  <c r="E91" i="22"/>
  <c r="G105" i="22"/>
  <c r="E133" i="22"/>
  <c r="G147" i="22"/>
  <c r="K95" i="25"/>
  <c r="K51" i="25"/>
  <c r="I7" i="25"/>
  <c r="L8" i="25" s="1"/>
  <c r="K73" i="25"/>
  <c r="K29" i="25"/>
  <c r="N8" i="25"/>
  <c r="E21" i="22"/>
  <c r="T21" i="22"/>
  <c r="D77" i="22"/>
  <c r="F91" i="22"/>
  <c r="H105" i="22"/>
  <c r="D119" i="22"/>
  <c r="F133" i="22"/>
  <c r="H147" i="22"/>
  <c r="D161" i="22"/>
  <c r="K205" i="24"/>
  <c r="E78" i="21"/>
  <c r="C106" i="21"/>
  <c r="E162" i="21"/>
  <c r="F21" i="22"/>
  <c r="E35" i="22"/>
  <c r="G49" i="22"/>
  <c r="E77" i="22"/>
  <c r="G91" i="22"/>
  <c r="E119" i="22"/>
  <c r="G133" i="22"/>
  <c r="E161" i="22"/>
  <c r="K95" i="24"/>
  <c r="K117" i="24"/>
  <c r="V7" i="22"/>
  <c r="G21" i="22"/>
  <c r="P21" i="22"/>
  <c r="F77" i="22"/>
  <c r="H91" i="22"/>
  <c r="D105" i="22"/>
  <c r="F119" i="22"/>
  <c r="H133" i="22"/>
  <c r="D147" i="22"/>
  <c r="F161" i="22"/>
  <c r="K253" i="24"/>
  <c r="K227" i="24"/>
  <c r="K161" i="24"/>
  <c r="I7" i="24"/>
  <c r="K183" i="24"/>
  <c r="K73" i="24"/>
  <c r="K29" i="24"/>
  <c r="C50" i="21"/>
  <c r="E106" i="21"/>
  <c r="C134" i="21"/>
  <c r="W7" i="22"/>
  <c r="H21" i="22"/>
  <c r="Q21" i="22"/>
  <c r="G35" i="22"/>
  <c r="E63" i="22"/>
  <c r="G77" i="22"/>
  <c r="E105" i="22"/>
  <c r="G119" i="22"/>
  <c r="E147" i="22"/>
  <c r="G161" i="22"/>
  <c r="N81" i="24"/>
  <c r="N80" i="24"/>
  <c r="N79" i="24"/>
  <c r="N78" i="24"/>
  <c r="N77" i="24"/>
  <c r="N76" i="24"/>
  <c r="N75" i="24"/>
  <c r="M139" i="24"/>
  <c r="M205" i="24"/>
  <c r="L230" i="24"/>
  <c r="H231" i="24"/>
  <c r="H241" i="24"/>
  <c r="F62" i="26"/>
  <c r="L229" i="24"/>
  <c r="N230" i="24"/>
  <c r="L232" i="24"/>
  <c r="J233" i="24"/>
  <c r="L235" i="24"/>
  <c r="J236" i="24"/>
  <c r="H237" i="24"/>
  <c r="H238" i="24"/>
  <c r="M95" i="25"/>
  <c r="M73" i="25"/>
  <c r="N74" i="25" s="1"/>
  <c r="M29" i="25"/>
  <c r="F146" i="26"/>
  <c r="F118" i="26"/>
  <c r="F160" i="26"/>
  <c r="F132" i="26"/>
  <c r="F104" i="26"/>
  <c r="F76" i="26"/>
  <c r="F48" i="26"/>
  <c r="F20" i="26"/>
  <c r="M117" i="24"/>
  <c r="M183" i="24"/>
  <c r="H230" i="24"/>
  <c r="J231" i="24"/>
  <c r="L217" i="24"/>
  <c r="H218" i="24"/>
  <c r="H229" i="24"/>
  <c r="N229" i="24"/>
  <c r="L233" i="24"/>
  <c r="J234" i="24"/>
  <c r="L236" i="24"/>
  <c r="L237" i="24"/>
  <c r="J238" i="24"/>
  <c r="J239" i="24"/>
  <c r="L240" i="24"/>
  <c r="F34" i="26"/>
  <c r="F90" i="26"/>
  <c r="N8" i="24"/>
  <c r="M51" i="24"/>
  <c r="M95" i="24"/>
  <c r="M161" i="24"/>
  <c r="L241" i="24"/>
  <c r="J240" i="24"/>
  <c r="H239" i="24"/>
  <c r="L238" i="24"/>
  <c r="J237" i="24"/>
  <c r="H236" i="24"/>
  <c r="N235" i="24"/>
  <c r="H235" i="24"/>
  <c r="N234" i="24"/>
  <c r="H234" i="24"/>
  <c r="N233" i="24"/>
  <c r="H233" i="24"/>
  <c r="N232" i="24"/>
  <c r="H232" i="24"/>
  <c r="J241" i="24"/>
  <c r="H240" i="24"/>
  <c r="L239" i="24"/>
  <c r="M227" i="24"/>
  <c r="J230" i="24"/>
  <c r="L231" i="24"/>
  <c r="M51" i="25"/>
  <c r="N52" i="25" s="1"/>
  <c r="H255" i="24"/>
  <c r="N255" i="24"/>
  <c r="H256" i="24"/>
  <c r="N256" i="24"/>
  <c r="H257" i="24"/>
  <c r="N257" i="24"/>
  <c r="H258" i="24"/>
  <c r="N258" i="24"/>
  <c r="H259" i="24"/>
  <c r="N259" i="24"/>
  <c r="H260" i="24"/>
  <c r="N260" i="24"/>
  <c r="H261" i="24"/>
  <c r="N261" i="24"/>
  <c r="H262" i="24"/>
  <c r="J263" i="24"/>
  <c r="L264" i="24"/>
  <c r="H265" i="24"/>
  <c r="J266" i="24"/>
  <c r="L267" i="24"/>
  <c r="G160" i="26"/>
  <c r="G132" i="26"/>
  <c r="G104" i="26"/>
  <c r="D20" i="26"/>
  <c r="G34" i="26"/>
  <c r="D48" i="26"/>
  <c r="G62" i="26"/>
  <c r="D76" i="26"/>
  <c r="G90" i="26"/>
  <c r="D104" i="26"/>
  <c r="D132" i="26"/>
  <c r="D160" i="26"/>
  <c r="G34" i="27"/>
  <c r="G90" i="27"/>
  <c r="E20" i="26"/>
  <c r="E48" i="26"/>
  <c r="E76" i="26"/>
  <c r="E104" i="26"/>
  <c r="E132" i="26"/>
  <c r="E160" i="26"/>
  <c r="J255" i="24"/>
  <c r="J256" i="24"/>
  <c r="J257" i="24"/>
  <c r="J258" i="24"/>
  <c r="J259" i="24"/>
  <c r="J260" i="24"/>
  <c r="J261" i="24"/>
  <c r="J262" i="24"/>
  <c r="L263" i="24"/>
  <c r="H264" i="24"/>
  <c r="J265" i="24"/>
  <c r="L266" i="24"/>
  <c r="H267" i="24"/>
  <c r="C160" i="26"/>
  <c r="C132" i="26"/>
  <c r="C104" i="26"/>
  <c r="C146" i="26"/>
  <c r="C118" i="26"/>
  <c r="C34" i="26"/>
  <c r="C62" i="26"/>
  <c r="C90" i="26"/>
  <c r="F160" i="27"/>
  <c r="F146" i="27"/>
  <c r="F118" i="27"/>
  <c r="F90" i="27"/>
  <c r="F62" i="27"/>
  <c r="F34" i="27"/>
  <c r="F104" i="27"/>
  <c r="F76" i="27"/>
  <c r="F48" i="27"/>
  <c r="F20" i="27"/>
  <c r="F132" i="27"/>
  <c r="D146" i="26"/>
  <c r="D118" i="26"/>
  <c r="D34" i="26"/>
  <c r="D62" i="26"/>
  <c r="D90" i="26"/>
  <c r="G146" i="27"/>
  <c r="G104" i="27"/>
  <c r="G76" i="27"/>
  <c r="G48" i="27"/>
  <c r="G20" i="27"/>
  <c r="G132" i="27"/>
  <c r="G160" i="27"/>
  <c r="G62" i="27"/>
  <c r="G118" i="27"/>
  <c r="D146" i="28"/>
  <c r="D76" i="28"/>
  <c r="D90" i="28"/>
  <c r="D118" i="28"/>
  <c r="D34" i="28"/>
  <c r="D160" i="28"/>
  <c r="D62" i="28"/>
  <c r="D132" i="28"/>
  <c r="D48" i="28"/>
  <c r="D20" i="28"/>
  <c r="E146" i="26"/>
  <c r="E118" i="26"/>
  <c r="E34" i="26"/>
  <c r="E62" i="26"/>
  <c r="E90" i="26"/>
  <c r="E20" i="27"/>
  <c r="E48" i="27"/>
  <c r="E76" i="27"/>
  <c r="E104" i="27"/>
  <c r="E76" i="28"/>
  <c r="E90" i="28"/>
  <c r="E104" i="28"/>
  <c r="E160" i="28"/>
  <c r="E132" i="28"/>
  <c r="E48" i="28"/>
  <c r="E146" i="28"/>
  <c r="E34" i="28"/>
  <c r="E20" i="28"/>
  <c r="I6" i="27"/>
  <c r="C34" i="27"/>
  <c r="C62" i="27"/>
  <c r="C90" i="27"/>
  <c r="C118" i="27"/>
  <c r="C146" i="27"/>
  <c r="C90" i="28"/>
  <c r="D160" i="27"/>
  <c r="D132" i="27"/>
  <c r="J6" i="27"/>
  <c r="D34" i="27"/>
  <c r="D62" i="27"/>
  <c r="D90" i="27"/>
  <c r="D118" i="27"/>
  <c r="D146" i="27"/>
  <c r="E160" i="27"/>
  <c r="K6" i="27"/>
  <c r="E34" i="27"/>
  <c r="E62" i="27"/>
  <c r="E90" i="27"/>
  <c r="E118" i="27"/>
  <c r="E146" i="27"/>
  <c r="E118" i="28"/>
  <c r="C76" i="27"/>
  <c r="C104" i="27"/>
  <c r="C132" i="27"/>
  <c r="C160" i="28"/>
  <c r="C132" i="28"/>
  <c r="C146" i="28"/>
  <c r="C62" i="28"/>
  <c r="C76" i="28"/>
  <c r="C104" i="28"/>
  <c r="C48" i="28"/>
  <c r="C118" i="28"/>
  <c r="C34" i="28"/>
  <c r="F90" i="28"/>
  <c r="F104" i="28"/>
  <c r="F118" i="28"/>
  <c r="F146" i="28"/>
  <c r="F62" i="28"/>
  <c r="L6" i="28"/>
  <c r="F48" i="28"/>
  <c r="G62" i="28"/>
  <c r="F96" i="30"/>
  <c r="G104" i="28"/>
  <c r="G118" i="28"/>
  <c r="G34" i="28"/>
  <c r="G160" i="28"/>
  <c r="G132" i="28"/>
  <c r="G76" i="28"/>
  <c r="M6" i="28"/>
  <c r="F34" i="28"/>
  <c r="G48" i="28"/>
  <c r="L241" i="30"/>
  <c r="F241" i="30"/>
  <c r="J240" i="30"/>
  <c r="H239" i="30"/>
  <c r="L238" i="30"/>
  <c r="F238" i="30"/>
  <c r="J237" i="30"/>
  <c r="H236" i="30"/>
  <c r="N235" i="30"/>
  <c r="H235" i="30"/>
  <c r="N234" i="30"/>
  <c r="H234" i="30"/>
  <c r="N233" i="30"/>
  <c r="H233" i="30"/>
  <c r="N232" i="30"/>
  <c r="H232" i="30"/>
  <c r="N231" i="30"/>
  <c r="H231" i="30"/>
  <c r="N230" i="30"/>
  <c r="H230" i="30"/>
  <c r="N229" i="30"/>
  <c r="H229" i="30"/>
  <c r="J241" i="30"/>
  <c r="H240" i="30"/>
  <c r="F239" i="30"/>
  <c r="L236" i="30"/>
  <c r="L235" i="30"/>
  <c r="L234" i="30"/>
  <c r="L233" i="30"/>
  <c r="L232" i="30"/>
  <c r="L231" i="30"/>
  <c r="H241" i="30"/>
  <c r="F240" i="30"/>
  <c r="L237" i="30"/>
  <c r="J236" i="30"/>
  <c r="J235" i="30"/>
  <c r="J234" i="30"/>
  <c r="J233" i="30"/>
  <c r="J232" i="30"/>
  <c r="J231" i="30"/>
  <c r="L230" i="30"/>
  <c r="F229" i="30"/>
  <c r="L240" i="30"/>
  <c r="J239" i="30"/>
  <c r="H238" i="30"/>
  <c r="F237" i="30"/>
  <c r="F230" i="30"/>
  <c r="J229" i="30"/>
  <c r="J238" i="30"/>
  <c r="F235" i="30"/>
  <c r="F232" i="30"/>
  <c r="L229" i="30"/>
  <c r="H237" i="30"/>
  <c r="F234" i="30"/>
  <c r="F231" i="30"/>
  <c r="L239" i="30"/>
  <c r="F236" i="30"/>
  <c r="F233" i="30"/>
  <c r="J230" i="30"/>
  <c r="G20" i="28"/>
  <c r="G146" i="28"/>
  <c r="L184" i="30"/>
  <c r="G90" i="28"/>
  <c r="F160" i="28"/>
  <c r="H63" i="30"/>
  <c r="H60" i="30"/>
  <c r="H59" i="30"/>
  <c r="H58" i="30"/>
  <c r="H57" i="30"/>
  <c r="H56" i="30"/>
  <c r="H55" i="30"/>
  <c r="H54" i="30"/>
  <c r="H53" i="30"/>
  <c r="H87" i="30"/>
  <c r="H84" i="30"/>
  <c r="H86" i="30"/>
  <c r="H83" i="30"/>
  <c r="H52" i="30"/>
  <c r="F63" i="30"/>
  <c r="H64" i="30"/>
  <c r="N250" i="30"/>
  <c r="J8" i="30"/>
  <c r="H30" i="30"/>
  <c r="F61" i="30"/>
  <c r="H62" i="30"/>
  <c r="J152" i="30"/>
  <c r="F151" i="30"/>
  <c r="H150" i="30"/>
  <c r="L147" i="30"/>
  <c r="N145" i="30"/>
  <c r="L144" i="30"/>
  <c r="F144" i="30"/>
  <c r="L143" i="30"/>
  <c r="F143" i="30"/>
  <c r="L142" i="30"/>
  <c r="F142" i="30"/>
  <c r="L141" i="30"/>
  <c r="F141" i="30"/>
  <c r="F153" i="30"/>
  <c r="L151" i="30"/>
  <c r="J149" i="30"/>
  <c r="F148" i="30"/>
  <c r="J147" i="30"/>
  <c r="H146" i="30"/>
  <c r="F145" i="30"/>
  <c r="H153" i="30"/>
  <c r="J150" i="30"/>
  <c r="L149" i="30"/>
  <c r="H148" i="30"/>
  <c r="F147" i="30"/>
  <c r="J146" i="30"/>
  <c r="H145" i="30"/>
  <c r="J145" i="30"/>
  <c r="H149" i="30"/>
  <c r="L150" i="30"/>
  <c r="F152" i="30"/>
  <c r="H162" i="30"/>
  <c r="N8" i="30"/>
  <c r="F53" i="30"/>
  <c r="F54" i="30"/>
  <c r="F55" i="30"/>
  <c r="F56" i="30"/>
  <c r="F57" i="30"/>
  <c r="F58" i="30"/>
  <c r="F59" i="30"/>
  <c r="F60" i="30"/>
  <c r="H61" i="30"/>
  <c r="F140" i="30"/>
  <c r="D52" i="30"/>
  <c r="H65" i="30"/>
  <c r="F146" i="30"/>
  <c r="H147" i="30"/>
  <c r="J148" i="30"/>
  <c r="L175" i="30"/>
  <c r="J173" i="30"/>
  <c r="F172" i="30"/>
  <c r="H171" i="30"/>
  <c r="N168" i="30"/>
  <c r="F168" i="30"/>
  <c r="N165" i="30"/>
  <c r="F165" i="30"/>
  <c r="J175" i="30"/>
  <c r="F174" i="30"/>
  <c r="L172" i="30"/>
  <c r="J170" i="30"/>
  <c r="H169" i="30"/>
  <c r="L168" i="30"/>
  <c r="J167" i="30"/>
  <c r="H166" i="30"/>
  <c r="L165" i="30"/>
  <c r="J164" i="30"/>
  <c r="H163" i="30"/>
  <c r="F175" i="30"/>
  <c r="H174" i="30"/>
  <c r="J171" i="30"/>
  <c r="L170" i="30"/>
  <c r="J169" i="30"/>
  <c r="H168" i="30"/>
  <c r="L167" i="30"/>
  <c r="J166" i="30"/>
  <c r="H165" i="30"/>
  <c r="L164" i="30"/>
  <c r="J163" i="30"/>
  <c r="N164" i="30"/>
  <c r="F167" i="30"/>
  <c r="H172" i="30"/>
  <c r="L173" i="30"/>
  <c r="F65" i="30"/>
  <c r="F62" i="30"/>
  <c r="F86" i="30"/>
  <c r="F83" i="30"/>
  <c r="F85" i="30"/>
  <c r="F82" i="30"/>
  <c r="F81" i="30"/>
  <c r="F80" i="30"/>
  <c r="F79" i="30"/>
  <c r="F78" i="30"/>
  <c r="F77" i="30"/>
  <c r="F76" i="30"/>
  <c r="F75" i="30"/>
  <c r="F52" i="30"/>
  <c r="F84" i="30"/>
  <c r="H85" i="30"/>
  <c r="L75" i="30"/>
  <c r="L76" i="30"/>
  <c r="L77" i="30"/>
  <c r="L78" i="30"/>
  <c r="L79" i="30"/>
  <c r="L80" i="30"/>
  <c r="L81" i="30"/>
  <c r="L82" i="30"/>
  <c r="J84" i="30"/>
  <c r="L85" i="30"/>
  <c r="J87" i="30"/>
  <c r="J207" i="30"/>
  <c r="F208" i="30"/>
  <c r="H209" i="30"/>
  <c r="J210" i="30"/>
  <c r="F211" i="30"/>
  <c r="H212" i="30"/>
  <c r="J213" i="30"/>
  <c r="F214" i="30"/>
  <c r="J215" i="30"/>
  <c r="L217" i="30"/>
  <c r="D30" i="31"/>
  <c r="L107" i="33"/>
  <c r="L105" i="33"/>
  <c r="L101" i="33"/>
  <c r="L85" i="33"/>
  <c r="L83" i="33"/>
  <c r="L79" i="33"/>
  <c r="L63" i="33"/>
  <c r="L61" i="33"/>
  <c r="L57" i="33"/>
  <c r="L41" i="33"/>
  <c r="L39" i="33"/>
  <c r="L102" i="33"/>
  <c r="L80" i="33"/>
  <c r="L58" i="33"/>
  <c r="L36" i="33"/>
  <c r="L103" i="33"/>
  <c r="L81" i="33"/>
  <c r="L100" i="33"/>
  <c r="K95" i="33"/>
  <c r="L53" i="33"/>
  <c r="L32" i="33"/>
  <c r="L108" i="33"/>
  <c r="L104" i="33"/>
  <c r="L86" i="33"/>
  <c r="L82" i="33"/>
  <c r="L78" i="33"/>
  <c r="L64" i="33"/>
  <c r="L62" i="33"/>
  <c r="L60" i="33"/>
  <c r="L56" i="33"/>
  <c r="L42" i="33"/>
  <c r="L40" i="33"/>
  <c r="L38" i="33"/>
  <c r="L35" i="33"/>
  <c r="L21" i="33"/>
  <c r="L18" i="33"/>
  <c r="L99" i="33"/>
  <c r="L76" i="33"/>
  <c r="L54" i="33"/>
  <c r="K29" i="33"/>
  <c r="N30" i="33" s="1"/>
  <c r="L19" i="33"/>
  <c r="L14" i="33"/>
  <c r="L11" i="33"/>
  <c r="L17" i="33"/>
  <c r="L98" i="33"/>
  <c r="L77" i="33"/>
  <c r="L55" i="33"/>
  <c r="L31" i="33"/>
  <c r="L15" i="33"/>
  <c r="L12" i="33"/>
  <c r="L9" i="33"/>
  <c r="L34" i="33"/>
  <c r="L16" i="33"/>
  <c r="L13" i="33"/>
  <c r="L10" i="33"/>
  <c r="L8" i="33"/>
  <c r="K73" i="33"/>
  <c r="L106" i="33"/>
  <c r="L207" i="30"/>
  <c r="N208" i="30"/>
  <c r="L210" i="30"/>
  <c r="N211" i="30"/>
  <c r="L213" i="30"/>
  <c r="H216" i="30"/>
  <c r="F217" i="30"/>
  <c r="J218" i="30"/>
  <c r="N37" i="33"/>
  <c r="N34" i="33"/>
  <c r="N31" i="33"/>
  <c r="N35" i="33"/>
  <c r="N33" i="33"/>
  <c r="N32" i="33"/>
  <c r="K51" i="33"/>
  <c r="I29" i="35"/>
  <c r="H29" i="35"/>
  <c r="J52" i="30"/>
  <c r="J75" i="30"/>
  <c r="J76" i="30"/>
  <c r="J77" i="30"/>
  <c r="J78" i="30"/>
  <c r="J79" i="30"/>
  <c r="J80" i="30"/>
  <c r="J81" i="30"/>
  <c r="J82" i="30"/>
  <c r="L83" i="30"/>
  <c r="L86" i="30"/>
  <c r="N184" i="30"/>
  <c r="H207" i="30"/>
  <c r="J208" i="30"/>
  <c r="F209" i="30"/>
  <c r="H210" i="30"/>
  <c r="J211" i="30"/>
  <c r="F212" i="30"/>
  <c r="H213" i="30"/>
  <c r="J214" i="30"/>
  <c r="H215" i="30"/>
  <c r="L216" i="30"/>
  <c r="F218" i="30"/>
  <c r="N272" i="30"/>
  <c r="L42" i="31"/>
  <c r="L77" i="31"/>
  <c r="H103" i="33"/>
  <c r="H81" i="33"/>
  <c r="H59" i="33"/>
  <c r="H53" i="33"/>
  <c r="H37" i="33"/>
  <c r="H108" i="33"/>
  <c r="H106" i="33"/>
  <c r="H104" i="33"/>
  <c r="H98" i="33"/>
  <c r="G95" i="33"/>
  <c r="H86" i="33"/>
  <c r="H84" i="33"/>
  <c r="H82" i="33"/>
  <c r="H76" i="33"/>
  <c r="G73" i="33"/>
  <c r="H74" i="33" s="1"/>
  <c r="H64" i="33"/>
  <c r="H62" i="33"/>
  <c r="H60" i="33"/>
  <c r="H54" i="33"/>
  <c r="G51" i="33"/>
  <c r="H42" i="33"/>
  <c r="H40" i="33"/>
  <c r="H38" i="33"/>
  <c r="H99" i="33"/>
  <c r="H77" i="33"/>
  <c r="H63" i="33"/>
  <c r="H61" i="33"/>
  <c r="H55" i="33"/>
  <c r="H41" i="33"/>
  <c r="H39" i="33"/>
  <c r="H34" i="33"/>
  <c r="H100" i="33"/>
  <c r="H102" i="33"/>
  <c r="H80" i="33"/>
  <c r="H58" i="33"/>
  <c r="H36" i="33"/>
  <c r="H31" i="33"/>
  <c r="H19" i="33"/>
  <c r="H78" i="33"/>
  <c r="H56" i="33"/>
  <c r="H8" i="33"/>
  <c r="H101" i="33"/>
  <c r="G29" i="33"/>
  <c r="H21" i="33"/>
  <c r="H16" i="33"/>
  <c r="H13" i="33"/>
  <c r="H10" i="33"/>
  <c r="H79" i="33"/>
  <c r="H57" i="33"/>
  <c r="H33" i="33"/>
  <c r="H20" i="33"/>
  <c r="H107" i="33"/>
  <c r="H85" i="33"/>
  <c r="H9" i="33"/>
  <c r="N36" i="33"/>
  <c r="L59" i="33"/>
  <c r="H83" i="33"/>
  <c r="L52" i="30"/>
  <c r="L62" i="30"/>
  <c r="J119" i="30"/>
  <c r="J120" i="30"/>
  <c r="J121" i="30"/>
  <c r="J122" i="30"/>
  <c r="J123" i="30"/>
  <c r="J124" i="30"/>
  <c r="J125" i="30"/>
  <c r="J126" i="30"/>
  <c r="F127" i="30"/>
  <c r="L127" i="30"/>
  <c r="H128" i="30"/>
  <c r="J129" i="30"/>
  <c r="F130" i="30"/>
  <c r="L130" i="30"/>
  <c r="H131" i="30"/>
  <c r="J162" i="30"/>
  <c r="L208" i="30"/>
  <c r="N209" i="30"/>
  <c r="L211" i="30"/>
  <c r="N212" i="30"/>
  <c r="L214" i="30"/>
  <c r="F216" i="30"/>
  <c r="J217" i="30"/>
  <c r="H218" i="30"/>
  <c r="L219" i="30"/>
  <c r="H8" i="31"/>
  <c r="L109" i="31"/>
  <c r="L106" i="31"/>
  <c r="L65" i="31"/>
  <c r="L85" i="31"/>
  <c r="L64" i="31"/>
  <c r="L61" i="31"/>
  <c r="L102" i="31"/>
  <c r="L99" i="31"/>
  <c r="L87" i="31"/>
  <c r="L82" i="31"/>
  <c r="L79" i="31"/>
  <c r="L76" i="31"/>
  <c r="L41" i="31"/>
  <c r="L38" i="31"/>
  <c r="L37" i="31"/>
  <c r="L36" i="31"/>
  <c r="L35" i="31"/>
  <c r="L34" i="31"/>
  <c r="L33" i="31"/>
  <c r="L32" i="31"/>
  <c r="L31" i="31"/>
  <c r="L108" i="31"/>
  <c r="L84" i="31"/>
  <c r="L62" i="31"/>
  <c r="L107" i="31"/>
  <c r="L83" i="31"/>
  <c r="L63" i="31"/>
  <c r="L60" i="31"/>
  <c r="L59" i="31"/>
  <c r="L58" i="31"/>
  <c r="L57" i="31"/>
  <c r="L56" i="31"/>
  <c r="L55" i="31"/>
  <c r="L54" i="31"/>
  <c r="L53" i="31"/>
  <c r="L81" i="31"/>
  <c r="L101" i="31"/>
  <c r="H11" i="33"/>
  <c r="L37" i="33"/>
  <c r="L84" i="33"/>
  <c r="H105" i="33"/>
  <c r="M29" i="31"/>
  <c r="F53" i="31"/>
  <c r="F54" i="31"/>
  <c r="F55" i="31"/>
  <c r="F56" i="31"/>
  <c r="F57" i="31"/>
  <c r="F58" i="31"/>
  <c r="F59" i="31"/>
  <c r="F60" i="31"/>
  <c r="H61" i="31"/>
  <c r="J62" i="31"/>
  <c r="F63" i="31"/>
  <c r="H64" i="31"/>
  <c r="J65" i="31"/>
  <c r="F75" i="31"/>
  <c r="H76" i="31"/>
  <c r="J77" i="31"/>
  <c r="F78" i="31"/>
  <c r="H79" i="31"/>
  <c r="J80" i="31"/>
  <c r="F81" i="31"/>
  <c r="H82" i="31"/>
  <c r="J84" i="31"/>
  <c r="H87" i="31"/>
  <c r="M95" i="31"/>
  <c r="N96" i="31" s="1"/>
  <c r="F98" i="31"/>
  <c r="F101" i="31"/>
  <c r="H106" i="31"/>
  <c r="J99" i="33"/>
  <c r="I95" i="33"/>
  <c r="J96" i="33" s="1"/>
  <c r="J77" i="33"/>
  <c r="I73" i="33"/>
  <c r="J55" i="33"/>
  <c r="I51" i="33"/>
  <c r="J100" i="33"/>
  <c r="J78" i="33"/>
  <c r="J56" i="33"/>
  <c r="J107" i="33"/>
  <c r="J105" i="33"/>
  <c r="J101" i="33"/>
  <c r="J85" i="33"/>
  <c r="J83" i="33"/>
  <c r="J106" i="33"/>
  <c r="J98" i="33"/>
  <c r="J84" i="33"/>
  <c r="J59" i="33"/>
  <c r="J37" i="33"/>
  <c r="J102" i="33"/>
  <c r="J80" i="33"/>
  <c r="J76" i="33"/>
  <c r="J58" i="33"/>
  <c r="J54" i="33"/>
  <c r="J36" i="33"/>
  <c r="J108" i="33"/>
  <c r="J104" i="33"/>
  <c r="J86" i="33"/>
  <c r="J82" i="33"/>
  <c r="J33" i="33"/>
  <c r="I29" i="33"/>
  <c r="J20" i="33"/>
  <c r="N11" i="33"/>
  <c r="J35" i="33"/>
  <c r="J53" i="33"/>
  <c r="AU7" i="35"/>
  <c r="AT7" i="35"/>
  <c r="AS7" i="35"/>
  <c r="AV7" i="35"/>
  <c r="AR7" i="35"/>
  <c r="F109" i="31"/>
  <c r="F106" i="31"/>
  <c r="F30" i="31"/>
  <c r="H53" i="31"/>
  <c r="H54" i="31"/>
  <c r="H55" i="31"/>
  <c r="H56" i="31"/>
  <c r="H57" i="31"/>
  <c r="H58" i="31"/>
  <c r="H59" i="31"/>
  <c r="H60" i="31"/>
  <c r="J61" i="31"/>
  <c r="F62" i="31"/>
  <c r="H63" i="31"/>
  <c r="J64" i="31"/>
  <c r="F65" i="31"/>
  <c r="H75" i="31"/>
  <c r="J76" i="31"/>
  <c r="F77" i="31"/>
  <c r="H78" i="31"/>
  <c r="J79" i="31"/>
  <c r="F80" i="31"/>
  <c r="H81" i="31"/>
  <c r="J82" i="31"/>
  <c r="F86" i="31"/>
  <c r="F97" i="31"/>
  <c r="F100" i="31"/>
  <c r="F103" i="31"/>
  <c r="F105" i="31"/>
  <c r="J106" i="31"/>
  <c r="N103" i="33"/>
  <c r="N97" i="33"/>
  <c r="N98" i="33"/>
  <c r="N99" i="33"/>
  <c r="N102" i="33"/>
  <c r="N10" i="33"/>
  <c r="N13" i="33"/>
  <c r="J18" i="33"/>
  <c r="J32" i="33"/>
  <c r="M51" i="33"/>
  <c r="M73" i="33"/>
  <c r="N100" i="33"/>
  <c r="H263" i="30"/>
  <c r="L276" i="30"/>
  <c r="F277" i="30"/>
  <c r="L277" i="30"/>
  <c r="F278" i="30"/>
  <c r="L278" i="30"/>
  <c r="F279" i="30"/>
  <c r="L279" i="30"/>
  <c r="F280" i="30"/>
  <c r="L280" i="30"/>
  <c r="H281" i="30"/>
  <c r="J282" i="30"/>
  <c r="F283" i="30"/>
  <c r="L283" i="30"/>
  <c r="H284" i="30"/>
  <c r="N8" i="31"/>
  <c r="H107" i="31"/>
  <c r="H104" i="31"/>
  <c r="H103" i="31"/>
  <c r="H102" i="31"/>
  <c r="H101" i="31"/>
  <c r="H100" i="31"/>
  <c r="H99" i="31"/>
  <c r="H98" i="31"/>
  <c r="H97" i="31"/>
  <c r="H30" i="31"/>
  <c r="F34" i="31"/>
  <c r="F35" i="31"/>
  <c r="F36" i="31"/>
  <c r="F37" i="31"/>
  <c r="F38" i="31"/>
  <c r="H39" i="31"/>
  <c r="J40" i="31"/>
  <c r="F41" i="31"/>
  <c r="H42" i="31"/>
  <c r="J43" i="31"/>
  <c r="F84" i="31"/>
  <c r="J85" i="31"/>
  <c r="H86" i="31"/>
  <c r="J98" i="31"/>
  <c r="J101" i="31"/>
  <c r="J104" i="31"/>
  <c r="F108" i="31"/>
  <c r="C29" i="33"/>
  <c r="C109" i="33"/>
  <c r="C95" i="33"/>
  <c r="D96" i="33" s="1"/>
  <c r="C73" i="33"/>
  <c r="D74" i="33" s="1"/>
  <c r="C51" i="33"/>
  <c r="D8" i="33"/>
  <c r="J11" i="33"/>
  <c r="J14" i="33"/>
  <c r="J19" i="33"/>
  <c r="J57" i="33"/>
  <c r="J79" i="33"/>
  <c r="J81" i="33"/>
  <c r="J103" i="33"/>
  <c r="J108" i="31"/>
  <c r="J105" i="31"/>
  <c r="J30" i="31"/>
  <c r="J53" i="31"/>
  <c r="J54" i="31"/>
  <c r="J55" i="31"/>
  <c r="J56" i="31"/>
  <c r="J57" i="31"/>
  <c r="J58" i="31"/>
  <c r="J59" i="31"/>
  <c r="J60" i="31"/>
  <c r="J63" i="31"/>
  <c r="J75" i="31"/>
  <c r="J78" i="31"/>
  <c r="J81" i="31"/>
  <c r="J83" i="31"/>
  <c r="H105" i="31"/>
  <c r="J107" i="31"/>
  <c r="F100" i="33"/>
  <c r="F98" i="33"/>
  <c r="F107" i="33"/>
  <c r="F105" i="33"/>
  <c r="F101" i="33"/>
  <c r="F85" i="33"/>
  <c r="F83" i="33"/>
  <c r="F79" i="33"/>
  <c r="F63" i="33"/>
  <c r="F61" i="33"/>
  <c r="F57" i="33"/>
  <c r="F41" i="33"/>
  <c r="F39" i="33"/>
  <c r="F102" i="33"/>
  <c r="F80" i="33"/>
  <c r="F58" i="33"/>
  <c r="F36" i="33"/>
  <c r="F103" i="33"/>
  <c r="E95" i="33"/>
  <c r="F96" i="33" s="1"/>
  <c r="F81" i="33"/>
  <c r="F8" i="33"/>
  <c r="F32" i="33"/>
  <c r="E51" i="33"/>
  <c r="E73" i="33"/>
  <c r="F74" i="33" s="1"/>
  <c r="N13" i="35"/>
  <c r="H14" i="35"/>
  <c r="W29" i="35"/>
  <c r="H18" i="35"/>
  <c r="H17" i="35"/>
  <c r="H16" i="35"/>
  <c r="H15" i="35"/>
  <c r="N18" i="35"/>
  <c r="N17" i="35"/>
  <c r="N16" i="35"/>
  <c r="N15" i="35"/>
  <c r="N14" i="35"/>
  <c r="V18" i="35"/>
  <c r="V17" i="35"/>
  <c r="V16" i="35"/>
  <c r="V15" i="35"/>
  <c r="V14" i="35"/>
  <c r="AB18" i="35"/>
  <c r="AB17" i="35"/>
  <c r="AB16" i="35"/>
  <c r="AB15" i="35"/>
  <c r="AB14" i="35"/>
  <c r="H8" i="35"/>
  <c r="N8" i="35"/>
  <c r="V8" i="35"/>
  <c r="AB8" i="35"/>
  <c r="H9" i="35"/>
  <c r="N9" i="35"/>
  <c r="V9" i="35"/>
  <c r="AB9" i="35"/>
  <c r="H10" i="35"/>
  <c r="N10" i="35"/>
  <c r="V10" i="35"/>
  <c r="AB10" i="35"/>
  <c r="H11" i="35"/>
  <c r="N11" i="35"/>
  <c r="V11" i="35"/>
  <c r="AB11" i="35"/>
  <c r="H12" i="35"/>
  <c r="V29" i="35"/>
  <c r="J5" i="37"/>
  <c r="H123" i="39"/>
  <c r="I123" i="39"/>
  <c r="G123" i="39"/>
  <c r="O133" i="40"/>
  <c r="N133" i="40"/>
  <c r="I5" i="37"/>
  <c r="F10" i="40"/>
  <c r="F9" i="40"/>
  <c r="F8" i="40"/>
  <c r="F7" i="40"/>
  <c r="F6" i="40"/>
  <c r="F5" i="40"/>
  <c r="N123" i="39"/>
  <c r="O123" i="39"/>
  <c r="K123" i="39"/>
  <c r="I5" i="40"/>
  <c r="H5" i="40"/>
  <c r="H133" i="40"/>
  <c r="M5" i="42"/>
  <c r="N5" i="42"/>
  <c r="P5" i="42"/>
  <c r="Q5" i="39"/>
  <c r="R5" i="39"/>
  <c r="T5" i="39"/>
  <c r="L123" i="39"/>
  <c r="J5" i="40"/>
  <c r="H133" i="41"/>
  <c r="I133" i="41"/>
  <c r="M133" i="41"/>
  <c r="L5" i="42"/>
  <c r="O5" i="39"/>
  <c r="M123" i="39"/>
  <c r="G133" i="41"/>
  <c r="L5" i="44"/>
  <c r="Q5" i="44"/>
  <c r="N5" i="44"/>
  <c r="M5" i="44"/>
  <c r="S5" i="39"/>
  <c r="M133" i="40"/>
  <c r="L133" i="40"/>
  <c r="L5" i="41"/>
  <c r="H5" i="43"/>
  <c r="J5" i="43"/>
  <c r="I5" i="43"/>
  <c r="L5" i="43"/>
  <c r="R5" i="45"/>
  <c r="Q5" i="45"/>
  <c r="P5" i="45"/>
  <c r="T5" i="45"/>
  <c r="P5" i="41"/>
  <c r="R5" i="41"/>
  <c r="Q5" i="41"/>
  <c r="K5" i="39"/>
  <c r="L5" i="40"/>
  <c r="H5" i="41"/>
  <c r="S5" i="41"/>
  <c r="H133" i="42"/>
  <c r="I133" i="42"/>
  <c r="F14" i="43"/>
  <c r="F15" i="43"/>
  <c r="F12" i="43"/>
  <c r="F10" i="43"/>
  <c r="F8" i="43"/>
  <c r="F7" i="43"/>
  <c r="F11" i="43"/>
  <c r="T5" i="40"/>
  <c r="F6" i="41"/>
  <c r="F7" i="41"/>
  <c r="F8" i="41"/>
  <c r="F9" i="41"/>
  <c r="F10" i="41"/>
  <c r="H5" i="42"/>
  <c r="T5" i="42"/>
  <c r="G133" i="40"/>
  <c r="I5" i="42"/>
  <c r="N5" i="43"/>
  <c r="C16" i="43"/>
  <c r="I135" i="43"/>
  <c r="M135" i="43"/>
  <c r="C146" i="44"/>
  <c r="J5" i="45"/>
  <c r="M5" i="45"/>
  <c r="H5" i="45"/>
  <c r="I5" i="45"/>
  <c r="P5" i="43"/>
  <c r="D16" i="43"/>
  <c r="G135" i="43"/>
  <c r="H5" i="44"/>
  <c r="J5" i="44"/>
  <c r="I5" i="44"/>
  <c r="D146" i="44"/>
  <c r="L135" i="44"/>
  <c r="K135" i="44"/>
  <c r="N135" i="44"/>
  <c r="O135" i="44"/>
  <c r="T5" i="43"/>
  <c r="L135" i="43"/>
  <c r="P5" i="44"/>
  <c r="C146" i="43"/>
  <c r="O135" i="43"/>
  <c r="R5" i="44"/>
  <c r="E146" i="44"/>
  <c r="L5" i="45"/>
  <c r="O135" i="45"/>
  <c r="C146" i="45"/>
  <c r="K135" i="45"/>
  <c r="D146" i="45"/>
  <c r="L135" i="45"/>
  <c r="J74" i="33" l="1"/>
  <c r="L74" i="33"/>
  <c r="N96" i="25"/>
  <c r="K138" i="44"/>
  <c r="W10" i="17"/>
  <c r="L96" i="33"/>
  <c r="W20" i="17"/>
  <c r="W12" i="17"/>
  <c r="F57" i="12"/>
  <c r="F87" i="33"/>
  <c r="H96" i="33"/>
  <c r="N96" i="33"/>
  <c r="I140" i="45"/>
  <c r="G140" i="45"/>
  <c r="H140" i="45"/>
  <c r="K140" i="45" s="1"/>
  <c r="O136" i="45"/>
  <c r="J146" i="45"/>
  <c r="N136" i="45"/>
  <c r="M136" i="45"/>
  <c r="L136" i="45"/>
  <c r="H145" i="45"/>
  <c r="K145" i="45" s="1"/>
  <c r="G145" i="45"/>
  <c r="I145" i="45"/>
  <c r="N141" i="45"/>
  <c r="L141" i="45"/>
  <c r="O141" i="45"/>
  <c r="M141" i="45"/>
  <c r="H139" i="45"/>
  <c r="K139" i="45" s="1"/>
  <c r="G139" i="45"/>
  <c r="I139" i="45"/>
  <c r="I144" i="45"/>
  <c r="H144" i="45"/>
  <c r="K144" i="45" s="1"/>
  <c r="G144" i="45"/>
  <c r="H143" i="44"/>
  <c r="K143" i="44" s="1"/>
  <c r="I143" i="44"/>
  <c r="G143" i="44"/>
  <c r="O141" i="43"/>
  <c r="L141" i="43"/>
  <c r="N141" i="43"/>
  <c r="M141" i="43"/>
  <c r="N145" i="44"/>
  <c r="M145" i="44"/>
  <c r="O145" i="44"/>
  <c r="L145" i="44"/>
  <c r="H142" i="43"/>
  <c r="K142" i="43" s="1"/>
  <c r="I142" i="43"/>
  <c r="G142" i="43"/>
  <c r="P13" i="43"/>
  <c r="R13" i="43"/>
  <c r="Q13" i="43"/>
  <c r="S13" i="43"/>
  <c r="T13" i="43"/>
  <c r="N139" i="44"/>
  <c r="O139" i="44"/>
  <c r="M139" i="44"/>
  <c r="L139" i="44"/>
  <c r="M140" i="44"/>
  <c r="N140" i="44"/>
  <c r="O140" i="44"/>
  <c r="L140" i="44"/>
  <c r="O144" i="44"/>
  <c r="L144" i="44"/>
  <c r="N144" i="44"/>
  <c r="M144" i="44"/>
  <c r="J146" i="44"/>
  <c r="M136" i="44"/>
  <c r="L136" i="44"/>
  <c r="O136" i="44"/>
  <c r="N136" i="44"/>
  <c r="L142" i="44"/>
  <c r="M142" i="44"/>
  <c r="O142" i="44"/>
  <c r="N142" i="44"/>
  <c r="O137" i="44"/>
  <c r="N137" i="44"/>
  <c r="M137" i="44"/>
  <c r="L137" i="44"/>
  <c r="L141" i="44"/>
  <c r="O141" i="44"/>
  <c r="N141" i="44"/>
  <c r="M141" i="44"/>
  <c r="M143" i="44"/>
  <c r="L143" i="44"/>
  <c r="N143" i="44"/>
  <c r="O143" i="44"/>
  <c r="G137" i="43"/>
  <c r="H137" i="43"/>
  <c r="K137" i="43" s="1"/>
  <c r="I137" i="43"/>
  <c r="G143" i="43"/>
  <c r="I143" i="43"/>
  <c r="H143" i="43"/>
  <c r="K143" i="43" s="1"/>
  <c r="G139" i="43"/>
  <c r="I139" i="43"/>
  <c r="H139" i="43"/>
  <c r="K139" i="43" s="1"/>
  <c r="H145" i="43"/>
  <c r="K145" i="43" s="1"/>
  <c r="G145" i="43"/>
  <c r="I145" i="43"/>
  <c r="H140" i="43"/>
  <c r="K140" i="43" s="1"/>
  <c r="I140" i="43"/>
  <c r="G140" i="43"/>
  <c r="H138" i="43"/>
  <c r="K138" i="43" s="1"/>
  <c r="G138" i="43"/>
  <c r="I138" i="43"/>
  <c r="H144" i="43"/>
  <c r="K144" i="43" s="1"/>
  <c r="G144" i="43"/>
  <c r="I144" i="43"/>
  <c r="T12" i="43"/>
  <c r="P12" i="43"/>
  <c r="R12" i="43"/>
  <c r="Q12" i="43"/>
  <c r="S12" i="43"/>
  <c r="T11" i="43"/>
  <c r="P11" i="43"/>
  <c r="S11" i="43"/>
  <c r="R11" i="43"/>
  <c r="Q11" i="43"/>
  <c r="T10" i="43"/>
  <c r="P10" i="43"/>
  <c r="R10" i="43"/>
  <c r="Q10" i="43"/>
  <c r="S10" i="43"/>
  <c r="T9" i="43"/>
  <c r="P9" i="43"/>
  <c r="S9" i="43"/>
  <c r="Q9" i="43"/>
  <c r="R9" i="43"/>
  <c r="T8" i="43"/>
  <c r="P8" i="43"/>
  <c r="R8" i="43"/>
  <c r="Q8" i="43"/>
  <c r="S8" i="43"/>
  <c r="T7" i="43"/>
  <c r="P7" i="43"/>
  <c r="S7" i="43"/>
  <c r="R7" i="43"/>
  <c r="Q7" i="43"/>
  <c r="O16" i="43"/>
  <c r="T6" i="43"/>
  <c r="P6" i="43"/>
  <c r="R6" i="43"/>
  <c r="Q6" i="43"/>
  <c r="S6" i="43"/>
  <c r="M13" i="43"/>
  <c r="L13" i="43"/>
  <c r="N13" i="43"/>
  <c r="N15" i="43"/>
  <c r="L15" i="43"/>
  <c r="M15" i="43"/>
  <c r="M9" i="42"/>
  <c r="I9" i="42"/>
  <c r="H9" i="42"/>
  <c r="J9" i="42"/>
  <c r="M8" i="42"/>
  <c r="I8" i="42"/>
  <c r="H8" i="42"/>
  <c r="J8" i="42"/>
  <c r="I7" i="42"/>
  <c r="H7" i="42"/>
  <c r="J7" i="42"/>
  <c r="I6" i="42"/>
  <c r="H6" i="42"/>
  <c r="J6" i="42"/>
  <c r="S10" i="42"/>
  <c r="T10" i="42"/>
  <c r="AA20" i="42" s="1"/>
  <c r="R10" i="42"/>
  <c r="Q10" i="42"/>
  <c r="P10" i="42"/>
  <c r="S9" i="42"/>
  <c r="T9" i="42"/>
  <c r="P9" i="42"/>
  <c r="R9" i="42"/>
  <c r="Q9" i="42"/>
  <c r="S8" i="42"/>
  <c r="T8" i="42"/>
  <c r="R8" i="42"/>
  <c r="Q8" i="42"/>
  <c r="P8" i="42"/>
  <c r="AA19" i="42"/>
  <c r="S7" i="42"/>
  <c r="T7" i="42"/>
  <c r="P7" i="42"/>
  <c r="R7" i="42"/>
  <c r="Q7" i="42"/>
  <c r="S6" i="42"/>
  <c r="T6" i="42"/>
  <c r="R6" i="42"/>
  <c r="Q6" i="42"/>
  <c r="P6" i="42"/>
  <c r="T9" i="40"/>
  <c r="S9" i="40"/>
  <c r="R9" i="40"/>
  <c r="Q9" i="40"/>
  <c r="P9" i="40"/>
  <c r="T8" i="40"/>
  <c r="S8" i="40"/>
  <c r="R8" i="40"/>
  <c r="Q8" i="40"/>
  <c r="P8" i="40"/>
  <c r="T7" i="40"/>
  <c r="AA19" i="40" s="1"/>
  <c r="S7" i="40"/>
  <c r="R7" i="40"/>
  <c r="Q7" i="40"/>
  <c r="P7" i="40"/>
  <c r="T6" i="40"/>
  <c r="S6" i="40"/>
  <c r="R6" i="40"/>
  <c r="Q6" i="40"/>
  <c r="P6" i="40"/>
  <c r="N11" i="43"/>
  <c r="L11" i="43"/>
  <c r="M11" i="43"/>
  <c r="N9" i="43"/>
  <c r="L9" i="43"/>
  <c r="M9" i="43"/>
  <c r="N7" i="43"/>
  <c r="L7" i="43"/>
  <c r="M7" i="43"/>
  <c r="L10" i="41"/>
  <c r="M10" i="41"/>
  <c r="N10" i="41"/>
  <c r="L9" i="41"/>
  <c r="N9" i="41"/>
  <c r="L8" i="41"/>
  <c r="N8" i="41"/>
  <c r="L7" i="41"/>
  <c r="M7" i="41"/>
  <c r="N7" i="41"/>
  <c r="L6" i="41"/>
  <c r="M6" i="41"/>
  <c r="N6" i="41"/>
  <c r="E16" i="43"/>
  <c r="F16" i="43" s="1"/>
  <c r="F6" i="43"/>
  <c r="G134" i="42"/>
  <c r="I134" i="42"/>
  <c r="H134" i="42"/>
  <c r="J9" i="41"/>
  <c r="I9" i="41"/>
  <c r="H9" i="41"/>
  <c r="M9" i="41"/>
  <c r="J7" i="41"/>
  <c r="I7" i="41"/>
  <c r="H7" i="41"/>
  <c r="N10" i="40"/>
  <c r="M10" i="40"/>
  <c r="L10" i="40"/>
  <c r="N9" i="40"/>
  <c r="L9" i="40"/>
  <c r="N8" i="40"/>
  <c r="L8" i="40"/>
  <c r="N7" i="40"/>
  <c r="M7" i="40"/>
  <c r="L7" i="40"/>
  <c r="N6" i="40"/>
  <c r="M6" i="40"/>
  <c r="L6" i="40"/>
  <c r="J15" i="43"/>
  <c r="H15" i="43"/>
  <c r="I15" i="43"/>
  <c r="H12" i="43"/>
  <c r="J12" i="43"/>
  <c r="I12" i="43"/>
  <c r="H8" i="43"/>
  <c r="J8" i="43"/>
  <c r="I8" i="43"/>
  <c r="P9" i="41"/>
  <c r="R9" i="41"/>
  <c r="Q9" i="41"/>
  <c r="S9" i="41"/>
  <c r="T9" i="41"/>
  <c r="P7" i="41"/>
  <c r="R7" i="41"/>
  <c r="Q7" i="41"/>
  <c r="S7" i="41"/>
  <c r="AA19" i="41"/>
  <c r="T7" i="41"/>
  <c r="H10" i="43"/>
  <c r="J10" i="43"/>
  <c r="I10" i="43"/>
  <c r="G16" i="43"/>
  <c r="H6" i="43"/>
  <c r="J6" i="43"/>
  <c r="I6" i="43"/>
  <c r="H7" i="43"/>
  <c r="J7" i="43"/>
  <c r="I7" i="43"/>
  <c r="H9" i="43"/>
  <c r="J9" i="43"/>
  <c r="I9" i="43"/>
  <c r="H11" i="43"/>
  <c r="J11" i="43"/>
  <c r="I11" i="43"/>
  <c r="J13" i="43"/>
  <c r="H13" i="43"/>
  <c r="I13" i="43"/>
  <c r="J14" i="43"/>
  <c r="I14" i="43"/>
  <c r="H14" i="43"/>
  <c r="P8" i="41"/>
  <c r="R8" i="41"/>
  <c r="Q8" i="41"/>
  <c r="S8" i="41"/>
  <c r="T8" i="41"/>
  <c r="P6" i="41"/>
  <c r="R6" i="41"/>
  <c r="Q6" i="41"/>
  <c r="T6" i="41"/>
  <c r="S6" i="41"/>
  <c r="N8" i="42"/>
  <c r="L8" i="42"/>
  <c r="N125" i="39"/>
  <c r="M125" i="39"/>
  <c r="L125" i="39"/>
  <c r="O125" i="39"/>
  <c r="K125" i="39"/>
  <c r="G134" i="41"/>
  <c r="I134" i="41"/>
  <c r="H134" i="41"/>
  <c r="M10" i="42"/>
  <c r="N10" i="42"/>
  <c r="L10" i="42"/>
  <c r="M6" i="42"/>
  <c r="N6" i="42"/>
  <c r="L6" i="42"/>
  <c r="L128" i="39"/>
  <c r="K128" i="39"/>
  <c r="O128" i="39"/>
  <c r="N128" i="39"/>
  <c r="M128" i="39"/>
  <c r="M7" i="42"/>
  <c r="N7" i="42"/>
  <c r="L7" i="42"/>
  <c r="M126" i="39"/>
  <c r="O126" i="39"/>
  <c r="N126" i="39"/>
  <c r="K126" i="39"/>
  <c r="L126" i="39"/>
  <c r="O124" i="39"/>
  <c r="L124" i="39"/>
  <c r="N124" i="39"/>
  <c r="M124" i="39"/>
  <c r="M127" i="39"/>
  <c r="J129" i="39"/>
  <c r="L127" i="39"/>
  <c r="N127" i="39"/>
  <c r="O127" i="39"/>
  <c r="K127" i="39"/>
  <c r="P30" i="37"/>
  <c r="Q30" i="37"/>
  <c r="P27" i="37"/>
  <c r="Q27" i="37"/>
  <c r="P23" i="37"/>
  <c r="Q23" i="37"/>
  <c r="Q21" i="37"/>
  <c r="P21" i="37"/>
  <c r="J21" i="37"/>
  <c r="I21" i="37"/>
  <c r="I20" i="37"/>
  <c r="J20" i="37"/>
  <c r="Q11" i="37"/>
  <c r="P11" i="37"/>
  <c r="J11" i="37"/>
  <c r="I11" i="37"/>
  <c r="P10" i="37"/>
  <c r="Q10" i="37"/>
  <c r="J10" i="37"/>
  <c r="I10" i="37"/>
  <c r="Q6" i="37"/>
  <c r="P6" i="37"/>
  <c r="P47" i="37"/>
  <c r="Q47" i="37"/>
  <c r="J43" i="37"/>
  <c r="I43" i="37"/>
  <c r="J37" i="37"/>
  <c r="I37" i="37"/>
  <c r="J36" i="37"/>
  <c r="I36" i="37"/>
  <c r="J35" i="37"/>
  <c r="I35" i="37"/>
  <c r="J28" i="37"/>
  <c r="I28" i="37"/>
  <c r="I24" i="37"/>
  <c r="J24" i="37"/>
  <c r="P19" i="37"/>
  <c r="Q19" i="37"/>
  <c r="I19" i="37"/>
  <c r="J19" i="37"/>
  <c r="I18" i="37"/>
  <c r="J18" i="37"/>
  <c r="I9" i="37"/>
  <c r="J9" i="37"/>
  <c r="J8" i="37"/>
  <c r="I8" i="37"/>
  <c r="I6" i="37"/>
  <c r="J6" i="37"/>
  <c r="P41" i="37"/>
  <c r="Q41" i="37"/>
  <c r="P29" i="37"/>
  <c r="Q29" i="37"/>
  <c r="P25" i="37"/>
  <c r="Q25" i="37"/>
  <c r="Q7" i="37"/>
  <c r="P7" i="37"/>
  <c r="P51" i="37"/>
  <c r="Q51" i="37"/>
  <c r="P39" i="37"/>
  <c r="Q39" i="37"/>
  <c r="P45" i="37"/>
  <c r="Q45" i="37"/>
  <c r="Q16" i="37"/>
  <c r="P16" i="37"/>
  <c r="Q18" i="37"/>
  <c r="P18" i="37"/>
  <c r="P20" i="37"/>
  <c r="Q20" i="37"/>
  <c r="Q22" i="37"/>
  <c r="P22" i="37"/>
  <c r="P31" i="37"/>
  <c r="Q31" i="37"/>
  <c r="P32" i="37"/>
  <c r="Q32" i="37"/>
  <c r="Q38" i="37"/>
  <c r="P38" i="37"/>
  <c r="Q40" i="37"/>
  <c r="P40" i="37"/>
  <c r="Q42" i="37"/>
  <c r="P42" i="37"/>
  <c r="Q44" i="37"/>
  <c r="P44" i="37"/>
  <c r="Q46" i="37"/>
  <c r="P46" i="37"/>
  <c r="P49" i="37"/>
  <c r="Q49" i="37"/>
  <c r="Q50" i="37"/>
  <c r="P50" i="37"/>
  <c r="I40" i="37"/>
  <c r="J40" i="37"/>
  <c r="Q36" i="37"/>
  <c r="P36" i="37"/>
  <c r="P35" i="37"/>
  <c r="Q35" i="37"/>
  <c r="I30" i="37"/>
  <c r="J30" i="37"/>
  <c r="I26" i="37"/>
  <c r="J26" i="37"/>
  <c r="P15" i="37"/>
  <c r="Q15" i="37"/>
  <c r="I15" i="37"/>
  <c r="J15" i="37"/>
  <c r="P14" i="37"/>
  <c r="Q14" i="37"/>
  <c r="J14" i="37"/>
  <c r="I14" i="37"/>
  <c r="I7" i="37"/>
  <c r="J7" i="37"/>
  <c r="I46" i="37"/>
  <c r="J46" i="37"/>
  <c r="I48" i="37"/>
  <c r="J48" i="37"/>
  <c r="J39" i="37"/>
  <c r="I39" i="37"/>
  <c r="I42" i="37"/>
  <c r="J42" i="37"/>
  <c r="J45" i="37"/>
  <c r="I45" i="37"/>
  <c r="J51" i="37"/>
  <c r="I51" i="37"/>
  <c r="J31" i="37"/>
  <c r="I31" i="37"/>
  <c r="J32" i="37"/>
  <c r="I32" i="37"/>
  <c r="I38" i="37"/>
  <c r="J38" i="37"/>
  <c r="J41" i="37"/>
  <c r="I41" i="37"/>
  <c r="I44" i="37"/>
  <c r="J44" i="37"/>
  <c r="J47" i="37"/>
  <c r="I47" i="37"/>
  <c r="J49" i="37"/>
  <c r="I49" i="37"/>
  <c r="J50" i="37"/>
  <c r="I50" i="37"/>
  <c r="G124" i="39"/>
  <c r="H124" i="39"/>
  <c r="G126" i="39"/>
  <c r="H126" i="39"/>
  <c r="I126" i="39"/>
  <c r="H125" i="39"/>
  <c r="I125" i="39"/>
  <c r="G125" i="39"/>
  <c r="G127" i="39"/>
  <c r="I127" i="39"/>
  <c r="F129" i="39"/>
  <c r="H127" i="39"/>
  <c r="G128" i="39"/>
  <c r="I128" i="39"/>
  <c r="H128" i="39"/>
  <c r="J45" i="36"/>
  <c r="I45" i="36"/>
  <c r="J39" i="36"/>
  <c r="I39" i="36"/>
  <c r="P35" i="36"/>
  <c r="Q35" i="36"/>
  <c r="P31" i="36"/>
  <c r="Q31" i="36"/>
  <c r="P27" i="36"/>
  <c r="Q27" i="36"/>
  <c r="P23" i="36"/>
  <c r="Q23" i="36"/>
  <c r="P19" i="36"/>
  <c r="Q19" i="36"/>
  <c r="Q13" i="36"/>
  <c r="P13" i="36"/>
  <c r="Q11" i="36"/>
  <c r="P11" i="36"/>
  <c r="Q9" i="36"/>
  <c r="P9" i="36"/>
  <c r="Q7" i="36"/>
  <c r="P7" i="36"/>
  <c r="P16" i="36"/>
  <c r="Q16" i="36"/>
  <c r="P18" i="36"/>
  <c r="Q18" i="36"/>
  <c r="P20" i="36"/>
  <c r="Q20" i="36"/>
  <c r="P22" i="36"/>
  <c r="Q22" i="36"/>
  <c r="P24" i="36"/>
  <c r="Q24" i="36"/>
  <c r="P26" i="36"/>
  <c r="Q26" i="36"/>
  <c r="P28" i="36"/>
  <c r="Q28" i="36"/>
  <c r="P30" i="36"/>
  <c r="Q30" i="36"/>
  <c r="P32" i="36"/>
  <c r="Q32" i="36"/>
  <c r="P34" i="36"/>
  <c r="Q34" i="36"/>
  <c r="P36" i="36"/>
  <c r="Q36" i="36"/>
  <c r="P38" i="36"/>
  <c r="Q38" i="36"/>
  <c r="P40" i="36"/>
  <c r="Q40" i="36"/>
  <c r="P42" i="36"/>
  <c r="Q42" i="36"/>
  <c r="P44" i="36"/>
  <c r="Q44" i="36"/>
  <c r="P46" i="36"/>
  <c r="Q46" i="36"/>
  <c r="P48" i="36"/>
  <c r="Q48" i="36"/>
  <c r="P50" i="36"/>
  <c r="Q50" i="36"/>
  <c r="P39" i="36"/>
  <c r="Q39" i="36"/>
  <c r="P41" i="36"/>
  <c r="Q41" i="36"/>
  <c r="P43" i="36"/>
  <c r="Q43" i="36"/>
  <c r="P45" i="36"/>
  <c r="Q45" i="36"/>
  <c r="P47" i="36"/>
  <c r="Q47" i="36"/>
  <c r="P49" i="36"/>
  <c r="Q49" i="36"/>
  <c r="P51" i="36"/>
  <c r="Q51" i="36"/>
  <c r="J46" i="36"/>
  <c r="I46" i="36"/>
  <c r="J40" i="36"/>
  <c r="I40" i="36"/>
  <c r="J37" i="36"/>
  <c r="I37" i="36"/>
  <c r="J33" i="36"/>
  <c r="I33" i="36"/>
  <c r="J29" i="36"/>
  <c r="I29" i="36"/>
  <c r="J25" i="36"/>
  <c r="I25" i="36"/>
  <c r="J21" i="36"/>
  <c r="I21" i="36"/>
  <c r="J17" i="36"/>
  <c r="I17" i="36"/>
  <c r="I13" i="36"/>
  <c r="J13" i="36"/>
  <c r="I11" i="36"/>
  <c r="J11" i="36"/>
  <c r="I9" i="36"/>
  <c r="J9" i="36"/>
  <c r="I7" i="36"/>
  <c r="J7" i="36"/>
  <c r="AK37" i="35"/>
  <c r="AL37" i="35"/>
  <c r="AK35" i="35"/>
  <c r="AL35" i="35"/>
  <c r="AK33" i="35"/>
  <c r="AL33" i="35"/>
  <c r="AK31" i="35"/>
  <c r="AL31" i="35"/>
  <c r="J47" i="36"/>
  <c r="I47" i="36"/>
  <c r="J41" i="36"/>
  <c r="I41" i="36"/>
  <c r="J36" i="36"/>
  <c r="I36" i="36"/>
  <c r="J32" i="36"/>
  <c r="I32" i="36"/>
  <c r="J28" i="36"/>
  <c r="I28" i="36"/>
  <c r="J24" i="36"/>
  <c r="I24" i="36"/>
  <c r="J20" i="36"/>
  <c r="I20" i="36"/>
  <c r="J16" i="36"/>
  <c r="I16" i="36"/>
  <c r="J15" i="36"/>
  <c r="I15" i="36"/>
  <c r="W39" i="35"/>
  <c r="V39" i="35"/>
  <c r="W37" i="35"/>
  <c r="V37" i="35"/>
  <c r="W35" i="35"/>
  <c r="V35" i="35"/>
  <c r="W33" i="35"/>
  <c r="V33" i="35"/>
  <c r="W31" i="35"/>
  <c r="V31" i="35"/>
  <c r="J49" i="36"/>
  <c r="I49" i="36"/>
  <c r="J43" i="36"/>
  <c r="I43" i="36"/>
  <c r="J35" i="36"/>
  <c r="I35" i="36"/>
  <c r="J31" i="36"/>
  <c r="I31" i="36"/>
  <c r="J27" i="36"/>
  <c r="I27" i="36"/>
  <c r="J23" i="36"/>
  <c r="I23" i="36"/>
  <c r="J19" i="36"/>
  <c r="I19" i="36"/>
  <c r="J14" i="36"/>
  <c r="I14" i="36"/>
  <c r="J12" i="36"/>
  <c r="I12" i="36"/>
  <c r="J10" i="36"/>
  <c r="I10" i="36"/>
  <c r="J8" i="36"/>
  <c r="I8" i="36"/>
  <c r="J6" i="36"/>
  <c r="I6" i="36"/>
  <c r="AL40" i="35"/>
  <c r="AK40" i="35"/>
  <c r="AL38" i="35"/>
  <c r="AK38" i="35"/>
  <c r="AL36" i="35"/>
  <c r="AK36" i="35"/>
  <c r="AL34" i="35"/>
  <c r="AK34" i="35"/>
  <c r="AL32" i="35"/>
  <c r="AK32" i="35"/>
  <c r="AL30" i="35"/>
  <c r="AK30" i="35"/>
  <c r="J50" i="36"/>
  <c r="I50" i="36"/>
  <c r="J44" i="36"/>
  <c r="I44" i="36"/>
  <c r="J38" i="36"/>
  <c r="I38" i="36"/>
  <c r="J34" i="36"/>
  <c r="I34" i="36"/>
  <c r="J30" i="36"/>
  <c r="I30" i="36"/>
  <c r="J26" i="36"/>
  <c r="I26" i="36"/>
  <c r="J22" i="36"/>
  <c r="I22" i="36"/>
  <c r="J18" i="36"/>
  <c r="I18" i="36"/>
  <c r="AJ11" i="35"/>
  <c r="AK11" i="35"/>
  <c r="AL11" i="35"/>
  <c r="AL10" i="35"/>
  <c r="AJ10" i="35"/>
  <c r="AK10" i="35"/>
  <c r="AJ9" i="35"/>
  <c r="AL9" i="35"/>
  <c r="AK9" i="35"/>
  <c r="AL8" i="35"/>
  <c r="AJ8" i="35"/>
  <c r="AK8" i="35"/>
  <c r="AK14" i="35"/>
  <c r="AL14" i="35"/>
  <c r="AJ14" i="35"/>
  <c r="AK15" i="35"/>
  <c r="AL15" i="35"/>
  <c r="AJ15" i="35"/>
  <c r="AK16" i="35"/>
  <c r="AL16" i="35"/>
  <c r="AJ16" i="35"/>
  <c r="AK17" i="35"/>
  <c r="AL17" i="35"/>
  <c r="AJ17" i="35"/>
  <c r="AL18" i="35"/>
  <c r="AK18" i="35"/>
  <c r="AJ18" i="35"/>
  <c r="F65" i="33"/>
  <c r="F52" i="33"/>
  <c r="E109" i="33"/>
  <c r="F109" i="33" s="1"/>
  <c r="F97" i="33"/>
  <c r="AU9" i="35"/>
  <c r="AT9" i="35"/>
  <c r="AS9" i="35"/>
  <c r="AV9" i="35"/>
  <c r="AR9" i="35"/>
  <c r="D52" i="33"/>
  <c r="D30" i="33"/>
  <c r="F30" i="33"/>
  <c r="N81" i="33"/>
  <c r="N75" i="33"/>
  <c r="N76" i="33"/>
  <c r="N80" i="33"/>
  <c r="N79" i="33"/>
  <c r="N74" i="33"/>
  <c r="N78" i="33"/>
  <c r="N77" i="33"/>
  <c r="N59" i="33"/>
  <c r="N53" i="33"/>
  <c r="N54" i="33"/>
  <c r="N57" i="33"/>
  <c r="N52" i="33"/>
  <c r="N56" i="33"/>
  <c r="N55" i="33"/>
  <c r="N58" i="33"/>
  <c r="AQ22" i="35"/>
  <c r="AU11" i="35"/>
  <c r="AT11" i="35"/>
  <c r="AS11" i="35"/>
  <c r="AV11" i="35"/>
  <c r="AR11" i="35"/>
  <c r="AU12" i="35"/>
  <c r="AT12" i="35"/>
  <c r="AS12" i="35"/>
  <c r="AV12" i="35"/>
  <c r="AR12" i="35"/>
  <c r="AV13" i="35"/>
  <c r="AU13" i="35"/>
  <c r="AT13" i="35"/>
  <c r="AR13" i="35"/>
  <c r="AS13" i="35"/>
  <c r="AU14" i="35"/>
  <c r="AV14" i="35"/>
  <c r="AT14" i="35"/>
  <c r="AR14" i="35"/>
  <c r="AS14" i="35"/>
  <c r="AU15" i="35"/>
  <c r="AR15" i="35"/>
  <c r="AT15" i="35"/>
  <c r="AS15" i="35"/>
  <c r="AV15" i="35"/>
  <c r="AU16" i="35"/>
  <c r="AT16" i="35"/>
  <c r="AS16" i="35"/>
  <c r="AR16" i="35"/>
  <c r="AV16" i="35"/>
  <c r="AU17" i="35"/>
  <c r="AV17" i="35"/>
  <c r="AT17" i="35"/>
  <c r="AR17" i="35"/>
  <c r="AS17" i="35"/>
  <c r="AS18" i="35"/>
  <c r="AR18" i="35"/>
  <c r="AU18" i="35"/>
  <c r="AV18" i="35"/>
  <c r="AT18" i="35"/>
  <c r="I87" i="33"/>
  <c r="J87" i="33" s="1"/>
  <c r="J75" i="33"/>
  <c r="J30" i="33"/>
  <c r="J43" i="33"/>
  <c r="J52" i="33"/>
  <c r="J65" i="33"/>
  <c r="N103" i="31"/>
  <c r="N102" i="31"/>
  <c r="N101" i="31"/>
  <c r="N100" i="31"/>
  <c r="N99" i="31"/>
  <c r="N98" i="31"/>
  <c r="N97" i="31"/>
  <c r="N80" i="31"/>
  <c r="N77" i="31"/>
  <c r="N59" i="31"/>
  <c r="N58" i="31"/>
  <c r="N57" i="31"/>
  <c r="N56" i="31"/>
  <c r="N55" i="31"/>
  <c r="N54" i="31"/>
  <c r="N53" i="31"/>
  <c r="N30" i="31"/>
  <c r="N79" i="31"/>
  <c r="N37" i="31"/>
  <c r="N34" i="31"/>
  <c r="N31" i="31"/>
  <c r="N75" i="31"/>
  <c r="N35" i="31"/>
  <c r="N32" i="31"/>
  <c r="N76" i="31"/>
  <c r="N36" i="31"/>
  <c r="N33" i="31"/>
  <c r="N81" i="31"/>
  <c r="N78" i="31"/>
  <c r="H43" i="33"/>
  <c r="H30" i="33"/>
  <c r="H52" i="33"/>
  <c r="H65" i="33"/>
  <c r="H75" i="33"/>
  <c r="G87" i="33"/>
  <c r="H87" i="33" s="1"/>
  <c r="H97" i="33"/>
  <c r="G109" i="33"/>
  <c r="I39" i="35"/>
  <c r="H39" i="35"/>
  <c r="I35" i="35"/>
  <c r="H35" i="35"/>
  <c r="I37" i="35"/>
  <c r="H37" i="35"/>
  <c r="I31" i="35"/>
  <c r="H31" i="35"/>
  <c r="I33" i="35"/>
  <c r="H33" i="35"/>
  <c r="I30" i="35"/>
  <c r="H30" i="35"/>
  <c r="I32" i="35"/>
  <c r="H32" i="35"/>
  <c r="I34" i="35"/>
  <c r="H34" i="35"/>
  <c r="I36" i="35"/>
  <c r="H36" i="35"/>
  <c r="I38" i="35"/>
  <c r="H38" i="35"/>
  <c r="I40" i="35"/>
  <c r="H40" i="35"/>
  <c r="L65" i="33"/>
  <c r="L52" i="33"/>
  <c r="L43" i="33"/>
  <c r="L30" i="33"/>
  <c r="K87" i="33"/>
  <c r="L75" i="33"/>
  <c r="K109" i="33"/>
  <c r="L109" i="33" s="1"/>
  <c r="L97" i="33"/>
  <c r="M143" i="28"/>
  <c r="K143" i="28"/>
  <c r="J143" i="28"/>
  <c r="I143" i="28"/>
  <c r="L143" i="28"/>
  <c r="I139" i="28"/>
  <c r="L139" i="28"/>
  <c r="K139" i="28"/>
  <c r="J139" i="28"/>
  <c r="M139" i="28"/>
  <c r="M115" i="28"/>
  <c r="L115" i="28"/>
  <c r="K115" i="28"/>
  <c r="I115" i="28"/>
  <c r="J115" i="28"/>
  <c r="M96" i="28"/>
  <c r="H104" i="28"/>
  <c r="L96" i="28"/>
  <c r="K96" i="28"/>
  <c r="I96" i="28"/>
  <c r="J96" i="28"/>
  <c r="M57" i="28"/>
  <c r="L57" i="28"/>
  <c r="K57" i="28"/>
  <c r="I57" i="28"/>
  <c r="J57" i="28"/>
  <c r="J42" i="28"/>
  <c r="M42" i="28"/>
  <c r="L42" i="28"/>
  <c r="K42" i="28"/>
  <c r="I42" i="28"/>
  <c r="J155" i="28"/>
  <c r="L155" i="28"/>
  <c r="M155" i="28"/>
  <c r="K155" i="28"/>
  <c r="I155" i="28"/>
  <c r="M122" i="28"/>
  <c r="L122" i="28"/>
  <c r="K122" i="28"/>
  <c r="I122" i="28"/>
  <c r="J122" i="28"/>
  <c r="M102" i="28"/>
  <c r="L102" i="28"/>
  <c r="K102" i="28"/>
  <c r="I102" i="28"/>
  <c r="J102" i="28"/>
  <c r="M83" i="28"/>
  <c r="L83" i="28"/>
  <c r="K83" i="28"/>
  <c r="I83" i="28"/>
  <c r="J83" i="28"/>
  <c r="M64" i="28"/>
  <c r="L64" i="28"/>
  <c r="K64" i="28"/>
  <c r="I64" i="28"/>
  <c r="J64" i="28"/>
  <c r="L51" i="28"/>
  <c r="K51" i="28"/>
  <c r="I51" i="28"/>
  <c r="M51" i="28"/>
  <c r="J51" i="28"/>
  <c r="M45" i="28"/>
  <c r="J45" i="28"/>
  <c r="K45" i="28"/>
  <c r="L45" i="28"/>
  <c r="I45" i="28"/>
  <c r="J36" i="28"/>
  <c r="M36" i="28"/>
  <c r="K36" i="28"/>
  <c r="L36" i="28"/>
  <c r="I36" i="28"/>
  <c r="M26" i="28"/>
  <c r="J26" i="28"/>
  <c r="K26" i="28"/>
  <c r="H34" i="28"/>
  <c r="L26" i="28"/>
  <c r="I26" i="28"/>
  <c r="J19" i="28"/>
  <c r="M19" i="28"/>
  <c r="L19" i="28"/>
  <c r="K19" i="28"/>
  <c r="I19" i="28"/>
  <c r="M13" i="28"/>
  <c r="L13" i="28"/>
  <c r="K13" i="28"/>
  <c r="J13" i="28"/>
  <c r="I13" i="28"/>
  <c r="M128" i="28"/>
  <c r="L128" i="28"/>
  <c r="K128" i="28"/>
  <c r="I128" i="28"/>
  <c r="J128" i="28"/>
  <c r="M135" i="28"/>
  <c r="L135" i="28"/>
  <c r="K135" i="28"/>
  <c r="I135" i="28"/>
  <c r="J135" i="28"/>
  <c r="L149" i="28"/>
  <c r="M149" i="28"/>
  <c r="K149" i="28"/>
  <c r="I149" i="28"/>
  <c r="J149" i="28"/>
  <c r="M158" i="28"/>
  <c r="I158" i="28"/>
  <c r="L158" i="28"/>
  <c r="J158" i="28"/>
  <c r="K158" i="28"/>
  <c r="K30" i="28"/>
  <c r="L30" i="28"/>
  <c r="I30" i="28"/>
  <c r="M30" i="28"/>
  <c r="J30" i="28"/>
  <c r="K37" i="28"/>
  <c r="I37" i="28"/>
  <c r="M37" i="28"/>
  <c r="L37" i="28"/>
  <c r="J37" i="28"/>
  <c r="K43" i="28"/>
  <c r="L43" i="28"/>
  <c r="J43" i="28"/>
  <c r="I43" i="28"/>
  <c r="M43" i="28"/>
  <c r="K50" i="28"/>
  <c r="J50" i="28"/>
  <c r="L50" i="28"/>
  <c r="M50" i="28"/>
  <c r="I50" i="28"/>
  <c r="K56" i="28"/>
  <c r="J56" i="28"/>
  <c r="M56" i="28"/>
  <c r="L56" i="28"/>
  <c r="I56" i="28"/>
  <c r="L69" i="28"/>
  <c r="K69" i="28"/>
  <c r="J69" i="28"/>
  <c r="M69" i="28"/>
  <c r="I69" i="28"/>
  <c r="L75" i="28"/>
  <c r="K75" i="28"/>
  <c r="J75" i="28"/>
  <c r="M75" i="28"/>
  <c r="I75" i="28"/>
  <c r="H90" i="28"/>
  <c r="L82" i="28"/>
  <c r="K82" i="28"/>
  <c r="J82" i="28"/>
  <c r="M82" i="28"/>
  <c r="I82" i="28"/>
  <c r="L88" i="28"/>
  <c r="K88" i="28"/>
  <c r="J88" i="28"/>
  <c r="M88" i="28"/>
  <c r="I88" i="28"/>
  <c r="L95" i="28"/>
  <c r="K95" i="28"/>
  <c r="J95" i="28"/>
  <c r="M95" i="28"/>
  <c r="I95" i="28"/>
  <c r="L101" i="28"/>
  <c r="K101" i="28"/>
  <c r="J101" i="28"/>
  <c r="M101" i="28"/>
  <c r="I101" i="28"/>
  <c r="L108" i="28"/>
  <c r="K108" i="28"/>
  <c r="J108" i="28"/>
  <c r="M108" i="28"/>
  <c r="I108" i="28"/>
  <c r="L114" i="28"/>
  <c r="K114" i="28"/>
  <c r="J114" i="28"/>
  <c r="M114" i="28"/>
  <c r="I114" i="28"/>
  <c r="L121" i="28"/>
  <c r="K121" i="28"/>
  <c r="J121" i="28"/>
  <c r="M121" i="28"/>
  <c r="I121" i="28"/>
  <c r="L127" i="28"/>
  <c r="K127" i="28"/>
  <c r="J127" i="28"/>
  <c r="M127" i="28"/>
  <c r="I127" i="28"/>
  <c r="L134" i="28"/>
  <c r="K134" i="28"/>
  <c r="J134" i="28"/>
  <c r="M134" i="28"/>
  <c r="I134" i="28"/>
  <c r="I154" i="28"/>
  <c r="K154" i="28"/>
  <c r="M154" i="28"/>
  <c r="L154" i="28"/>
  <c r="J154" i="28"/>
  <c r="I47" i="28"/>
  <c r="L47" i="28"/>
  <c r="J47" i="28"/>
  <c r="M47" i="28"/>
  <c r="K47" i="28"/>
  <c r="I54" i="28"/>
  <c r="H62" i="28"/>
  <c r="L54" i="28"/>
  <c r="K54" i="28"/>
  <c r="J54" i="28"/>
  <c r="M54" i="28"/>
  <c r="J60" i="28"/>
  <c r="I60" i="28"/>
  <c r="L60" i="28"/>
  <c r="K60" i="28"/>
  <c r="M60" i="28"/>
  <c r="J67" i="28"/>
  <c r="I67" i="28"/>
  <c r="L67" i="28"/>
  <c r="K67" i="28"/>
  <c r="M67" i="28"/>
  <c r="J73" i="28"/>
  <c r="I73" i="28"/>
  <c r="L73" i="28"/>
  <c r="M73" i="28"/>
  <c r="K73" i="28"/>
  <c r="J80" i="28"/>
  <c r="I80" i="28"/>
  <c r="L80" i="28"/>
  <c r="K80" i="28"/>
  <c r="M80" i="28"/>
  <c r="J86" i="28"/>
  <c r="I86" i="28"/>
  <c r="L86" i="28"/>
  <c r="K86" i="28"/>
  <c r="M86" i="28"/>
  <c r="J93" i="28"/>
  <c r="I93" i="28"/>
  <c r="L93" i="28"/>
  <c r="M93" i="28"/>
  <c r="K93" i="28"/>
  <c r="J99" i="28"/>
  <c r="I99" i="28"/>
  <c r="L99" i="28"/>
  <c r="K99" i="28"/>
  <c r="M99" i="28"/>
  <c r="J106" i="28"/>
  <c r="I106" i="28"/>
  <c r="L106" i="28"/>
  <c r="K106" i="28"/>
  <c r="M106" i="28"/>
  <c r="J112" i="28"/>
  <c r="I112" i="28"/>
  <c r="L112" i="28"/>
  <c r="M112" i="28"/>
  <c r="K112" i="28"/>
  <c r="J125" i="28"/>
  <c r="I125" i="28"/>
  <c r="L125" i="28"/>
  <c r="K125" i="28"/>
  <c r="M125" i="28"/>
  <c r="J131" i="28"/>
  <c r="I131" i="28"/>
  <c r="L131" i="28"/>
  <c r="K131" i="28"/>
  <c r="M131" i="28"/>
  <c r="J138" i="28"/>
  <c r="I138" i="28"/>
  <c r="L138" i="28"/>
  <c r="H146" i="28"/>
  <c r="K138" i="28"/>
  <c r="M138" i="28"/>
  <c r="I145" i="28"/>
  <c r="K145" i="28"/>
  <c r="J145" i="28"/>
  <c r="M145" i="28"/>
  <c r="L145" i="28"/>
  <c r="K148" i="28"/>
  <c r="J148" i="28"/>
  <c r="I148" i="28"/>
  <c r="M148" i="28"/>
  <c r="L148" i="28"/>
  <c r="M150" i="28"/>
  <c r="J150" i="28"/>
  <c r="I150" i="28"/>
  <c r="L150" i="28"/>
  <c r="K150" i="28"/>
  <c r="K156" i="28"/>
  <c r="M156" i="28"/>
  <c r="J156" i="28"/>
  <c r="I156" i="28"/>
  <c r="L156" i="28"/>
  <c r="K27" i="28"/>
  <c r="I27" i="28"/>
  <c r="M27" i="28"/>
  <c r="L27" i="28"/>
  <c r="J27" i="28"/>
  <c r="K33" i="28"/>
  <c r="L33" i="28"/>
  <c r="J33" i="28"/>
  <c r="I33" i="28"/>
  <c r="M33" i="28"/>
  <c r="K40" i="28"/>
  <c r="L40" i="28"/>
  <c r="I40" i="28"/>
  <c r="M40" i="28"/>
  <c r="H48" i="28"/>
  <c r="J40" i="28"/>
  <c r="M46" i="28"/>
  <c r="K46" i="28"/>
  <c r="I46" i="28"/>
  <c r="L46" i="28"/>
  <c r="J46" i="28"/>
  <c r="M53" i="28"/>
  <c r="K53" i="28"/>
  <c r="J53" i="28"/>
  <c r="I53" i="28"/>
  <c r="L53" i="28"/>
  <c r="I59" i="28"/>
  <c r="M59" i="28"/>
  <c r="K59" i="28"/>
  <c r="L59" i="28"/>
  <c r="J59" i="28"/>
  <c r="I66" i="28"/>
  <c r="M66" i="28"/>
  <c r="K66" i="28"/>
  <c r="J66" i="28"/>
  <c r="L66" i="28"/>
  <c r="I72" i="28"/>
  <c r="M72" i="28"/>
  <c r="K72" i="28"/>
  <c r="J72" i="28"/>
  <c r="L72" i="28"/>
  <c r="I79" i="28"/>
  <c r="M79" i="28"/>
  <c r="K79" i="28"/>
  <c r="L79" i="28"/>
  <c r="J79" i="28"/>
  <c r="I85" i="28"/>
  <c r="M85" i="28"/>
  <c r="K85" i="28"/>
  <c r="J85" i="28"/>
  <c r="L85" i="28"/>
  <c r="I92" i="28"/>
  <c r="M92" i="28"/>
  <c r="K92" i="28"/>
  <c r="J92" i="28"/>
  <c r="L92" i="28"/>
  <c r="I98" i="28"/>
  <c r="M98" i="28"/>
  <c r="K98" i="28"/>
  <c r="L98" i="28"/>
  <c r="J98" i="28"/>
  <c r="I111" i="28"/>
  <c r="M111" i="28"/>
  <c r="K111" i="28"/>
  <c r="J111" i="28"/>
  <c r="L111" i="28"/>
  <c r="I117" i="28"/>
  <c r="M117" i="28"/>
  <c r="K117" i="28"/>
  <c r="L117" i="28"/>
  <c r="J117" i="28"/>
  <c r="I124" i="28"/>
  <c r="M124" i="28"/>
  <c r="K124" i="28"/>
  <c r="J124" i="28"/>
  <c r="L124" i="28"/>
  <c r="H132" i="28"/>
  <c r="I130" i="28"/>
  <c r="M130" i="28"/>
  <c r="K130" i="28"/>
  <c r="J130" i="28"/>
  <c r="L130" i="28"/>
  <c r="I137" i="28"/>
  <c r="M137" i="28"/>
  <c r="K137" i="28"/>
  <c r="J137" i="28"/>
  <c r="L137" i="28"/>
  <c r="M152" i="28"/>
  <c r="I152" i="28"/>
  <c r="J152" i="28"/>
  <c r="H160" i="28"/>
  <c r="L152" i="28"/>
  <c r="K152" i="28"/>
  <c r="M58" i="28"/>
  <c r="L58" i="28"/>
  <c r="J58" i="28"/>
  <c r="I58" i="28"/>
  <c r="K58" i="28"/>
  <c r="M65" i="28"/>
  <c r="L65" i="28"/>
  <c r="J65" i="28"/>
  <c r="K65" i="28"/>
  <c r="I65" i="28"/>
  <c r="M71" i="28"/>
  <c r="L71" i="28"/>
  <c r="J71" i="28"/>
  <c r="I71" i="28"/>
  <c r="K71" i="28"/>
  <c r="M78" i="28"/>
  <c r="L78" i="28"/>
  <c r="J78" i="28"/>
  <c r="I78" i="28"/>
  <c r="K78" i="28"/>
  <c r="M84" i="28"/>
  <c r="L84" i="28"/>
  <c r="J84" i="28"/>
  <c r="K84" i="28"/>
  <c r="I84" i="28"/>
  <c r="M97" i="28"/>
  <c r="L97" i="28"/>
  <c r="J97" i="28"/>
  <c r="I97" i="28"/>
  <c r="K97" i="28"/>
  <c r="M103" i="28"/>
  <c r="L103" i="28"/>
  <c r="J103" i="28"/>
  <c r="K103" i="28"/>
  <c r="I103" i="28"/>
  <c r="M110" i="28"/>
  <c r="H118" i="28"/>
  <c r="L110" i="28"/>
  <c r="J110" i="28"/>
  <c r="I110" i="28"/>
  <c r="K110" i="28"/>
  <c r="M116" i="28"/>
  <c r="L116" i="28"/>
  <c r="J116" i="28"/>
  <c r="I116" i="28"/>
  <c r="K116" i="28"/>
  <c r="M123" i="28"/>
  <c r="L123" i="28"/>
  <c r="J123" i="28"/>
  <c r="K123" i="28"/>
  <c r="I123" i="28"/>
  <c r="M129" i="28"/>
  <c r="L129" i="28"/>
  <c r="J129" i="28"/>
  <c r="I129" i="28"/>
  <c r="K129" i="28"/>
  <c r="M136" i="28"/>
  <c r="L136" i="28"/>
  <c r="J136" i="28"/>
  <c r="I136" i="28"/>
  <c r="K136" i="28"/>
  <c r="J140" i="28"/>
  <c r="M140" i="28"/>
  <c r="K140" i="28"/>
  <c r="I140" i="28"/>
  <c r="L140" i="28"/>
  <c r="L142" i="28"/>
  <c r="M142" i="28"/>
  <c r="J142" i="28"/>
  <c r="I142" i="28"/>
  <c r="K142" i="28"/>
  <c r="M144" i="28"/>
  <c r="L144" i="28"/>
  <c r="J144" i="28"/>
  <c r="I144" i="28"/>
  <c r="K144" i="28"/>
  <c r="M151" i="28"/>
  <c r="L151" i="28"/>
  <c r="K151" i="28"/>
  <c r="I151" i="28"/>
  <c r="J151" i="28"/>
  <c r="L157" i="28"/>
  <c r="I157" i="28"/>
  <c r="K157" i="28"/>
  <c r="J157" i="28"/>
  <c r="M157" i="28"/>
  <c r="J153" i="28"/>
  <c r="M153" i="28"/>
  <c r="K153" i="28"/>
  <c r="I153" i="28"/>
  <c r="L153" i="28"/>
  <c r="J159" i="28"/>
  <c r="M159" i="28"/>
  <c r="L159" i="28"/>
  <c r="K159" i="28"/>
  <c r="I159" i="28"/>
  <c r="K120" i="28"/>
  <c r="J120" i="28"/>
  <c r="I120" i="28"/>
  <c r="M120" i="28"/>
  <c r="L120" i="28"/>
  <c r="K100" i="28"/>
  <c r="J100" i="28"/>
  <c r="I100" i="28"/>
  <c r="M100" i="28"/>
  <c r="L100" i="28"/>
  <c r="K81" i="28"/>
  <c r="J81" i="28"/>
  <c r="I81" i="28"/>
  <c r="M81" i="28"/>
  <c r="L81" i="28"/>
  <c r="K61" i="28"/>
  <c r="J61" i="28"/>
  <c r="I61" i="28"/>
  <c r="M61" i="28"/>
  <c r="L61" i="28"/>
  <c r="M52" i="28"/>
  <c r="L52" i="28"/>
  <c r="J52" i="28"/>
  <c r="I52" i="28"/>
  <c r="K52" i="28"/>
  <c r="L44" i="28"/>
  <c r="I44" i="28"/>
  <c r="M44" i="28"/>
  <c r="J44" i="28"/>
  <c r="K44" i="28"/>
  <c r="L25" i="28"/>
  <c r="I25" i="28"/>
  <c r="M25" i="28"/>
  <c r="J25" i="28"/>
  <c r="K25" i="28"/>
  <c r="I14" i="28"/>
  <c r="M14" i="28"/>
  <c r="L14" i="28"/>
  <c r="K14" i="28"/>
  <c r="J14" i="28"/>
  <c r="I8" i="28"/>
  <c r="M8" i="28"/>
  <c r="J8" i="28"/>
  <c r="L8" i="28"/>
  <c r="K8" i="28"/>
  <c r="M109" i="28"/>
  <c r="L109" i="28"/>
  <c r="K109" i="28"/>
  <c r="I109" i="28"/>
  <c r="J109" i="28"/>
  <c r="M89" i="28"/>
  <c r="L89" i="28"/>
  <c r="K89" i="28"/>
  <c r="I89" i="28"/>
  <c r="J89" i="28"/>
  <c r="M70" i="28"/>
  <c r="L70" i="28"/>
  <c r="K70" i="28"/>
  <c r="I70" i="28"/>
  <c r="J70" i="28"/>
  <c r="J55" i="28"/>
  <c r="I55" i="28"/>
  <c r="M55" i="28"/>
  <c r="L55" i="28"/>
  <c r="K55" i="28"/>
  <c r="M39" i="28"/>
  <c r="J39" i="28"/>
  <c r="K39" i="28"/>
  <c r="I39" i="28"/>
  <c r="L39" i="28"/>
  <c r="J29" i="28"/>
  <c r="M29" i="28"/>
  <c r="K29" i="28"/>
  <c r="I29" i="28"/>
  <c r="L29" i="28"/>
  <c r="L22" i="28"/>
  <c r="J22" i="28"/>
  <c r="I22" i="28"/>
  <c r="M22" i="28"/>
  <c r="K22" i="28"/>
  <c r="J15" i="28"/>
  <c r="I15" i="28"/>
  <c r="M15" i="28"/>
  <c r="L15" i="28"/>
  <c r="K15" i="28"/>
  <c r="J9" i="28"/>
  <c r="I9" i="28"/>
  <c r="K9" i="28"/>
  <c r="M9" i="28"/>
  <c r="L9" i="28"/>
  <c r="K158" i="27"/>
  <c r="J158" i="27"/>
  <c r="I158" i="27"/>
  <c r="K154" i="27"/>
  <c r="J154" i="27"/>
  <c r="I154" i="27"/>
  <c r="K150" i="27"/>
  <c r="J150" i="27"/>
  <c r="I150" i="27"/>
  <c r="K145" i="27"/>
  <c r="J145" i="27"/>
  <c r="I145" i="27"/>
  <c r="I129" i="27"/>
  <c r="K129" i="27"/>
  <c r="J129" i="27"/>
  <c r="I125" i="27"/>
  <c r="K125" i="27"/>
  <c r="J125" i="27"/>
  <c r="I122" i="27"/>
  <c r="K122" i="27"/>
  <c r="J122" i="27"/>
  <c r="I120" i="27"/>
  <c r="K120" i="27"/>
  <c r="J120" i="27"/>
  <c r="I117" i="27"/>
  <c r="K117" i="27"/>
  <c r="J117" i="27"/>
  <c r="I115" i="27"/>
  <c r="K115" i="27"/>
  <c r="J115" i="27"/>
  <c r="I113" i="27"/>
  <c r="K113" i="27"/>
  <c r="J113" i="27"/>
  <c r="I111" i="27"/>
  <c r="K111" i="27"/>
  <c r="J111" i="27"/>
  <c r="I109" i="27"/>
  <c r="K109" i="27"/>
  <c r="J109" i="27"/>
  <c r="I107" i="27"/>
  <c r="K107" i="27"/>
  <c r="J107" i="27"/>
  <c r="I102" i="27"/>
  <c r="K102" i="27"/>
  <c r="J102" i="27"/>
  <c r="I100" i="27"/>
  <c r="K100" i="27"/>
  <c r="J100" i="27"/>
  <c r="I98" i="27"/>
  <c r="K98" i="27"/>
  <c r="J98" i="27"/>
  <c r="I96" i="27"/>
  <c r="H104" i="27"/>
  <c r="K96" i="27"/>
  <c r="J96" i="27"/>
  <c r="I94" i="27"/>
  <c r="K94" i="27"/>
  <c r="J94" i="27"/>
  <c r="I92" i="27"/>
  <c r="K92" i="27"/>
  <c r="J92" i="27"/>
  <c r="I89" i="27"/>
  <c r="K89" i="27"/>
  <c r="J89" i="27"/>
  <c r="I87" i="27"/>
  <c r="K87" i="27"/>
  <c r="J87" i="27"/>
  <c r="I85" i="27"/>
  <c r="K85" i="27"/>
  <c r="J85" i="27"/>
  <c r="I83" i="27"/>
  <c r="K83" i="27"/>
  <c r="J83" i="27"/>
  <c r="I81" i="27"/>
  <c r="K81" i="27"/>
  <c r="J81" i="27"/>
  <c r="I79" i="27"/>
  <c r="K79" i="27"/>
  <c r="J79" i="27"/>
  <c r="I74" i="27"/>
  <c r="K74" i="27"/>
  <c r="J74" i="27"/>
  <c r="I72" i="27"/>
  <c r="K72" i="27"/>
  <c r="J72" i="27"/>
  <c r="I70" i="27"/>
  <c r="K70" i="27"/>
  <c r="J70" i="27"/>
  <c r="I68" i="27"/>
  <c r="H76" i="27"/>
  <c r="K68" i="27"/>
  <c r="J68" i="27"/>
  <c r="I66" i="27"/>
  <c r="K66" i="27"/>
  <c r="J66" i="27"/>
  <c r="I64" i="27"/>
  <c r="K64" i="27"/>
  <c r="J64" i="27"/>
  <c r="I61" i="27"/>
  <c r="K61" i="27"/>
  <c r="J61" i="27"/>
  <c r="I59" i="27"/>
  <c r="K59" i="27"/>
  <c r="J59" i="27"/>
  <c r="I57" i="27"/>
  <c r="K57" i="27"/>
  <c r="J57" i="27"/>
  <c r="I55" i="27"/>
  <c r="K55" i="27"/>
  <c r="J55" i="27"/>
  <c r="I53" i="27"/>
  <c r="K53" i="27"/>
  <c r="J53" i="27"/>
  <c r="I51" i="27"/>
  <c r="K51" i="27"/>
  <c r="J51" i="27"/>
  <c r="I46" i="27"/>
  <c r="K46" i="27"/>
  <c r="J46" i="27"/>
  <c r="I44" i="27"/>
  <c r="K44" i="27"/>
  <c r="J44" i="27"/>
  <c r="I42" i="27"/>
  <c r="K42" i="27"/>
  <c r="J42" i="27"/>
  <c r="I40" i="27"/>
  <c r="H48" i="27"/>
  <c r="K40" i="27"/>
  <c r="J40" i="27"/>
  <c r="I38" i="27"/>
  <c r="K38" i="27"/>
  <c r="J38" i="27"/>
  <c r="I36" i="27"/>
  <c r="K36" i="27"/>
  <c r="J36" i="27"/>
  <c r="I33" i="27"/>
  <c r="K33" i="27"/>
  <c r="J33" i="27"/>
  <c r="I31" i="27"/>
  <c r="K31" i="27"/>
  <c r="J31" i="27"/>
  <c r="I29" i="27"/>
  <c r="K29" i="27"/>
  <c r="J29" i="27"/>
  <c r="I27" i="27"/>
  <c r="K27" i="27"/>
  <c r="J27" i="27"/>
  <c r="I25" i="27"/>
  <c r="K25" i="27"/>
  <c r="J25" i="27"/>
  <c r="I23" i="27"/>
  <c r="K23" i="27"/>
  <c r="J23" i="27"/>
  <c r="I18" i="27"/>
  <c r="K18" i="27"/>
  <c r="J18" i="27"/>
  <c r="I16" i="27"/>
  <c r="K16" i="27"/>
  <c r="J16" i="27"/>
  <c r="I14" i="27"/>
  <c r="K14" i="27"/>
  <c r="J14" i="27"/>
  <c r="I12" i="27"/>
  <c r="H20" i="27"/>
  <c r="K12" i="27"/>
  <c r="J12" i="27"/>
  <c r="K10" i="27"/>
  <c r="J10" i="27"/>
  <c r="I10" i="27"/>
  <c r="K8" i="27"/>
  <c r="J8" i="27"/>
  <c r="I8" i="27"/>
  <c r="J128" i="27"/>
  <c r="K128" i="27"/>
  <c r="I128" i="27"/>
  <c r="J124" i="27"/>
  <c r="K124" i="27"/>
  <c r="I124" i="27"/>
  <c r="H132" i="27"/>
  <c r="K156" i="27"/>
  <c r="J156" i="27"/>
  <c r="I156" i="27"/>
  <c r="K152" i="27"/>
  <c r="J152" i="27"/>
  <c r="I152" i="27"/>
  <c r="H160" i="27"/>
  <c r="K148" i="27"/>
  <c r="J148" i="27"/>
  <c r="I148" i="27"/>
  <c r="K127" i="27"/>
  <c r="J127" i="27"/>
  <c r="I127" i="27"/>
  <c r="K123" i="27"/>
  <c r="J123" i="27"/>
  <c r="I123" i="27"/>
  <c r="K121" i="27"/>
  <c r="J121" i="27"/>
  <c r="I121" i="27"/>
  <c r="K116" i="27"/>
  <c r="J116" i="27"/>
  <c r="I116" i="27"/>
  <c r="K114" i="27"/>
  <c r="J114" i="27"/>
  <c r="I114" i="27"/>
  <c r="K112" i="27"/>
  <c r="J112" i="27"/>
  <c r="I112" i="27"/>
  <c r="K110" i="27"/>
  <c r="J110" i="27"/>
  <c r="I110" i="27"/>
  <c r="H118" i="27"/>
  <c r="K108" i="27"/>
  <c r="J108" i="27"/>
  <c r="I108" i="27"/>
  <c r="K106" i="27"/>
  <c r="J106" i="27"/>
  <c r="I106" i="27"/>
  <c r="K103" i="27"/>
  <c r="J103" i="27"/>
  <c r="I103" i="27"/>
  <c r="K101" i="27"/>
  <c r="J101" i="27"/>
  <c r="I101" i="27"/>
  <c r="K99" i="27"/>
  <c r="J99" i="27"/>
  <c r="I99" i="27"/>
  <c r="K97" i="27"/>
  <c r="J97" i="27"/>
  <c r="I97" i="27"/>
  <c r="K95" i="27"/>
  <c r="J95" i="27"/>
  <c r="I95" i="27"/>
  <c r="K93" i="27"/>
  <c r="J93" i="27"/>
  <c r="I93" i="27"/>
  <c r="K88" i="27"/>
  <c r="J88" i="27"/>
  <c r="I88" i="27"/>
  <c r="K86" i="27"/>
  <c r="J86" i="27"/>
  <c r="I86" i="27"/>
  <c r="K84" i="27"/>
  <c r="J84" i="27"/>
  <c r="I84" i="27"/>
  <c r="K82" i="27"/>
  <c r="J82" i="27"/>
  <c r="I82" i="27"/>
  <c r="H90" i="27"/>
  <c r="K80" i="27"/>
  <c r="J80" i="27"/>
  <c r="I80" i="27"/>
  <c r="K78" i="27"/>
  <c r="J78" i="27"/>
  <c r="I78" i="27"/>
  <c r="K75" i="27"/>
  <c r="J75" i="27"/>
  <c r="I75" i="27"/>
  <c r="K73" i="27"/>
  <c r="J73" i="27"/>
  <c r="I73" i="27"/>
  <c r="K71" i="27"/>
  <c r="J71" i="27"/>
  <c r="I71" i="27"/>
  <c r="K69" i="27"/>
  <c r="J69" i="27"/>
  <c r="I69" i="27"/>
  <c r="K67" i="27"/>
  <c r="J67" i="27"/>
  <c r="I67" i="27"/>
  <c r="K65" i="27"/>
  <c r="J65" i="27"/>
  <c r="I65" i="27"/>
  <c r="K60" i="27"/>
  <c r="J60" i="27"/>
  <c r="I60" i="27"/>
  <c r="K58" i="27"/>
  <c r="J58" i="27"/>
  <c r="I58" i="27"/>
  <c r="K56" i="27"/>
  <c r="J56" i="27"/>
  <c r="I56" i="27"/>
  <c r="K54" i="27"/>
  <c r="J54" i="27"/>
  <c r="I54" i="27"/>
  <c r="H62" i="27"/>
  <c r="K52" i="27"/>
  <c r="J52" i="27"/>
  <c r="I52" i="27"/>
  <c r="K50" i="27"/>
  <c r="J50" i="27"/>
  <c r="I50" i="27"/>
  <c r="K47" i="27"/>
  <c r="J47" i="27"/>
  <c r="I47" i="27"/>
  <c r="K45" i="27"/>
  <c r="J45" i="27"/>
  <c r="I45" i="27"/>
  <c r="K43" i="27"/>
  <c r="J43" i="27"/>
  <c r="I43" i="27"/>
  <c r="K41" i="27"/>
  <c r="J41" i="27"/>
  <c r="I41" i="27"/>
  <c r="K39" i="27"/>
  <c r="J39" i="27"/>
  <c r="I39" i="27"/>
  <c r="K37" i="27"/>
  <c r="J37" i="27"/>
  <c r="I37" i="27"/>
  <c r="K32" i="27"/>
  <c r="J32" i="27"/>
  <c r="I32" i="27"/>
  <c r="K30" i="27"/>
  <c r="J30" i="27"/>
  <c r="I30" i="27"/>
  <c r="K28" i="27"/>
  <c r="J28" i="27"/>
  <c r="I28" i="27"/>
  <c r="K26" i="27"/>
  <c r="J26" i="27"/>
  <c r="I26" i="27"/>
  <c r="H34" i="27"/>
  <c r="K24" i="27"/>
  <c r="J24" i="27"/>
  <c r="I24" i="27"/>
  <c r="K22" i="27"/>
  <c r="J22" i="27"/>
  <c r="I22" i="27"/>
  <c r="K19" i="27"/>
  <c r="J19" i="27"/>
  <c r="I19" i="27"/>
  <c r="K17" i="27"/>
  <c r="J17" i="27"/>
  <c r="I17" i="27"/>
  <c r="K15" i="27"/>
  <c r="J15" i="27"/>
  <c r="I15" i="27"/>
  <c r="K13" i="27"/>
  <c r="J13" i="27"/>
  <c r="I13" i="27"/>
  <c r="K11" i="27"/>
  <c r="J11" i="27"/>
  <c r="I11" i="27"/>
  <c r="K9" i="27"/>
  <c r="J9" i="27"/>
  <c r="I9" i="27"/>
  <c r="K131" i="27"/>
  <c r="J131" i="27"/>
  <c r="I131" i="27"/>
  <c r="K134" i="27"/>
  <c r="J134" i="27"/>
  <c r="I134" i="27"/>
  <c r="K136" i="27"/>
  <c r="J136" i="27"/>
  <c r="I136" i="27"/>
  <c r="H146" i="27"/>
  <c r="K138" i="27"/>
  <c r="J138" i="27"/>
  <c r="I138" i="27"/>
  <c r="K140" i="27"/>
  <c r="J140" i="27"/>
  <c r="I140" i="27"/>
  <c r="K142" i="27"/>
  <c r="J142" i="27"/>
  <c r="I142" i="27"/>
  <c r="K144" i="27"/>
  <c r="J144" i="27"/>
  <c r="I144" i="27"/>
  <c r="I149" i="27"/>
  <c r="K149" i="27"/>
  <c r="J149" i="27"/>
  <c r="I151" i="27"/>
  <c r="K151" i="27"/>
  <c r="J151" i="27"/>
  <c r="I153" i="27"/>
  <c r="K153" i="27"/>
  <c r="J153" i="27"/>
  <c r="I155" i="27"/>
  <c r="K155" i="27"/>
  <c r="J155" i="27"/>
  <c r="I157" i="27"/>
  <c r="K157" i="27"/>
  <c r="J157" i="27"/>
  <c r="I159" i="27"/>
  <c r="K159" i="27"/>
  <c r="J159" i="27"/>
  <c r="K84" i="26"/>
  <c r="J84" i="26"/>
  <c r="I84" i="26"/>
  <c r="K82" i="26"/>
  <c r="J82" i="26"/>
  <c r="I82" i="26"/>
  <c r="H90" i="26"/>
  <c r="K80" i="26"/>
  <c r="J80" i="26"/>
  <c r="I80" i="26"/>
  <c r="K78" i="26"/>
  <c r="J78" i="26"/>
  <c r="I78" i="26"/>
  <c r="K75" i="26"/>
  <c r="J75" i="26"/>
  <c r="I75" i="26"/>
  <c r="K73" i="26"/>
  <c r="J73" i="26"/>
  <c r="I73" i="26"/>
  <c r="K71" i="26"/>
  <c r="J71" i="26"/>
  <c r="I71" i="26"/>
  <c r="K69" i="26"/>
  <c r="J69" i="26"/>
  <c r="I69" i="26"/>
  <c r="K67" i="26"/>
  <c r="J67" i="26"/>
  <c r="I67" i="26"/>
  <c r="K65" i="26"/>
  <c r="J65" i="26"/>
  <c r="I65" i="26"/>
  <c r="K60" i="26"/>
  <c r="J60" i="26"/>
  <c r="I60" i="26"/>
  <c r="K58" i="26"/>
  <c r="J58" i="26"/>
  <c r="I58" i="26"/>
  <c r="K56" i="26"/>
  <c r="J56" i="26"/>
  <c r="I56" i="26"/>
  <c r="K54" i="26"/>
  <c r="J54" i="26"/>
  <c r="I54" i="26"/>
  <c r="H62" i="26"/>
  <c r="K52" i="26"/>
  <c r="J52" i="26"/>
  <c r="I52" i="26"/>
  <c r="K50" i="26"/>
  <c r="J50" i="26"/>
  <c r="I50" i="26"/>
  <c r="K47" i="26"/>
  <c r="J47" i="26"/>
  <c r="I47" i="26"/>
  <c r="K45" i="26"/>
  <c r="J45" i="26"/>
  <c r="I45" i="26"/>
  <c r="K43" i="26"/>
  <c r="J43" i="26"/>
  <c r="I43" i="26"/>
  <c r="K41" i="26"/>
  <c r="J41" i="26"/>
  <c r="I41" i="26"/>
  <c r="K39" i="26"/>
  <c r="J39" i="26"/>
  <c r="I39" i="26"/>
  <c r="K37" i="26"/>
  <c r="J37" i="26"/>
  <c r="I37" i="26"/>
  <c r="K32" i="26"/>
  <c r="J32" i="26"/>
  <c r="I32" i="26"/>
  <c r="K30" i="26"/>
  <c r="J30" i="26"/>
  <c r="I30" i="26"/>
  <c r="K28" i="26"/>
  <c r="J28" i="26"/>
  <c r="I28" i="26"/>
  <c r="K26" i="26"/>
  <c r="J26" i="26"/>
  <c r="I26" i="26"/>
  <c r="H34" i="26"/>
  <c r="K24" i="26"/>
  <c r="J24" i="26"/>
  <c r="I24" i="26"/>
  <c r="K22" i="26"/>
  <c r="J22" i="26"/>
  <c r="I22" i="26"/>
  <c r="K19" i="26"/>
  <c r="J19" i="26"/>
  <c r="I19" i="26"/>
  <c r="K17" i="26"/>
  <c r="J17" i="26"/>
  <c r="I17" i="26"/>
  <c r="K15" i="26"/>
  <c r="J15" i="26"/>
  <c r="I15" i="26"/>
  <c r="K13" i="26"/>
  <c r="J13" i="26"/>
  <c r="I13" i="26"/>
  <c r="K11" i="26"/>
  <c r="J11" i="26"/>
  <c r="I11" i="26"/>
  <c r="K9" i="26"/>
  <c r="J9" i="26"/>
  <c r="I9" i="26"/>
  <c r="I85" i="26"/>
  <c r="K85" i="26"/>
  <c r="J85" i="26"/>
  <c r="I87" i="26"/>
  <c r="K87" i="26"/>
  <c r="J87" i="26"/>
  <c r="I89" i="26"/>
  <c r="K89" i="26"/>
  <c r="J89" i="26"/>
  <c r="I92" i="26"/>
  <c r="K92" i="26"/>
  <c r="J92" i="26"/>
  <c r="I94" i="26"/>
  <c r="K94" i="26"/>
  <c r="J94" i="26"/>
  <c r="I96" i="26"/>
  <c r="H104" i="26"/>
  <c r="K96" i="26"/>
  <c r="J96" i="26"/>
  <c r="I98" i="26"/>
  <c r="K98" i="26"/>
  <c r="J98" i="26"/>
  <c r="I100" i="26"/>
  <c r="K100" i="26"/>
  <c r="J100" i="26"/>
  <c r="I102" i="26"/>
  <c r="K102" i="26"/>
  <c r="J102" i="26"/>
  <c r="I107" i="26"/>
  <c r="K107" i="26"/>
  <c r="J107" i="26"/>
  <c r="I109" i="26"/>
  <c r="K109" i="26"/>
  <c r="J109" i="26"/>
  <c r="I111" i="26"/>
  <c r="K111" i="26"/>
  <c r="J111" i="26"/>
  <c r="I113" i="26"/>
  <c r="K113" i="26"/>
  <c r="J113" i="26"/>
  <c r="I115" i="26"/>
  <c r="K115" i="26"/>
  <c r="J115" i="26"/>
  <c r="I117" i="26"/>
  <c r="K117" i="26"/>
  <c r="J117" i="26"/>
  <c r="I120" i="26"/>
  <c r="K120" i="26"/>
  <c r="J120" i="26"/>
  <c r="I122" i="26"/>
  <c r="K122" i="26"/>
  <c r="J122" i="26"/>
  <c r="I124" i="26"/>
  <c r="H132" i="26"/>
  <c r="K124" i="26"/>
  <c r="J124" i="26"/>
  <c r="I126" i="26"/>
  <c r="K126" i="26"/>
  <c r="J126" i="26"/>
  <c r="I128" i="26"/>
  <c r="K128" i="26"/>
  <c r="J128" i="26"/>
  <c r="I130" i="26"/>
  <c r="K130" i="26"/>
  <c r="J130" i="26"/>
  <c r="I135" i="26"/>
  <c r="K135" i="26"/>
  <c r="J135" i="26"/>
  <c r="I137" i="26"/>
  <c r="K137" i="26"/>
  <c r="J137" i="26"/>
  <c r="I139" i="26"/>
  <c r="K139" i="26"/>
  <c r="J139" i="26"/>
  <c r="I141" i="26"/>
  <c r="K141" i="26"/>
  <c r="J141" i="26"/>
  <c r="I143" i="26"/>
  <c r="K143" i="26"/>
  <c r="J143" i="26"/>
  <c r="I145" i="26"/>
  <c r="K145" i="26"/>
  <c r="J145" i="26"/>
  <c r="I148" i="26"/>
  <c r="K148" i="26"/>
  <c r="J148" i="26"/>
  <c r="I150" i="26"/>
  <c r="K150" i="26"/>
  <c r="J150" i="26"/>
  <c r="I152" i="26"/>
  <c r="H160" i="26"/>
  <c r="K152" i="26"/>
  <c r="J152" i="26"/>
  <c r="I154" i="26"/>
  <c r="K154" i="26"/>
  <c r="J154" i="26"/>
  <c r="I156" i="26"/>
  <c r="K156" i="26"/>
  <c r="J156" i="26"/>
  <c r="I158" i="26"/>
  <c r="K158" i="26"/>
  <c r="J158" i="26"/>
  <c r="N54" i="24"/>
  <c r="N59" i="24"/>
  <c r="N53" i="24"/>
  <c r="N58" i="24"/>
  <c r="N57" i="24"/>
  <c r="N56" i="24"/>
  <c r="N55" i="24"/>
  <c r="N103" i="25"/>
  <c r="N102" i="25"/>
  <c r="N101" i="25"/>
  <c r="N100" i="25"/>
  <c r="N99" i="25"/>
  <c r="N98" i="25"/>
  <c r="N97" i="25"/>
  <c r="N59" i="25"/>
  <c r="N58" i="25"/>
  <c r="N57" i="25"/>
  <c r="N56" i="25"/>
  <c r="N55" i="25"/>
  <c r="N54" i="25"/>
  <c r="N53" i="25"/>
  <c r="N30" i="25"/>
  <c r="N81" i="25"/>
  <c r="N80" i="25"/>
  <c r="N79" i="25"/>
  <c r="N78" i="25"/>
  <c r="N77" i="25"/>
  <c r="N76" i="25"/>
  <c r="N75" i="25"/>
  <c r="N37" i="25"/>
  <c r="N36" i="25"/>
  <c r="N35" i="25"/>
  <c r="N34" i="25"/>
  <c r="N33" i="25"/>
  <c r="N32" i="25"/>
  <c r="N31" i="25"/>
  <c r="X9" i="22"/>
  <c r="W9" i="22"/>
  <c r="V9" i="22"/>
  <c r="G162" i="21"/>
  <c r="I154" i="21"/>
  <c r="H154" i="21"/>
  <c r="I147" i="21"/>
  <c r="H147" i="21"/>
  <c r="I141" i="21"/>
  <c r="H141" i="21"/>
  <c r="I128" i="21"/>
  <c r="H128" i="21"/>
  <c r="I122" i="21"/>
  <c r="H122" i="21"/>
  <c r="I115" i="21"/>
  <c r="H115" i="21"/>
  <c r="I109" i="21"/>
  <c r="H109" i="21"/>
  <c r="I102" i="21"/>
  <c r="H102" i="21"/>
  <c r="I96" i="21"/>
  <c r="H96" i="21"/>
  <c r="I89" i="21"/>
  <c r="H89" i="21"/>
  <c r="I83" i="21"/>
  <c r="H83" i="21"/>
  <c r="I76" i="21"/>
  <c r="H76" i="21"/>
  <c r="G78" i="21"/>
  <c r="I70" i="21"/>
  <c r="H70" i="21"/>
  <c r="I63" i="21"/>
  <c r="H63" i="21"/>
  <c r="I57" i="21"/>
  <c r="H57" i="21"/>
  <c r="I44" i="21"/>
  <c r="H44" i="21"/>
  <c r="I38" i="21"/>
  <c r="H38" i="21"/>
  <c r="I31" i="21"/>
  <c r="H31" i="21"/>
  <c r="I25" i="21"/>
  <c r="H25" i="21"/>
  <c r="L85" i="24"/>
  <c r="L82" i="24"/>
  <c r="L81" i="24"/>
  <c r="L80" i="24"/>
  <c r="L79" i="24"/>
  <c r="L78" i="24"/>
  <c r="L77" i="24"/>
  <c r="L76" i="24"/>
  <c r="L75" i="24"/>
  <c r="L86" i="24"/>
  <c r="L83" i="24"/>
  <c r="L84" i="24"/>
  <c r="I205" i="24"/>
  <c r="I139" i="24"/>
  <c r="I253" i="24"/>
  <c r="I227" i="24"/>
  <c r="I161" i="24"/>
  <c r="I95" i="24"/>
  <c r="I51" i="24"/>
  <c r="J8" i="24"/>
  <c r="I183" i="24"/>
  <c r="I117" i="24"/>
  <c r="I73" i="24"/>
  <c r="L8" i="24"/>
  <c r="G7" i="24"/>
  <c r="I29" i="24"/>
  <c r="W19" i="22"/>
  <c r="V19" i="22"/>
  <c r="X19" i="22"/>
  <c r="U21" i="22"/>
  <c r="W13" i="22"/>
  <c r="V13" i="22"/>
  <c r="X13" i="22"/>
  <c r="I158" i="21"/>
  <c r="H158" i="21"/>
  <c r="I152" i="21"/>
  <c r="H152" i="21"/>
  <c r="I145" i="21"/>
  <c r="H145" i="21"/>
  <c r="I139" i="21"/>
  <c r="H139" i="21"/>
  <c r="I132" i="21"/>
  <c r="H132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I48" i="21"/>
  <c r="H48" i="21"/>
  <c r="G50" i="21"/>
  <c r="I42" i="21"/>
  <c r="H42" i="21"/>
  <c r="I35" i="21"/>
  <c r="H35" i="21"/>
  <c r="I29" i="21"/>
  <c r="H29" i="21"/>
  <c r="L85" i="25"/>
  <c r="L82" i="25"/>
  <c r="L81" i="25"/>
  <c r="L80" i="25"/>
  <c r="L79" i="25"/>
  <c r="L78" i="25"/>
  <c r="L77" i="25"/>
  <c r="L109" i="25"/>
  <c r="L106" i="25"/>
  <c r="L65" i="25"/>
  <c r="L62" i="25"/>
  <c r="L86" i="25"/>
  <c r="L83" i="25"/>
  <c r="L42" i="25"/>
  <c r="L39" i="25"/>
  <c r="L107" i="25"/>
  <c r="L104" i="25"/>
  <c r="L103" i="25"/>
  <c r="L102" i="25"/>
  <c r="L101" i="25"/>
  <c r="L100" i="25"/>
  <c r="L99" i="25"/>
  <c r="L98" i="25"/>
  <c r="L97" i="25"/>
  <c r="L63" i="25"/>
  <c r="L60" i="25"/>
  <c r="L59" i="25"/>
  <c r="L58" i="25"/>
  <c r="L57" i="25"/>
  <c r="L56" i="25"/>
  <c r="L55" i="25"/>
  <c r="L54" i="25"/>
  <c r="L53" i="25"/>
  <c r="L87" i="25"/>
  <c r="L84" i="25"/>
  <c r="L43" i="25"/>
  <c r="L40" i="25"/>
  <c r="L30" i="25"/>
  <c r="L37" i="25"/>
  <c r="L34" i="25"/>
  <c r="L31" i="25"/>
  <c r="L75" i="25"/>
  <c r="L64" i="25"/>
  <c r="L38" i="25"/>
  <c r="L35" i="25"/>
  <c r="L32" i="25"/>
  <c r="L105" i="25"/>
  <c r="L76" i="25"/>
  <c r="L108" i="25"/>
  <c r="L41" i="25"/>
  <c r="L36" i="25"/>
  <c r="L33" i="25"/>
  <c r="L61" i="25"/>
  <c r="I95" i="25"/>
  <c r="L96" i="25" s="1"/>
  <c r="I51" i="25"/>
  <c r="L52" i="25" s="1"/>
  <c r="J8" i="25"/>
  <c r="G7" i="25"/>
  <c r="I73" i="25"/>
  <c r="I29" i="25"/>
  <c r="X17" i="22"/>
  <c r="W17" i="22"/>
  <c r="V17" i="22"/>
  <c r="X11" i="22"/>
  <c r="W11" i="22"/>
  <c r="V11" i="22"/>
  <c r="I156" i="21"/>
  <c r="H156" i="21"/>
  <c r="I150" i="21"/>
  <c r="H150" i="21"/>
  <c r="I143" i="21"/>
  <c r="H143" i="21"/>
  <c r="I137" i="21"/>
  <c r="H137" i="21"/>
  <c r="I130" i="21"/>
  <c r="H130" i="21"/>
  <c r="I124" i="21"/>
  <c r="H124" i="21"/>
  <c r="I117" i="21"/>
  <c r="H117" i="21"/>
  <c r="I111" i="21"/>
  <c r="H111" i="21"/>
  <c r="I104" i="21"/>
  <c r="H104" i="21"/>
  <c r="G106" i="21"/>
  <c r="I98" i="21"/>
  <c r="H98" i="21"/>
  <c r="I91" i="21"/>
  <c r="H91" i="21"/>
  <c r="I85" i="21"/>
  <c r="H85" i="21"/>
  <c r="I72" i="21"/>
  <c r="H72" i="21"/>
  <c r="I66" i="21"/>
  <c r="H66" i="21"/>
  <c r="I59" i="21"/>
  <c r="H59" i="21"/>
  <c r="I53" i="21"/>
  <c r="H53" i="21"/>
  <c r="I46" i="21"/>
  <c r="H46" i="21"/>
  <c r="I40" i="21"/>
  <c r="H40" i="21"/>
  <c r="I33" i="21"/>
  <c r="H33" i="21"/>
  <c r="I27" i="21"/>
  <c r="H27" i="21"/>
  <c r="L14" i="22"/>
  <c r="K14" i="22"/>
  <c r="J14" i="22"/>
  <c r="L20" i="22"/>
  <c r="K20" i="22"/>
  <c r="J20" i="22"/>
  <c r="L24" i="22"/>
  <c r="K24" i="22"/>
  <c r="J24" i="22"/>
  <c r="L27" i="22"/>
  <c r="I35" i="22"/>
  <c r="K27" i="22"/>
  <c r="J27" i="22"/>
  <c r="L30" i="22"/>
  <c r="K30" i="22"/>
  <c r="J30" i="22"/>
  <c r="L33" i="22"/>
  <c r="K33" i="22"/>
  <c r="J33" i="22"/>
  <c r="L37" i="22"/>
  <c r="K37" i="22"/>
  <c r="J37" i="22"/>
  <c r="L40" i="22"/>
  <c r="K40" i="22"/>
  <c r="J40" i="22"/>
  <c r="L43" i="22"/>
  <c r="K43" i="22"/>
  <c r="J43" i="22"/>
  <c r="L46" i="22"/>
  <c r="K46" i="22"/>
  <c r="J46" i="22"/>
  <c r="L53" i="22"/>
  <c r="K53" i="22"/>
  <c r="J53" i="22"/>
  <c r="L56" i="22"/>
  <c r="K56" i="22"/>
  <c r="J56" i="22"/>
  <c r="L59" i="22"/>
  <c r="K59" i="22"/>
  <c r="J59" i="22"/>
  <c r="L62" i="22"/>
  <c r="K62" i="22"/>
  <c r="J62" i="22"/>
  <c r="L66" i="22"/>
  <c r="K66" i="22"/>
  <c r="J66" i="22"/>
  <c r="L69" i="22"/>
  <c r="I77" i="22"/>
  <c r="K69" i="22"/>
  <c r="J69" i="22"/>
  <c r="L72" i="22"/>
  <c r="K72" i="22"/>
  <c r="J72" i="22"/>
  <c r="L75" i="22"/>
  <c r="K75" i="22"/>
  <c r="J75" i="22"/>
  <c r="L79" i="22"/>
  <c r="K79" i="22"/>
  <c r="J79" i="22"/>
  <c r="L82" i="22"/>
  <c r="K82" i="22"/>
  <c r="J82" i="22"/>
  <c r="L85" i="22"/>
  <c r="K85" i="22"/>
  <c r="J85" i="22"/>
  <c r="L88" i="22"/>
  <c r="K88" i="22"/>
  <c r="J88" i="22"/>
  <c r="L95" i="22"/>
  <c r="K95" i="22"/>
  <c r="J95" i="22"/>
  <c r="L98" i="22"/>
  <c r="K98" i="22"/>
  <c r="J98" i="22"/>
  <c r="L101" i="22"/>
  <c r="K101" i="22"/>
  <c r="J101" i="22"/>
  <c r="L104" i="22"/>
  <c r="K104" i="22"/>
  <c r="J104" i="22"/>
  <c r="L108" i="22"/>
  <c r="K108" i="22"/>
  <c r="J108" i="22"/>
  <c r="L111" i="22"/>
  <c r="I119" i="22"/>
  <c r="K111" i="22"/>
  <c r="J111" i="22"/>
  <c r="L114" i="22"/>
  <c r="K114" i="22"/>
  <c r="J114" i="22"/>
  <c r="L117" i="22"/>
  <c r="K117" i="22"/>
  <c r="J117" i="22"/>
  <c r="L121" i="22"/>
  <c r="K121" i="22"/>
  <c r="J121" i="22"/>
  <c r="L124" i="22"/>
  <c r="K124" i="22"/>
  <c r="J124" i="22"/>
  <c r="L127" i="22"/>
  <c r="K127" i="22"/>
  <c r="J127" i="22"/>
  <c r="L130" i="22"/>
  <c r="K130" i="22"/>
  <c r="J130" i="22"/>
  <c r="L137" i="22"/>
  <c r="K137" i="22"/>
  <c r="J137" i="22"/>
  <c r="L140" i="22"/>
  <c r="K140" i="22"/>
  <c r="J140" i="22"/>
  <c r="L143" i="22"/>
  <c r="K143" i="22"/>
  <c r="J143" i="22"/>
  <c r="L146" i="22"/>
  <c r="K146" i="22"/>
  <c r="J146" i="22"/>
  <c r="L150" i="22"/>
  <c r="K150" i="22"/>
  <c r="J150" i="22"/>
  <c r="L153" i="22"/>
  <c r="I161" i="22"/>
  <c r="K153" i="22"/>
  <c r="J153" i="22"/>
  <c r="L156" i="22"/>
  <c r="K156" i="22"/>
  <c r="J156" i="22"/>
  <c r="L159" i="22"/>
  <c r="K159" i="22"/>
  <c r="J159" i="22"/>
  <c r="L9" i="22"/>
  <c r="K9" i="22"/>
  <c r="J9" i="22"/>
  <c r="L15" i="22"/>
  <c r="K15" i="22"/>
  <c r="J15" i="22"/>
  <c r="K10" i="22"/>
  <c r="J10" i="22"/>
  <c r="L10" i="22"/>
  <c r="K16" i="22"/>
  <c r="J16" i="22"/>
  <c r="L16" i="22"/>
  <c r="K23" i="22"/>
  <c r="J23" i="22"/>
  <c r="L23" i="22"/>
  <c r="K26" i="22"/>
  <c r="J26" i="22"/>
  <c r="L26" i="22"/>
  <c r="K29" i="22"/>
  <c r="J29" i="22"/>
  <c r="L29" i="22"/>
  <c r="K32" i="22"/>
  <c r="J32" i="22"/>
  <c r="L32" i="22"/>
  <c r="K39" i="22"/>
  <c r="J39" i="22"/>
  <c r="L39" i="22"/>
  <c r="K42" i="22"/>
  <c r="J42" i="22"/>
  <c r="L42" i="22"/>
  <c r="K45" i="22"/>
  <c r="J45" i="22"/>
  <c r="L45" i="22"/>
  <c r="K48" i="22"/>
  <c r="J48" i="22"/>
  <c r="L48" i="22"/>
  <c r="K52" i="22"/>
  <c r="J52" i="22"/>
  <c r="L52" i="22"/>
  <c r="I63" i="22"/>
  <c r="K55" i="22"/>
  <c r="J55" i="22"/>
  <c r="L55" i="22"/>
  <c r="K58" i="22"/>
  <c r="J58" i="22"/>
  <c r="L58" i="22"/>
  <c r="K61" i="22"/>
  <c r="J61" i="22"/>
  <c r="L61" i="22"/>
  <c r="K65" i="22"/>
  <c r="J65" i="22"/>
  <c r="L65" i="22"/>
  <c r="K68" i="22"/>
  <c r="J68" i="22"/>
  <c r="L68" i="22"/>
  <c r="K71" i="22"/>
  <c r="J71" i="22"/>
  <c r="L71" i="22"/>
  <c r="K74" i="22"/>
  <c r="J74" i="22"/>
  <c r="L74" i="22"/>
  <c r="K81" i="22"/>
  <c r="J81" i="22"/>
  <c r="L81" i="22"/>
  <c r="K84" i="22"/>
  <c r="J84" i="22"/>
  <c r="L84" i="22"/>
  <c r="K87" i="22"/>
  <c r="J87" i="22"/>
  <c r="L87" i="22"/>
  <c r="K90" i="22"/>
  <c r="J90" i="22"/>
  <c r="L90" i="22"/>
  <c r="K94" i="22"/>
  <c r="J94" i="22"/>
  <c r="L94" i="22"/>
  <c r="I105" i="22"/>
  <c r="K97" i="22"/>
  <c r="J97" i="22"/>
  <c r="L97" i="22"/>
  <c r="K100" i="22"/>
  <c r="J100" i="22"/>
  <c r="L100" i="22"/>
  <c r="K103" i="22"/>
  <c r="J103" i="22"/>
  <c r="L103" i="22"/>
  <c r="K107" i="22"/>
  <c r="J107" i="22"/>
  <c r="L107" i="22"/>
  <c r="K110" i="22"/>
  <c r="J110" i="22"/>
  <c r="L110" i="22"/>
  <c r="K113" i="22"/>
  <c r="J113" i="22"/>
  <c r="L113" i="22"/>
  <c r="K116" i="22"/>
  <c r="J116" i="22"/>
  <c r="L116" i="22"/>
  <c r="K123" i="22"/>
  <c r="J123" i="22"/>
  <c r="L123" i="22"/>
  <c r="K126" i="22"/>
  <c r="J126" i="22"/>
  <c r="L126" i="22"/>
  <c r="K129" i="22"/>
  <c r="J129" i="22"/>
  <c r="L129" i="22"/>
  <c r="K132" i="22"/>
  <c r="J132" i="22"/>
  <c r="L132" i="22"/>
  <c r="K136" i="22"/>
  <c r="J136" i="22"/>
  <c r="L136" i="22"/>
  <c r="I147" i="22"/>
  <c r="K139" i="22"/>
  <c r="J139" i="22"/>
  <c r="L139" i="22"/>
  <c r="K142" i="22"/>
  <c r="J142" i="22"/>
  <c r="L142" i="22"/>
  <c r="K145" i="22"/>
  <c r="J145" i="22"/>
  <c r="L145" i="22"/>
  <c r="K149" i="22"/>
  <c r="J149" i="22"/>
  <c r="L149" i="22"/>
  <c r="K152" i="22"/>
  <c r="J152" i="22"/>
  <c r="L152" i="22"/>
  <c r="K155" i="22"/>
  <c r="J155" i="22"/>
  <c r="L155" i="22"/>
  <c r="K158" i="22"/>
  <c r="J158" i="22"/>
  <c r="L158" i="22"/>
  <c r="J11" i="22"/>
  <c r="L11" i="22"/>
  <c r="K11" i="22"/>
  <c r="J17" i="22"/>
  <c r="L17" i="22"/>
  <c r="K17" i="22"/>
  <c r="L12" i="22"/>
  <c r="K12" i="22"/>
  <c r="J12" i="22"/>
  <c r="L18" i="22"/>
  <c r="K18" i="22"/>
  <c r="J18" i="22"/>
  <c r="L25" i="22"/>
  <c r="K25" i="22"/>
  <c r="J25" i="22"/>
  <c r="L28" i="22"/>
  <c r="K28" i="22"/>
  <c r="J28" i="22"/>
  <c r="L31" i="22"/>
  <c r="K31" i="22"/>
  <c r="J31" i="22"/>
  <c r="L34" i="22"/>
  <c r="K34" i="22"/>
  <c r="J34" i="22"/>
  <c r="L38" i="22"/>
  <c r="K38" i="22"/>
  <c r="J38" i="22"/>
  <c r="L41" i="22"/>
  <c r="I49" i="22"/>
  <c r="K41" i="22"/>
  <c r="J41" i="22"/>
  <c r="L44" i="22"/>
  <c r="K44" i="22"/>
  <c r="J44" i="22"/>
  <c r="L47" i="22"/>
  <c r="K47" i="22"/>
  <c r="J47" i="22"/>
  <c r="L51" i="22"/>
  <c r="K51" i="22"/>
  <c r="J51" i="22"/>
  <c r="L54" i="22"/>
  <c r="K54" i="22"/>
  <c r="J54" i="22"/>
  <c r="L57" i="22"/>
  <c r="K57" i="22"/>
  <c r="J57" i="22"/>
  <c r="L60" i="22"/>
  <c r="K60" i="22"/>
  <c r="J60" i="22"/>
  <c r="L67" i="22"/>
  <c r="K67" i="22"/>
  <c r="J67" i="22"/>
  <c r="L70" i="22"/>
  <c r="K70" i="22"/>
  <c r="J70" i="22"/>
  <c r="L73" i="22"/>
  <c r="K73" i="22"/>
  <c r="J73" i="22"/>
  <c r="L76" i="22"/>
  <c r="K76" i="22"/>
  <c r="J76" i="22"/>
  <c r="L80" i="22"/>
  <c r="K80" i="22"/>
  <c r="J80" i="22"/>
  <c r="L83" i="22"/>
  <c r="I91" i="22"/>
  <c r="K83" i="22"/>
  <c r="J83" i="22"/>
  <c r="L86" i="22"/>
  <c r="K86" i="22"/>
  <c r="J86" i="22"/>
  <c r="L89" i="22"/>
  <c r="K89" i="22"/>
  <c r="J89" i="22"/>
  <c r="L93" i="22"/>
  <c r="K93" i="22"/>
  <c r="J93" i="22"/>
  <c r="L96" i="22"/>
  <c r="K96" i="22"/>
  <c r="J96" i="22"/>
  <c r="L99" i="22"/>
  <c r="K99" i="22"/>
  <c r="J99" i="22"/>
  <c r="L102" i="22"/>
  <c r="K102" i="22"/>
  <c r="J102" i="22"/>
  <c r="L109" i="22"/>
  <c r="K109" i="22"/>
  <c r="J109" i="22"/>
  <c r="L112" i="22"/>
  <c r="K112" i="22"/>
  <c r="J112" i="22"/>
  <c r="L115" i="22"/>
  <c r="K115" i="22"/>
  <c r="J115" i="22"/>
  <c r="L118" i="22"/>
  <c r="K118" i="22"/>
  <c r="J118" i="22"/>
  <c r="L122" i="22"/>
  <c r="K122" i="22"/>
  <c r="J122" i="22"/>
  <c r="L125" i="22"/>
  <c r="I133" i="22"/>
  <c r="K125" i="22"/>
  <c r="J125" i="22"/>
  <c r="L128" i="22"/>
  <c r="K128" i="22"/>
  <c r="J128" i="22"/>
  <c r="L131" i="22"/>
  <c r="K131" i="22"/>
  <c r="J131" i="22"/>
  <c r="L135" i="22"/>
  <c r="K135" i="22"/>
  <c r="J135" i="22"/>
  <c r="L138" i="22"/>
  <c r="K138" i="22"/>
  <c r="J138" i="22"/>
  <c r="L141" i="22"/>
  <c r="K141" i="22"/>
  <c r="J141" i="22"/>
  <c r="L144" i="22"/>
  <c r="K144" i="22"/>
  <c r="J144" i="22"/>
  <c r="L151" i="22"/>
  <c r="K151" i="22"/>
  <c r="J151" i="22"/>
  <c r="L154" i="22"/>
  <c r="K154" i="22"/>
  <c r="J154" i="22"/>
  <c r="L157" i="22"/>
  <c r="K157" i="22"/>
  <c r="J157" i="22"/>
  <c r="K160" i="22"/>
  <c r="L160" i="22"/>
  <c r="J160" i="22"/>
  <c r="H127" i="19"/>
  <c r="I127" i="19"/>
  <c r="H126" i="19"/>
  <c r="I126" i="19"/>
  <c r="G133" i="19"/>
  <c r="H125" i="19"/>
  <c r="I125" i="19"/>
  <c r="H124" i="19"/>
  <c r="I124" i="19"/>
  <c r="H123" i="19"/>
  <c r="I123" i="19"/>
  <c r="H122" i="19"/>
  <c r="G121" i="19"/>
  <c r="I122" i="19"/>
  <c r="H118" i="19"/>
  <c r="I118" i="19"/>
  <c r="H117" i="19"/>
  <c r="I117" i="19"/>
  <c r="H116" i="19"/>
  <c r="I116" i="19"/>
  <c r="H115" i="19"/>
  <c r="I115" i="19"/>
  <c r="H114" i="19"/>
  <c r="I114" i="19"/>
  <c r="H113" i="19"/>
  <c r="I113" i="19"/>
  <c r="H112" i="19"/>
  <c r="I112" i="19"/>
  <c r="H111" i="19"/>
  <c r="G119" i="19"/>
  <c r="I111" i="19"/>
  <c r="H110" i="19"/>
  <c r="I110" i="19"/>
  <c r="H109" i="19"/>
  <c r="I109" i="19"/>
  <c r="H108" i="19"/>
  <c r="G107" i="19"/>
  <c r="J108" i="19"/>
  <c r="I108" i="19"/>
  <c r="H104" i="19"/>
  <c r="I104" i="19"/>
  <c r="H103" i="19"/>
  <c r="J103" i="19"/>
  <c r="I103" i="19"/>
  <c r="H102" i="19"/>
  <c r="I102" i="19"/>
  <c r="H101" i="19"/>
  <c r="J101" i="19"/>
  <c r="I101" i="19"/>
  <c r="H100" i="19"/>
  <c r="I100" i="19"/>
  <c r="H99" i="19"/>
  <c r="J99" i="19"/>
  <c r="I99" i="19"/>
  <c r="H98" i="19"/>
  <c r="I98" i="19"/>
  <c r="H97" i="19"/>
  <c r="G105" i="19"/>
  <c r="I97" i="19"/>
  <c r="H96" i="19"/>
  <c r="I96" i="19"/>
  <c r="H95" i="19"/>
  <c r="I95" i="19"/>
  <c r="H94" i="19"/>
  <c r="G93" i="19"/>
  <c r="I94" i="19"/>
  <c r="H90" i="19"/>
  <c r="I90" i="19"/>
  <c r="H89" i="19"/>
  <c r="I89" i="19"/>
  <c r="H88" i="19"/>
  <c r="I88" i="19"/>
  <c r="H87" i="19"/>
  <c r="I87" i="19"/>
  <c r="H86" i="19"/>
  <c r="I86" i="19"/>
  <c r="H85" i="19"/>
  <c r="I85" i="19"/>
  <c r="H84" i="19"/>
  <c r="I84" i="19"/>
  <c r="H83" i="19"/>
  <c r="G91" i="19"/>
  <c r="J83" i="19"/>
  <c r="I83" i="19"/>
  <c r="H82" i="19"/>
  <c r="I82" i="19"/>
  <c r="H81" i="19"/>
  <c r="J81" i="19"/>
  <c r="I81" i="19"/>
  <c r="H80" i="19"/>
  <c r="G79" i="19"/>
  <c r="I80" i="19"/>
  <c r="H76" i="19"/>
  <c r="I76" i="19"/>
  <c r="H75" i="19"/>
  <c r="I75" i="19"/>
  <c r="H74" i="19"/>
  <c r="I74" i="19"/>
  <c r="H73" i="19"/>
  <c r="I73" i="19"/>
  <c r="H72" i="19"/>
  <c r="I72" i="19"/>
  <c r="H71" i="19"/>
  <c r="I71" i="19"/>
  <c r="H70" i="19"/>
  <c r="I70" i="19"/>
  <c r="H69" i="19"/>
  <c r="G77" i="19"/>
  <c r="I69" i="19"/>
  <c r="H68" i="19"/>
  <c r="I68" i="19"/>
  <c r="H67" i="19"/>
  <c r="I67" i="19"/>
  <c r="H66" i="19"/>
  <c r="G65" i="19"/>
  <c r="I66" i="19"/>
  <c r="H62" i="19"/>
  <c r="J62" i="19"/>
  <c r="I62" i="19"/>
  <c r="H61" i="19"/>
  <c r="I61" i="19"/>
  <c r="H60" i="19"/>
  <c r="J60" i="19"/>
  <c r="I60" i="19"/>
  <c r="H59" i="19"/>
  <c r="I59" i="19"/>
  <c r="H58" i="19"/>
  <c r="J58" i="19"/>
  <c r="I58" i="19"/>
  <c r="H57" i="19"/>
  <c r="I57" i="19"/>
  <c r="H56" i="19"/>
  <c r="J56" i="19"/>
  <c r="I56" i="19"/>
  <c r="H55" i="19"/>
  <c r="G63" i="19"/>
  <c r="I55" i="19"/>
  <c r="H54" i="19"/>
  <c r="I54" i="19"/>
  <c r="H53" i="19"/>
  <c r="I53" i="19"/>
  <c r="H52" i="19"/>
  <c r="G51" i="19"/>
  <c r="I52" i="19"/>
  <c r="H48" i="19"/>
  <c r="I48" i="19"/>
  <c r="H47" i="19"/>
  <c r="I47" i="19"/>
  <c r="H46" i="19"/>
  <c r="I46" i="19"/>
  <c r="H45" i="19"/>
  <c r="I45" i="19"/>
  <c r="H44" i="19"/>
  <c r="I44" i="19"/>
  <c r="H43" i="19"/>
  <c r="I43" i="19"/>
  <c r="H42" i="19"/>
  <c r="I42" i="19"/>
  <c r="H41" i="19"/>
  <c r="G49" i="19"/>
  <c r="I41" i="19"/>
  <c r="H40" i="19"/>
  <c r="J40" i="19"/>
  <c r="I40" i="19"/>
  <c r="H39" i="19"/>
  <c r="I39" i="19"/>
  <c r="H38" i="19"/>
  <c r="G37" i="19"/>
  <c r="I38" i="19"/>
  <c r="H34" i="19"/>
  <c r="I34" i="19"/>
  <c r="H33" i="19"/>
  <c r="I33" i="19"/>
  <c r="H32" i="19"/>
  <c r="I32" i="19"/>
  <c r="H31" i="19"/>
  <c r="I31" i="19"/>
  <c r="H30" i="19"/>
  <c r="I30" i="19"/>
  <c r="H29" i="19"/>
  <c r="I29" i="19"/>
  <c r="H28" i="19"/>
  <c r="I28" i="19"/>
  <c r="H27" i="19"/>
  <c r="G35" i="19"/>
  <c r="I27" i="19"/>
  <c r="H26" i="19"/>
  <c r="I26" i="19"/>
  <c r="H25" i="19"/>
  <c r="I25" i="19"/>
  <c r="H24" i="19"/>
  <c r="G23" i="19"/>
  <c r="J24" i="19"/>
  <c r="I24" i="19"/>
  <c r="H20" i="19"/>
  <c r="I20" i="19"/>
  <c r="H19" i="19"/>
  <c r="J19" i="19"/>
  <c r="I19" i="19"/>
  <c r="H18" i="19"/>
  <c r="I18" i="19"/>
  <c r="H17" i="19"/>
  <c r="J17" i="19"/>
  <c r="I17" i="19"/>
  <c r="H16" i="19"/>
  <c r="I16" i="19"/>
  <c r="H15" i="19"/>
  <c r="J15" i="19"/>
  <c r="I15" i="19"/>
  <c r="H14" i="19"/>
  <c r="I14" i="19"/>
  <c r="H13" i="19"/>
  <c r="G21" i="19"/>
  <c r="J13" i="19"/>
  <c r="I13" i="19"/>
  <c r="H12" i="19"/>
  <c r="I12" i="19"/>
  <c r="H11" i="19"/>
  <c r="J11" i="19"/>
  <c r="I11" i="19"/>
  <c r="H10" i="19"/>
  <c r="G9" i="19"/>
  <c r="J118" i="19" s="1"/>
  <c r="I10" i="19"/>
  <c r="I128" i="19"/>
  <c r="J128" i="19"/>
  <c r="H128" i="19"/>
  <c r="I129" i="19"/>
  <c r="J129" i="19"/>
  <c r="H129" i="19"/>
  <c r="I130" i="19"/>
  <c r="J130" i="19"/>
  <c r="H130" i="19"/>
  <c r="I131" i="19"/>
  <c r="J131" i="19"/>
  <c r="H131" i="19"/>
  <c r="I132" i="19"/>
  <c r="J132" i="19"/>
  <c r="H132" i="19"/>
  <c r="I136" i="19"/>
  <c r="G135" i="19"/>
  <c r="J136" i="19"/>
  <c r="H136" i="19"/>
  <c r="I137" i="19"/>
  <c r="J137" i="19"/>
  <c r="H137" i="19"/>
  <c r="I138" i="19"/>
  <c r="J138" i="19"/>
  <c r="H138" i="19"/>
  <c r="I139" i="19"/>
  <c r="G147" i="19"/>
  <c r="J139" i="19"/>
  <c r="H139" i="19"/>
  <c r="I140" i="19"/>
  <c r="J140" i="19"/>
  <c r="H140" i="19"/>
  <c r="I141" i="19"/>
  <c r="J141" i="19"/>
  <c r="H141" i="19"/>
  <c r="I142" i="19"/>
  <c r="J142" i="19"/>
  <c r="H142" i="19"/>
  <c r="I143" i="19"/>
  <c r="J143" i="19"/>
  <c r="H143" i="19"/>
  <c r="I144" i="19"/>
  <c r="J144" i="19"/>
  <c r="H144" i="19"/>
  <c r="I145" i="19"/>
  <c r="J145" i="19"/>
  <c r="H145" i="19"/>
  <c r="I146" i="19"/>
  <c r="J146" i="19"/>
  <c r="H146" i="19"/>
  <c r="I150" i="19"/>
  <c r="G149" i="19"/>
  <c r="J150" i="19"/>
  <c r="H150" i="19"/>
  <c r="I151" i="19"/>
  <c r="J151" i="19"/>
  <c r="H151" i="19"/>
  <c r="I152" i="19"/>
  <c r="J152" i="19"/>
  <c r="H152" i="19"/>
  <c r="I153" i="19"/>
  <c r="G161" i="19"/>
  <c r="J153" i="19"/>
  <c r="H153" i="19"/>
  <c r="I154" i="19"/>
  <c r="J154" i="19"/>
  <c r="H154" i="19"/>
  <c r="I155" i="19"/>
  <c r="J155" i="19"/>
  <c r="H155" i="19"/>
  <c r="I156" i="19"/>
  <c r="J156" i="19"/>
  <c r="H156" i="19"/>
  <c r="I157" i="19"/>
  <c r="J157" i="19"/>
  <c r="H157" i="19"/>
  <c r="I158" i="19"/>
  <c r="J158" i="19"/>
  <c r="H158" i="19"/>
  <c r="I159" i="19"/>
  <c r="J159" i="19"/>
  <c r="H159" i="19"/>
  <c r="I160" i="19"/>
  <c r="J160" i="19"/>
  <c r="H160" i="19"/>
  <c r="L13" i="22"/>
  <c r="I21" i="22"/>
  <c r="K13" i="22"/>
  <c r="J13" i="22"/>
  <c r="Q153" i="18"/>
  <c r="I144" i="18"/>
  <c r="Q140" i="18"/>
  <c r="H146" i="18"/>
  <c r="I138" i="18"/>
  <c r="I131" i="18"/>
  <c r="Q127" i="18"/>
  <c r="I125" i="18"/>
  <c r="P120" i="18"/>
  <c r="Q121" i="18"/>
  <c r="Q114" i="18"/>
  <c r="I112" i="18"/>
  <c r="Q108" i="18"/>
  <c r="Q101" i="18"/>
  <c r="I99" i="18"/>
  <c r="Q95" i="18"/>
  <c r="J93" i="18"/>
  <c r="H92" i="18"/>
  <c r="I93" i="18"/>
  <c r="Q88" i="18"/>
  <c r="I86" i="18"/>
  <c r="P90" i="18"/>
  <c r="Q82" i="18"/>
  <c r="I80" i="18"/>
  <c r="Q75" i="18"/>
  <c r="I73" i="18"/>
  <c r="Q69" i="18"/>
  <c r="J67" i="18"/>
  <c r="I67" i="18"/>
  <c r="I60" i="18"/>
  <c r="Q56" i="18"/>
  <c r="H62" i="18"/>
  <c r="I54" i="18"/>
  <c r="I47" i="18"/>
  <c r="Q43" i="18"/>
  <c r="I41" i="18"/>
  <c r="Q37" i="18"/>
  <c r="P36" i="18"/>
  <c r="Q30" i="18"/>
  <c r="I28" i="18"/>
  <c r="Q24" i="18"/>
  <c r="Q17" i="18"/>
  <c r="I15" i="18"/>
  <c r="Q11" i="18"/>
  <c r="J9" i="18"/>
  <c r="H8" i="18"/>
  <c r="J144" i="18" s="1"/>
  <c r="I9" i="18"/>
  <c r="I159" i="18"/>
  <c r="J159" i="18"/>
  <c r="I145" i="18"/>
  <c r="J145" i="18"/>
  <c r="Q141" i="18"/>
  <c r="I139" i="18"/>
  <c r="J139" i="18"/>
  <c r="Q135" i="18"/>
  <c r="P134" i="18"/>
  <c r="Q128" i="18"/>
  <c r="I126" i="18"/>
  <c r="J126" i="18"/>
  <c r="Q122" i="18"/>
  <c r="Q115" i="18"/>
  <c r="I113" i="18"/>
  <c r="J113" i="18"/>
  <c r="Q109" i="18"/>
  <c r="I107" i="18"/>
  <c r="H106" i="18"/>
  <c r="J107" i="18"/>
  <c r="Q102" i="18"/>
  <c r="I100" i="18"/>
  <c r="J100" i="18"/>
  <c r="Q96" i="18"/>
  <c r="P104" i="18"/>
  <c r="I94" i="18"/>
  <c r="J94" i="18"/>
  <c r="Q89" i="18"/>
  <c r="I87" i="18"/>
  <c r="J87" i="18"/>
  <c r="Q83" i="18"/>
  <c r="I81" i="18"/>
  <c r="J81" i="18"/>
  <c r="I74" i="18"/>
  <c r="J74" i="18"/>
  <c r="Q70" i="18"/>
  <c r="I68" i="18"/>
  <c r="H76" i="18"/>
  <c r="J68" i="18"/>
  <c r="I61" i="18"/>
  <c r="J61" i="18"/>
  <c r="Q57" i="18"/>
  <c r="I55" i="18"/>
  <c r="J55" i="18"/>
  <c r="Q51" i="18"/>
  <c r="P50" i="18"/>
  <c r="Q44" i="18"/>
  <c r="I42" i="18"/>
  <c r="J42" i="18"/>
  <c r="Y14" i="19"/>
  <c r="X14" i="19"/>
  <c r="Y11" i="19"/>
  <c r="X11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U7" i="19"/>
  <c r="Y15" i="19"/>
  <c r="X15" i="19"/>
  <c r="Y16" i="19"/>
  <c r="X16" i="19"/>
  <c r="Y17" i="19"/>
  <c r="X17" i="19"/>
  <c r="Y18" i="19"/>
  <c r="X18" i="19"/>
  <c r="Y19" i="19"/>
  <c r="X19" i="19"/>
  <c r="Y20" i="19"/>
  <c r="X20" i="19"/>
  <c r="Y24" i="19"/>
  <c r="X24" i="19"/>
  <c r="W23" i="19"/>
  <c r="Y25" i="19"/>
  <c r="X25" i="19"/>
  <c r="Y26" i="19"/>
  <c r="X26" i="19"/>
  <c r="Y27" i="19"/>
  <c r="X27" i="19"/>
  <c r="W35" i="19"/>
  <c r="Y28" i="19"/>
  <c r="X28" i="19"/>
  <c r="Y29" i="19"/>
  <c r="X29" i="19"/>
  <c r="Y30" i="19"/>
  <c r="X30" i="19"/>
  <c r="Y31" i="19"/>
  <c r="X31" i="19"/>
  <c r="Y32" i="19"/>
  <c r="X32" i="19"/>
  <c r="Y33" i="19"/>
  <c r="X33" i="19"/>
  <c r="Y34" i="19"/>
  <c r="X34" i="19"/>
  <c r="Y38" i="19"/>
  <c r="X38" i="19"/>
  <c r="W37" i="19"/>
  <c r="Y39" i="19"/>
  <c r="X39" i="19"/>
  <c r="Y40" i="19"/>
  <c r="X40" i="19"/>
  <c r="Y41" i="19"/>
  <c r="X41" i="19"/>
  <c r="W49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Y52" i="19"/>
  <c r="X52" i="19"/>
  <c r="W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Y83" i="19"/>
  <c r="X83" i="19"/>
  <c r="W91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W133" i="19"/>
  <c r="Y125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W135" i="19"/>
  <c r="X136" i="19"/>
  <c r="Y137" i="19"/>
  <c r="X137" i="19"/>
  <c r="Y138" i="19"/>
  <c r="X138" i="19"/>
  <c r="Y139" i="19"/>
  <c r="W147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W149" i="19"/>
  <c r="X150" i="19"/>
  <c r="Y151" i="19"/>
  <c r="X151" i="19"/>
  <c r="Y152" i="19"/>
  <c r="X152" i="19"/>
  <c r="Y153" i="19"/>
  <c r="W161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I149" i="18"/>
  <c r="H148" i="18"/>
  <c r="J149" i="18"/>
  <c r="Q142" i="18"/>
  <c r="J140" i="18"/>
  <c r="I140" i="18"/>
  <c r="Q136" i="18"/>
  <c r="Q129" i="18"/>
  <c r="J127" i="18"/>
  <c r="I127" i="18"/>
  <c r="Q123" i="18"/>
  <c r="J121" i="18"/>
  <c r="I121" i="18"/>
  <c r="H120" i="18"/>
  <c r="Q116" i="18"/>
  <c r="J114" i="18"/>
  <c r="I114" i="18"/>
  <c r="Q110" i="18"/>
  <c r="P118" i="18"/>
  <c r="J108" i="18"/>
  <c r="I108" i="18"/>
  <c r="Q103" i="18"/>
  <c r="J101" i="18"/>
  <c r="I101" i="18"/>
  <c r="Q97" i="18"/>
  <c r="J95" i="18"/>
  <c r="I95" i="18"/>
  <c r="J88" i="18"/>
  <c r="I88" i="18"/>
  <c r="Q84" i="18"/>
  <c r="J82" i="18"/>
  <c r="I82" i="18"/>
  <c r="H90" i="18"/>
  <c r="J75" i="18"/>
  <c r="I75" i="18"/>
  <c r="Q71" i="18"/>
  <c r="J69" i="18"/>
  <c r="I69" i="18"/>
  <c r="Q65" i="18"/>
  <c r="P64" i="18"/>
  <c r="Q58" i="18"/>
  <c r="J56" i="18"/>
  <c r="I56" i="18"/>
  <c r="Q52" i="18"/>
  <c r="Q45" i="18"/>
  <c r="J43" i="18"/>
  <c r="I43" i="18"/>
  <c r="Q39" i="18"/>
  <c r="J37" i="18"/>
  <c r="H36" i="18"/>
  <c r="I37" i="18"/>
  <c r="Q32" i="18"/>
  <c r="J30" i="18"/>
  <c r="I30" i="18"/>
  <c r="P34" i="18"/>
  <c r="Q26" i="18"/>
  <c r="J24" i="18"/>
  <c r="I24" i="18"/>
  <c r="Q19" i="18"/>
  <c r="J17" i="18"/>
  <c r="I17" i="18"/>
  <c r="Q13" i="18"/>
  <c r="J11" i="18"/>
  <c r="I11" i="18"/>
  <c r="Q154" i="18"/>
  <c r="P160" i="18"/>
  <c r="Q152" i="18"/>
  <c r="Q158" i="18"/>
  <c r="Q157" i="18"/>
  <c r="Q150" i="18"/>
  <c r="Q156" i="18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D147" i="19"/>
  <c r="D135" i="19"/>
  <c r="D161" i="19"/>
  <c r="D149" i="19"/>
  <c r="C7" i="19"/>
  <c r="I151" i="18"/>
  <c r="J151" i="18"/>
  <c r="J141" i="18"/>
  <c r="I141" i="18"/>
  <c r="Q137" i="18"/>
  <c r="J135" i="18"/>
  <c r="I135" i="18"/>
  <c r="H134" i="18"/>
  <c r="Q130" i="18"/>
  <c r="J128" i="18"/>
  <c r="I128" i="18"/>
  <c r="Q124" i="18"/>
  <c r="P132" i="18"/>
  <c r="J122" i="18"/>
  <c r="I122" i="18"/>
  <c r="Q117" i="18"/>
  <c r="J115" i="18"/>
  <c r="I115" i="18"/>
  <c r="Q111" i="18"/>
  <c r="J109" i="18"/>
  <c r="I109" i="18"/>
  <c r="J102" i="18"/>
  <c r="I102" i="18"/>
  <c r="Q98" i="18"/>
  <c r="J96" i="18"/>
  <c r="I96" i="18"/>
  <c r="H104" i="18"/>
  <c r="J89" i="18"/>
  <c r="I89" i="18"/>
  <c r="Q85" i="18"/>
  <c r="J83" i="18"/>
  <c r="I83" i="18"/>
  <c r="Q79" i="18"/>
  <c r="P78" i="18"/>
  <c r="Q72" i="18"/>
  <c r="J70" i="18"/>
  <c r="I70" i="18"/>
  <c r="Q66" i="18"/>
  <c r="Q59" i="18"/>
  <c r="J57" i="18"/>
  <c r="I57" i="18"/>
  <c r="Q53" i="18"/>
  <c r="J51" i="18"/>
  <c r="I51" i="18"/>
  <c r="H50" i="18"/>
  <c r="Q46" i="18"/>
  <c r="J44" i="18"/>
  <c r="I44" i="18"/>
  <c r="Q40" i="18"/>
  <c r="P48" i="18"/>
  <c r="J38" i="18"/>
  <c r="I38" i="18"/>
  <c r="Q33" i="18"/>
  <c r="I31" i="18"/>
  <c r="J31" i="18"/>
  <c r="Q27" i="18"/>
  <c r="I25" i="18"/>
  <c r="J25" i="18"/>
  <c r="I18" i="18"/>
  <c r="J18" i="18"/>
  <c r="Q14" i="18"/>
  <c r="I12" i="18"/>
  <c r="J12" i="18"/>
  <c r="H20" i="18"/>
  <c r="Q159" i="18"/>
  <c r="J157" i="18"/>
  <c r="I157" i="18"/>
  <c r="I153" i="18"/>
  <c r="J153" i="18"/>
  <c r="Q149" i="18"/>
  <c r="P148" i="18"/>
  <c r="Q144" i="18"/>
  <c r="J142" i="18"/>
  <c r="I142" i="18"/>
  <c r="P146" i="18"/>
  <c r="Q138" i="18"/>
  <c r="J136" i="18"/>
  <c r="I136" i="18"/>
  <c r="Q131" i="18"/>
  <c r="J129" i="18"/>
  <c r="I129" i="18"/>
  <c r="Q125" i="18"/>
  <c r="J123" i="18"/>
  <c r="I123" i="18"/>
  <c r="J116" i="18"/>
  <c r="I116" i="18"/>
  <c r="Q112" i="18"/>
  <c r="H118" i="18"/>
  <c r="J110" i="18"/>
  <c r="I110" i="18"/>
  <c r="J103" i="18"/>
  <c r="I103" i="18"/>
  <c r="Q99" i="18"/>
  <c r="J97" i="18"/>
  <c r="I97" i="18"/>
  <c r="Q93" i="18"/>
  <c r="P92" i="18"/>
  <c r="Q86" i="18"/>
  <c r="J84" i="18"/>
  <c r="I84" i="18"/>
  <c r="Q80" i="18"/>
  <c r="Q73" i="18"/>
  <c r="J71" i="18"/>
  <c r="I71" i="18"/>
  <c r="Q67" i="18"/>
  <c r="J65" i="18"/>
  <c r="I65" i="18"/>
  <c r="H64" i="18"/>
  <c r="Q60" i="18"/>
  <c r="J58" i="18"/>
  <c r="I58" i="18"/>
  <c r="P62" i="18"/>
  <c r="Q54" i="18"/>
  <c r="J52" i="18"/>
  <c r="I52" i="18"/>
  <c r="Q47" i="18"/>
  <c r="J45" i="18"/>
  <c r="I45" i="18"/>
  <c r="Q41" i="18"/>
  <c r="J39" i="18"/>
  <c r="I39" i="18"/>
  <c r="J32" i="18"/>
  <c r="I32" i="18"/>
  <c r="Q28" i="18"/>
  <c r="H34" i="18"/>
  <c r="J26" i="18"/>
  <c r="I26" i="18"/>
  <c r="J19" i="18"/>
  <c r="I19" i="18"/>
  <c r="Q15" i="18"/>
  <c r="J13" i="18"/>
  <c r="I13" i="18"/>
  <c r="Q9" i="18"/>
  <c r="P8" i="18"/>
  <c r="R127" i="18" s="1"/>
  <c r="H160" i="18"/>
  <c r="J152" i="18"/>
  <c r="I152" i="18"/>
  <c r="J158" i="18"/>
  <c r="I158" i="18"/>
  <c r="J150" i="18"/>
  <c r="I150" i="18"/>
  <c r="J156" i="18"/>
  <c r="I156" i="18"/>
  <c r="I155" i="18"/>
  <c r="J155" i="18"/>
  <c r="J154" i="18"/>
  <c r="I154" i="18"/>
  <c r="X108" i="18"/>
  <c r="X69" i="18"/>
  <c r="X32" i="18"/>
  <c r="J118" i="17"/>
  <c r="I118" i="17"/>
  <c r="J116" i="17"/>
  <c r="I116" i="17"/>
  <c r="J114" i="17"/>
  <c r="I114" i="17"/>
  <c r="J112" i="17"/>
  <c r="I112" i="17"/>
  <c r="J110" i="17"/>
  <c r="I110" i="17"/>
  <c r="H107" i="17"/>
  <c r="J108" i="17"/>
  <c r="I108" i="17"/>
  <c r="J103" i="17"/>
  <c r="I103" i="17"/>
  <c r="J101" i="17"/>
  <c r="I101" i="17"/>
  <c r="J99" i="17"/>
  <c r="I99" i="17"/>
  <c r="H105" i="17"/>
  <c r="J97" i="17"/>
  <c r="I97" i="17"/>
  <c r="J95" i="17"/>
  <c r="I95" i="17"/>
  <c r="J90" i="17"/>
  <c r="I90" i="17"/>
  <c r="J88" i="17"/>
  <c r="I88" i="17"/>
  <c r="J86" i="17"/>
  <c r="I86" i="17"/>
  <c r="J84" i="17"/>
  <c r="I84" i="17"/>
  <c r="J82" i="17"/>
  <c r="I82" i="17"/>
  <c r="H79" i="17"/>
  <c r="J80" i="17"/>
  <c r="I80" i="17"/>
  <c r="J75" i="17"/>
  <c r="I75" i="17"/>
  <c r="J73" i="17"/>
  <c r="I73" i="17"/>
  <c r="J71" i="17"/>
  <c r="I71" i="17"/>
  <c r="H77" i="17"/>
  <c r="J69" i="17"/>
  <c r="I69" i="17"/>
  <c r="J67" i="17"/>
  <c r="I67" i="17"/>
  <c r="J62" i="17"/>
  <c r="I62" i="17"/>
  <c r="J60" i="17"/>
  <c r="I60" i="17"/>
  <c r="J58" i="17"/>
  <c r="I58" i="17"/>
  <c r="J56" i="17"/>
  <c r="I56" i="17"/>
  <c r="J54" i="17"/>
  <c r="I54" i="17"/>
  <c r="H51" i="17"/>
  <c r="J52" i="17"/>
  <c r="I52" i="17"/>
  <c r="J47" i="17"/>
  <c r="I47" i="17"/>
  <c r="J45" i="17"/>
  <c r="I45" i="17"/>
  <c r="J43" i="17"/>
  <c r="I43" i="17"/>
  <c r="H49" i="17"/>
  <c r="J41" i="17"/>
  <c r="I41" i="17"/>
  <c r="J39" i="17"/>
  <c r="I39" i="17"/>
  <c r="J34" i="17"/>
  <c r="I34" i="17"/>
  <c r="J32" i="17"/>
  <c r="I32" i="17"/>
  <c r="J30" i="17"/>
  <c r="I30" i="17"/>
  <c r="J28" i="17"/>
  <c r="I28" i="17"/>
  <c r="J26" i="17"/>
  <c r="I26" i="17"/>
  <c r="H23" i="17"/>
  <c r="J24" i="17"/>
  <c r="I24" i="17"/>
  <c r="W19" i="17"/>
  <c r="V19" i="17"/>
  <c r="U19" i="17"/>
  <c r="W18" i="17"/>
  <c r="V18" i="17"/>
  <c r="U18" i="17"/>
  <c r="W17" i="17"/>
  <c r="V17" i="17"/>
  <c r="U17" i="17"/>
  <c r="W16" i="17"/>
  <c r="V16" i="17"/>
  <c r="U16" i="17"/>
  <c r="W15" i="17"/>
  <c r="V15" i="17"/>
  <c r="U15" i="17"/>
  <c r="W14" i="17"/>
  <c r="V14" i="17"/>
  <c r="U14" i="17"/>
  <c r="T21" i="17"/>
  <c r="W13" i="17"/>
  <c r="V13" i="17"/>
  <c r="U13" i="17"/>
  <c r="J158" i="16"/>
  <c r="I158" i="16"/>
  <c r="J156" i="16"/>
  <c r="I156" i="16"/>
  <c r="J154" i="16"/>
  <c r="I154" i="16"/>
  <c r="J152" i="16"/>
  <c r="I152" i="16"/>
  <c r="H149" i="16"/>
  <c r="J150" i="16"/>
  <c r="I150" i="16"/>
  <c r="J145" i="16"/>
  <c r="I145" i="16"/>
  <c r="J143" i="16"/>
  <c r="I143" i="16"/>
  <c r="J141" i="16"/>
  <c r="I141" i="16"/>
  <c r="H147" i="16"/>
  <c r="J139" i="16"/>
  <c r="I139" i="16"/>
  <c r="J137" i="16"/>
  <c r="I137" i="16"/>
  <c r="J132" i="16"/>
  <c r="I132" i="16"/>
  <c r="J130" i="16"/>
  <c r="I130" i="16"/>
  <c r="J128" i="16"/>
  <c r="I128" i="16"/>
  <c r="J126" i="16"/>
  <c r="I126" i="16"/>
  <c r="J124" i="16"/>
  <c r="I124" i="16"/>
  <c r="H121" i="16"/>
  <c r="J122" i="16"/>
  <c r="I122" i="16"/>
  <c r="J117" i="16"/>
  <c r="I117" i="16"/>
  <c r="J115" i="16"/>
  <c r="I115" i="16"/>
  <c r="J113" i="16"/>
  <c r="I113" i="16"/>
  <c r="H119" i="16"/>
  <c r="J111" i="16"/>
  <c r="I111" i="16"/>
  <c r="J109" i="16"/>
  <c r="I109" i="16"/>
  <c r="J104" i="16"/>
  <c r="I104" i="16"/>
  <c r="J102" i="16"/>
  <c r="I102" i="16"/>
  <c r="J100" i="16"/>
  <c r="I100" i="16"/>
  <c r="J98" i="16"/>
  <c r="I98" i="16"/>
  <c r="J96" i="16"/>
  <c r="I96" i="16"/>
  <c r="H93" i="16"/>
  <c r="J94" i="16"/>
  <c r="I94" i="16"/>
  <c r="J89" i="16"/>
  <c r="I89" i="16"/>
  <c r="J87" i="16"/>
  <c r="I87" i="16"/>
  <c r="J85" i="16"/>
  <c r="I85" i="16"/>
  <c r="H91" i="16"/>
  <c r="J83" i="16"/>
  <c r="I83" i="16"/>
  <c r="J81" i="16"/>
  <c r="I81" i="16"/>
  <c r="J76" i="16"/>
  <c r="I76" i="16"/>
  <c r="J74" i="16"/>
  <c r="I74" i="16"/>
  <c r="J72" i="16"/>
  <c r="I72" i="16"/>
  <c r="J70" i="16"/>
  <c r="I70" i="16"/>
  <c r="J68" i="16"/>
  <c r="I68" i="16"/>
  <c r="H65" i="16"/>
  <c r="J66" i="16"/>
  <c r="I66" i="16"/>
  <c r="J61" i="16"/>
  <c r="I61" i="16"/>
  <c r="J59" i="16"/>
  <c r="I59" i="16"/>
  <c r="J57" i="16"/>
  <c r="I57" i="16"/>
  <c r="H63" i="16"/>
  <c r="J55" i="16"/>
  <c r="I55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H37" i="16"/>
  <c r="J38" i="16"/>
  <c r="I38" i="16"/>
  <c r="J33" i="16"/>
  <c r="I33" i="16"/>
  <c r="J31" i="16"/>
  <c r="I31" i="16"/>
  <c r="J29" i="16"/>
  <c r="I29" i="16"/>
  <c r="H35" i="16"/>
  <c r="J27" i="16"/>
  <c r="I27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H21" i="16"/>
  <c r="J13" i="16"/>
  <c r="I13" i="16"/>
  <c r="J12" i="16"/>
  <c r="I12" i="16"/>
  <c r="J11" i="16"/>
  <c r="I11" i="16"/>
  <c r="H9" i="16"/>
  <c r="K160" i="16" s="1"/>
  <c r="K10" i="16"/>
  <c r="J10" i="16"/>
  <c r="I10" i="16"/>
  <c r="X114" i="18"/>
  <c r="X75" i="18"/>
  <c r="X37" i="18"/>
  <c r="W36" i="18"/>
  <c r="X24" i="18"/>
  <c r="R12" i="21"/>
  <c r="Q12" i="21"/>
  <c r="R15" i="21"/>
  <c r="Q15" i="21"/>
  <c r="R18" i="21"/>
  <c r="Q18" i="21"/>
  <c r="R21" i="21"/>
  <c r="Q21" i="21"/>
  <c r="R10" i="21"/>
  <c r="Q10" i="21"/>
  <c r="R13" i="21"/>
  <c r="Q13" i="21"/>
  <c r="R16" i="21"/>
  <c r="Q16" i="21"/>
  <c r="R19" i="21"/>
  <c r="Q19" i="21"/>
  <c r="R11" i="21"/>
  <c r="Q11" i="21"/>
  <c r="P22" i="21"/>
  <c r="R14" i="21"/>
  <c r="Q14" i="21"/>
  <c r="R17" i="21"/>
  <c r="Q17" i="21"/>
  <c r="R20" i="21"/>
  <c r="Q20" i="21"/>
  <c r="O133" i="19"/>
  <c r="Q125" i="19"/>
  <c r="P125" i="19"/>
  <c r="Q115" i="19"/>
  <c r="P115" i="19"/>
  <c r="Q96" i="19"/>
  <c r="P96" i="19"/>
  <c r="Q86" i="19"/>
  <c r="P86" i="19"/>
  <c r="Q76" i="19"/>
  <c r="P76" i="19"/>
  <c r="Q67" i="19"/>
  <c r="P67" i="19"/>
  <c r="Q57" i="19"/>
  <c r="P57" i="19"/>
  <c r="Q47" i="19"/>
  <c r="P47" i="19"/>
  <c r="Q38" i="19"/>
  <c r="P38" i="19"/>
  <c r="O37" i="19"/>
  <c r="Q28" i="19"/>
  <c r="P28" i="19"/>
  <c r="Q18" i="19"/>
  <c r="P18" i="19"/>
  <c r="P12" i="19"/>
  <c r="Q12" i="19"/>
  <c r="Q17" i="19"/>
  <c r="P17" i="19"/>
  <c r="Q20" i="19"/>
  <c r="P20" i="19"/>
  <c r="Q24" i="19"/>
  <c r="P24" i="19"/>
  <c r="O23" i="19"/>
  <c r="Q27" i="19"/>
  <c r="P27" i="19"/>
  <c r="O35" i="19"/>
  <c r="Q30" i="19"/>
  <c r="P30" i="19"/>
  <c r="R33" i="19"/>
  <c r="Q33" i="19"/>
  <c r="P33" i="19"/>
  <c r="Q40" i="19"/>
  <c r="P40" i="19"/>
  <c r="R43" i="19"/>
  <c r="Q43" i="19"/>
  <c r="P43" i="19"/>
  <c r="Q46" i="19"/>
  <c r="P46" i="19"/>
  <c r="R53" i="19"/>
  <c r="Q53" i="19"/>
  <c r="P53" i="19"/>
  <c r="Q56" i="19"/>
  <c r="P56" i="19"/>
  <c r="R59" i="19"/>
  <c r="Q59" i="19"/>
  <c r="P59" i="19"/>
  <c r="Q62" i="19"/>
  <c r="P62" i="19"/>
  <c r="R66" i="19"/>
  <c r="Q66" i="19"/>
  <c r="P66" i="19"/>
  <c r="O65" i="19"/>
  <c r="Q69" i="19"/>
  <c r="P69" i="19"/>
  <c r="O77" i="19"/>
  <c r="Q72" i="19"/>
  <c r="P72" i="19"/>
  <c r="Q75" i="19"/>
  <c r="P75" i="19"/>
  <c r="Q82" i="19"/>
  <c r="P82" i="19"/>
  <c r="Q85" i="19"/>
  <c r="P85" i="19"/>
  <c r="Q88" i="19"/>
  <c r="P88" i="19"/>
  <c r="Q95" i="19"/>
  <c r="P95" i="19"/>
  <c r="Q98" i="19"/>
  <c r="P98" i="19"/>
  <c r="Q101" i="19"/>
  <c r="P101" i="19"/>
  <c r="Q104" i="19"/>
  <c r="P104" i="19"/>
  <c r="Q108" i="19"/>
  <c r="P108" i="19"/>
  <c r="O107" i="19"/>
  <c r="Q111" i="19"/>
  <c r="P111" i="19"/>
  <c r="O119" i="19"/>
  <c r="Q114" i="19"/>
  <c r="P114" i="19"/>
  <c r="Q117" i="19"/>
  <c r="P117" i="19"/>
  <c r="Q124" i="19"/>
  <c r="P124" i="19"/>
  <c r="P10" i="19"/>
  <c r="Q10" i="19"/>
  <c r="O9" i="19"/>
  <c r="R72" i="19" s="1"/>
  <c r="R13" i="19"/>
  <c r="P13" i="19"/>
  <c r="Q13" i="19"/>
  <c r="O21" i="19"/>
  <c r="R16" i="19"/>
  <c r="Q16" i="19"/>
  <c r="P16" i="19"/>
  <c r="R19" i="19"/>
  <c r="Q19" i="19"/>
  <c r="P19" i="19"/>
  <c r="R26" i="19"/>
  <c r="Q26" i="19"/>
  <c r="P26" i="19"/>
  <c r="R29" i="19"/>
  <c r="Q29" i="19"/>
  <c r="P29" i="19"/>
  <c r="R32" i="19"/>
  <c r="Q32" i="19"/>
  <c r="P32" i="19"/>
  <c r="R39" i="19"/>
  <c r="Q39" i="19"/>
  <c r="P39" i="19"/>
  <c r="R42" i="19"/>
  <c r="Q42" i="19"/>
  <c r="P42" i="19"/>
  <c r="R45" i="19"/>
  <c r="Q45" i="19"/>
  <c r="P45" i="19"/>
  <c r="R48" i="19"/>
  <c r="Q48" i="19"/>
  <c r="P48" i="19"/>
  <c r="R52" i="19"/>
  <c r="Q52" i="19"/>
  <c r="P52" i="19"/>
  <c r="O51" i="19"/>
  <c r="R55" i="19"/>
  <c r="Q55" i="19"/>
  <c r="P55" i="19"/>
  <c r="O63" i="19"/>
  <c r="R58" i="19"/>
  <c r="Q58" i="19"/>
  <c r="P58" i="19"/>
  <c r="R61" i="19"/>
  <c r="Q61" i="19"/>
  <c r="P61" i="19"/>
  <c r="R68" i="19"/>
  <c r="Q68" i="19"/>
  <c r="P68" i="19"/>
  <c r="R71" i="19"/>
  <c r="Q71" i="19"/>
  <c r="P71" i="19"/>
  <c r="R74" i="19"/>
  <c r="Q74" i="19"/>
  <c r="P74" i="19"/>
  <c r="R81" i="19"/>
  <c r="Q81" i="19"/>
  <c r="P81" i="19"/>
  <c r="R84" i="19"/>
  <c r="Q84" i="19"/>
  <c r="P84" i="19"/>
  <c r="R87" i="19"/>
  <c r="Q87" i="19"/>
  <c r="P87" i="19"/>
  <c r="R90" i="19"/>
  <c r="Q90" i="19"/>
  <c r="P90" i="19"/>
  <c r="R94" i="19"/>
  <c r="Q94" i="19"/>
  <c r="P94" i="19"/>
  <c r="O93" i="19"/>
  <c r="R97" i="19"/>
  <c r="Q97" i="19"/>
  <c r="P97" i="19"/>
  <c r="O105" i="19"/>
  <c r="R100" i="19"/>
  <c r="Q100" i="19"/>
  <c r="P100" i="19"/>
  <c r="R103" i="19"/>
  <c r="Q103" i="19"/>
  <c r="P103" i="19"/>
  <c r="R110" i="19"/>
  <c r="Q110" i="19"/>
  <c r="P110" i="19"/>
  <c r="R113" i="19"/>
  <c r="Q113" i="19"/>
  <c r="P113" i="19"/>
  <c r="R116" i="19"/>
  <c r="Q116" i="19"/>
  <c r="P116" i="19"/>
  <c r="R123" i="19"/>
  <c r="Q123" i="19"/>
  <c r="P123" i="19"/>
  <c r="R126" i="19"/>
  <c r="Q126" i="19"/>
  <c r="P126" i="19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M7" i="19"/>
  <c r="Q127" i="19"/>
  <c r="R127" i="19"/>
  <c r="P127" i="19"/>
  <c r="Q128" i="19"/>
  <c r="R128" i="19"/>
  <c r="P128" i="19"/>
  <c r="Q129" i="19"/>
  <c r="R129" i="19"/>
  <c r="P129" i="19"/>
  <c r="Q130" i="19"/>
  <c r="R130" i="19"/>
  <c r="P130" i="19"/>
  <c r="Q131" i="19"/>
  <c r="R131" i="19"/>
  <c r="P131" i="19"/>
  <c r="Q132" i="19"/>
  <c r="R132" i="19"/>
  <c r="P132" i="19"/>
  <c r="O135" i="19"/>
  <c r="Q136" i="19"/>
  <c r="R136" i="19"/>
  <c r="P136" i="19"/>
  <c r="Q137" i="19"/>
  <c r="R137" i="19"/>
  <c r="P137" i="19"/>
  <c r="Q138" i="19"/>
  <c r="R138" i="19"/>
  <c r="P138" i="19"/>
  <c r="O147" i="19"/>
  <c r="Q139" i="19"/>
  <c r="R139" i="19"/>
  <c r="P139" i="19"/>
  <c r="Q140" i="19"/>
  <c r="R140" i="19"/>
  <c r="P140" i="19"/>
  <c r="Q141" i="19"/>
  <c r="R141" i="19"/>
  <c r="P141" i="19"/>
  <c r="Q142" i="19"/>
  <c r="R142" i="19"/>
  <c r="P142" i="19"/>
  <c r="Q143" i="19"/>
  <c r="R143" i="19"/>
  <c r="P143" i="19"/>
  <c r="Q144" i="19"/>
  <c r="R144" i="19"/>
  <c r="P144" i="19"/>
  <c r="Q145" i="19"/>
  <c r="R145" i="19"/>
  <c r="P145" i="19"/>
  <c r="Q146" i="19"/>
  <c r="R146" i="19"/>
  <c r="P146" i="19"/>
  <c r="O149" i="19"/>
  <c r="Q150" i="19"/>
  <c r="R150" i="19"/>
  <c r="P150" i="19"/>
  <c r="Q151" i="19"/>
  <c r="R151" i="19"/>
  <c r="P151" i="19"/>
  <c r="Q152" i="19"/>
  <c r="R152" i="19"/>
  <c r="P152" i="19"/>
  <c r="O161" i="19"/>
  <c r="Q153" i="19"/>
  <c r="R153" i="19"/>
  <c r="P153" i="19"/>
  <c r="Q154" i="19"/>
  <c r="R154" i="19"/>
  <c r="P154" i="19"/>
  <c r="Q155" i="19"/>
  <c r="R155" i="19"/>
  <c r="P155" i="19"/>
  <c r="Q156" i="19"/>
  <c r="R156" i="19"/>
  <c r="P156" i="19"/>
  <c r="Q157" i="19"/>
  <c r="R157" i="19"/>
  <c r="P157" i="19"/>
  <c r="Q158" i="19"/>
  <c r="R158" i="19"/>
  <c r="P158" i="19"/>
  <c r="Q159" i="19"/>
  <c r="R159" i="19"/>
  <c r="P159" i="19"/>
  <c r="Q160" i="19"/>
  <c r="R160" i="19"/>
  <c r="P160" i="19"/>
  <c r="X121" i="18"/>
  <c r="W120" i="18"/>
  <c r="W90" i="18"/>
  <c r="X82" i="18"/>
  <c r="X43" i="18"/>
  <c r="X19" i="18"/>
  <c r="X127" i="18"/>
  <c r="X88" i="18"/>
  <c r="X30" i="18"/>
  <c r="X11" i="18"/>
  <c r="J160" i="17"/>
  <c r="I160" i="17"/>
  <c r="J158" i="17"/>
  <c r="I158" i="17"/>
  <c r="J156" i="17"/>
  <c r="I156" i="17"/>
  <c r="J154" i="17"/>
  <c r="I154" i="17"/>
  <c r="J152" i="17"/>
  <c r="I152" i="17"/>
  <c r="H149" i="17"/>
  <c r="J150" i="17"/>
  <c r="I150" i="17"/>
  <c r="J145" i="17"/>
  <c r="I145" i="17"/>
  <c r="J143" i="17"/>
  <c r="I143" i="17"/>
  <c r="J141" i="17"/>
  <c r="I141" i="17"/>
  <c r="J139" i="17"/>
  <c r="I139" i="17"/>
  <c r="H147" i="17"/>
  <c r="J137" i="17"/>
  <c r="I137" i="17"/>
  <c r="J132" i="17"/>
  <c r="I132" i="17"/>
  <c r="J130" i="17"/>
  <c r="I130" i="17"/>
  <c r="J128" i="17"/>
  <c r="I128" i="17"/>
  <c r="J126" i="17"/>
  <c r="I126" i="17"/>
  <c r="J124" i="17"/>
  <c r="I124" i="17"/>
  <c r="H121" i="17"/>
  <c r="J122" i="17"/>
  <c r="I122" i="17"/>
  <c r="J117" i="17"/>
  <c r="I117" i="17"/>
  <c r="J115" i="17"/>
  <c r="I115" i="17"/>
  <c r="J113" i="17"/>
  <c r="I113" i="17"/>
  <c r="J111" i="17"/>
  <c r="I111" i="17"/>
  <c r="H119" i="17"/>
  <c r="J109" i="17"/>
  <c r="I109" i="17"/>
  <c r="J104" i="17"/>
  <c r="I104" i="17"/>
  <c r="J102" i="17"/>
  <c r="I102" i="17"/>
  <c r="J100" i="17"/>
  <c r="I100" i="17"/>
  <c r="J98" i="17"/>
  <c r="I98" i="17"/>
  <c r="J96" i="17"/>
  <c r="I96" i="17"/>
  <c r="H93" i="17"/>
  <c r="J94" i="17"/>
  <c r="I94" i="17"/>
  <c r="J89" i="17"/>
  <c r="I89" i="17"/>
  <c r="J87" i="17"/>
  <c r="I87" i="17"/>
  <c r="J85" i="17"/>
  <c r="I85" i="17"/>
  <c r="J83" i="17"/>
  <c r="I83" i="17"/>
  <c r="H91" i="17"/>
  <c r="J81" i="17"/>
  <c r="I81" i="17"/>
  <c r="J76" i="17"/>
  <c r="I76" i="17"/>
  <c r="J74" i="17"/>
  <c r="I74" i="17"/>
  <c r="J72" i="17"/>
  <c r="I72" i="17"/>
  <c r="J70" i="17"/>
  <c r="I70" i="17"/>
  <c r="J68" i="17"/>
  <c r="I68" i="17"/>
  <c r="H65" i="17"/>
  <c r="J66" i="17"/>
  <c r="I66" i="17"/>
  <c r="J61" i="17"/>
  <c r="I61" i="17"/>
  <c r="J59" i="17"/>
  <c r="I59" i="17"/>
  <c r="J57" i="17"/>
  <c r="I57" i="17"/>
  <c r="J55" i="17"/>
  <c r="I55" i="17"/>
  <c r="H63" i="17"/>
  <c r="J53" i="17"/>
  <c r="I53" i="17"/>
  <c r="J48" i="17"/>
  <c r="I48" i="17"/>
  <c r="J46" i="17"/>
  <c r="I46" i="17"/>
  <c r="J44" i="17"/>
  <c r="I44" i="17"/>
  <c r="J42" i="17"/>
  <c r="I42" i="17"/>
  <c r="J40" i="17"/>
  <c r="I40" i="17"/>
  <c r="H37" i="17"/>
  <c r="J38" i="17"/>
  <c r="I38" i="17"/>
  <c r="J33" i="17"/>
  <c r="I33" i="17"/>
  <c r="J31" i="17"/>
  <c r="I31" i="17"/>
  <c r="J29" i="17"/>
  <c r="I29" i="17"/>
  <c r="J27" i="17"/>
  <c r="I27" i="17"/>
  <c r="H35" i="17"/>
  <c r="J25" i="17"/>
  <c r="I25" i="17"/>
  <c r="J20" i="17"/>
  <c r="I20" i="17"/>
  <c r="J19" i="17"/>
  <c r="I19" i="17"/>
  <c r="J18" i="17"/>
  <c r="I18" i="17"/>
  <c r="J17" i="17"/>
  <c r="I17" i="17"/>
  <c r="J16" i="17"/>
  <c r="I16" i="17"/>
  <c r="J15" i="17"/>
  <c r="I15" i="17"/>
  <c r="J14" i="17"/>
  <c r="I14" i="17"/>
  <c r="J13" i="17"/>
  <c r="I13" i="17"/>
  <c r="H21" i="17"/>
  <c r="K12" i="17"/>
  <c r="J12" i="17"/>
  <c r="I12" i="17"/>
  <c r="J11" i="17"/>
  <c r="I11" i="17"/>
  <c r="K10" i="17"/>
  <c r="J10" i="17"/>
  <c r="I10" i="17"/>
  <c r="H9" i="17"/>
  <c r="K101" i="17" s="1"/>
  <c r="K159" i="16"/>
  <c r="J159" i="16"/>
  <c r="I159" i="16"/>
  <c r="K157" i="16"/>
  <c r="J157" i="16"/>
  <c r="I157" i="16"/>
  <c r="K155" i="16"/>
  <c r="J155" i="16"/>
  <c r="I155" i="16"/>
  <c r="K153" i="16"/>
  <c r="J153" i="16"/>
  <c r="I153" i="16"/>
  <c r="H161" i="16"/>
  <c r="K151" i="16"/>
  <c r="J151" i="16"/>
  <c r="I151" i="16"/>
  <c r="K146" i="16"/>
  <c r="J146" i="16"/>
  <c r="I146" i="16"/>
  <c r="K144" i="16"/>
  <c r="J144" i="16"/>
  <c r="I144" i="16"/>
  <c r="K142" i="16"/>
  <c r="J142" i="16"/>
  <c r="I142" i="16"/>
  <c r="K140" i="16"/>
  <c r="J140" i="16"/>
  <c r="I140" i="16"/>
  <c r="K138" i="16"/>
  <c r="J138" i="16"/>
  <c r="I138" i="16"/>
  <c r="K136" i="16"/>
  <c r="H135" i="16"/>
  <c r="J136" i="16"/>
  <c r="I136" i="16"/>
  <c r="K131" i="16"/>
  <c r="J131" i="16"/>
  <c r="I131" i="16"/>
  <c r="K129" i="16"/>
  <c r="J129" i="16"/>
  <c r="I129" i="16"/>
  <c r="K127" i="16"/>
  <c r="J127" i="16"/>
  <c r="I127" i="16"/>
  <c r="K125" i="16"/>
  <c r="J125" i="16"/>
  <c r="I125" i="16"/>
  <c r="H133" i="16"/>
  <c r="K123" i="16"/>
  <c r="J123" i="16"/>
  <c r="I123" i="16"/>
  <c r="K118" i="16"/>
  <c r="J118" i="16"/>
  <c r="I118" i="16"/>
  <c r="K116" i="16"/>
  <c r="J116" i="16"/>
  <c r="I116" i="16"/>
  <c r="K114" i="16"/>
  <c r="J114" i="16"/>
  <c r="I114" i="16"/>
  <c r="K112" i="16"/>
  <c r="J112" i="16"/>
  <c r="I112" i="16"/>
  <c r="K110" i="16"/>
  <c r="J110" i="16"/>
  <c r="I110" i="16"/>
  <c r="K108" i="16"/>
  <c r="H107" i="16"/>
  <c r="J108" i="16"/>
  <c r="I108" i="16"/>
  <c r="K103" i="16"/>
  <c r="J103" i="16"/>
  <c r="I103" i="16"/>
  <c r="K101" i="16"/>
  <c r="J101" i="16"/>
  <c r="I101" i="16"/>
  <c r="K99" i="16"/>
  <c r="J99" i="16"/>
  <c r="I99" i="16"/>
  <c r="K97" i="16"/>
  <c r="J97" i="16"/>
  <c r="I97" i="16"/>
  <c r="H105" i="16"/>
  <c r="K95" i="16"/>
  <c r="J95" i="16"/>
  <c r="I95" i="16"/>
  <c r="K90" i="16"/>
  <c r="J90" i="16"/>
  <c r="I90" i="16"/>
  <c r="K88" i="16"/>
  <c r="J88" i="16"/>
  <c r="I88" i="16"/>
  <c r="K86" i="16"/>
  <c r="J86" i="16"/>
  <c r="I86" i="16"/>
  <c r="K84" i="16"/>
  <c r="J84" i="16"/>
  <c r="I84" i="16"/>
  <c r="K82" i="16"/>
  <c r="J82" i="16"/>
  <c r="I82" i="16"/>
  <c r="K80" i="16"/>
  <c r="H79" i="16"/>
  <c r="J80" i="16"/>
  <c r="I80" i="16"/>
  <c r="K75" i="16"/>
  <c r="J75" i="16"/>
  <c r="I75" i="16"/>
  <c r="K73" i="16"/>
  <c r="J73" i="16"/>
  <c r="I73" i="16"/>
  <c r="K71" i="16"/>
  <c r="J71" i="16"/>
  <c r="I71" i="16"/>
  <c r="K69" i="16"/>
  <c r="J69" i="16"/>
  <c r="I69" i="16"/>
  <c r="H77" i="16"/>
  <c r="K67" i="16"/>
  <c r="J67" i="16"/>
  <c r="I67" i="16"/>
  <c r="K62" i="16"/>
  <c r="J62" i="16"/>
  <c r="I62" i="16"/>
  <c r="K60" i="16"/>
  <c r="J60" i="16"/>
  <c r="I60" i="16"/>
  <c r="K58" i="16"/>
  <c r="J58" i="16"/>
  <c r="I58" i="16"/>
  <c r="K56" i="16"/>
  <c r="J56" i="16"/>
  <c r="I56" i="16"/>
  <c r="K54" i="16"/>
  <c r="J54" i="16"/>
  <c r="I54" i="16"/>
  <c r="K52" i="16"/>
  <c r="H51" i="16"/>
  <c r="J52" i="16"/>
  <c r="I52" i="16"/>
  <c r="K47" i="16"/>
  <c r="J47" i="16"/>
  <c r="I47" i="16"/>
  <c r="K45" i="16"/>
  <c r="J45" i="16"/>
  <c r="I45" i="16"/>
  <c r="K43" i="16"/>
  <c r="J43" i="16"/>
  <c r="I43" i="16"/>
  <c r="K41" i="16"/>
  <c r="J41" i="16"/>
  <c r="I41" i="16"/>
  <c r="H49" i="16"/>
  <c r="K39" i="16"/>
  <c r="J39" i="16"/>
  <c r="I39" i="16"/>
  <c r="K34" i="16"/>
  <c r="J34" i="16"/>
  <c r="I34" i="16"/>
  <c r="K32" i="16"/>
  <c r="J32" i="16"/>
  <c r="I32" i="16"/>
  <c r="K30" i="16"/>
  <c r="J30" i="16"/>
  <c r="I30" i="16"/>
  <c r="K28" i="16"/>
  <c r="J28" i="16"/>
  <c r="I28" i="16"/>
  <c r="K26" i="16"/>
  <c r="J26" i="16"/>
  <c r="I26" i="16"/>
  <c r="K24" i="16"/>
  <c r="H23" i="16"/>
  <c r="J24" i="16"/>
  <c r="I24" i="16"/>
  <c r="V20" i="16"/>
  <c r="U20" i="16"/>
  <c r="V19" i="16"/>
  <c r="U19" i="16"/>
  <c r="V18" i="16"/>
  <c r="U18" i="16"/>
  <c r="V17" i="16"/>
  <c r="U17" i="16"/>
  <c r="V16" i="16"/>
  <c r="U16" i="16"/>
  <c r="W15" i="16"/>
  <c r="V15" i="16"/>
  <c r="U15" i="16"/>
  <c r="V14" i="16"/>
  <c r="U14" i="16"/>
  <c r="W13" i="16"/>
  <c r="V13" i="16"/>
  <c r="U13" i="16"/>
  <c r="T21" i="16"/>
  <c r="W12" i="16"/>
  <c r="V12" i="16"/>
  <c r="U12" i="16"/>
  <c r="V11" i="16"/>
  <c r="U11" i="16"/>
  <c r="W10" i="16"/>
  <c r="V10" i="16"/>
  <c r="U10" i="16"/>
  <c r="T9" i="16"/>
  <c r="W19" i="16" s="1"/>
  <c r="R122" i="19"/>
  <c r="Q122" i="19"/>
  <c r="P122" i="19"/>
  <c r="O121" i="19"/>
  <c r="R112" i="19"/>
  <c r="Q112" i="19"/>
  <c r="P112" i="19"/>
  <c r="R102" i="19"/>
  <c r="Q102" i="19"/>
  <c r="P102" i="19"/>
  <c r="R83" i="19"/>
  <c r="Q83" i="19"/>
  <c r="P83" i="19"/>
  <c r="O91" i="19"/>
  <c r="R73" i="19"/>
  <c r="Q73" i="19"/>
  <c r="P73" i="19"/>
  <c r="R54" i="19"/>
  <c r="Q54" i="19"/>
  <c r="P54" i="19"/>
  <c r="R44" i="19"/>
  <c r="Q44" i="19"/>
  <c r="P44" i="19"/>
  <c r="R34" i="19"/>
  <c r="Q34" i="19"/>
  <c r="P34" i="19"/>
  <c r="R25" i="19"/>
  <c r="Q25" i="19"/>
  <c r="P25" i="19"/>
  <c r="R15" i="19"/>
  <c r="Q15" i="19"/>
  <c r="P15" i="19"/>
  <c r="X145" i="18"/>
  <c r="X95" i="18"/>
  <c r="X56" i="18"/>
  <c r="X26" i="18"/>
  <c r="W34" i="18"/>
  <c r="X10" i="18"/>
  <c r="X16" i="18"/>
  <c r="X23" i="18"/>
  <c r="W22" i="18"/>
  <c r="X29" i="18"/>
  <c r="X42" i="18"/>
  <c r="X55" i="18"/>
  <c r="X61" i="18"/>
  <c r="W76" i="18"/>
  <c r="X68" i="18"/>
  <c r="X74" i="18"/>
  <c r="X81" i="18"/>
  <c r="X87" i="18"/>
  <c r="X94" i="18"/>
  <c r="X100" i="18"/>
  <c r="X107" i="18"/>
  <c r="W106" i="18"/>
  <c r="X113" i="18"/>
  <c r="X126" i="18"/>
  <c r="X139" i="18"/>
  <c r="X154" i="18"/>
  <c r="X9" i="18"/>
  <c r="W8" i="18"/>
  <c r="Y126" i="18" s="1"/>
  <c r="X15" i="18"/>
  <c r="X28" i="18"/>
  <c r="Y41" i="18"/>
  <c r="X41" i="18"/>
  <c r="X47" i="18"/>
  <c r="X54" i="18"/>
  <c r="W62" i="18"/>
  <c r="X60" i="18"/>
  <c r="X67" i="18"/>
  <c r="Y73" i="18"/>
  <c r="X73" i="18"/>
  <c r="X80" i="18"/>
  <c r="X86" i="18"/>
  <c r="X93" i="18"/>
  <c r="W92" i="18"/>
  <c r="X99" i="18"/>
  <c r="Y112" i="18"/>
  <c r="X112" i="18"/>
  <c r="Y125" i="18"/>
  <c r="X125" i="18"/>
  <c r="X131" i="18"/>
  <c r="W146" i="18"/>
  <c r="X138" i="18"/>
  <c r="Y144" i="18"/>
  <c r="X144" i="18"/>
  <c r="X14" i="18"/>
  <c r="X27" i="18"/>
  <c r="Y33" i="18"/>
  <c r="X33" i="18"/>
  <c r="X40" i="18"/>
  <c r="W48" i="18"/>
  <c r="Y46" i="18"/>
  <c r="X46" i="18"/>
  <c r="X53" i="18"/>
  <c r="Y59" i="18"/>
  <c r="X59" i="18"/>
  <c r="Y66" i="18"/>
  <c r="X66" i="18"/>
  <c r="X72" i="18"/>
  <c r="Y79" i="18"/>
  <c r="X79" i="18"/>
  <c r="W78" i="18"/>
  <c r="Y85" i="18"/>
  <c r="X85" i="18"/>
  <c r="X98" i="18"/>
  <c r="X111" i="18"/>
  <c r="Y117" i="18"/>
  <c r="X117" i="18"/>
  <c r="X124" i="18"/>
  <c r="W132" i="18"/>
  <c r="Y130" i="18"/>
  <c r="X130" i="18"/>
  <c r="X137" i="18"/>
  <c r="Y143" i="18"/>
  <c r="X143" i="18"/>
  <c r="X152" i="18"/>
  <c r="W160" i="18"/>
  <c r="X39" i="18"/>
  <c r="Y39" i="18"/>
  <c r="X45" i="18"/>
  <c r="Y45" i="18"/>
  <c r="X52" i="18"/>
  <c r="X58" i="18"/>
  <c r="Y58" i="18"/>
  <c r="X65" i="18"/>
  <c r="W64" i="18"/>
  <c r="Y65" i="18"/>
  <c r="X71" i="18"/>
  <c r="X84" i="18"/>
  <c r="X97" i="18"/>
  <c r="Y97" i="18"/>
  <c r="X103" i="18"/>
  <c r="X110" i="18"/>
  <c r="W118" i="18"/>
  <c r="Y110" i="18"/>
  <c r="X116" i="18"/>
  <c r="X123" i="18"/>
  <c r="Y123" i="18"/>
  <c r="X129" i="18"/>
  <c r="Y129" i="18"/>
  <c r="X136" i="18"/>
  <c r="X142" i="18"/>
  <c r="Y142" i="18"/>
  <c r="X150" i="18"/>
  <c r="Y150" i="18"/>
  <c r="X156" i="18"/>
  <c r="W20" i="18"/>
  <c r="Y12" i="18"/>
  <c r="X12" i="18"/>
  <c r="Y18" i="18"/>
  <c r="X18" i="18"/>
  <c r="X25" i="18"/>
  <c r="Y31" i="18"/>
  <c r="X31" i="18"/>
  <c r="Y38" i="18"/>
  <c r="X38" i="18"/>
  <c r="X44" i="18"/>
  <c r="Y51" i="18"/>
  <c r="W50" i="18"/>
  <c r="X51" i="18"/>
  <c r="Y57" i="18"/>
  <c r="X57" i="18"/>
  <c r="X70" i="18"/>
  <c r="X83" i="18"/>
  <c r="Y89" i="18"/>
  <c r="X89" i="18"/>
  <c r="W104" i="18"/>
  <c r="Y96" i="18"/>
  <c r="X96" i="18"/>
  <c r="Y102" i="18"/>
  <c r="X102" i="18"/>
  <c r="X109" i="18"/>
  <c r="Y115" i="18"/>
  <c r="X115" i="18"/>
  <c r="Y122" i="18"/>
  <c r="X122" i="18"/>
  <c r="X128" i="18"/>
  <c r="Y135" i="18"/>
  <c r="X135" i="18"/>
  <c r="W134" i="18"/>
  <c r="Y141" i="18"/>
  <c r="X141" i="18"/>
  <c r="X149" i="18"/>
  <c r="W148" i="18"/>
  <c r="Y155" i="18"/>
  <c r="X155" i="18"/>
  <c r="X153" i="18"/>
  <c r="Y159" i="18"/>
  <c r="X159" i="18"/>
  <c r="X158" i="18"/>
  <c r="Y158" i="18"/>
  <c r="X151" i="18"/>
  <c r="Y157" i="18"/>
  <c r="X157" i="18"/>
  <c r="J123" i="17"/>
  <c r="I123" i="17"/>
  <c r="K123" i="17"/>
  <c r="J125" i="17"/>
  <c r="H133" i="17"/>
  <c r="I125" i="17"/>
  <c r="K125" i="17"/>
  <c r="J127" i="17"/>
  <c r="I127" i="17"/>
  <c r="K127" i="17"/>
  <c r="J129" i="17"/>
  <c r="I129" i="17"/>
  <c r="K129" i="17"/>
  <c r="J131" i="17"/>
  <c r="I131" i="17"/>
  <c r="K131" i="17"/>
  <c r="J136" i="17"/>
  <c r="I136" i="17"/>
  <c r="H135" i="17"/>
  <c r="K136" i="17"/>
  <c r="J138" i="17"/>
  <c r="I138" i="17"/>
  <c r="K138" i="17"/>
  <c r="J140" i="17"/>
  <c r="I140" i="17"/>
  <c r="K140" i="17"/>
  <c r="J142" i="17"/>
  <c r="I142" i="17"/>
  <c r="K142" i="17"/>
  <c r="J144" i="17"/>
  <c r="I144" i="17"/>
  <c r="K144" i="17"/>
  <c r="J146" i="17"/>
  <c r="I146" i="17"/>
  <c r="K146" i="17"/>
  <c r="J151" i="17"/>
  <c r="I151" i="17"/>
  <c r="K151" i="17"/>
  <c r="J153" i="17"/>
  <c r="H161" i="17"/>
  <c r="I153" i="17"/>
  <c r="K153" i="17"/>
  <c r="J155" i="17"/>
  <c r="I155" i="17"/>
  <c r="K155" i="17"/>
  <c r="J157" i="17"/>
  <c r="I157" i="17"/>
  <c r="K157" i="17"/>
  <c r="J159" i="17"/>
  <c r="I159" i="17"/>
  <c r="K159" i="17"/>
  <c r="M145" i="15"/>
  <c r="K145" i="15"/>
  <c r="J145" i="15"/>
  <c r="I145" i="15"/>
  <c r="L145" i="15"/>
  <c r="M126" i="15"/>
  <c r="K126" i="15"/>
  <c r="J126" i="15"/>
  <c r="I126" i="15"/>
  <c r="L126" i="15"/>
  <c r="M107" i="15"/>
  <c r="K107" i="15"/>
  <c r="J107" i="15"/>
  <c r="I107" i="15"/>
  <c r="L107" i="15"/>
  <c r="M87" i="15"/>
  <c r="K87" i="15"/>
  <c r="J87" i="15"/>
  <c r="I87" i="15"/>
  <c r="L87" i="15"/>
  <c r="M80" i="15"/>
  <c r="L80" i="15"/>
  <c r="K80" i="15"/>
  <c r="J80" i="15"/>
  <c r="I80" i="15"/>
  <c r="M73" i="15"/>
  <c r="L73" i="15"/>
  <c r="K73" i="15"/>
  <c r="J73" i="15"/>
  <c r="I73" i="15"/>
  <c r="M67" i="15"/>
  <c r="L67" i="15"/>
  <c r="K67" i="15"/>
  <c r="J67" i="15"/>
  <c r="I67" i="15"/>
  <c r="M60" i="15"/>
  <c r="L60" i="15"/>
  <c r="K60" i="15"/>
  <c r="J60" i="15"/>
  <c r="I60" i="15"/>
  <c r="M54" i="15"/>
  <c r="L54" i="15"/>
  <c r="K54" i="15"/>
  <c r="J54" i="15"/>
  <c r="I54" i="15"/>
  <c r="M47" i="15"/>
  <c r="L47" i="15"/>
  <c r="K47" i="15"/>
  <c r="J47" i="15"/>
  <c r="I47" i="15"/>
  <c r="M41" i="15"/>
  <c r="H49" i="15"/>
  <c r="L41" i="15"/>
  <c r="K41" i="15"/>
  <c r="J41" i="15"/>
  <c r="I41" i="15"/>
  <c r="M34" i="15"/>
  <c r="L34" i="15"/>
  <c r="K34" i="15"/>
  <c r="J34" i="15"/>
  <c r="I34" i="15"/>
  <c r="M28" i="15"/>
  <c r="L28" i="15"/>
  <c r="K28" i="15"/>
  <c r="J28" i="15"/>
  <c r="I28" i="15"/>
  <c r="Y17" i="15"/>
  <c r="X17" i="15"/>
  <c r="W17" i="15"/>
  <c r="Y14" i="15"/>
  <c r="X14" i="15"/>
  <c r="W14" i="15"/>
  <c r="Y11" i="15"/>
  <c r="X11" i="15"/>
  <c r="W11" i="15"/>
  <c r="L86" i="15"/>
  <c r="J86" i="15"/>
  <c r="I86" i="15"/>
  <c r="M86" i="15"/>
  <c r="K86" i="15"/>
  <c r="L93" i="15"/>
  <c r="J93" i="15"/>
  <c r="I93" i="15"/>
  <c r="M93" i="15"/>
  <c r="K93" i="15"/>
  <c r="L99" i="15"/>
  <c r="J99" i="15"/>
  <c r="I99" i="15"/>
  <c r="M99" i="15"/>
  <c r="K99" i="15"/>
  <c r="L112" i="15"/>
  <c r="J112" i="15"/>
  <c r="I112" i="15"/>
  <c r="M112" i="15"/>
  <c r="K112" i="15"/>
  <c r="L118" i="15"/>
  <c r="J118" i="15"/>
  <c r="I118" i="15"/>
  <c r="M118" i="15"/>
  <c r="K118" i="15"/>
  <c r="H133" i="15"/>
  <c r="L125" i="15"/>
  <c r="J125" i="15"/>
  <c r="I125" i="15"/>
  <c r="M125" i="15"/>
  <c r="K125" i="15"/>
  <c r="L131" i="15"/>
  <c r="J131" i="15"/>
  <c r="I131" i="15"/>
  <c r="M131" i="15"/>
  <c r="K131" i="15"/>
  <c r="L138" i="15"/>
  <c r="J138" i="15"/>
  <c r="I138" i="15"/>
  <c r="M138" i="15"/>
  <c r="K138" i="15"/>
  <c r="L144" i="15"/>
  <c r="J144" i="15"/>
  <c r="I144" i="15"/>
  <c r="M144" i="15"/>
  <c r="K144" i="15"/>
  <c r="L151" i="15"/>
  <c r="J151" i="15"/>
  <c r="I151" i="15"/>
  <c r="M151" i="15"/>
  <c r="K151" i="15"/>
  <c r="L157" i="15"/>
  <c r="K157" i="15"/>
  <c r="J157" i="15"/>
  <c r="I157" i="15"/>
  <c r="M157" i="15"/>
  <c r="K85" i="15"/>
  <c r="I85" i="15"/>
  <c r="M85" i="15"/>
  <c r="L85" i="15"/>
  <c r="J85" i="15"/>
  <c r="K98" i="15"/>
  <c r="I98" i="15"/>
  <c r="M98" i="15"/>
  <c r="L98" i="15"/>
  <c r="J98" i="15"/>
  <c r="K104" i="15"/>
  <c r="I104" i="15"/>
  <c r="M104" i="15"/>
  <c r="L104" i="15"/>
  <c r="J104" i="15"/>
  <c r="K111" i="15"/>
  <c r="I111" i="15"/>
  <c r="M111" i="15"/>
  <c r="L111" i="15"/>
  <c r="J111" i="15"/>
  <c r="H119" i="15"/>
  <c r="K117" i="15"/>
  <c r="I117" i="15"/>
  <c r="M117" i="15"/>
  <c r="L117" i="15"/>
  <c r="J117" i="15"/>
  <c r="K124" i="15"/>
  <c r="I124" i="15"/>
  <c r="M124" i="15"/>
  <c r="L124" i="15"/>
  <c r="J124" i="15"/>
  <c r="K130" i="15"/>
  <c r="I130" i="15"/>
  <c r="M130" i="15"/>
  <c r="L130" i="15"/>
  <c r="J130" i="15"/>
  <c r="K137" i="15"/>
  <c r="I137" i="15"/>
  <c r="M137" i="15"/>
  <c r="L137" i="15"/>
  <c r="J137" i="15"/>
  <c r="K143" i="15"/>
  <c r="I143" i="15"/>
  <c r="M143" i="15"/>
  <c r="L143" i="15"/>
  <c r="J143" i="15"/>
  <c r="K150" i="15"/>
  <c r="I150" i="15"/>
  <c r="M150" i="15"/>
  <c r="L150" i="15"/>
  <c r="J150" i="15"/>
  <c r="K156" i="15"/>
  <c r="J156" i="15"/>
  <c r="I156" i="15"/>
  <c r="M156" i="15"/>
  <c r="L156" i="15"/>
  <c r="J84" i="15"/>
  <c r="M84" i="15"/>
  <c r="L84" i="15"/>
  <c r="K84" i="15"/>
  <c r="I84" i="15"/>
  <c r="J90" i="15"/>
  <c r="M90" i="15"/>
  <c r="L90" i="15"/>
  <c r="K90" i="15"/>
  <c r="I90" i="15"/>
  <c r="J97" i="15"/>
  <c r="M97" i="15"/>
  <c r="H105" i="15"/>
  <c r="L97" i="15"/>
  <c r="K97" i="15"/>
  <c r="I97" i="15"/>
  <c r="J103" i="15"/>
  <c r="M103" i="15"/>
  <c r="L103" i="15"/>
  <c r="K103" i="15"/>
  <c r="I103" i="15"/>
  <c r="J110" i="15"/>
  <c r="M110" i="15"/>
  <c r="L110" i="15"/>
  <c r="K110" i="15"/>
  <c r="I110" i="15"/>
  <c r="J116" i="15"/>
  <c r="M116" i="15"/>
  <c r="L116" i="15"/>
  <c r="K116" i="15"/>
  <c r="I116" i="15"/>
  <c r="J123" i="15"/>
  <c r="M123" i="15"/>
  <c r="L123" i="15"/>
  <c r="K123" i="15"/>
  <c r="I123" i="15"/>
  <c r="J129" i="15"/>
  <c r="M129" i="15"/>
  <c r="L129" i="15"/>
  <c r="K129" i="15"/>
  <c r="I129" i="15"/>
  <c r="J136" i="15"/>
  <c r="M136" i="15"/>
  <c r="L136" i="15"/>
  <c r="K136" i="15"/>
  <c r="I136" i="15"/>
  <c r="J142" i="15"/>
  <c r="M142" i="15"/>
  <c r="L142" i="15"/>
  <c r="K142" i="15"/>
  <c r="I142" i="15"/>
  <c r="J149" i="15"/>
  <c r="M149" i="15"/>
  <c r="L149" i="15"/>
  <c r="K149" i="15"/>
  <c r="I149" i="15"/>
  <c r="J155" i="15"/>
  <c r="I155" i="15"/>
  <c r="M155" i="15"/>
  <c r="L155" i="15"/>
  <c r="K155" i="15"/>
  <c r="I154" i="15"/>
  <c r="M154" i="15"/>
  <c r="L154" i="15"/>
  <c r="K154" i="15"/>
  <c r="J154" i="15"/>
  <c r="I160" i="15"/>
  <c r="M160" i="15"/>
  <c r="L160" i="15"/>
  <c r="K160" i="15"/>
  <c r="J160" i="15"/>
  <c r="L82" i="15"/>
  <c r="J82" i="15"/>
  <c r="M82" i="15"/>
  <c r="K82" i="15"/>
  <c r="I82" i="15"/>
  <c r="L88" i="15"/>
  <c r="K88" i="15"/>
  <c r="J88" i="15"/>
  <c r="M88" i="15"/>
  <c r="I88" i="15"/>
  <c r="L95" i="15"/>
  <c r="K95" i="15"/>
  <c r="J95" i="15"/>
  <c r="M95" i="15"/>
  <c r="I95" i="15"/>
  <c r="L101" i="15"/>
  <c r="K101" i="15"/>
  <c r="J101" i="15"/>
  <c r="I101" i="15"/>
  <c r="M101" i="15"/>
  <c r="L108" i="15"/>
  <c r="K108" i="15"/>
  <c r="J108" i="15"/>
  <c r="M108" i="15"/>
  <c r="I108" i="15"/>
  <c r="L114" i="15"/>
  <c r="K114" i="15"/>
  <c r="J114" i="15"/>
  <c r="M114" i="15"/>
  <c r="I114" i="15"/>
  <c r="L121" i="15"/>
  <c r="K121" i="15"/>
  <c r="J121" i="15"/>
  <c r="I121" i="15"/>
  <c r="M121" i="15"/>
  <c r="L127" i="15"/>
  <c r="K127" i="15"/>
  <c r="J127" i="15"/>
  <c r="M127" i="15"/>
  <c r="I127" i="15"/>
  <c r="L140" i="15"/>
  <c r="K140" i="15"/>
  <c r="J140" i="15"/>
  <c r="I140" i="15"/>
  <c r="M140" i="15"/>
  <c r="L146" i="15"/>
  <c r="K146" i="15"/>
  <c r="J146" i="15"/>
  <c r="M146" i="15"/>
  <c r="I146" i="15"/>
  <c r="M153" i="15"/>
  <c r="H161" i="15"/>
  <c r="L153" i="15"/>
  <c r="K153" i="15"/>
  <c r="J153" i="15"/>
  <c r="I153" i="15"/>
  <c r="M159" i="15"/>
  <c r="L159" i="15"/>
  <c r="K159" i="15"/>
  <c r="J159" i="15"/>
  <c r="I159" i="15"/>
  <c r="T19" i="14"/>
  <c r="S19" i="14"/>
  <c r="T17" i="14"/>
  <c r="S17" i="14"/>
  <c r="R23" i="14"/>
  <c r="T15" i="14"/>
  <c r="S15" i="14"/>
  <c r="T13" i="14"/>
  <c r="S13" i="14"/>
  <c r="T11" i="14"/>
  <c r="S11" i="14"/>
  <c r="I115" i="15"/>
  <c r="M115" i="15"/>
  <c r="L115" i="15"/>
  <c r="K115" i="15"/>
  <c r="J115" i="15"/>
  <c r="I96" i="15"/>
  <c r="M96" i="15"/>
  <c r="L96" i="15"/>
  <c r="K96" i="15"/>
  <c r="J96" i="15"/>
  <c r="I81" i="15"/>
  <c r="J81" i="15"/>
  <c r="M81" i="15"/>
  <c r="L81" i="15"/>
  <c r="K81" i="15"/>
  <c r="I74" i="15"/>
  <c r="M74" i="15"/>
  <c r="L74" i="15"/>
  <c r="K74" i="15"/>
  <c r="J74" i="15"/>
  <c r="I68" i="15"/>
  <c r="M68" i="15"/>
  <c r="L68" i="15"/>
  <c r="K68" i="15"/>
  <c r="J68" i="15"/>
  <c r="I61" i="15"/>
  <c r="M61" i="15"/>
  <c r="L61" i="15"/>
  <c r="K61" i="15"/>
  <c r="J61" i="15"/>
  <c r="I55" i="15"/>
  <c r="M55" i="15"/>
  <c r="H63" i="15"/>
  <c r="L55" i="15"/>
  <c r="K55" i="15"/>
  <c r="J55" i="15"/>
  <c r="I48" i="15"/>
  <c r="M48" i="15"/>
  <c r="L48" i="15"/>
  <c r="K48" i="15"/>
  <c r="J48" i="15"/>
  <c r="I42" i="15"/>
  <c r="M42" i="15"/>
  <c r="L42" i="15"/>
  <c r="K42" i="15"/>
  <c r="J42" i="15"/>
  <c r="I29" i="15"/>
  <c r="M29" i="15"/>
  <c r="L29" i="15"/>
  <c r="K29" i="15"/>
  <c r="J29" i="15"/>
  <c r="I23" i="15"/>
  <c r="M23" i="15"/>
  <c r="L23" i="15"/>
  <c r="K23" i="15"/>
  <c r="J23" i="15"/>
  <c r="I19" i="15"/>
  <c r="M19" i="15"/>
  <c r="L19" i="15"/>
  <c r="K19" i="15"/>
  <c r="J19" i="15"/>
  <c r="I16" i="15"/>
  <c r="M16" i="15"/>
  <c r="L16" i="15"/>
  <c r="K16" i="15"/>
  <c r="J16" i="15"/>
  <c r="I13" i="15"/>
  <c r="M13" i="15"/>
  <c r="H21" i="15"/>
  <c r="L13" i="15"/>
  <c r="K13" i="15"/>
  <c r="J13" i="15"/>
  <c r="I10" i="15"/>
  <c r="M10" i="15"/>
  <c r="L10" i="15"/>
  <c r="K10" i="15"/>
  <c r="J10" i="15"/>
  <c r="I157" i="13"/>
  <c r="K157" i="13"/>
  <c r="J157" i="13"/>
  <c r="I155" i="13"/>
  <c r="K155" i="13"/>
  <c r="J155" i="13"/>
  <c r="I153" i="13"/>
  <c r="K153" i="13"/>
  <c r="J153" i="13"/>
  <c r="I151" i="13"/>
  <c r="K151" i="13"/>
  <c r="J151" i="13"/>
  <c r="I149" i="13"/>
  <c r="K149" i="13"/>
  <c r="J149" i="13"/>
  <c r="I144" i="13"/>
  <c r="K144" i="13"/>
  <c r="J144" i="13"/>
  <c r="I142" i="13"/>
  <c r="K142" i="13"/>
  <c r="J142" i="13"/>
  <c r="I140" i="13"/>
  <c r="K140" i="13"/>
  <c r="J140" i="13"/>
  <c r="I138" i="13"/>
  <c r="H146" i="13"/>
  <c r="K138" i="13"/>
  <c r="J138" i="13"/>
  <c r="I136" i="13"/>
  <c r="K136" i="13"/>
  <c r="J136" i="13"/>
  <c r="I134" i="13"/>
  <c r="K134" i="13"/>
  <c r="J134" i="13"/>
  <c r="I131" i="13"/>
  <c r="K131" i="13"/>
  <c r="J131" i="13"/>
  <c r="I129" i="13"/>
  <c r="K129" i="13"/>
  <c r="J129" i="13"/>
  <c r="I127" i="13"/>
  <c r="K127" i="13"/>
  <c r="J127" i="13"/>
  <c r="I125" i="13"/>
  <c r="K125" i="13"/>
  <c r="J125" i="13"/>
  <c r="I123" i="13"/>
  <c r="K123" i="13"/>
  <c r="J123" i="13"/>
  <c r="I121" i="13"/>
  <c r="K121" i="13"/>
  <c r="J121" i="13"/>
  <c r="I116" i="13"/>
  <c r="K116" i="13"/>
  <c r="J116" i="13"/>
  <c r="I114" i="13"/>
  <c r="K114" i="13"/>
  <c r="J114" i="13"/>
  <c r="I112" i="13"/>
  <c r="K112" i="13"/>
  <c r="J112" i="13"/>
  <c r="I110" i="13"/>
  <c r="H118" i="13"/>
  <c r="K110" i="13"/>
  <c r="J110" i="13"/>
  <c r="I108" i="13"/>
  <c r="K108" i="13"/>
  <c r="J108" i="13"/>
  <c r="I106" i="13"/>
  <c r="K106" i="13"/>
  <c r="J106" i="13"/>
  <c r="I103" i="13"/>
  <c r="K103" i="13"/>
  <c r="J103" i="13"/>
  <c r="I101" i="13"/>
  <c r="K101" i="13"/>
  <c r="J101" i="13"/>
  <c r="I99" i="13"/>
  <c r="K99" i="13"/>
  <c r="J99" i="13"/>
  <c r="I97" i="13"/>
  <c r="K97" i="13"/>
  <c r="J97" i="13"/>
  <c r="I95" i="13"/>
  <c r="K95" i="13"/>
  <c r="J95" i="13"/>
  <c r="I93" i="13"/>
  <c r="K93" i="13"/>
  <c r="J93" i="13"/>
  <c r="I88" i="13"/>
  <c r="K88" i="13"/>
  <c r="J88" i="13"/>
  <c r="I86" i="13"/>
  <c r="K86" i="13"/>
  <c r="J86" i="13"/>
  <c r="I84" i="13"/>
  <c r="K84" i="13"/>
  <c r="J84" i="13"/>
  <c r="I82" i="13"/>
  <c r="H90" i="13"/>
  <c r="K82" i="13"/>
  <c r="J82" i="13"/>
  <c r="I80" i="13"/>
  <c r="K80" i="13"/>
  <c r="J80" i="13"/>
  <c r="I78" i="13"/>
  <c r="K78" i="13"/>
  <c r="J78" i="13"/>
  <c r="I75" i="13"/>
  <c r="K75" i="13"/>
  <c r="J75" i="13"/>
  <c r="I73" i="13"/>
  <c r="K73" i="13"/>
  <c r="J73" i="13"/>
  <c r="I71" i="13"/>
  <c r="K71" i="13"/>
  <c r="J71" i="13"/>
  <c r="I69" i="13"/>
  <c r="K69" i="13"/>
  <c r="J69" i="13"/>
  <c r="I67" i="13"/>
  <c r="K67" i="13"/>
  <c r="J67" i="13"/>
  <c r="I65" i="13"/>
  <c r="K65" i="13"/>
  <c r="J65" i="13"/>
  <c r="I60" i="13"/>
  <c r="K60" i="13"/>
  <c r="J60" i="13"/>
  <c r="I58" i="13"/>
  <c r="K58" i="13"/>
  <c r="J58" i="13"/>
  <c r="I56" i="13"/>
  <c r="K56" i="13"/>
  <c r="J56" i="13"/>
  <c r="I54" i="13"/>
  <c r="H62" i="13"/>
  <c r="K54" i="13"/>
  <c r="J54" i="13"/>
  <c r="I52" i="13"/>
  <c r="K52" i="13"/>
  <c r="J52" i="13"/>
  <c r="I50" i="13"/>
  <c r="K50" i="13"/>
  <c r="J50" i="13"/>
  <c r="I47" i="13"/>
  <c r="K47" i="13"/>
  <c r="J47" i="13"/>
  <c r="I45" i="13"/>
  <c r="K45" i="13"/>
  <c r="J45" i="13"/>
  <c r="I43" i="13"/>
  <c r="K43" i="13"/>
  <c r="J43" i="13"/>
  <c r="I41" i="13"/>
  <c r="K41" i="13"/>
  <c r="J41" i="13"/>
  <c r="I39" i="13"/>
  <c r="K39" i="13"/>
  <c r="J39" i="13"/>
  <c r="I37" i="13"/>
  <c r="K37" i="13"/>
  <c r="J37" i="13"/>
  <c r="I32" i="13"/>
  <c r="K32" i="13"/>
  <c r="J32" i="13"/>
  <c r="I30" i="13"/>
  <c r="K30" i="13"/>
  <c r="J30" i="13"/>
  <c r="I28" i="13"/>
  <c r="K28" i="13"/>
  <c r="J28" i="13"/>
  <c r="I26" i="13"/>
  <c r="H34" i="13"/>
  <c r="K26" i="13"/>
  <c r="J26" i="13"/>
  <c r="I24" i="13"/>
  <c r="K24" i="13"/>
  <c r="J24" i="13"/>
  <c r="I22" i="13"/>
  <c r="K22" i="13"/>
  <c r="J22" i="13"/>
  <c r="I19" i="13"/>
  <c r="K19" i="13"/>
  <c r="J19" i="13"/>
  <c r="I18" i="13"/>
  <c r="K18" i="13"/>
  <c r="J18" i="13"/>
  <c r="I17" i="13"/>
  <c r="K17" i="13"/>
  <c r="J17" i="13"/>
  <c r="I16" i="13"/>
  <c r="K16" i="13"/>
  <c r="J16" i="13"/>
  <c r="I15" i="13"/>
  <c r="K15" i="13"/>
  <c r="J15" i="13"/>
  <c r="I14" i="13"/>
  <c r="K14" i="13"/>
  <c r="J14" i="13"/>
  <c r="I13" i="13"/>
  <c r="K13" i="13"/>
  <c r="J13" i="13"/>
  <c r="I12" i="13"/>
  <c r="H20" i="13"/>
  <c r="K12" i="13"/>
  <c r="J12" i="13"/>
  <c r="I11" i="13"/>
  <c r="K11" i="13"/>
  <c r="J11" i="13"/>
  <c r="I10" i="13"/>
  <c r="K10" i="13"/>
  <c r="J10" i="13"/>
  <c r="I9" i="13"/>
  <c r="K9" i="13"/>
  <c r="J9" i="13"/>
  <c r="I8" i="13"/>
  <c r="K8" i="13"/>
  <c r="J8" i="13"/>
  <c r="M158" i="15"/>
  <c r="L158" i="15"/>
  <c r="K158" i="15"/>
  <c r="J158" i="15"/>
  <c r="I158" i="15"/>
  <c r="M152" i="15"/>
  <c r="K152" i="15"/>
  <c r="J152" i="15"/>
  <c r="I152" i="15"/>
  <c r="L152" i="15"/>
  <c r="M132" i="15"/>
  <c r="K132" i="15"/>
  <c r="J132" i="15"/>
  <c r="I132" i="15"/>
  <c r="L132" i="15"/>
  <c r="M113" i="15"/>
  <c r="K113" i="15"/>
  <c r="J113" i="15"/>
  <c r="I113" i="15"/>
  <c r="L113" i="15"/>
  <c r="M94" i="15"/>
  <c r="K94" i="15"/>
  <c r="J94" i="15"/>
  <c r="I94" i="15"/>
  <c r="L94" i="15"/>
  <c r="J75" i="15"/>
  <c r="I75" i="15"/>
  <c r="M75" i="15"/>
  <c r="L75" i="15"/>
  <c r="K75" i="15"/>
  <c r="J69" i="15"/>
  <c r="I69" i="15"/>
  <c r="M69" i="15"/>
  <c r="H77" i="15"/>
  <c r="L69" i="15"/>
  <c r="K69" i="15"/>
  <c r="J62" i="15"/>
  <c r="I62" i="15"/>
  <c r="M62" i="15"/>
  <c r="L62" i="15"/>
  <c r="K62" i="15"/>
  <c r="J56" i="15"/>
  <c r="I56" i="15"/>
  <c r="M56" i="15"/>
  <c r="L56" i="15"/>
  <c r="K56" i="15"/>
  <c r="J43" i="15"/>
  <c r="I43" i="15"/>
  <c r="M43" i="15"/>
  <c r="L43" i="15"/>
  <c r="K43" i="15"/>
  <c r="J37" i="15"/>
  <c r="I37" i="15"/>
  <c r="M37" i="15"/>
  <c r="L37" i="15"/>
  <c r="K37" i="15"/>
  <c r="J30" i="15"/>
  <c r="I30" i="15"/>
  <c r="M30" i="15"/>
  <c r="L30" i="15"/>
  <c r="K30" i="15"/>
  <c r="J24" i="15"/>
  <c r="I24" i="15"/>
  <c r="M24" i="15"/>
  <c r="L24" i="15"/>
  <c r="K24" i="15"/>
  <c r="X19" i="15"/>
  <c r="W19" i="15"/>
  <c r="Y19" i="15"/>
  <c r="X16" i="15"/>
  <c r="W16" i="15"/>
  <c r="Y16" i="15"/>
  <c r="X13" i="15"/>
  <c r="W13" i="15"/>
  <c r="V21" i="15"/>
  <c r="Y13" i="15"/>
  <c r="X10" i="15"/>
  <c r="W10" i="15"/>
  <c r="Y10" i="15"/>
  <c r="I141" i="15"/>
  <c r="M141" i="15"/>
  <c r="L141" i="15"/>
  <c r="K141" i="15"/>
  <c r="J141" i="15"/>
  <c r="I122" i="15"/>
  <c r="M122" i="15"/>
  <c r="L122" i="15"/>
  <c r="K122" i="15"/>
  <c r="J122" i="15"/>
  <c r="I102" i="15"/>
  <c r="M102" i="15"/>
  <c r="L102" i="15"/>
  <c r="K102" i="15"/>
  <c r="J102" i="15"/>
  <c r="K76" i="15"/>
  <c r="J76" i="15"/>
  <c r="I76" i="15"/>
  <c r="M76" i="15"/>
  <c r="L76" i="15"/>
  <c r="K70" i="15"/>
  <c r="J70" i="15"/>
  <c r="I70" i="15"/>
  <c r="M70" i="15"/>
  <c r="L70" i="15"/>
  <c r="K57" i="15"/>
  <c r="J57" i="15"/>
  <c r="I57" i="15"/>
  <c r="M57" i="15"/>
  <c r="L57" i="15"/>
  <c r="K51" i="15"/>
  <c r="J51" i="15"/>
  <c r="I51" i="15"/>
  <c r="M51" i="15"/>
  <c r="L51" i="15"/>
  <c r="K44" i="15"/>
  <c r="J44" i="15"/>
  <c r="I44" i="15"/>
  <c r="M44" i="15"/>
  <c r="L44" i="15"/>
  <c r="K38" i="15"/>
  <c r="J38" i="15"/>
  <c r="I38" i="15"/>
  <c r="M38" i="15"/>
  <c r="L38" i="15"/>
  <c r="K31" i="15"/>
  <c r="J31" i="15"/>
  <c r="I31" i="15"/>
  <c r="M31" i="15"/>
  <c r="L31" i="15"/>
  <c r="K25" i="15"/>
  <c r="J25" i="15"/>
  <c r="I25" i="15"/>
  <c r="M25" i="15"/>
  <c r="L25" i="15"/>
  <c r="K18" i="15"/>
  <c r="J18" i="15"/>
  <c r="I18" i="15"/>
  <c r="M18" i="15"/>
  <c r="L18" i="15"/>
  <c r="T22" i="14"/>
  <c r="S22" i="14"/>
  <c r="T20" i="14"/>
  <c r="S20" i="14"/>
  <c r="T18" i="14"/>
  <c r="S18" i="14"/>
  <c r="T16" i="14"/>
  <c r="S16" i="14"/>
  <c r="T14" i="14"/>
  <c r="S14" i="14"/>
  <c r="T12" i="14"/>
  <c r="S12" i="14"/>
  <c r="M139" i="15"/>
  <c r="K139" i="15"/>
  <c r="J139" i="15"/>
  <c r="I139" i="15"/>
  <c r="L139" i="15"/>
  <c r="H147" i="15"/>
  <c r="M100" i="15"/>
  <c r="K100" i="15"/>
  <c r="J100" i="15"/>
  <c r="I100" i="15"/>
  <c r="L100" i="15"/>
  <c r="L71" i="15"/>
  <c r="K71" i="15"/>
  <c r="J71" i="15"/>
  <c r="I71" i="15"/>
  <c r="M71" i="15"/>
  <c r="L65" i="15"/>
  <c r="K65" i="15"/>
  <c r="J65" i="15"/>
  <c r="I65" i="15"/>
  <c r="M65" i="15"/>
  <c r="L58" i="15"/>
  <c r="K58" i="15"/>
  <c r="J58" i="15"/>
  <c r="I58" i="15"/>
  <c r="M58" i="15"/>
  <c r="L52" i="15"/>
  <c r="K52" i="15"/>
  <c r="J52" i="15"/>
  <c r="I52" i="15"/>
  <c r="M52" i="15"/>
  <c r="L45" i="15"/>
  <c r="K45" i="15"/>
  <c r="J45" i="15"/>
  <c r="I45" i="15"/>
  <c r="M45" i="15"/>
  <c r="L39" i="15"/>
  <c r="K39" i="15"/>
  <c r="J39" i="15"/>
  <c r="I39" i="15"/>
  <c r="M39" i="15"/>
  <c r="L32" i="15"/>
  <c r="K32" i="15"/>
  <c r="J32" i="15"/>
  <c r="I32" i="15"/>
  <c r="M32" i="15"/>
  <c r="L26" i="15"/>
  <c r="K26" i="15"/>
  <c r="J26" i="15"/>
  <c r="I26" i="15"/>
  <c r="M26" i="15"/>
  <c r="Y18" i="15"/>
  <c r="X18" i="15"/>
  <c r="W18" i="15"/>
  <c r="Y15" i="15"/>
  <c r="X15" i="15"/>
  <c r="W15" i="15"/>
  <c r="Y12" i="15"/>
  <c r="X12" i="15"/>
  <c r="W12" i="15"/>
  <c r="Y9" i="15"/>
  <c r="X9" i="15"/>
  <c r="W9" i="15"/>
  <c r="K158" i="13"/>
  <c r="J158" i="13"/>
  <c r="I158" i="13"/>
  <c r="K156" i="13"/>
  <c r="J156" i="13"/>
  <c r="I156" i="13"/>
  <c r="K154" i="13"/>
  <c r="J154" i="13"/>
  <c r="I154" i="13"/>
  <c r="K152" i="13"/>
  <c r="J152" i="13"/>
  <c r="I152" i="13"/>
  <c r="H160" i="13"/>
  <c r="K150" i="13"/>
  <c r="J150" i="13"/>
  <c r="I150" i="13"/>
  <c r="K148" i="13"/>
  <c r="J148" i="13"/>
  <c r="I148" i="13"/>
  <c r="K145" i="13"/>
  <c r="J145" i="13"/>
  <c r="I145" i="13"/>
  <c r="K143" i="13"/>
  <c r="J143" i="13"/>
  <c r="I143" i="13"/>
  <c r="K141" i="13"/>
  <c r="J141" i="13"/>
  <c r="I141" i="13"/>
  <c r="K139" i="13"/>
  <c r="J139" i="13"/>
  <c r="I139" i="13"/>
  <c r="K137" i="13"/>
  <c r="J137" i="13"/>
  <c r="I137" i="13"/>
  <c r="K135" i="13"/>
  <c r="J135" i="13"/>
  <c r="I135" i="13"/>
  <c r="K130" i="13"/>
  <c r="J130" i="13"/>
  <c r="I130" i="13"/>
  <c r="K128" i="13"/>
  <c r="J128" i="13"/>
  <c r="I128" i="13"/>
  <c r="K126" i="13"/>
  <c r="J126" i="13"/>
  <c r="I126" i="13"/>
  <c r="K124" i="13"/>
  <c r="J124" i="13"/>
  <c r="I124" i="13"/>
  <c r="H132" i="13"/>
  <c r="K122" i="13"/>
  <c r="J122" i="13"/>
  <c r="I122" i="13"/>
  <c r="K120" i="13"/>
  <c r="J120" i="13"/>
  <c r="I120" i="13"/>
  <c r="K117" i="13"/>
  <c r="J117" i="13"/>
  <c r="I117" i="13"/>
  <c r="K115" i="13"/>
  <c r="J115" i="13"/>
  <c r="I115" i="13"/>
  <c r="K113" i="13"/>
  <c r="J113" i="13"/>
  <c r="I113" i="13"/>
  <c r="K111" i="13"/>
  <c r="J111" i="13"/>
  <c r="I111" i="13"/>
  <c r="K109" i="13"/>
  <c r="J109" i="13"/>
  <c r="I109" i="13"/>
  <c r="K107" i="13"/>
  <c r="J107" i="13"/>
  <c r="I107" i="13"/>
  <c r="K102" i="13"/>
  <c r="J102" i="13"/>
  <c r="I102" i="13"/>
  <c r="K100" i="13"/>
  <c r="J100" i="13"/>
  <c r="I100" i="13"/>
  <c r="K98" i="13"/>
  <c r="J98" i="13"/>
  <c r="I98" i="13"/>
  <c r="K96" i="13"/>
  <c r="J96" i="13"/>
  <c r="I96" i="13"/>
  <c r="H104" i="13"/>
  <c r="K94" i="13"/>
  <c r="J94" i="13"/>
  <c r="I94" i="13"/>
  <c r="K92" i="13"/>
  <c r="J92" i="13"/>
  <c r="I92" i="13"/>
  <c r="K89" i="13"/>
  <c r="J89" i="13"/>
  <c r="I89" i="13"/>
  <c r="K87" i="13"/>
  <c r="J87" i="13"/>
  <c r="I87" i="13"/>
  <c r="K85" i="13"/>
  <c r="J85" i="13"/>
  <c r="I85" i="13"/>
  <c r="K83" i="13"/>
  <c r="J83" i="13"/>
  <c r="I83" i="13"/>
  <c r="K81" i="13"/>
  <c r="J81" i="13"/>
  <c r="I81" i="13"/>
  <c r="K79" i="13"/>
  <c r="J79" i="13"/>
  <c r="I79" i="13"/>
  <c r="K74" i="13"/>
  <c r="J74" i="13"/>
  <c r="I74" i="13"/>
  <c r="K72" i="13"/>
  <c r="J72" i="13"/>
  <c r="I72" i="13"/>
  <c r="K70" i="13"/>
  <c r="J70" i="13"/>
  <c r="I70" i="13"/>
  <c r="K68" i="13"/>
  <c r="J68" i="13"/>
  <c r="I68" i="13"/>
  <c r="H76" i="13"/>
  <c r="K66" i="13"/>
  <c r="J66" i="13"/>
  <c r="I66" i="13"/>
  <c r="K64" i="13"/>
  <c r="J64" i="13"/>
  <c r="I64" i="13"/>
  <c r="K61" i="13"/>
  <c r="J61" i="13"/>
  <c r="I61" i="13"/>
  <c r="K59" i="13"/>
  <c r="J59" i="13"/>
  <c r="I59" i="13"/>
  <c r="K57" i="13"/>
  <c r="J57" i="13"/>
  <c r="I57" i="13"/>
  <c r="K55" i="13"/>
  <c r="J55" i="13"/>
  <c r="I55" i="13"/>
  <c r="K53" i="13"/>
  <c r="J53" i="13"/>
  <c r="I53" i="13"/>
  <c r="K51" i="13"/>
  <c r="J51" i="13"/>
  <c r="I51" i="13"/>
  <c r="K46" i="13"/>
  <c r="J46" i="13"/>
  <c r="I46" i="13"/>
  <c r="K44" i="13"/>
  <c r="J44" i="13"/>
  <c r="I44" i="13"/>
  <c r="K42" i="13"/>
  <c r="J42" i="13"/>
  <c r="I42" i="13"/>
  <c r="K40" i="13"/>
  <c r="J40" i="13"/>
  <c r="I40" i="13"/>
  <c r="H48" i="13"/>
  <c r="K38" i="13"/>
  <c r="J38" i="13"/>
  <c r="I38" i="13"/>
  <c r="K36" i="13"/>
  <c r="J36" i="13"/>
  <c r="I36" i="13"/>
  <c r="K33" i="13"/>
  <c r="J33" i="13"/>
  <c r="I33" i="13"/>
  <c r="K31" i="13"/>
  <c r="J31" i="13"/>
  <c r="I31" i="13"/>
  <c r="K29" i="13"/>
  <c r="J29" i="13"/>
  <c r="I29" i="13"/>
  <c r="K27" i="13"/>
  <c r="J27" i="13"/>
  <c r="I27" i="13"/>
  <c r="K25" i="13"/>
  <c r="J25" i="13"/>
  <c r="I25" i="13"/>
  <c r="K23" i="13"/>
  <c r="J23" i="13"/>
  <c r="I23" i="13"/>
  <c r="W8" i="13"/>
  <c r="V8" i="13"/>
  <c r="U8" i="13"/>
  <c r="W9" i="13"/>
  <c r="V9" i="13"/>
  <c r="U9" i="13"/>
  <c r="W10" i="13"/>
  <c r="V10" i="13"/>
  <c r="U10" i="13"/>
  <c r="W11" i="13"/>
  <c r="V11" i="13"/>
  <c r="U11" i="13"/>
  <c r="W12" i="13"/>
  <c r="V12" i="13"/>
  <c r="U12" i="13"/>
  <c r="T20" i="13"/>
  <c r="W13" i="13"/>
  <c r="V13" i="13"/>
  <c r="U13" i="13"/>
  <c r="W14" i="13"/>
  <c r="V14" i="13"/>
  <c r="U14" i="13"/>
  <c r="W15" i="13"/>
  <c r="V15" i="13"/>
  <c r="U15" i="13"/>
  <c r="W16" i="13"/>
  <c r="V16" i="13"/>
  <c r="U16" i="13"/>
  <c r="W17" i="13"/>
  <c r="V17" i="13"/>
  <c r="U17" i="13"/>
  <c r="W18" i="13"/>
  <c r="V18" i="13"/>
  <c r="U18" i="13"/>
  <c r="W19" i="13"/>
  <c r="V19" i="13"/>
  <c r="U19" i="13"/>
  <c r="V9" i="12"/>
  <c r="T9" i="12"/>
  <c r="S9" i="12"/>
  <c r="H55" i="12"/>
  <c r="L8" i="12"/>
  <c r="K8" i="12"/>
  <c r="J8" i="12"/>
  <c r="I8" i="12"/>
  <c r="V6" i="12"/>
  <c r="T6" i="12"/>
  <c r="S6" i="12"/>
  <c r="N74" i="8"/>
  <c r="N81" i="8"/>
  <c r="N80" i="8"/>
  <c r="N79" i="8"/>
  <c r="N78" i="8"/>
  <c r="N77" i="8"/>
  <c r="N76" i="8"/>
  <c r="N75" i="8"/>
  <c r="S45" i="6"/>
  <c r="R45" i="6"/>
  <c r="Q45" i="6"/>
  <c r="K43" i="6"/>
  <c r="J43" i="6"/>
  <c r="I43" i="6"/>
  <c r="S39" i="6"/>
  <c r="R39" i="6"/>
  <c r="Q39" i="6"/>
  <c r="K37" i="6"/>
  <c r="J37" i="6"/>
  <c r="I37" i="6"/>
  <c r="S33" i="6"/>
  <c r="R33" i="6"/>
  <c r="Q33" i="6"/>
  <c r="K31" i="6"/>
  <c r="J31" i="6"/>
  <c r="I31" i="6"/>
  <c r="S27" i="6"/>
  <c r="R27" i="6"/>
  <c r="Q27" i="6"/>
  <c r="K25" i="6"/>
  <c r="J25" i="6"/>
  <c r="I25" i="6"/>
  <c r="S21" i="6"/>
  <c r="R21" i="6"/>
  <c r="Q21" i="6"/>
  <c r="K19" i="6"/>
  <c r="J19" i="6"/>
  <c r="I19" i="6"/>
  <c r="S14" i="6"/>
  <c r="R14" i="6"/>
  <c r="Q14" i="6"/>
  <c r="K12" i="6"/>
  <c r="J12" i="6"/>
  <c r="I12" i="6"/>
  <c r="S8" i="6"/>
  <c r="R8" i="6"/>
  <c r="Q8" i="6"/>
  <c r="W50" i="5"/>
  <c r="U50" i="5"/>
  <c r="T50" i="5"/>
  <c r="V50" i="5"/>
  <c r="S50" i="5"/>
  <c r="W48" i="5"/>
  <c r="U48" i="5"/>
  <c r="T48" i="5"/>
  <c r="S48" i="5"/>
  <c r="V48" i="5"/>
  <c r="W46" i="5"/>
  <c r="U46" i="5"/>
  <c r="T46" i="5"/>
  <c r="V46" i="5"/>
  <c r="S46" i="5"/>
  <c r="W44" i="5"/>
  <c r="U44" i="5"/>
  <c r="T44" i="5"/>
  <c r="V44" i="5"/>
  <c r="S44" i="5"/>
  <c r="W42" i="5"/>
  <c r="U42" i="5"/>
  <c r="T42" i="5"/>
  <c r="S42" i="5"/>
  <c r="V42" i="5"/>
  <c r="W40" i="5"/>
  <c r="U40" i="5"/>
  <c r="T40" i="5"/>
  <c r="V40" i="5"/>
  <c r="S40" i="5"/>
  <c r="W38" i="5"/>
  <c r="U38" i="5"/>
  <c r="T38" i="5"/>
  <c r="V38" i="5"/>
  <c r="S38" i="5"/>
  <c r="W36" i="5"/>
  <c r="U36" i="5"/>
  <c r="T36" i="5"/>
  <c r="S36" i="5"/>
  <c r="V36" i="5"/>
  <c r="W34" i="5"/>
  <c r="U34" i="5"/>
  <c r="T34" i="5"/>
  <c r="V34" i="5"/>
  <c r="S34" i="5"/>
  <c r="W32" i="5"/>
  <c r="U32" i="5"/>
  <c r="T32" i="5"/>
  <c r="V32" i="5"/>
  <c r="S32" i="5"/>
  <c r="W30" i="5"/>
  <c r="U30" i="5"/>
  <c r="T30" i="5"/>
  <c r="S30" i="5"/>
  <c r="V30" i="5"/>
  <c r="W28" i="5"/>
  <c r="U28" i="5"/>
  <c r="T28" i="5"/>
  <c r="V28" i="5"/>
  <c r="S28" i="5"/>
  <c r="W26" i="5"/>
  <c r="U26" i="5"/>
  <c r="T26" i="5"/>
  <c r="V26" i="5"/>
  <c r="S26" i="5"/>
  <c r="W24" i="5"/>
  <c r="U24" i="5"/>
  <c r="T24" i="5"/>
  <c r="S24" i="5"/>
  <c r="V24" i="5"/>
  <c r="H196" i="3"/>
  <c r="H193" i="3"/>
  <c r="H190" i="3"/>
  <c r="H187" i="3"/>
  <c r="F123" i="3"/>
  <c r="F120" i="3"/>
  <c r="F117" i="3"/>
  <c r="F114" i="3"/>
  <c r="J51" i="3"/>
  <c r="K51" i="3"/>
  <c r="K45" i="3"/>
  <c r="J45" i="3"/>
  <c r="S48" i="12"/>
  <c r="V48" i="12"/>
  <c r="T48" i="12"/>
  <c r="I47" i="12"/>
  <c r="L47" i="12"/>
  <c r="K47" i="12"/>
  <c r="J47" i="12"/>
  <c r="S45" i="12"/>
  <c r="V45" i="12"/>
  <c r="T45" i="12"/>
  <c r="I44" i="12"/>
  <c r="L44" i="12"/>
  <c r="K44" i="12"/>
  <c r="J44" i="12"/>
  <c r="S42" i="12"/>
  <c r="V42" i="12"/>
  <c r="T42" i="12"/>
  <c r="I41" i="12"/>
  <c r="L41" i="12"/>
  <c r="K41" i="12"/>
  <c r="J41" i="12"/>
  <c r="S39" i="12"/>
  <c r="V39" i="12"/>
  <c r="T39" i="12"/>
  <c r="I38" i="12"/>
  <c r="L38" i="12"/>
  <c r="K38" i="12"/>
  <c r="J38" i="12"/>
  <c r="S36" i="12"/>
  <c r="V36" i="12"/>
  <c r="T36" i="12"/>
  <c r="I35" i="12"/>
  <c r="L35" i="12"/>
  <c r="K35" i="12"/>
  <c r="J35" i="12"/>
  <c r="S33" i="12"/>
  <c r="V33" i="12"/>
  <c r="T33" i="12"/>
  <c r="I32" i="12"/>
  <c r="L32" i="12"/>
  <c r="K32" i="12"/>
  <c r="J32" i="12"/>
  <c r="S30" i="12"/>
  <c r="V30" i="12"/>
  <c r="T30" i="12"/>
  <c r="I29" i="12"/>
  <c r="L29" i="12"/>
  <c r="K29" i="12"/>
  <c r="J29" i="12"/>
  <c r="S27" i="12"/>
  <c r="V27" i="12"/>
  <c r="T27" i="12"/>
  <c r="I26" i="12"/>
  <c r="L26" i="12"/>
  <c r="K26" i="12"/>
  <c r="J26" i="12"/>
  <c r="S24" i="12"/>
  <c r="V24" i="12"/>
  <c r="T24" i="12"/>
  <c r="I23" i="12"/>
  <c r="L23" i="12"/>
  <c r="K23" i="12"/>
  <c r="J23" i="12"/>
  <c r="S21" i="12"/>
  <c r="V21" i="12"/>
  <c r="T21" i="12"/>
  <c r="I20" i="12"/>
  <c r="L20" i="12"/>
  <c r="K20" i="12"/>
  <c r="J20" i="12"/>
  <c r="S18" i="12"/>
  <c r="V18" i="12"/>
  <c r="T18" i="12"/>
  <c r="S15" i="12"/>
  <c r="V15" i="12"/>
  <c r="T15" i="12"/>
  <c r="S13" i="12"/>
  <c r="V13" i="12"/>
  <c r="T13" i="12"/>
  <c r="S11" i="12"/>
  <c r="V11" i="12"/>
  <c r="T11" i="12"/>
  <c r="L84" i="8"/>
  <c r="L74" i="8"/>
  <c r="L85" i="8"/>
  <c r="L82" i="8"/>
  <c r="L81" i="8"/>
  <c r="L80" i="8"/>
  <c r="L79" i="8"/>
  <c r="L78" i="8"/>
  <c r="L77" i="8"/>
  <c r="L76" i="8"/>
  <c r="L75" i="8"/>
  <c r="L86" i="8"/>
  <c r="L83" i="8"/>
  <c r="Q52" i="6"/>
  <c r="S52" i="6"/>
  <c r="R52" i="6"/>
  <c r="I50" i="6"/>
  <c r="K50" i="6"/>
  <c r="J50" i="6"/>
  <c r="Q46" i="6"/>
  <c r="S46" i="6"/>
  <c r="R46" i="6"/>
  <c r="I44" i="6"/>
  <c r="K44" i="6"/>
  <c r="J44" i="6"/>
  <c r="Q40" i="6"/>
  <c r="S40" i="6"/>
  <c r="R40" i="6"/>
  <c r="I38" i="6"/>
  <c r="K38" i="6"/>
  <c r="J38" i="6"/>
  <c r="Q34" i="6"/>
  <c r="S34" i="6"/>
  <c r="R34" i="6"/>
  <c r="I32" i="6"/>
  <c r="K32" i="6"/>
  <c r="J32" i="6"/>
  <c r="Q28" i="6"/>
  <c r="S28" i="6"/>
  <c r="R28" i="6"/>
  <c r="I26" i="6"/>
  <c r="K26" i="6"/>
  <c r="J26" i="6"/>
  <c r="Q22" i="6"/>
  <c r="S22" i="6"/>
  <c r="R22" i="6"/>
  <c r="I20" i="6"/>
  <c r="K20" i="6"/>
  <c r="J20" i="6"/>
  <c r="Q15" i="6"/>
  <c r="S15" i="6"/>
  <c r="R15" i="6"/>
  <c r="I13" i="6"/>
  <c r="K13" i="6"/>
  <c r="J13" i="6"/>
  <c r="Q9" i="6"/>
  <c r="S9" i="6"/>
  <c r="R9" i="6"/>
  <c r="I7" i="6"/>
  <c r="K7" i="6"/>
  <c r="J7" i="6"/>
  <c r="S16" i="5"/>
  <c r="V16" i="5"/>
  <c r="U16" i="5"/>
  <c r="W16" i="5"/>
  <c r="T16" i="5"/>
  <c r="S14" i="5"/>
  <c r="V14" i="5"/>
  <c r="U14" i="5"/>
  <c r="W14" i="5"/>
  <c r="T14" i="5"/>
  <c r="S12" i="5"/>
  <c r="V12" i="5"/>
  <c r="U12" i="5"/>
  <c r="T12" i="5"/>
  <c r="W12" i="5"/>
  <c r="S10" i="5"/>
  <c r="V10" i="5"/>
  <c r="U10" i="5"/>
  <c r="W10" i="5"/>
  <c r="T10" i="5"/>
  <c r="S8" i="5"/>
  <c r="V8" i="5"/>
  <c r="U8" i="5"/>
  <c r="W8" i="5"/>
  <c r="T8" i="5"/>
  <c r="G196" i="3"/>
  <c r="E194" i="3"/>
  <c r="G193" i="3"/>
  <c r="E191" i="3"/>
  <c r="G190" i="3"/>
  <c r="E188" i="3"/>
  <c r="G187" i="3"/>
  <c r="J142" i="3"/>
  <c r="L142" i="3"/>
  <c r="K142" i="3"/>
  <c r="J139" i="3"/>
  <c r="L139" i="3"/>
  <c r="K139" i="3"/>
  <c r="J136" i="3"/>
  <c r="L136" i="3"/>
  <c r="K136" i="3"/>
  <c r="E123" i="3"/>
  <c r="J110" i="3"/>
  <c r="L110" i="3"/>
  <c r="I121" i="3"/>
  <c r="K110" i="3"/>
  <c r="E120" i="3"/>
  <c r="J107" i="3"/>
  <c r="L107" i="3"/>
  <c r="K107" i="3"/>
  <c r="I118" i="3"/>
  <c r="E117" i="3"/>
  <c r="J104" i="3"/>
  <c r="L104" i="3"/>
  <c r="K104" i="3"/>
  <c r="I115" i="3"/>
  <c r="E114" i="3"/>
  <c r="J101" i="3"/>
  <c r="L101" i="3"/>
  <c r="K101" i="3"/>
  <c r="J98" i="3"/>
  <c r="L98" i="3"/>
  <c r="K98" i="3"/>
  <c r="J95" i="3"/>
  <c r="L95" i="3"/>
  <c r="K95" i="3"/>
  <c r="J92" i="3"/>
  <c r="L92" i="3"/>
  <c r="K92" i="3"/>
  <c r="J89" i="3"/>
  <c r="L89" i="3"/>
  <c r="K89" i="3"/>
  <c r="J86" i="3"/>
  <c r="K86" i="3"/>
  <c r="L86" i="3"/>
  <c r="J83" i="3"/>
  <c r="K83" i="3"/>
  <c r="L83" i="3"/>
  <c r="J71" i="3"/>
  <c r="L71" i="3"/>
  <c r="K71" i="3"/>
  <c r="J68" i="3"/>
  <c r="L68" i="3"/>
  <c r="K68" i="3"/>
  <c r="J65" i="3"/>
  <c r="L65" i="3"/>
  <c r="K65" i="3"/>
  <c r="J62" i="3"/>
  <c r="L62" i="3"/>
  <c r="K62" i="3"/>
  <c r="J56" i="3"/>
  <c r="K56" i="3"/>
  <c r="J50" i="3"/>
  <c r="K50" i="3"/>
  <c r="J44" i="3"/>
  <c r="K44" i="3"/>
  <c r="J39" i="3"/>
  <c r="K39" i="3"/>
  <c r="L39" i="3"/>
  <c r="J36" i="3"/>
  <c r="K36" i="3"/>
  <c r="L36" i="3"/>
  <c r="J33" i="3"/>
  <c r="K33" i="3"/>
  <c r="L33" i="3"/>
  <c r="J30" i="3"/>
  <c r="K30" i="3"/>
  <c r="L30" i="3"/>
  <c r="J27" i="3"/>
  <c r="K27" i="3"/>
  <c r="L27" i="3"/>
  <c r="J24" i="3"/>
  <c r="K24" i="3"/>
  <c r="L24" i="3"/>
  <c r="J21" i="3"/>
  <c r="K21" i="3"/>
  <c r="L21" i="3"/>
  <c r="J18" i="3"/>
  <c r="K18" i="3"/>
  <c r="L18" i="3"/>
  <c r="J15" i="3"/>
  <c r="K15" i="3"/>
  <c r="L15" i="3"/>
  <c r="J12" i="3"/>
  <c r="K12" i="3"/>
  <c r="L12" i="3"/>
  <c r="J9" i="3"/>
  <c r="K9" i="3"/>
  <c r="L9" i="3"/>
  <c r="J65" i="2"/>
  <c r="L65" i="2"/>
  <c r="K65" i="2"/>
  <c r="I68" i="2"/>
  <c r="J62" i="2"/>
  <c r="L62" i="2"/>
  <c r="K62" i="2"/>
  <c r="J59" i="2"/>
  <c r="L59" i="2"/>
  <c r="K59" i="2"/>
  <c r="T8" i="12"/>
  <c r="S8" i="12"/>
  <c r="V8" i="12"/>
  <c r="V53" i="12"/>
  <c r="T53" i="12"/>
  <c r="S53" i="12"/>
  <c r="V56" i="12"/>
  <c r="T56" i="12"/>
  <c r="S56" i="12"/>
  <c r="T51" i="12"/>
  <c r="V51" i="12"/>
  <c r="S51" i="12"/>
  <c r="T54" i="12"/>
  <c r="S54" i="12"/>
  <c r="V54" i="12"/>
  <c r="T57" i="12"/>
  <c r="S57" i="12"/>
  <c r="V57" i="12"/>
  <c r="V52" i="12"/>
  <c r="T52" i="12"/>
  <c r="S52" i="12"/>
  <c r="V55" i="12"/>
  <c r="T55" i="12"/>
  <c r="S55" i="12"/>
  <c r="K49" i="12"/>
  <c r="J49" i="12"/>
  <c r="I49" i="12"/>
  <c r="L49" i="12"/>
  <c r="T47" i="12"/>
  <c r="S47" i="12"/>
  <c r="V47" i="12"/>
  <c r="K46" i="12"/>
  <c r="J46" i="12"/>
  <c r="I46" i="12"/>
  <c r="L46" i="12"/>
  <c r="T44" i="12"/>
  <c r="S44" i="12"/>
  <c r="V44" i="12"/>
  <c r="K43" i="12"/>
  <c r="J43" i="12"/>
  <c r="I43" i="12"/>
  <c r="L43" i="12"/>
  <c r="T41" i="12"/>
  <c r="S41" i="12"/>
  <c r="V41" i="12"/>
  <c r="K40" i="12"/>
  <c r="J40" i="12"/>
  <c r="I40" i="12"/>
  <c r="L40" i="12"/>
  <c r="T38" i="12"/>
  <c r="S38" i="12"/>
  <c r="V38" i="12"/>
  <c r="K37" i="12"/>
  <c r="J37" i="12"/>
  <c r="I37" i="12"/>
  <c r="L37" i="12"/>
  <c r="T35" i="12"/>
  <c r="S35" i="12"/>
  <c r="V35" i="12"/>
  <c r="K34" i="12"/>
  <c r="J34" i="12"/>
  <c r="I34" i="12"/>
  <c r="L34" i="12"/>
  <c r="T32" i="12"/>
  <c r="S32" i="12"/>
  <c r="V32" i="12"/>
  <c r="K31" i="12"/>
  <c r="J31" i="12"/>
  <c r="I31" i="12"/>
  <c r="L31" i="12"/>
  <c r="T29" i="12"/>
  <c r="S29" i="12"/>
  <c r="V29" i="12"/>
  <c r="K28" i="12"/>
  <c r="J28" i="12"/>
  <c r="I28" i="12"/>
  <c r="L28" i="12"/>
  <c r="T26" i="12"/>
  <c r="S26" i="12"/>
  <c r="V26" i="12"/>
  <c r="K25" i="12"/>
  <c r="J25" i="12"/>
  <c r="I25" i="12"/>
  <c r="L25" i="12"/>
  <c r="T23" i="12"/>
  <c r="S23" i="12"/>
  <c r="V23" i="12"/>
  <c r="K22" i="12"/>
  <c r="J22" i="12"/>
  <c r="I22" i="12"/>
  <c r="L22" i="12"/>
  <c r="T20" i="12"/>
  <c r="S20" i="12"/>
  <c r="V20" i="12"/>
  <c r="K19" i="12"/>
  <c r="J19" i="12"/>
  <c r="I19" i="12"/>
  <c r="L19" i="12"/>
  <c r="T17" i="12"/>
  <c r="S17" i="12"/>
  <c r="V17" i="12"/>
  <c r="K16" i="12"/>
  <c r="J16" i="12"/>
  <c r="I16" i="12"/>
  <c r="L16" i="12"/>
  <c r="J107" i="10"/>
  <c r="J104" i="10"/>
  <c r="J103" i="10"/>
  <c r="J102" i="10"/>
  <c r="J101" i="10"/>
  <c r="J100" i="10"/>
  <c r="J99" i="10"/>
  <c r="J98" i="10"/>
  <c r="J97" i="10"/>
  <c r="J108" i="10"/>
  <c r="J105" i="10"/>
  <c r="J96" i="10"/>
  <c r="J109" i="10"/>
  <c r="J106" i="10"/>
  <c r="G95" i="10"/>
  <c r="J63" i="10"/>
  <c r="J60" i="10"/>
  <c r="J59" i="10"/>
  <c r="J58" i="10"/>
  <c r="J57" i="10"/>
  <c r="J56" i="10"/>
  <c r="J55" i="10"/>
  <c r="J54" i="10"/>
  <c r="J53" i="10"/>
  <c r="J64" i="10"/>
  <c r="J61" i="10"/>
  <c r="J52" i="10"/>
  <c r="J65" i="10"/>
  <c r="J62" i="10"/>
  <c r="G51" i="10"/>
  <c r="J19" i="10"/>
  <c r="J16" i="10"/>
  <c r="J15" i="10"/>
  <c r="J14" i="10"/>
  <c r="J13" i="10"/>
  <c r="J12" i="10"/>
  <c r="J11" i="10"/>
  <c r="J10" i="10"/>
  <c r="J9" i="10"/>
  <c r="J20" i="10"/>
  <c r="J17" i="10"/>
  <c r="J8" i="10"/>
  <c r="J21" i="10"/>
  <c r="J18" i="10"/>
  <c r="G7" i="10"/>
  <c r="N52" i="8"/>
  <c r="N59" i="8"/>
  <c r="N58" i="8"/>
  <c r="N57" i="8"/>
  <c r="N56" i="8"/>
  <c r="N55" i="8"/>
  <c r="N54" i="8"/>
  <c r="N53" i="8"/>
  <c r="K52" i="6"/>
  <c r="J52" i="6"/>
  <c r="I52" i="6"/>
  <c r="S48" i="6"/>
  <c r="R48" i="6"/>
  <c r="Q48" i="6"/>
  <c r="K46" i="6"/>
  <c r="J46" i="6"/>
  <c r="I46" i="6"/>
  <c r="S42" i="6"/>
  <c r="R42" i="6"/>
  <c r="Q42" i="6"/>
  <c r="K40" i="6"/>
  <c r="J40" i="6"/>
  <c r="I40" i="6"/>
  <c r="S36" i="6"/>
  <c r="R36" i="6"/>
  <c r="Q36" i="6"/>
  <c r="K34" i="6"/>
  <c r="J34" i="6"/>
  <c r="I34" i="6"/>
  <c r="S30" i="6"/>
  <c r="R30" i="6"/>
  <c r="Q30" i="6"/>
  <c r="K28" i="6"/>
  <c r="J28" i="6"/>
  <c r="I28" i="6"/>
  <c r="S24" i="6"/>
  <c r="R24" i="6"/>
  <c r="Q24" i="6"/>
  <c r="K22" i="6"/>
  <c r="J22" i="6"/>
  <c r="I22" i="6"/>
  <c r="S18" i="6"/>
  <c r="R18" i="6"/>
  <c r="Q18" i="6"/>
  <c r="K15" i="6"/>
  <c r="J15" i="6"/>
  <c r="I15" i="6"/>
  <c r="S11" i="6"/>
  <c r="R11" i="6"/>
  <c r="Q11" i="6"/>
  <c r="K9" i="6"/>
  <c r="J9" i="6"/>
  <c r="I9" i="6"/>
  <c r="U51" i="5"/>
  <c r="T51" i="5"/>
  <c r="W51" i="5"/>
  <c r="V51" i="5"/>
  <c r="S51" i="5"/>
  <c r="U49" i="5"/>
  <c r="T49" i="5"/>
  <c r="W49" i="5"/>
  <c r="V49" i="5"/>
  <c r="S49" i="5"/>
  <c r="U47" i="5"/>
  <c r="T47" i="5"/>
  <c r="W47" i="5"/>
  <c r="S47" i="5"/>
  <c r="V47" i="5"/>
  <c r="U45" i="5"/>
  <c r="T45" i="5"/>
  <c r="W45" i="5"/>
  <c r="V45" i="5"/>
  <c r="S45" i="5"/>
  <c r="U43" i="5"/>
  <c r="T43" i="5"/>
  <c r="W43" i="5"/>
  <c r="V43" i="5"/>
  <c r="S43" i="5"/>
  <c r="U41" i="5"/>
  <c r="T41" i="5"/>
  <c r="W41" i="5"/>
  <c r="S41" i="5"/>
  <c r="V41" i="5"/>
  <c r="U39" i="5"/>
  <c r="T39" i="5"/>
  <c r="W39" i="5"/>
  <c r="V39" i="5"/>
  <c r="S39" i="5"/>
  <c r="U37" i="5"/>
  <c r="T37" i="5"/>
  <c r="W37" i="5"/>
  <c r="V37" i="5"/>
  <c r="S37" i="5"/>
  <c r="U35" i="5"/>
  <c r="T35" i="5"/>
  <c r="W35" i="5"/>
  <c r="S35" i="5"/>
  <c r="V35" i="5"/>
  <c r="U33" i="5"/>
  <c r="T33" i="5"/>
  <c r="W33" i="5"/>
  <c r="V33" i="5"/>
  <c r="S33" i="5"/>
  <c r="U31" i="5"/>
  <c r="T31" i="5"/>
  <c r="W31" i="5"/>
  <c r="V31" i="5"/>
  <c r="S31" i="5"/>
  <c r="U29" i="5"/>
  <c r="T29" i="5"/>
  <c r="W29" i="5"/>
  <c r="S29" i="5"/>
  <c r="V29" i="5"/>
  <c r="U27" i="5"/>
  <c r="T27" i="5"/>
  <c r="W27" i="5"/>
  <c r="V27" i="5"/>
  <c r="S27" i="5"/>
  <c r="U25" i="5"/>
  <c r="T25" i="5"/>
  <c r="W25" i="5"/>
  <c r="V25" i="5"/>
  <c r="S25" i="5"/>
  <c r="U23" i="5"/>
  <c r="T23" i="5"/>
  <c r="W23" i="5"/>
  <c r="S23" i="5"/>
  <c r="V23" i="5"/>
  <c r="U21" i="5"/>
  <c r="T21" i="5"/>
  <c r="W21" i="5"/>
  <c r="V21" i="5"/>
  <c r="S21" i="5"/>
  <c r="U19" i="5"/>
  <c r="T19" i="5"/>
  <c r="W19" i="5"/>
  <c r="V19" i="5"/>
  <c r="S19" i="5"/>
  <c r="U17" i="5"/>
  <c r="T17" i="5"/>
  <c r="W17" i="5"/>
  <c r="S17" i="5"/>
  <c r="V17" i="5"/>
  <c r="E196" i="3"/>
  <c r="G195" i="3"/>
  <c r="E193" i="3"/>
  <c r="G192" i="3"/>
  <c r="E190" i="3"/>
  <c r="G189" i="3"/>
  <c r="E187" i="3"/>
  <c r="G186" i="3"/>
  <c r="L144" i="3"/>
  <c r="K144" i="3"/>
  <c r="J144" i="3"/>
  <c r="L141" i="3"/>
  <c r="K141" i="3"/>
  <c r="J141" i="3"/>
  <c r="L138" i="3"/>
  <c r="K138" i="3"/>
  <c r="J138" i="3"/>
  <c r="L135" i="3"/>
  <c r="K135" i="3"/>
  <c r="J135" i="3"/>
  <c r="L112" i="3"/>
  <c r="K112" i="3"/>
  <c r="I123" i="3"/>
  <c r="J112" i="3"/>
  <c r="E122" i="3"/>
  <c r="I120" i="3"/>
  <c r="L109" i="3"/>
  <c r="K109" i="3"/>
  <c r="J109" i="3"/>
  <c r="E119" i="3"/>
  <c r="L106" i="3"/>
  <c r="K106" i="3"/>
  <c r="I117" i="3"/>
  <c r="J106" i="3"/>
  <c r="E116" i="3"/>
  <c r="I114" i="3"/>
  <c r="L103" i="3"/>
  <c r="K103" i="3"/>
  <c r="J103" i="3"/>
  <c r="E113" i="3"/>
  <c r="L100" i="3"/>
  <c r="K100" i="3"/>
  <c r="J100" i="3"/>
  <c r="L97" i="3"/>
  <c r="K97" i="3"/>
  <c r="J97" i="3"/>
  <c r="L94" i="3"/>
  <c r="K94" i="3"/>
  <c r="J94" i="3"/>
  <c r="L91" i="3"/>
  <c r="K91" i="3"/>
  <c r="J91" i="3"/>
  <c r="L88" i="3"/>
  <c r="K88" i="3"/>
  <c r="J88" i="3"/>
  <c r="L85" i="3"/>
  <c r="K85" i="3"/>
  <c r="J85" i="3"/>
  <c r="L82" i="3"/>
  <c r="K82" i="3"/>
  <c r="J82" i="3"/>
  <c r="L70" i="3"/>
  <c r="K70" i="3"/>
  <c r="J70" i="3"/>
  <c r="L67" i="3"/>
  <c r="K67" i="3"/>
  <c r="J67" i="3"/>
  <c r="L64" i="3"/>
  <c r="K64" i="3"/>
  <c r="J64" i="3"/>
  <c r="K60" i="3"/>
  <c r="J60" i="3"/>
  <c r="K54" i="3"/>
  <c r="J54" i="3"/>
  <c r="K48" i="3"/>
  <c r="J48" i="3"/>
  <c r="K42" i="3"/>
  <c r="J42" i="3"/>
  <c r="L38" i="3"/>
  <c r="K38" i="3"/>
  <c r="J38" i="3"/>
  <c r="L35" i="3"/>
  <c r="K35" i="3"/>
  <c r="J35" i="3"/>
  <c r="L32" i="3"/>
  <c r="K32" i="3"/>
  <c r="J32" i="3"/>
  <c r="L29" i="3"/>
  <c r="K29" i="3"/>
  <c r="J29" i="3"/>
  <c r="L26" i="3"/>
  <c r="K26" i="3"/>
  <c r="J26" i="3"/>
  <c r="L23" i="3"/>
  <c r="K23" i="3"/>
  <c r="J23" i="3"/>
  <c r="L20" i="3"/>
  <c r="K20" i="3"/>
  <c r="J20" i="3"/>
  <c r="L17" i="3"/>
  <c r="K17" i="3"/>
  <c r="J17" i="3"/>
  <c r="L14" i="3"/>
  <c r="K14" i="3"/>
  <c r="J14" i="3"/>
  <c r="L11" i="3"/>
  <c r="K11" i="3"/>
  <c r="J11" i="3"/>
  <c r="L8" i="3"/>
  <c r="K8" i="3"/>
  <c r="J8" i="3"/>
  <c r="L75" i="2"/>
  <c r="K75" i="2"/>
  <c r="J75" i="2"/>
  <c r="K67" i="2"/>
  <c r="J67" i="2"/>
  <c r="E69" i="2"/>
  <c r="L64" i="2"/>
  <c r="K64" i="2"/>
  <c r="J64" i="2"/>
  <c r="L61" i="2"/>
  <c r="K61" i="2"/>
  <c r="J61" i="2"/>
  <c r="V14" i="12"/>
  <c r="T14" i="12"/>
  <c r="S14" i="12"/>
  <c r="V12" i="12"/>
  <c r="T12" i="12"/>
  <c r="S12" i="12"/>
  <c r="V10" i="12"/>
  <c r="T10" i="12"/>
  <c r="S10" i="12"/>
  <c r="V7" i="12"/>
  <c r="T7" i="12"/>
  <c r="S7" i="12"/>
  <c r="L63" i="8"/>
  <c r="L60" i="8"/>
  <c r="L59" i="8"/>
  <c r="L58" i="8"/>
  <c r="L57" i="8"/>
  <c r="L56" i="8"/>
  <c r="L55" i="8"/>
  <c r="L54" i="8"/>
  <c r="L53" i="8"/>
  <c r="L87" i="8"/>
  <c r="L65" i="8"/>
  <c r="L62" i="8"/>
  <c r="L52" i="8"/>
  <c r="L61" i="8"/>
  <c r="L64" i="8"/>
  <c r="S49" i="6"/>
  <c r="Q49" i="6"/>
  <c r="R49" i="6"/>
  <c r="K47" i="6"/>
  <c r="I47" i="6"/>
  <c r="J47" i="6"/>
  <c r="S43" i="6"/>
  <c r="Q43" i="6"/>
  <c r="R43" i="6"/>
  <c r="K41" i="6"/>
  <c r="I41" i="6"/>
  <c r="J41" i="6"/>
  <c r="S37" i="6"/>
  <c r="Q37" i="6"/>
  <c r="R37" i="6"/>
  <c r="S31" i="6"/>
  <c r="Q31" i="6"/>
  <c r="R31" i="6"/>
  <c r="S25" i="6"/>
  <c r="Q25" i="6"/>
  <c r="R25" i="6"/>
  <c r="S19" i="6"/>
  <c r="Q19" i="6"/>
  <c r="R19" i="6"/>
  <c r="K17" i="6"/>
  <c r="I17" i="6"/>
  <c r="J17" i="6"/>
  <c r="S12" i="6"/>
  <c r="Q12" i="6"/>
  <c r="R12" i="6"/>
  <c r="J86" i="8"/>
  <c r="J83" i="8"/>
  <c r="J84" i="8"/>
  <c r="J80" i="8"/>
  <c r="J81" i="8"/>
  <c r="J78" i="8"/>
  <c r="J75" i="8"/>
  <c r="J85" i="8"/>
  <c r="J82" i="8"/>
  <c r="J79" i="8"/>
  <c r="J76" i="8"/>
  <c r="J77" i="8"/>
  <c r="J74" i="8"/>
  <c r="M16" i="5"/>
  <c r="L16" i="5"/>
  <c r="J16" i="5"/>
  <c r="I16" i="5"/>
  <c r="K16" i="5"/>
  <c r="M10" i="5"/>
  <c r="L10" i="5"/>
  <c r="J10" i="5"/>
  <c r="I10" i="5"/>
  <c r="K10" i="5"/>
  <c r="F196" i="3"/>
  <c r="F187" i="3"/>
  <c r="F186" i="3"/>
  <c r="F189" i="3"/>
  <c r="F192" i="3"/>
  <c r="F195" i="3"/>
  <c r="F188" i="3"/>
  <c r="F191" i="3"/>
  <c r="F194" i="3"/>
  <c r="G123" i="3"/>
  <c r="G114" i="3"/>
  <c r="H114" i="3"/>
  <c r="H117" i="3"/>
  <c r="H120" i="3"/>
  <c r="H123" i="3"/>
  <c r="H113" i="3"/>
  <c r="H116" i="3"/>
  <c r="H119" i="3"/>
  <c r="H122" i="3"/>
  <c r="F69" i="2"/>
  <c r="H42" i="2"/>
  <c r="J15" i="5"/>
  <c r="I15" i="5"/>
  <c r="M15" i="5"/>
  <c r="L15" i="5"/>
  <c r="K15" i="5"/>
  <c r="J9" i="5"/>
  <c r="I9" i="5"/>
  <c r="M9" i="5"/>
  <c r="L9" i="5"/>
  <c r="K9" i="5"/>
  <c r="L18" i="5"/>
  <c r="K18" i="5"/>
  <c r="I18" i="5"/>
  <c r="M18" i="5"/>
  <c r="J18" i="5"/>
  <c r="L20" i="5"/>
  <c r="K20" i="5"/>
  <c r="I20" i="5"/>
  <c r="J20" i="5"/>
  <c r="M20" i="5"/>
  <c r="L22" i="5"/>
  <c r="K22" i="5"/>
  <c r="I22" i="5"/>
  <c r="M22" i="5"/>
  <c r="J22" i="5"/>
  <c r="L24" i="5"/>
  <c r="K24" i="5"/>
  <c r="I24" i="5"/>
  <c r="M24" i="5"/>
  <c r="J24" i="5"/>
  <c r="L26" i="5"/>
  <c r="K26" i="5"/>
  <c r="I26" i="5"/>
  <c r="J26" i="5"/>
  <c r="M26" i="5"/>
  <c r="L28" i="5"/>
  <c r="K28" i="5"/>
  <c r="I28" i="5"/>
  <c r="M28" i="5"/>
  <c r="J28" i="5"/>
  <c r="L30" i="5"/>
  <c r="K30" i="5"/>
  <c r="I30" i="5"/>
  <c r="M30" i="5"/>
  <c r="J30" i="5"/>
  <c r="L32" i="5"/>
  <c r="K32" i="5"/>
  <c r="I32" i="5"/>
  <c r="J32" i="5"/>
  <c r="M32" i="5"/>
  <c r="L34" i="5"/>
  <c r="K34" i="5"/>
  <c r="I34" i="5"/>
  <c r="M34" i="5"/>
  <c r="J34" i="5"/>
  <c r="L36" i="5"/>
  <c r="K36" i="5"/>
  <c r="I36" i="5"/>
  <c r="M36" i="5"/>
  <c r="J36" i="5"/>
  <c r="L38" i="5"/>
  <c r="K38" i="5"/>
  <c r="I38" i="5"/>
  <c r="J38" i="5"/>
  <c r="M38" i="5"/>
  <c r="L40" i="5"/>
  <c r="K40" i="5"/>
  <c r="I40" i="5"/>
  <c r="M40" i="5"/>
  <c r="J40" i="5"/>
  <c r="L42" i="5"/>
  <c r="K42" i="5"/>
  <c r="I42" i="5"/>
  <c r="M42" i="5"/>
  <c r="J42" i="5"/>
  <c r="L44" i="5"/>
  <c r="K44" i="5"/>
  <c r="I44" i="5"/>
  <c r="J44" i="5"/>
  <c r="M44" i="5"/>
  <c r="L46" i="5"/>
  <c r="K46" i="5"/>
  <c r="I46" i="5"/>
  <c r="M46" i="5"/>
  <c r="J46" i="5"/>
  <c r="L48" i="5"/>
  <c r="K48" i="5"/>
  <c r="I48" i="5"/>
  <c r="M48" i="5"/>
  <c r="J48" i="5"/>
  <c r="L50" i="5"/>
  <c r="K50" i="5"/>
  <c r="I50" i="5"/>
  <c r="J50" i="5"/>
  <c r="M50" i="5"/>
  <c r="L52" i="5"/>
  <c r="K52" i="5"/>
  <c r="I52" i="5"/>
  <c r="M52" i="5"/>
  <c r="J52" i="5"/>
  <c r="I17" i="5"/>
  <c r="L17" i="5"/>
  <c r="K17" i="5"/>
  <c r="M17" i="5"/>
  <c r="J17" i="5"/>
  <c r="I19" i="5"/>
  <c r="L19" i="5"/>
  <c r="K19" i="5"/>
  <c r="M19" i="5"/>
  <c r="J19" i="5"/>
  <c r="I21" i="5"/>
  <c r="L21" i="5"/>
  <c r="K21" i="5"/>
  <c r="J21" i="5"/>
  <c r="M21" i="5"/>
  <c r="I23" i="5"/>
  <c r="L23" i="5"/>
  <c r="K23" i="5"/>
  <c r="M23" i="5"/>
  <c r="J23" i="5"/>
  <c r="I25" i="5"/>
  <c r="L25" i="5"/>
  <c r="K25" i="5"/>
  <c r="M25" i="5"/>
  <c r="J25" i="5"/>
  <c r="I27" i="5"/>
  <c r="L27" i="5"/>
  <c r="K27" i="5"/>
  <c r="M27" i="5"/>
  <c r="J27" i="5"/>
  <c r="I29" i="5"/>
  <c r="L29" i="5"/>
  <c r="K29" i="5"/>
  <c r="M29" i="5"/>
  <c r="J29" i="5"/>
  <c r="I31" i="5"/>
  <c r="L31" i="5"/>
  <c r="K31" i="5"/>
  <c r="M31" i="5"/>
  <c r="J31" i="5"/>
  <c r="I33" i="5"/>
  <c r="L33" i="5"/>
  <c r="K33" i="5"/>
  <c r="J33" i="5"/>
  <c r="M33" i="5"/>
  <c r="I35" i="5"/>
  <c r="L35" i="5"/>
  <c r="K35" i="5"/>
  <c r="M35" i="5"/>
  <c r="J35" i="5"/>
  <c r="I37" i="5"/>
  <c r="L37" i="5"/>
  <c r="K37" i="5"/>
  <c r="M37" i="5"/>
  <c r="J37" i="5"/>
  <c r="I39" i="5"/>
  <c r="L39" i="5"/>
  <c r="K39" i="5"/>
  <c r="M39" i="5"/>
  <c r="J39" i="5"/>
  <c r="I41" i="5"/>
  <c r="L41" i="5"/>
  <c r="K41" i="5"/>
  <c r="M41" i="5"/>
  <c r="J41" i="5"/>
  <c r="I43" i="5"/>
  <c r="L43" i="5"/>
  <c r="K43" i="5"/>
  <c r="M43" i="5"/>
  <c r="J43" i="5"/>
  <c r="I45" i="5"/>
  <c r="L45" i="5"/>
  <c r="K45" i="5"/>
  <c r="J45" i="5"/>
  <c r="M45" i="5"/>
  <c r="I47" i="5"/>
  <c r="L47" i="5"/>
  <c r="K47" i="5"/>
  <c r="M47" i="5"/>
  <c r="J47" i="5"/>
  <c r="I49" i="5"/>
  <c r="L49" i="5"/>
  <c r="K49" i="5"/>
  <c r="M49" i="5"/>
  <c r="J49" i="5"/>
  <c r="I51" i="5"/>
  <c r="L51" i="5"/>
  <c r="K51" i="5"/>
  <c r="J51" i="5"/>
  <c r="M51" i="5"/>
  <c r="K214" i="3"/>
  <c r="J214" i="3"/>
  <c r="L214" i="3"/>
  <c r="K182" i="3"/>
  <c r="J182" i="3"/>
  <c r="L182" i="3"/>
  <c r="I193" i="3"/>
  <c r="K173" i="3"/>
  <c r="J173" i="3"/>
  <c r="L173" i="3"/>
  <c r="K164" i="3"/>
  <c r="J164" i="3"/>
  <c r="L164" i="3"/>
  <c r="K155" i="3"/>
  <c r="J155" i="3"/>
  <c r="L155" i="3"/>
  <c r="H118" i="3"/>
  <c r="G115" i="3"/>
  <c r="G118" i="3"/>
  <c r="G121" i="3"/>
  <c r="G113" i="3"/>
  <c r="G116" i="3"/>
  <c r="G119" i="3"/>
  <c r="G122" i="3"/>
  <c r="J38" i="2"/>
  <c r="K38" i="2"/>
  <c r="L38" i="2"/>
  <c r="J35" i="2"/>
  <c r="K35" i="2"/>
  <c r="L35" i="2"/>
  <c r="J32" i="2"/>
  <c r="K32" i="2"/>
  <c r="L32" i="2"/>
  <c r="J20" i="2"/>
  <c r="K20" i="2"/>
  <c r="J15" i="2"/>
  <c r="K15" i="2"/>
  <c r="I18" i="2"/>
  <c r="L15" i="2"/>
  <c r="J12" i="2"/>
  <c r="K12" i="2"/>
  <c r="L12" i="2"/>
  <c r="J9" i="2"/>
  <c r="L9" i="2"/>
  <c r="K9" i="2"/>
  <c r="H69" i="2"/>
  <c r="J30" i="10"/>
  <c r="J43" i="10"/>
  <c r="J40" i="10"/>
  <c r="G29" i="10"/>
  <c r="J41" i="10"/>
  <c r="J38" i="10"/>
  <c r="J37" i="10"/>
  <c r="J36" i="10"/>
  <c r="J35" i="10"/>
  <c r="J34" i="10"/>
  <c r="J33" i="10"/>
  <c r="J32" i="10"/>
  <c r="J31" i="10"/>
  <c r="J39" i="10"/>
  <c r="J42" i="10"/>
  <c r="H285" i="8"/>
  <c r="H282" i="8"/>
  <c r="H261" i="8"/>
  <c r="H258" i="8"/>
  <c r="H257" i="8"/>
  <c r="H256" i="8"/>
  <c r="H255" i="8"/>
  <c r="H254" i="8"/>
  <c r="H253" i="8"/>
  <c r="H252" i="8"/>
  <c r="H251" i="8"/>
  <c r="H240" i="8"/>
  <c r="H237" i="8"/>
  <c r="G227" i="8"/>
  <c r="H228" i="8" s="1"/>
  <c r="H219" i="8"/>
  <c r="H216" i="8"/>
  <c r="H195" i="8"/>
  <c r="H192" i="8"/>
  <c r="H191" i="8"/>
  <c r="H190" i="8"/>
  <c r="H189" i="8"/>
  <c r="H188" i="8"/>
  <c r="H187" i="8"/>
  <c r="H186" i="8"/>
  <c r="H185" i="8"/>
  <c r="H174" i="8"/>
  <c r="H171" i="8"/>
  <c r="G161" i="8"/>
  <c r="H162" i="8" s="1"/>
  <c r="H153" i="8"/>
  <c r="H150" i="8"/>
  <c r="H129" i="8"/>
  <c r="H126" i="8"/>
  <c r="H125" i="8"/>
  <c r="H124" i="8"/>
  <c r="H123" i="8"/>
  <c r="H122" i="8"/>
  <c r="H121" i="8"/>
  <c r="H120" i="8"/>
  <c r="H119" i="8"/>
  <c r="H108" i="8"/>
  <c r="H105" i="8"/>
  <c r="G95" i="8"/>
  <c r="H96" i="8" s="1"/>
  <c r="G51" i="8"/>
  <c r="H8" i="8"/>
  <c r="E7" i="8"/>
  <c r="H283" i="8"/>
  <c r="H280" i="8"/>
  <c r="H279" i="8"/>
  <c r="H278" i="8"/>
  <c r="H277" i="8"/>
  <c r="H276" i="8"/>
  <c r="H275" i="8"/>
  <c r="H274" i="8"/>
  <c r="H273" i="8"/>
  <c r="H262" i="8"/>
  <c r="H259" i="8"/>
  <c r="G249" i="8"/>
  <c r="H250" i="8" s="1"/>
  <c r="H241" i="8"/>
  <c r="H238" i="8"/>
  <c r="H217" i="8"/>
  <c r="H214" i="8"/>
  <c r="H213" i="8"/>
  <c r="H212" i="8"/>
  <c r="H211" i="8"/>
  <c r="H210" i="8"/>
  <c r="H209" i="8"/>
  <c r="H208" i="8"/>
  <c r="H207" i="8"/>
  <c r="H196" i="8"/>
  <c r="H193" i="8"/>
  <c r="G183" i="8"/>
  <c r="H184" i="8" s="1"/>
  <c r="H175" i="8"/>
  <c r="H172" i="8"/>
  <c r="H151" i="8"/>
  <c r="H148" i="8"/>
  <c r="H147" i="8"/>
  <c r="H146" i="8"/>
  <c r="H145" i="8"/>
  <c r="H144" i="8"/>
  <c r="H143" i="8"/>
  <c r="H142" i="8"/>
  <c r="H141" i="8"/>
  <c r="H130" i="8"/>
  <c r="H127" i="8"/>
  <c r="G117" i="8"/>
  <c r="H118" i="8" s="1"/>
  <c r="H109" i="8"/>
  <c r="G73" i="8"/>
  <c r="G29" i="8"/>
  <c r="H30" i="8" s="1"/>
  <c r="H284" i="8"/>
  <c r="H281" i="8"/>
  <c r="G271" i="8"/>
  <c r="H272" i="8" s="1"/>
  <c r="H263" i="8"/>
  <c r="H260" i="8"/>
  <c r="H239" i="8"/>
  <c r="H236" i="8"/>
  <c r="H235" i="8"/>
  <c r="H234" i="8"/>
  <c r="H233" i="8"/>
  <c r="H232" i="8"/>
  <c r="H231" i="8"/>
  <c r="H230" i="8"/>
  <c r="H229" i="8"/>
  <c r="H218" i="8"/>
  <c r="H215" i="8"/>
  <c r="G205" i="8"/>
  <c r="H206" i="8" s="1"/>
  <c r="H197" i="8"/>
  <c r="H194" i="8"/>
  <c r="H173" i="8"/>
  <c r="H170" i="8"/>
  <c r="H169" i="8"/>
  <c r="H168" i="8"/>
  <c r="H167" i="8"/>
  <c r="H166" i="8"/>
  <c r="H165" i="8"/>
  <c r="H164" i="8"/>
  <c r="H163" i="8"/>
  <c r="H152" i="8"/>
  <c r="H149" i="8"/>
  <c r="G139" i="8"/>
  <c r="H140" i="8" s="1"/>
  <c r="H131" i="8"/>
  <c r="H128" i="8"/>
  <c r="H107" i="8"/>
  <c r="H104" i="8"/>
  <c r="H103" i="8"/>
  <c r="H102" i="8"/>
  <c r="H101" i="8"/>
  <c r="H100" i="8"/>
  <c r="H99" i="8"/>
  <c r="H98" i="8"/>
  <c r="H97" i="8"/>
  <c r="H106" i="8"/>
  <c r="M8" i="5"/>
  <c r="L8" i="5"/>
  <c r="J8" i="5"/>
  <c r="I8" i="5"/>
  <c r="K8" i="5"/>
  <c r="F193" i="3"/>
  <c r="G120" i="3"/>
  <c r="L49" i="2"/>
  <c r="J49" i="2"/>
  <c r="K49" i="2"/>
  <c r="K19" i="2"/>
  <c r="J19" i="2"/>
  <c r="K211" i="3"/>
  <c r="J211" i="3"/>
  <c r="L211" i="3"/>
  <c r="K179" i="3"/>
  <c r="J179" i="3"/>
  <c r="I190" i="3"/>
  <c r="L179" i="3"/>
  <c r="K170" i="3"/>
  <c r="J170" i="3"/>
  <c r="L170" i="3"/>
  <c r="K161" i="3"/>
  <c r="J161" i="3"/>
  <c r="L161" i="3"/>
  <c r="L153" i="3"/>
  <c r="K153" i="3"/>
  <c r="J153" i="3"/>
  <c r="L156" i="3"/>
  <c r="K156" i="3"/>
  <c r="J156" i="3"/>
  <c r="L159" i="3"/>
  <c r="K159" i="3"/>
  <c r="J159" i="3"/>
  <c r="L162" i="3"/>
  <c r="K162" i="3"/>
  <c r="J162" i="3"/>
  <c r="L165" i="3"/>
  <c r="K165" i="3"/>
  <c r="J165" i="3"/>
  <c r="L168" i="3"/>
  <c r="K168" i="3"/>
  <c r="J168" i="3"/>
  <c r="L171" i="3"/>
  <c r="K171" i="3"/>
  <c r="J171" i="3"/>
  <c r="L174" i="3"/>
  <c r="K174" i="3"/>
  <c r="J174" i="3"/>
  <c r="L177" i="3"/>
  <c r="I188" i="3"/>
  <c r="K177" i="3"/>
  <c r="J177" i="3"/>
  <c r="L180" i="3"/>
  <c r="K180" i="3"/>
  <c r="I191" i="3"/>
  <c r="J180" i="3"/>
  <c r="L183" i="3"/>
  <c r="I194" i="3"/>
  <c r="K183" i="3"/>
  <c r="J183" i="3"/>
  <c r="L209" i="3"/>
  <c r="K209" i="3"/>
  <c r="J209" i="3"/>
  <c r="L212" i="3"/>
  <c r="K212" i="3"/>
  <c r="J212" i="3"/>
  <c r="L215" i="3"/>
  <c r="K215" i="3"/>
  <c r="J215" i="3"/>
  <c r="L218" i="3"/>
  <c r="K218" i="3"/>
  <c r="J218" i="3"/>
  <c r="J154" i="3"/>
  <c r="L154" i="3"/>
  <c r="K154" i="3"/>
  <c r="J157" i="3"/>
  <c r="L157" i="3"/>
  <c r="K157" i="3"/>
  <c r="J160" i="3"/>
  <c r="L160" i="3"/>
  <c r="K160" i="3"/>
  <c r="J163" i="3"/>
  <c r="L163" i="3"/>
  <c r="K163" i="3"/>
  <c r="J166" i="3"/>
  <c r="L166" i="3"/>
  <c r="K166" i="3"/>
  <c r="J169" i="3"/>
  <c r="L169" i="3"/>
  <c r="K169" i="3"/>
  <c r="J172" i="3"/>
  <c r="L172" i="3"/>
  <c r="K172" i="3"/>
  <c r="J175" i="3"/>
  <c r="I186" i="3"/>
  <c r="L175" i="3"/>
  <c r="K175" i="3"/>
  <c r="I189" i="3"/>
  <c r="J178" i="3"/>
  <c r="L178" i="3"/>
  <c r="K178" i="3"/>
  <c r="J181" i="3"/>
  <c r="I192" i="3"/>
  <c r="L181" i="3"/>
  <c r="K181" i="3"/>
  <c r="I195" i="3"/>
  <c r="J184" i="3"/>
  <c r="L184" i="3"/>
  <c r="K184" i="3"/>
  <c r="J210" i="3"/>
  <c r="L210" i="3"/>
  <c r="K210" i="3"/>
  <c r="J213" i="3"/>
  <c r="L213" i="3"/>
  <c r="K213" i="3"/>
  <c r="J216" i="3"/>
  <c r="L216" i="3"/>
  <c r="K216" i="3"/>
  <c r="H86" i="10"/>
  <c r="H83" i="10"/>
  <c r="H74" i="10"/>
  <c r="E73" i="10"/>
  <c r="H87" i="10"/>
  <c r="H84" i="10"/>
  <c r="H85" i="10"/>
  <c r="H81" i="10"/>
  <c r="H78" i="10"/>
  <c r="H75" i="10"/>
  <c r="H76" i="10"/>
  <c r="H82" i="10"/>
  <c r="H79" i="10"/>
  <c r="H80" i="10"/>
  <c r="H77" i="10"/>
  <c r="F68" i="2"/>
  <c r="G68" i="2"/>
  <c r="G69" i="2"/>
  <c r="L51" i="2"/>
  <c r="K51" i="2"/>
  <c r="J51" i="2"/>
  <c r="L16" i="45"/>
  <c r="N16" i="45"/>
  <c r="M16" i="45"/>
  <c r="R16" i="45"/>
  <c r="Q16" i="45"/>
  <c r="P16" i="45"/>
  <c r="S16" i="45"/>
  <c r="T16" i="45"/>
  <c r="J16" i="45"/>
  <c r="I16" i="45"/>
  <c r="H16" i="45"/>
  <c r="L16" i="44"/>
  <c r="N16" i="44"/>
  <c r="M16" i="44"/>
  <c r="H16" i="44"/>
  <c r="J16" i="44"/>
  <c r="I16" i="44"/>
  <c r="R16" i="44"/>
  <c r="Q16" i="44"/>
  <c r="P16" i="44"/>
  <c r="T16" i="44"/>
  <c r="S16" i="44"/>
  <c r="M146" i="43"/>
  <c r="N146" i="43"/>
  <c r="O146" i="43"/>
  <c r="L146" i="43"/>
  <c r="G146" i="43"/>
  <c r="I146" i="43"/>
  <c r="H146" i="43"/>
  <c r="K146" i="43" s="1"/>
  <c r="O11" i="39"/>
  <c r="T11" i="39"/>
  <c r="Q11" i="39"/>
  <c r="P11" i="39"/>
  <c r="S11" i="39"/>
  <c r="R11" i="39"/>
  <c r="G146" i="44"/>
  <c r="H146" i="44"/>
  <c r="K146" i="44" s="1"/>
  <c r="I146" i="44"/>
  <c r="I11" i="39"/>
  <c r="G11" i="39"/>
  <c r="H11" i="39"/>
  <c r="I146" i="45"/>
  <c r="G146" i="45"/>
  <c r="H146" i="45"/>
  <c r="K146" i="45" s="1"/>
  <c r="M11" i="39"/>
  <c r="K11" i="39"/>
  <c r="L11" i="39"/>
  <c r="N16" i="43"/>
  <c r="M16" i="43"/>
  <c r="L16" i="43"/>
  <c r="M76" i="28"/>
  <c r="L76" i="28"/>
  <c r="K76" i="28"/>
  <c r="I76" i="28"/>
  <c r="J76" i="28"/>
  <c r="K20" i="28"/>
  <c r="I20" i="28"/>
  <c r="M20" i="28"/>
  <c r="L20" i="28"/>
  <c r="J20" i="28"/>
  <c r="K76" i="26"/>
  <c r="J76" i="26"/>
  <c r="I76" i="26"/>
  <c r="K48" i="26"/>
  <c r="J48" i="26"/>
  <c r="I48" i="26"/>
  <c r="K20" i="26"/>
  <c r="J20" i="26"/>
  <c r="I20" i="26"/>
  <c r="K146" i="26"/>
  <c r="J146" i="26"/>
  <c r="I146" i="26"/>
  <c r="K118" i="26"/>
  <c r="J118" i="26"/>
  <c r="I118" i="26"/>
  <c r="I148" i="21"/>
  <c r="H148" i="21"/>
  <c r="H120" i="21"/>
  <c r="I120" i="21"/>
  <c r="H92" i="21"/>
  <c r="I92" i="21"/>
  <c r="H64" i="21"/>
  <c r="I64" i="21"/>
  <c r="H22" i="21"/>
  <c r="I22" i="21"/>
  <c r="H36" i="21"/>
  <c r="I36" i="21"/>
  <c r="X21" i="19"/>
  <c r="X9" i="19"/>
  <c r="R79" i="19"/>
  <c r="P79" i="19"/>
  <c r="R49" i="19"/>
  <c r="P49" i="19"/>
  <c r="W9" i="17"/>
  <c r="V9" i="17"/>
  <c r="U9" i="17"/>
  <c r="J22" i="18"/>
  <c r="I22" i="18"/>
  <c r="J78" i="18"/>
  <c r="I78" i="18"/>
  <c r="I48" i="18"/>
  <c r="J48" i="18"/>
  <c r="Q20" i="18"/>
  <c r="R20" i="18"/>
  <c r="J135" i="14"/>
  <c r="I135" i="14"/>
  <c r="J93" i="14"/>
  <c r="I93" i="14"/>
  <c r="J51" i="14"/>
  <c r="I51" i="14"/>
  <c r="I132" i="18"/>
  <c r="J132" i="18"/>
  <c r="I23" i="14"/>
  <c r="J23" i="14"/>
  <c r="J163" i="14"/>
  <c r="I163" i="14"/>
  <c r="J121" i="14"/>
  <c r="I121" i="14"/>
  <c r="J79" i="14"/>
  <c r="I79" i="14"/>
  <c r="J37" i="14"/>
  <c r="I37" i="14"/>
  <c r="R22" i="18"/>
  <c r="Q22" i="18"/>
  <c r="Q76" i="18"/>
  <c r="R76" i="18"/>
  <c r="J149" i="14"/>
  <c r="I149" i="14"/>
  <c r="J107" i="14"/>
  <c r="I107" i="14"/>
  <c r="J65" i="14"/>
  <c r="I65" i="14"/>
  <c r="I35" i="15"/>
  <c r="M35" i="15"/>
  <c r="L35" i="15"/>
  <c r="K35" i="15"/>
  <c r="J35" i="15"/>
  <c r="L54" i="12"/>
  <c r="K54" i="12"/>
  <c r="J54" i="12"/>
  <c r="I54" i="12"/>
  <c r="K91" i="15"/>
  <c r="I91" i="15"/>
  <c r="M91" i="15"/>
  <c r="L91" i="15"/>
  <c r="J91" i="15"/>
  <c r="R106" i="18"/>
  <c r="Q106" i="18"/>
  <c r="J56" i="12"/>
  <c r="I56" i="12"/>
  <c r="L56" i="12"/>
  <c r="K56" i="12"/>
  <c r="H57" i="12"/>
  <c r="J53" i="12"/>
  <c r="I53" i="12"/>
  <c r="L53" i="12"/>
  <c r="K53" i="12"/>
  <c r="K127" i="3"/>
  <c r="J127" i="3"/>
  <c r="J116" i="3"/>
  <c r="K116" i="3"/>
  <c r="K17" i="2"/>
  <c r="J17" i="2"/>
  <c r="K196" i="3"/>
  <c r="J196" i="3"/>
  <c r="K207" i="3"/>
  <c r="J207" i="3"/>
  <c r="J42" i="2"/>
  <c r="K42" i="2"/>
  <c r="J45" i="2"/>
  <c r="K45" i="2"/>
  <c r="K43" i="2"/>
  <c r="J43" i="2"/>
  <c r="K46" i="2"/>
  <c r="J46" i="2"/>
  <c r="K133" i="3"/>
  <c r="J133" i="3"/>
  <c r="J122" i="3"/>
  <c r="K122" i="3"/>
  <c r="K124" i="3"/>
  <c r="J124" i="3"/>
  <c r="J113" i="3"/>
  <c r="K113" i="3"/>
  <c r="L72" i="2"/>
  <c r="K72" i="2"/>
  <c r="J72" i="2"/>
  <c r="J69" i="2"/>
  <c r="K69" i="2"/>
  <c r="L69" i="2"/>
  <c r="K187" i="3"/>
  <c r="J187" i="3"/>
  <c r="K198" i="3"/>
  <c r="J198" i="3"/>
  <c r="K130" i="3"/>
  <c r="J130" i="3"/>
  <c r="J119" i="3"/>
  <c r="K119" i="3"/>
  <c r="Y149" i="18" l="1"/>
  <c r="Y70" i="18"/>
  <c r="Y103" i="18"/>
  <c r="Y71" i="18"/>
  <c r="Y124" i="18"/>
  <c r="Y98" i="18"/>
  <c r="Y40" i="18"/>
  <c r="Y14" i="18"/>
  <c r="Y60" i="18"/>
  <c r="Y28" i="18"/>
  <c r="Y107" i="18"/>
  <c r="Y42" i="18"/>
  <c r="Y151" i="18"/>
  <c r="Y153" i="18"/>
  <c r="Y128" i="18"/>
  <c r="Y109" i="18"/>
  <c r="Y44" i="18"/>
  <c r="Y25" i="18"/>
  <c r="Y156" i="18"/>
  <c r="Y136" i="18"/>
  <c r="Y116" i="18"/>
  <c r="Y52" i="18"/>
  <c r="Y152" i="18"/>
  <c r="Y137" i="18"/>
  <c r="Y72" i="18"/>
  <c r="Y53" i="18"/>
  <c r="Y131" i="18"/>
  <c r="Y99" i="18"/>
  <c r="Y80" i="18"/>
  <c r="Y140" i="18"/>
  <c r="Y17" i="18"/>
  <c r="Y13" i="18"/>
  <c r="Y101" i="18"/>
  <c r="Y30" i="18"/>
  <c r="Y32" i="18"/>
  <c r="Y114" i="18"/>
  <c r="Y19" i="18"/>
  <c r="Y145" i="18"/>
  <c r="Y23" i="18"/>
  <c r="Y68" i="18"/>
  <c r="Y108" i="18"/>
  <c r="Y24" i="18"/>
  <c r="Y82" i="18"/>
  <c r="Y127" i="18"/>
  <c r="Y11" i="18"/>
  <c r="Y95" i="18"/>
  <c r="Y26" i="18"/>
  <c r="Y55" i="18"/>
  <c r="Y139" i="18"/>
  <c r="Y9" i="18"/>
  <c r="Y75" i="18"/>
  <c r="Y10" i="18"/>
  <c r="Y74" i="18"/>
  <c r="Y94" i="18"/>
  <c r="Y47" i="18"/>
  <c r="Y69" i="18"/>
  <c r="Y121" i="18"/>
  <c r="Y43" i="18"/>
  <c r="Y88" i="18"/>
  <c r="Y56" i="18"/>
  <c r="Y29" i="18"/>
  <c r="Y61" i="18"/>
  <c r="Y113" i="18"/>
  <c r="Y154" i="18"/>
  <c r="Y15" i="18"/>
  <c r="Y67" i="18"/>
  <c r="Y86" i="18"/>
  <c r="Y37" i="18"/>
  <c r="Y16" i="18"/>
  <c r="Y81" i="18"/>
  <c r="Y100" i="18"/>
  <c r="Y54" i="18"/>
  <c r="Y83" i="18"/>
  <c r="Y84" i="18"/>
  <c r="Y111" i="18"/>
  <c r="Y27" i="18"/>
  <c r="Y138" i="18"/>
  <c r="Y93" i="18"/>
  <c r="Y87" i="18"/>
  <c r="W14" i="16"/>
  <c r="W16" i="16"/>
  <c r="W18" i="16"/>
  <c r="W20" i="16"/>
  <c r="K14" i="17"/>
  <c r="K16" i="17"/>
  <c r="K18" i="17"/>
  <c r="K20" i="17"/>
  <c r="K55" i="17"/>
  <c r="K59" i="17"/>
  <c r="K94" i="17"/>
  <c r="K98" i="17"/>
  <c r="K102" i="17"/>
  <c r="K109" i="17"/>
  <c r="K141" i="17"/>
  <c r="K145" i="17"/>
  <c r="R108" i="19"/>
  <c r="R101" i="19"/>
  <c r="R95" i="19"/>
  <c r="R85" i="19"/>
  <c r="R75" i="19"/>
  <c r="R27" i="19"/>
  <c r="K15" i="16"/>
  <c r="K17" i="16"/>
  <c r="K19" i="16"/>
  <c r="K25" i="16"/>
  <c r="K57" i="16"/>
  <c r="K61" i="16"/>
  <c r="K96" i="16"/>
  <c r="K100" i="16"/>
  <c r="K104" i="16"/>
  <c r="K111" i="16"/>
  <c r="K143" i="16"/>
  <c r="K26" i="17"/>
  <c r="K30" i="17"/>
  <c r="K34" i="17"/>
  <c r="K41" i="17"/>
  <c r="K73" i="17"/>
  <c r="K108" i="17"/>
  <c r="K112" i="17"/>
  <c r="K116" i="17"/>
  <c r="R28" i="18"/>
  <c r="R41" i="18"/>
  <c r="R67" i="18"/>
  <c r="R80" i="18"/>
  <c r="R112" i="18"/>
  <c r="R125" i="18"/>
  <c r="R33" i="18"/>
  <c r="R40" i="18"/>
  <c r="R124" i="18"/>
  <c r="R32" i="18"/>
  <c r="R65" i="18"/>
  <c r="R116" i="18"/>
  <c r="R44" i="18"/>
  <c r="R89" i="18"/>
  <c r="R115" i="18"/>
  <c r="R128" i="18"/>
  <c r="R37" i="18"/>
  <c r="J47" i="18"/>
  <c r="R88" i="18"/>
  <c r="R121" i="18"/>
  <c r="J131" i="18"/>
  <c r="J14" i="19"/>
  <c r="J16" i="19"/>
  <c r="J18" i="19"/>
  <c r="J20" i="19"/>
  <c r="J39" i="19"/>
  <c r="J41" i="19"/>
  <c r="J57" i="19"/>
  <c r="J59" i="19"/>
  <c r="J61" i="19"/>
  <c r="J66" i="19"/>
  <c r="J82" i="19"/>
  <c r="J98" i="19"/>
  <c r="J100" i="19"/>
  <c r="J102" i="19"/>
  <c r="J104" i="19"/>
  <c r="J123" i="19"/>
  <c r="J125" i="19"/>
  <c r="K27" i="17"/>
  <c r="K31" i="17"/>
  <c r="K66" i="17"/>
  <c r="K70" i="17"/>
  <c r="K74" i="17"/>
  <c r="K81" i="17"/>
  <c r="K113" i="17"/>
  <c r="K117" i="17"/>
  <c r="K152" i="17"/>
  <c r="K156" i="17"/>
  <c r="K160" i="17"/>
  <c r="R10" i="19"/>
  <c r="R117" i="19"/>
  <c r="R69" i="19"/>
  <c r="R20" i="19"/>
  <c r="R12" i="19"/>
  <c r="R28" i="19"/>
  <c r="K29" i="16"/>
  <c r="K33" i="16"/>
  <c r="K68" i="16"/>
  <c r="K72" i="16"/>
  <c r="K76" i="16"/>
  <c r="K83" i="16"/>
  <c r="K115" i="16"/>
  <c r="K150" i="16"/>
  <c r="K154" i="16"/>
  <c r="K158" i="16"/>
  <c r="K45" i="17"/>
  <c r="K80" i="17"/>
  <c r="K84" i="17"/>
  <c r="K88" i="17"/>
  <c r="K95" i="17"/>
  <c r="R9" i="18"/>
  <c r="R60" i="18"/>
  <c r="R93" i="18"/>
  <c r="R144" i="18"/>
  <c r="R59" i="18"/>
  <c r="R72" i="18"/>
  <c r="R117" i="18"/>
  <c r="R154" i="18"/>
  <c r="R57" i="18"/>
  <c r="R141" i="18"/>
  <c r="J15" i="18"/>
  <c r="J28" i="18"/>
  <c r="J60" i="18"/>
  <c r="J73" i="18"/>
  <c r="R82" i="18"/>
  <c r="J99" i="18"/>
  <c r="J112" i="18"/>
  <c r="J25" i="19"/>
  <c r="J27" i="19"/>
  <c r="J43" i="19"/>
  <c r="J45" i="19"/>
  <c r="J47" i="19"/>
  <c r="J52" i="19"/>
  <c r="J68" i="19"/>
  <c r="J84" i="19"/>
  <c r="J86" i="19"/>
  <c r="J88" i="19"/>
  <c r="J90" i="19"/>
  <c r="J109" i="19"/>
  <c r="J111" i="19"/>
  <c r="J127" i="19"/>
  <c r="L74" i="25"/>
  <c r="W11" i="16"/>
  <c r="K11" i="17"/>
  <c r="K38" i="17"/>
  <c r="K42" i="17"/>
  <c r="K46" i="17"/>
  <c r="K53" i="17"/>
  <c r="K85" i="17"/>
  <c r="K89" i="17"/>
  <c r="K124" i="17"/>
  <c r="K128" i="17"/>
  <c r="K132" i="17"/>
  <c r="R111" i="19"/>
  <c r="R62" i="19"/>
  <c r="R56" i="19"/>
  <c r="R46" i="19"/>
  <c r="R40" i="19"/>
  <c r="R30" i="19"/>
  <c r="R47" i="19"/>
  <c r="R67" i="19"/>
  <c r="R86" i="19"/>
  <c r="R115" i="19"/>
  <c r="K12" i="16"/>
  <c r="K40" i="16"/>
  <c r="K44" i="16"/>
  <c r="K48" i="16"/>
  <c r="K55" i="16"/>
  <c r="K87" i="16"/>
  <c r="K122" i="16"/>
  <c r="K126" i="16"/>
  <c r="K130" i="16"/>
  <c r="K137" i="16"/>
  <c r="K52" i="17"/>
  <c r="K56" i="17"/>
  <c r="K60" i="17"/>
  <c r="K67" i="17"/>
  <c r="K99" i="17"/>
  <c r="K103" i="17"/>
  <c r="R54" i="18"/>
  <c r="R149" i="18"/>
  <c r="R14" i="18"/>
  <c r="R27" i="18"/>
  <c r="R85" i="18"/>
  <c r="R156" i="18"/>
  <c r="R158" i="18"/>
  <c r="R26" i="18"/>
  <c r="R110" i="18"/>
  <c r="R51" i="18"/>
  <c r="R70" i="18"/>
  <c r="R83" i="18"/>
  <c r="R109" i="18"/>
  <c r="R122" i="18"/>
  <c r="R135" i="18"/>
  <c r="J124" i="18"/>
  <c r="J79" i="18"/>
  <c r="J16" i="18"/>
  <c r="J46" i="18"/>
  <c r="J33" i="18"/>
  <c r="J23" i="18"/>
  <c r="J40" i="18"/>
  <c r="J98" i="18"/>
  <c r="J14" i="18"/>
  <c r="J111" i="18"/>
  <c r="J53" i="18"/>
  <c r="J130" i="18"/>
  <c r="J85" i="18"/>
  <c r="J29" i="18"/>
  <c r="J66" i="18"/>
  <c r="J143" i="18"/>
  <c r="J27" i="18"/>
  <c r="J59" i="18"/>
  <c r="J137" i="18"/>
  <c r="J10" i="18"/>
  <c r="J117" i="18"/>
  <c r="J72" i="18"/>
  <c r="J41" i="18"/>
  <c r="J54" i="18"/>
  <c r="J125" i="18"/>
  <c r="J138" i="18"/>
  <c r="R153" i="18"/>
  <c r="J29" i="19"/>
  <c r="J31" i="19"/>
  <c r="J33" i="19"/>
  <c r="J38" i="19"/>
  <c r="J54" i="19"/>
  <c r="J70" i="19"/>
  <c r="J72" i="19"/>
  <c r="J74" i="19"/>
  <c r="J76" i="19"/>
  <c r="J95" i="19"/>
  <c r="J97" i="19"/>
  <c r="J113" i="19"/>
  <c r="J115" i="19"/>
  <c r="J117" i="19"/>
  <c r="J122" i="19"/>
  <c r="H109" i="33"/>
  <c r="W17" i="16"/>
  <c r="K13" i="17"/>
  <c r="K15" i="17"/>
  <c r="K17" i="17"/>
  <c r="K19" i="17"/>
  <c r="K25" i="17"/>
  <c r="K57" i="17"/>
  <c r="K61" i="17"/>
  <c r="K96" i="17"/>
  <c r="K100" i="17"/>
  <c r="K104" i="17"/>
  <c r="K139" i="17"/>
  <c r="K143" i="17"/>
  <c r="R104" i="19"/>
  <c r="R98" i="19"/>
  <c r="R88" i="19"/>
  <c r="R82" i="19"/>
  <c r="K14" i="16"/>
  <c r="K16" i="16"/>
  <c r="K18" i="16"/>
  <c r="K20" i="16"/>
  <c r="K27" i="16"/>
  <c r="K59" i="16"/>
  <c r="K94" i="16"/>
  <c r="K98" i="16"/>
  <c r="K102" i="16"/>
  <c r="K109" i="16"/>
  <c r="K141" i="16"/>
  <c r="K145" i="16"/>
  <c r="K24" i="17"/>
  <c r="K28" i="17"/>
  <c r="K32" i="17"/>
  <c r="K39" i="17"/>
  <c r="K71" i="17"/>
  <c r="K75" i="17"/>
  <c r="K110" i="17"/>
  <c r="K114" i="17"/>
  <c r="K118" i="17"/>
  <c r="R138" i="18"/>
  <c r="R53" i="18"/>
  <c r="R66" i="18"/>
  <c r="R98" i="18"/>
  <c r="R111" i="18"/>
  <c r="R137" i="18"/>
  <c r="R19" i="18"/>
  <c r="R45" i="18"/>
  <c r="R58" i="18"/>
  <c r="R103" i="18"/>
  <c r="R129" i="18"/>
  <c r="R142" i="18"/>
  <c r="R102" i="18"/>
  <c r="R17" i="18"/>
  <c r="R30" i="18"/>
  <c r="R75" i="18"/>
  <c r="R101" i="18"/>
  <c r="R114" i="18"/>
  <c r="J124" i="19"/>
  <c r="J109" i="33"/>
  <c r="K29" i="17"/>
  <c r="K33" i="17"/>
  <c r="K68" i="17"/>
  <c r="K72" i="17"/>
  <c r="K76" i="17"/>
  <c r="K111" i="17"/>
  <c r="K115" i="17"/>
  <c r="K150" i="17"/>
  <c r="K154" i="17"/>
  <c r="K158" i="17"/>
  <c r="R89" i="19"/>
  <c r="R109" i="19"/>
  <c r="R14" i="19"/>
  <c r="R31" i="19"/>
  <c r="R11" i="19"/>
  <c r="R60" i="19"/>
  <c r="R80" i="19"/>
  <c r="R99" i="19"/>
  <c r="R118" i="19"/>
  <c r="R41" i="19"/>
  <c r="R70" i="19"/>
  <c r="R124" i="19"/>
  <c r="R114" i="19"/>
  <c r="R24" i="19"/>
  <c r="R17" i="19"/>
  <c r="R18" i="19"/>
  <c r="K31" i="16"/>
  <c r="K66" i="16"/>
  <c r="K70" i="16"/>
  <c r="K74" i="16"/>
  <c r="K81" i="16"/>
  <c r="K113" i="16"/>
  <c r="K117" i="16"/>
  <c r="K152" i="16"/>
  <c r="K156" i="16"/>
  <c r="K43" i="17"/>
  <c r="K47" i="17"/>
  <c r="K82" i="17"/>
  <c r="K86" i="17"/>
  <c r="K90" i="17"/>
  <c r="K97" i="17"/>
  <c r="R47" i="18"/>
  <c r="R73" i="18"/>
  <c r="R86" i="18"/>
  <c r="R131" i="18"/>
  <c r="R159" i="18"/>
  <c r="R46" i="18"/>
  <c r="R79" i="18"/>
  <c r="R130" i="18"/>
  <c r="R150" i="18"/>
  <c r="R71" i="18"/>
  <c r="R96" i="18"/>
  <c r="R43" i="18"/>
  <c r="J86" i="18"/>
  <c r="J10" i="19"/>
  <c r="J26" i="19"/>
  <c r="J42" i="19"/>
  <c r="J44" i="19"/>
  <c r="J46" i="19"/>
  <c r="J48" i="19"/>
  <c r="J67" i="19"/>
  <c r="J69" i="19"/>
  <c r="J85" i="19"/>
  <c r="J87" i="19"/>
  <c r="J89" i="19"/>
  <c r="J94" i="19"/>
  <c r="J110" i="19"/>
  <c r="J126" i="19"/>
  <c r="K40" i="17"/>
  <c r="K44" i="17"/>
  <c r="K48" i="17"/>
  <c r="K83" i="17"/>
  <c r="K87" i="17"/>
  <c r="K122" i="17"/>
  <c r="K126" i="17"/>
  <c r="K130" i="17"/>
  <c r="K137" i="17"/>
  <c r="R38" i="19"/>
  <c r="R57" i="19"/>
  <c r="R76" i="19"/>
  <c r="R96" i="19"/>
  <c r="R125" i="19"/>
  <c r="K11" i="16"/>
  <c r="K13" i="16"/>
  <c r="K38" i="16"/>
  <c r="K42" i="16"/>
  <c r="K46" i="16"/>
  <c r="K53" i="16"/>
  <c r="K85" i="16"/>
  <c r="K89" i="16"/>
  <c r="K124" i="16"/>
  <c r="K128" i="16"/>
  <c r="K132" i="16"/>
  <c r="K139" i="16"/>
  <c r="K54" i="17"/>
  <c r="K58" i="17"/>
  <c r="K62" i="17"/>
  <c r="K69" i="17"/>
  <c r="R145" i="18"/>
  <c r="R31" i="18"/>
  <c r="R87" i="18"/>
  <c r="R29" i="18"/>
  <c r="R81" i="18"/>
  <c r="R155" i="18"/>
  <c r="R139" i="18"/>
  <c r="R94" i="18"/>
  <c r="R151" i="18"/>
  <c r="R113" i="18"/>
  <c r="R68" i="18"/>
  <c r="R143" i="18"/>
  <c r="R12" i="18"/>
  <c r="R126" i="18"/>
  <c r="R10" i="18"/>
  <c r="R42" i="18"/>
  <c r="R18" i="18"/>
  <c r="R107" i="18"/>
  <c r="R23" i="18"/>
  <c r="R100" i="18"/>
  <c r="R55" i="18"/>
  <c r="R25" i="18"/>
  <c r="R61" i="18"/>
  <c r="R38" i="18"/>
  <c r="R16" i="18"/>
  <c r="R74" i="18"/>
  <c r="R15" i="18"/>
  <c r="R99" i="18"/>
  <c r="R157" i="18"/>
  <c r="R152" i="18"/>
  <c r="R13" i="18"/>
  <c r="R39" i="18"/>
  <c r="R52" i="18"/>
  <c r="R84" i="18"/>
  <c r="R97" i="18"/>
  <c r="R123" i="18"/>
  <c r="R136" i="18"/>
  <c r="R11" i="18"/>
  <c r="R24" i="18"/>
  <c r="R56" i="18"/>
  <c r="R69" i="18"/>
  <c r="J80" i="18"/>
  <c r="R95" i="18"/>
  <c r="R108" i="18"/>
  <c r="R140" i="18"/>
  <c r="J12" i="19"/>
  <c r="J28" i="19"/>
  <c r="J30" i="19"/>
  <c r="J32" i="19"/>
  <c r="J34" i="19"/>
  <c r="J53" i="19"/>
  <c r="J55" i="19"/>
  <c r="J71" i="19"/>
  <c r="J73" i="19"/>
  <c r="J75" i="19"/>
  <c r="J80" i="19"/>
  <c r="J96" i="19"/>
  <c r="J112" i="19"/>
  <c r="J114" i="19"/>
  <c r="J116" i="19"/>
  <c r="L87" i="33"/>
  <c r="L57" i="12"/>
  <c r="K57" i="12"/>
  <c r="J57" i="12"/>
  <c r="I57" i="12"/>
  <c r="F85" i="10"/>
  <c r="F82" i="10"/>
  <c r="F81" i="10"/>
  <c r="F80" i="10"/>
  <c r="F79" i="10"/>
  <c r="F78" i="10"/>
  <c r="F77" i="10"/>
  <c r="F76" i="10"/>
  <c r="F75" i="10"/>
  <c r="F74" i="10"/>
  <c r="F86" i="10"/>
  <c r="F83" i="10"/>
  <c r="C73" i="10"/>
  <c r="D74" i="10" s="1"/>
  <c r="F84" i="10"/>
  <c r="F87" i="10"/>
  <c r="J206" i="3"/>
  <c r="K206" i="3"/>
  <c r="K195" i="3"/>
  <c r="J195" i="3"/>
  <c r="J203" i="3"/>
  <c r="K203" i="3"/>
  <c r="K192" i="3"/>
  <c r="J192" i="3"/>
  <c r="J200" i="3"/>
  <c r="K200" i="3"/>
  <c r="K189" i="3"/>
  <c r="J189" i="3"/>
  <c r="J197" i="3"/>
  <c r="K197" i="3"/>
  <c r="K186" i="3"/>
  <c r="J186" i="3"/>
  <c r="K205" i="3"/>
  <c r="J205" i="3"/>
  <c r="J194" i="3"/>
  <c r="K194" i="3"/>
  <c r="K202" i="3"/>
  <c r="J202" i="3"/>
  <c r="J191" i="3"/>
  <c r="K191" i="3"/>
  <c r="K199" i="3"/>
  <c r="J199" i="3"/>
  <c r="J188" i="3"/>
  <c r="K188" i="3"/>
  <c r="K190" i="3"/>
  <c r="J190" i="3"/>
  <c r="K201" i="3"/>
  <c r="J201" i="3"/>
  <c r="H85" i="8"/>
  <c r="H82" i="8"/>
  <c r="H81" i="8"/>
  <c r="H80" i="8"/>
  <c r="H79" i="8"/>
  <c r="H78" i="8"/>
  <c r="H77" i="8"/>
  <c r="H76" i="8"/>
  <c r="H75" i="8"/>
  <c r="H86" i="8"/>
  <c r="H83" i="8"/>
  <c r="H74" i="8"/>
  <c r="H84" i="8"/>
  <c r="F284" i="8"/>
  <c r="F281" i="8"/>
  <c r="F263" i="8"/>
  <c r="F260" i="8"/>
  <c r="F239" i="8"/>
  <c r="F236" i="8"/>
  <c r="F235" i="8"/>
  <c r="F234" i="8"/>
  <c r="F233" i="8"/>
  <c r="F232" i="8"/>
  <c r="F231" i="8"/>
  <c r="F230" i="8"/>
  <c r="F229" i="8"/>
  <c r="F218" i="8"/>
  <c r="F215" i="8"/>
  <c r="F197" i="8"/>
  <c r="F194" i="8"/>
  <c r="F173" i="8"/>
  <c r="F170" i="8"/>
  <c r="F169" i="8"/>
  <c r="F168" i="8"/>
  <c r="F167" i="8"/>
  <c r="F166" i="8"/>
  <c r="F165" i="8"/>
  <c r="F164" i="8"/>
  <c r="F163" i="8"/>
  <c r="F152" i="8"/>
  <c r="F149" i="8"/>
  <c r="F131" i="8"/>
  <c r="F128" i="8"/>
  <c r="F107" i="8"/>
  <c r="F104" i="8"/>
  <c r="F103" i="8"/>
  <c r="F102" i="8"/>
  <c r="F101" i="8"/>
  <c r="F100" i="8"/>
  <c r="F99" i="8"/>
  <c r="F98" i="8"/>
  <c r="F97" i="8"/>
  <c r="F19" i="8"/>
  <c r="F16" i="8"/>
  <c r="F15" i="8"/>
  <c r="F14" i="8"/>
  <c r="F13" i="8"/>
  <c r="F12" i="8"/>
  <c r="F11" i="8"/>
  <c r="F10" i="8"/>
  <c r="F9" i="8"/>
  <c r="E227" i="8"/>
  <c r="F228" i="8" s="1"/>
  <c r="E161" i="8"/>
  <c r="F162" i="8" s="1"/>
  <c r="E95" i="8"/>
  <c r="F96" i="8" s="1"/>
  <c r="E51" i="8"/>
  <c r="F43" i="8"/>
  <c r="F40" i="8"/>
  <c r="F8" i="8"/>
  <c r="F285" i="8"/>
  <c r="F282" i="8"/>
  <c r="F261" i="8"/>
  <c r="F258" i="8"/>
  <c r="F257" i="8"/>
  <c r="F256" i="8"/>
  <c r="F255" i="8"/>
  <c r="F254" i="8"/>
  <c r="F253" i="8"/>
  <c r="F252" i="8"/>
  <c r="F251" i="8"/>
  <c r="F240" i="8"/>
  <c r="F237" i="8"/>
  <c r="F219" i="8"/>
  <c r="F216" i="8"/>
  <c r="F195" i="8"/>
  <c r="F192" i="8"/>
  <c r="F191" i="8"/>
  <c r="F190" i="8"/>
  <c r="F189" i="8"/>
  <c r="F188" i="8"/>
  <c r="F187" i="8"/>
  <c r="F186" i="8"/>
  <c r="F185" i="8"/>
  <c r="F174" i="8"/>
  <c r="F171" i="8"/>
  <c r="F153" i="8"/>
  <c r="F150" i="8"/>
  <c r="F129" i="8"/>
  <c r="F126" i="8"/>
  <c r="F125" i="8"/>
  <c r="F124" i="8"/>
  <c r="F123" i="8"/>
  <c r="F122" i="8"/>
  <c r="F121" i="8"/>
  <c r="F120" i="8"/>
  <c r="F119" i="8"/>
  <c r="F108" i="8"/>
  <c r="E249" i="8"/>
  <c r="F250" i="8" s="1"/>
  <c r="E183" i="8"/>
  <c r="F184" i="8" s="1"/>
  <c r="E117" i="8"/>
  <c r="F118" i="8" s="1"/>
  <c r="F41" i="8"/>
  <c r="F38" i="8"/>
  <c r="F37" i="8"/>
  <c r="F36" i="8"/>
  <c r="F35" i="8"/>
  <c r="F34" i="8"/>
  <c r="F33" i="8"/>
  <c r="F32" i="8"/>
  <c r="F31" i="8"/>
  <c r="F283" i="8"/>
  <c r="F280" i="8"/>
  <c r="F279" i="8"/>
  <c r="F278" i="8"/>
  <c r="F277" i="8"/>
  <c r="F276" i="8"/>
  <c r="F275" i="8"/>
  <c r="F274" i="8"/>
  <c r="F273" i="8"/>
  <c r="F262" i="8"/>
  <c r="F259" i="8"/>
  <c r="F241" i="8"/>
  <c r="F238" i="8"/>
  <c r="F217" i="8"/>
  <c r="F214" i="8"/>
  <c r="F213" i="8"/>
  <c r="F212" i="8"/>
  <c r="F211" i="8"/>
  <c r="F210" i="8"/>
  <c r="F209" i="8"/>
  <c r="F208" i="8"/>
  <c r="F207" i="8"/>
  <c r="F196" i="8"/>
  <c r="F193" i="8"/>
  <c r="F175" i="8"/>
  <c r="F172" i="8"/>
  <c r="F151" i="8"/>
  <c r="F148" i="8"/>
  <c r="F147" i="8"/>
  <c r="F146" i="8"/>
  <c r="F145" i="8"/>
  <c r="F144" i="8"/>
  <c r="F143" i="8"/>
  <c r="F142" i="8"/>
  <c r="F141" i="8"/>
  <c r="F130" i="8"/>
  <c r="F127" i="8"/>
  <c r="F109" i="8"/>
  <c r="F106" i="8"/>
  <c r="E73" i="8"/>
  <c r="E29" i="8"/>
  <c r="F30" i="8" s="1"/>
  <c r="F21" i="8"/>
  <c r="F18" i="8"/>
  <c r="E205" i="8"/>
  <c r="F206" i="8" s="1"/>
  <c r="E139" i="8"/>
  <c r="F140" i="8" s="1"/>
  <c r="F105" i="8"/>
  <c r="F39" i="8"/>
  <c r="F17" i="8"/>
  <c r="E271" i="8"/>
  <c r="F272" i="8" s="1"/>
  <c r="F42" i="8"/>
  <c r="F20" i="8"/>
  <c r="C7" i="8"/>
  <c r="H64" i="8"/>
  <c r="H61" i="8"/>
  <c r="H52" i="8"/>
  <c r="H63" i="8"/>
  <c r="H60" i="8"/>
  <c r="H59" i="8"/>
  <c r="H58" i="8"/>
  <c r="H57" i="8"/>
  <c r="H56" i="8"/>
  <c r="H55" i="8"/>
  <c r="H54" i="8"/>
  <c r="H53" i="8"/>
  <c r="H62" i="8"/>
  <c r="H87" i="8"/>
  <c r="H65" i="8"/>
  <c r="H42" i="10"/>
  <c r="H39" i="10"/>
  <c r="H30" i="10"/>
  <c r="E29" i="10"/>
  <c r="H43" i="10"/>
  <c r="H40" i="10"/>
  <c r="H36" i="10"/>
  <c r="H33" i="10"/>
  <c r="H34" i="10"/>
  <c r="H37" i="10"/>
  <c r="H31" i="10"/>
  <c r="H38" i="10"/>
  <c r="H35" i="10"/>
  <c r="H32" i="10"/>
  <c r="H41" i="10"/>
  <c r="K18" i="2"/>
  <c r="J18" i="2"/>
  <c r="K44" i="2"/>
  <c r="J44" i="2"/>
  <c r="K193" i="3"/>
  <c r="J193" i="3"/>
  <c r="K204" i="3"/>
  <c r="J204" i="3"/>
  <c r="K70" i="2"/>
  <c r="J70" i="2"/>
  <c r="J125" i="3"/>
  <c r="K125" i="3"/>
  <c r="K114" i="3"/>
  <c r="J114" i="3"/>
  <c r="J128" i="3"/>
  <c r="K128" i="3"/>
  <c r="K117" i="3"/>
  <c r="J117" i="3"/>
  <c r="J131" i="3"/>
  <c r="K131" i="3"/>
  <c r="K120" i="3"/>
  <c r="J120" i="3"/>
  <c r="J134" i="3"/>
  <c r="K134" i="3"/>
  <c r="K123" i="3"/>
  <c r="J123" i="3"/>
  <c r="H21" i="10"/>
  <c r="H18" i="10"/>
  <c r="H19" i="10"/>
  <c r="H16" i="10"/>
  <c r="H15" i="10"/>
  <c r="H14" i="10"/>
  <c r="H13" i="10"/>
  <c r="H12" i="10"/>
  <c r="H11" i="10"/>
  <c r="H10" i="10"/>
  <c r="H9" i="10"/>
  <c r="H20" i="10"/>
  <c r="H17" i="10"/>
  <c r="H8" i="10"/>
  <c r="E7" i="10"/>
  <c r="H65" i="10"/>
  <c r="H62" i="10"/>
  <c r="H63" i="10"/>
  <c r="H60" i="10"/>
  <c r="H59" i="10"/>
  <c r="H58" i="10"/>
  <c r="H57" i="10"/>
  <c r="H56" i="10"/>
  <c r="H55" i="10"/>
  <c r="H54" i="10"/>
  <c r="H53" i="10"/>
  <c r="H64" i="10"/>
  <c r="H61" i="10"/>
  <c r="H52" i="10"/>
  <c r="E51" i="10"/>
  <c r="H109" i="10"/>
  <c r="H106" i="10"/>
  <c r="H107" i="10"/>
  <c r="H104" i="10"/>
  <c r="H103" i="10"/>
  <c r="H102" i="10"/>
  <c r="H101" i="10"/>
  <c r="H100" i="10"/>
  <c r="H99" i="10"/>
  <c r="H98" i="10"/>
  <c r="H97" i="10"/>
  <c r="H108" i="10"/>
  <c r="H105" i="10"/>
  <c r="H96" i="10"/>
  <c r="E95" i="10"/>
  <c r="J71" i="2"/>
  <c r="K71" i="2"/>
  <c r="K68" i="2"/>
  <c r="J68" i="2"/>
  <c r="K115" i="3"/>
  <c r="J115" i="3"/>
  <c r="K126" i="3"/>
  <c r="J126" i="3"/>
  <c r="K118" i="3"/>
  <c r="J118" i="3"/>
  <c r="K129" i="3"/>
  <c r="J129" i="3"/>
  <c r="K121" i="3"/>
  <c r="J121" i="3"/>
  <c r="K132" i="3"/>
  <c r="J132" i="3"/>
  <c r="L55" i="12"/>
  <c r="K55" i="12"/>
  <c r="J55" i="12"/>
  <c r="I55" i="12"/>
  <c r="W20" i="13"/>
  <c r="V20" i="13"/>
  <c r="U20" i="13"/>
  <c r="K48" i="13"/>
  <c r="J48" i="13"/>
  <c r="I48" i="13"/>
  <c r="K76" i="13"/>
  <c r="J76" i="13"/>
  <c r="I76" i="13"/>
  <c r="K104" i="13"/>
  <c r="J104" i="13"/>
  <c r="I104" i="13"/>
  <c r="K132" i="13"/>
  <c r="J132" i="13"/>
  <c r="I132" i="13"/>
  <c r="K160" i="13"/>
  <c r="J160" i="13"/>
  <c r="I160" i="13"/>
  <c r="I147" i="15"/>
  <c r="M147" i="15"/>
  <c r="L147" i="15"/>
  <c r="K147" i="15"/>
  <c r="J147" i="15"/>
  <c r="Y21" i="15"/>
  <c r="X21" i="15"/>
  <c r="W21" i="15"/>
  <c r="L77" i="15"/>
  <c r="K77" i="15"/>
  <c r="J77" i="15"/>
  <c r="I77" i="15"/>
  <c r="M77" i="15"/>
  <c r="I20" i="13"/>
  <c r="K20" i="13"/>
  <c r="J20" i="13"/>
  <c r="I34" i="13"/>
  <c r="K34" i="13"/>
  <c r="J34" i="13"/>
  <c r="I62" i="13"/>
  <c r="K62" i="13"/>
  <c r="J62" i="13"/>
  <c r="I90" i="13"/>
  <c r="K90" i="13"/>
  <c r="J90" i="13"/>
  <c r="I118" i="13"/>
  <c r="K118" i="13"/>
  <c r="J118" i="13"/>
  <c r="I146" i="13"/>
  <c r="K146" i="13"/>
  <c r="J146" i="13"/>
  <c r="K21" i="15"/>
  <c r="J21" i="15"/>
  <c r="I21" i="15"/>
  <c r="M21" i="15"/>
  <c r="L21" i="15"/>
  <c r="K63" i="15"/>
  <c r="J63" i="15"/>
  <c r="I63" i="15"/>
  <c r="M63" i="15"/>
  <c r="L63" i="15"/>
  <c r="T23" i="14"/>
  <c r="S23" i="14"/>
  <c r="J161" i="15"/>
  <c r="I161" i="15"/>
  <c r="M161" i="15"/>
  <c r="L161" i="15"/>
  <c r="K161" i="15"/>
  <c r="L105" i="15"/>
  <c r="J105" i="15"/>
  <c r="I105" i="15"/>
  <c r="M105" i="15"/>
  <c r="K105" i="15"/>
  <c r="M119" i="15"/>
  <c r="K119" i="15"/>
  <c r="J119" i="15"/>
  <c r="I119" i="15"/>
  <c r="L119" i="15"/>
  <c r="L133" i="15"/>
  <c r="K133" i="15"/>
  <c r="J133" i="15"/>
  <c r="M133" i="15"/>
  <c r="I133" i="15"/>
  <c r="J49" i="15"/>
  <c r="I49" i="15"/>
  <c r="M49" i="15"/>
  <c r="L49" i="15"/>
  <c r="K49" i="15"/>
  <c r="J161" i="17"/>
  <c r="I161" i="17"/>
  <c r="K161" i="17"/>
  <c r="K135" i="17"/>
  <c r="J135" i="17"/>
  <c r="I135" i="17"/>
  <c r="J133" i="17"/>
  <c r="I133" i="17"/>
  <c r="K133" i="17"/>
  <c r="X148" i="18"/>
  <c r="Y148" i="18"/>
  <c r="Y134" i="18"/>
  <c r="X134" i="18"/>
  <c r="Y104" i="18"/>
  <c r="X104" i="18"/>
  <c r="Y50" i="18"/>
  <c r="X50" i="18"/>
  <c r="Y20" i="18"/>
  <c r="X20" i="18"/>
  <c r="Y118" i="18"/>
  <c r="X118" i="18"/>
  <c r="Y64" i="18"/>
  <c r="X64" i="18"/>
  <c r="Y160" i="18"/>
  <c r="X160" i="18"/>
  <c r="Y132" i="18"/>
  <c r="X132" i="18"/>
  <c r="X78" i="18"/>
  <c r="Y78" i="18"/>
  <c r="Y48" i="18"/>
  <c r="X48" i="18"/>
  <c r="Y146" i="18"/>
  <c r="X146" i="18"/>
  <c r="Y92" i="18"/>
  <c r="X92" i="18"/>
  <c r="Y62" i="18"/>
  <c r="X62" i="18"/>
  <c r="Y8" i="18"/>
  <c r="X8" i="18"/>
  <c r="Y106" i="18"/>
  <c r="X106" i="18"/>
  <c r="Y76" i="18"/>
  <c r="X76" i="18"/>
  <c r="X22" i="18"/>
  <c r="Y22" i="18"/>
  <c r="X34" i="18"/>
  <c r="Y34" i="18"/>
  <c r="R91" i="19"/>
  <c r="P91" i="19"/>
  <c r="R121" i="19"/>
  <c r="P121" i="19"/>
  <c r="W9" i="16"/>
  <c r="V9" i="16"/>
  <c r="U9" i="16"/>
  <c r="W21" i="16"/>
  <c r="V21" i="16"/>
  <c r="U21" i="16"/>
  <c r="K23" i="16"/>
  <c r="J23" i="16"/>
  <c r="I23" i="16"/>
  <c r="K49" i="16"/>
  <c r="J49" i="16"/>
  <c r="I49" i="16"/>
  <c r="K51" i="16"/>
  <c r="J51" i="16"/>
  <c r="I51" i="16"/>
  <c r="K77" i="16"/>
  <c r="J77" i="16"/>
  <c r="I77" i="16"/>
  <c r="K79" i="16"/>
  <c r="J79" i="16"/>
  <c r="I79" i="16"/>
  <c r="K105" i="16"/>
  <c r="J105" i="16"/>
  <c r="I105" i="16"/>
  <c r="K107" i="16"/>
  <c r="J107" i="16"/>
  <c r="I107" i="16"/>
  <c r="K133" i="16"/>
  <c r="J133" i="16"/>
  <c r="I133" i="16"/>
  <c r="K135" i="16"/>
  <c r="J135" i="16"/>
  <c r="I135" i="16"/>
  <c r="K161" i="16"/>
  <c r="J161" i="16"/>
  <c r="I161" i="16"/>
  <c r="K9" i="17"/>
  <c r="J9" i="17"/>
  <c r="I9" i="17"/>
  <c r="K21" i="17"/>
  <c r="J21" i="17"/>
  <c r="I21" i="17"/>
  <c r="K35" i="17"/>
  <c r="J35" i="17"/>
  <c r="I35" i="17"/>
  <c r="K37" i="17"/>
  <c r="J37" i="17"/>
  <c r="I37" i="17"/>
  <c r="K63" i="17"/>
  <c r="J63" i="17"/>
  <c r="I63" i="17"/>
  <c r="K65" i="17"/>
  <c r="J65" i="17"/>
  <c r="I65" i="17"/>
  <c r="K91" i="17"/>
  <c r="J91" i="17"/>
  <c r="I91" i="17"/>
  <c r="K93" i="17"/>
  <c r="J93" i="17"/>
  <c r="I93" i="17"/>
  <c r="K119" i="17"/>
  <c r="J119" i="17"/>
  <c r="I119" i="17"/>
  <c r="K121" i="17"/>
  <c r="J121" i="17"/>
  <c r="I121" i="17"/>
  <c r="K147" i="17"/>
  <c r="J147" i="17"/>
  <c r="I147" i="17"/>
  <c r="J149" i="17"/>
  <c r="I149" i="17"/>
  <c r="K149" i="17"/>
  <c r="X90" i="18"/>
  <c r="Y90" i="18"/>
  <c r="Y120" i="18"/>
  <c r="X120" i="18"/>
  <c r="R161" i="19"/>
  <c r="P161" i="19"/>
  <c r="R149" i="19"/>
  <c r="P149" i="19"/>
  <c r="R147" i="19"/>
  <c r="P147" i="19"/>
  <c r="R135" i="19"/>
  <c r="P135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R105" i="19"/>
  <c r="P105" i="19"/>
  <c r="R93" i="19"/>
  <c r="P93" i="19"/>
  <c r="R63" i="19"/>
  <c r="P63" i="19"/>
  <c r="R51" i="19"/>
  <c r="P51" i="19"/>
  <c r="R21" i="19"/>
  <c r="P21" i="19"/>
  <c r="R9" i="19"/>
  <c r="P9" i="19"/>
  <c r="R119" i="19"/>
  <c r="P119" i="19"/>
  <c r="R107" i="19"/>
  <c r="P107" i="19"/>
  <c r="R77" i="19"/>
  <c r="P77" i="19"/>
  <c r="R65" i="19"/>
  <c r="P65" i="19"/>
  <c r="R35" i="19"/>
  <c r="P35" i="19"/>
  <c r="R23" i="19"/>
  <c r="P23" i="19"/>
  <c r="R37" i="19"/>
  <c r="P37" i="19"/>
  <c r="R133" i="19"/>
  <c r="P133" i="19"/>
  <c r="R22" i="21"/>
  <c r="Q22" i="21"/>
  <c r="Y36" i="18"/>
  <c r="X36" i="18"/>
  <c r="K9" i="16"/>
  <c r="J9" i="16"/>
  <c r="I9" i="16"/>
  <c r="K21" i="16"/>
  <c r="J21" i="16"/>
  <c r="I21" i="16"/>
  <c r="K35" i="16"/>
  <c r="J35" i="16"/>
  <c r="I35" i="16"/>
  <c r="K37" i="16"/>
  <c r="J37" i="16"/>
  <c r="I37" i="16"/>
  <c r="K63" i="16"/>
  <c r="J63" i="16"/>
  <c r="I63" i="16"/>
  <c r="K65" i="16"/>
  <c r="J65" i="16"/>
  <c r="I65" i="16"/>
  <c r="K91" i="16"/>
  <c r="J91" i="16"/>
  <c r="I91" i="16"/>
  <c r="K93" i="16"/>
  <c r="J93" i="16"/>
  <c r="I93" i="16"/>
  <c r="K119" i="16"/>
  <c r="J119" i="16"/>
  <c r="I119" i="16"/>
  <c r="K121" i="16"/>
  <c r="J121" i="16"/>
  <c r="I121" i="16"/>
  <c r="K147" i="16"/>
  <c r="J147" i="16"/>
  <c r="I147" i="16"/>
  <c r="K149" i="16"/>
  <c r="J149" i="16"/>
  <c r="I149" i="16"/>
  <c r="W21" i="17"/>
  <c r="V21" i="17"/>
  <c r="U21" i="17"/>
  <c r="K23" i="17"/>
  <c r="J23" i="17"/>
  <c r="I23" i="17"/>
  <c r="K49" i="17"/>
  <c r="J49" i="17"/>
  <c r="I49" i="17"/>
  <c r="K51" i="17"/>
  <c r="J51" i="17"/>
  <c r="I51" i="17"/>
  <c r="K77" i="17"/>
  <c r="J77" i="17"/>
  <c r="I77" i="17"/>
  <c r="K79" i="17"/>
  <c r="J79" i="17"/>
  <c r="I79" i="17"/>
  <c r="K105" i="17"/>
  <c r="J105" i="17"/>
  <c r="I105" i="17"/>
  <c r="K107" i="17"/>
  <c r="J107" i="17"/>
  <c r="I107" i="17"/>
  <c r="J160" i="18"/>
  <c r="I160" i="18"/>
  <c r="Q8" i="18"/>
  <c r="R8" i="18"/>
  <c r="J34" i="18"/>
  <c r="I34" i="18"/>
  <c r="R62" i="18"/>
  <c r="Q62" i="18"/>
  <c r="J64" i="18"/>
  <c r="I64" i="18"/>
  <c r="R92" i="18"/>
  <c r="Q92" i="18"/>
  <c r="J118" i="18"/>
  <c r="I118" i="18"/>
  <c r="Q146" i="18"/>
  <c r="R146" i="18"/>
  <c r="R148" i="18"/>
  <c r="Q148" i="18"/>
  <c r="J20" i="18"/>
  <c r="I20" i="18"/>
  <c r="R48" i="18"/>
  <c r="Q48" i="18"/>
  <c r="J50" i="18"/>
  <c r="I50" i="18"/>
  <c r="R78" i="18"/>
  <c r="Q78" i="18"/>
  <c r="J104" i="18"/>
  <c r="I104" i="18"/>
  <c r="R132" i="18"/>
  <c r="Q132" i="18"/>
  <c r="J134" i="18"/>
  <c r="I134" i="18"/>
  <c r="C161" i="19"/>
  <c r="I161" i="19" s="1"/>
  <c r="C149" i="19"/>
  <c r="C147" i="19"/>
  <c r="I147" i="19" s="1"/>
  <c r="C135" i="19"/>
  <c r="C133" i="19"/>
  <c r="C121" i="19"/>
  <c r="C91" i="19"/>
  <c r="C79" i="19"/>
  <c r="C49" i="19"/>
  <c r="C37" i="19"/>
  <c r="I7" i="19"/>
  <c r="C105" i="19"/>
  <c r="C93" i="19"/>
  <c r="I93" i="19" s="1"/>
  <c r="C63" i="19"/>
  <c r="C51" i="19"/>
  <c r="I51" i="19" s="1"/>
  <c r="C107" i="19"/>
  <c r="C77" i="19"/>
  <c r="C21" i="19"/>
  <c r="C65" i="19"/>
  <c r="I65" i="19" s="1"/>
  <c r="C35" i="19"/>
  <c r="C23" i="19"/>
  <c r="I23" i="19" s="1"/>
  <c r="C9" i="19"/>
  <c r="C119" i="19"/>
  <c r="R160" i="18"/>
  <c r="Q160" i="18"/>
  <c r="R34" i="18"/>
  <c r="Q34" i="18"/>
  <c r="I36" i="18"/>
  <c r="J36" i="18"/>
  <c r="Q64" i="18"/>
  <c r="R64" i="18"/>
  <c r="J90" i="18"/>
  <c r="I90" i="18"/>
  <c r="R118" i="18"/>
  <c r="Q118" i="18"/>
  <c r="I120" i="18"/>
  <c r="J120" i="18"/>
  <c r="J148" i="18"/>
  <c r="I148" i="18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X51" i="19"/>
  <c r="X49" i="19"/>
  <c r="X37" i="19"/>
  <c r="X35" i="19"/>
  <c r="X23" i="19"/>
  <c r="Z7" i="19"/>
  <c r="T7" i="19"/>
  <c r="R50" i="18"/>
  <c r="Q50" i="18"/>
  <c r="J76" i="18"/>
  <c r="I76" i="18"/>
  <c r="R104" i="18"/>
  <c r="Q104" i="18"/>
  <c r="J106" i="18"/>
  <c r="I106" i="18"/>
  <c r="R134" i="18"/>
  <c r="Q134" i="18"/>
  <c r="J8" i="18"/>
  <c r="I8" i="18"/>
  <c r="R36" i="18"/>
  <c r="Q36" i="18"/>
  <c r="J62" i="18"/>
  <c r="I62" i="18"/>
  <c r="R90" i="18"/>
  <c r="Q90" i="18"/>
  <c r="J92" i="18"/>
  <c r="I92" i="18"/>
  <c r="R120" i="18"/>
  <c r="Q120" i="18"/>
  <c r="I146" i="18"/>
  <c r="J146" i="18"/>
  <c r="L21" i="22"/>
  <c r="K21" i="22"/>
  <c r="J21" i="22"/>
  <c r="J161" i="19"/>
  <c r="H161" i="19"/>
  <c r="I149" i="19"/>
  <c r="J149" i="19"/>
  <c r="H149" i="19"/>
  <c r="J147" i="19"/>
  <c r="H147" i="19"/>
  <c r="I135" i="19"/>
  <c r="J135" i="19"/>
  <c r="H135" i="19"/>
  <c r="H9" i="19"/>
  <c r="J9" i="19"/>
  <c r="I9" i="19"/>
  <c r="H21" i="19"/>
  <c r="J21" i="19"/>
  <c r="I21" i="19"/>
  <c r="H23" i="19"/>
  <c r="J23" i="19"/>
  <c r="H35" i="19"/>
  <c r="J35" i="19"/>
  <c r="I35" i="19"/>
  <c r="H37" i="19"/>
  <c r="J37" i="19"/>
  <c r="I37" i="19"/>
  <c r="H49" i="19"/>
  <c r="J49" i="19"/>
  <c r="I49" i="19"/>
  <c r="H51" i="19"/>
  <c r="J51" i="19"/>
  <c r="H63" i="19"/>
  <c r="J63" i="19"/>
  <c r="I63" i="19"/>
  <c r="H65" i="19"/>
  <c r="J65" i="19"/>
  <c r="H77" i="19"/>
  <c r="J77" i="19"/>
  <c r="I77" i="19"/>
  <c r="H79" i="19"/>
  <c r="J79" i="19"/>
  <c r="I79" i="19"/>
  <c r="H91" i="19"/>
  <c r="J91" i="19"/>
  <c r="I91" i="19"/>
  <c r="H93" i="19"/>
  <c r="J93" i="19"/>
  <c r="H105" i="19"/>
  <c r="J105" i="19"/>
  <c r="I105" i="19"/>
  <c r="H107" i="19"/>
  <c r="J107" i="19"/>
  <c r="I107" i="19"/>
  <c r="H119" i="19"/>
  <c r="J119" i="19"/>
  <c r="I119" i="19"/>
  <c r="H121" i="19"/>
  <c r="J121" i="19"/>
  <c r="I121" i="19"/>
  <c r="I133" i="19"/>
  <c r="J133" i="19"/>
  <c r="H133" i="19"/>
  <c r="L133" i="22"/>
  <c r="K133" i="22"/>
  <c r="J133" i="22"/>
  <c r="L91" i="22"/>
  <c r="K91" i="22"/>
  <c r="J91" i="22"/>
  <c r="L49" i="22"/>
  <c r="K49" i="22"/>
  <c r="J49" i="22"/>
  <c r="L147" i="22"/>
  <c r="K147" i="22"/>
  <c r="J147" i="22"/>
  <c r="L105" i="22"/>
  <c r="K105" i="22"/>
  <c r="J105" i="22"/>
  <c r="L63" i="22"/>
  <c r="K63" i="22"/>
  <c r="J63" i="22"/>
  <c r="K161" i="22"/>
  <c r="L161" i="22"/>
  <c r="J161" i="22"/>
  <c r="K119" i="22"/>
  <c r="J119" i="22"/>
  <c r="L119" i="22"/>
  <c r="K77" i="22"/>
  <c r="J77" i="22"/>
  <c r="L77" i="22"/>
  <c r="K35" i="22"/>
  <c r="J35" i="22"/>
  <c r="L35" i="22"/>
  <c r="I106" i="21"/>
  <c r="H106" i="21"/>
  <c r="J108" i="25"/>
  <c r="J105" i="25"/>
  <c r="J109" i="25"/>
  <c r="J106" i="25"/>
  <c r="J107" i="25"/>
  <c r="J103" i="25"/>
  <c r="J100" i="25"/>
  <c r="J97" i="25"/>
  <c r="J102" i="25"/>
  <c r="J99" i="25"/>
  <c r="J101" i="25"/>
  <c r="J98" i="25"/>
  <c r="J104" i="25"/>
  <c r="G95" i="25"/>
  <c r="G51" i="25"/>
  <c r="H8" i="25"/>
  <c r="E7" i="25"/>
  <c r="G29" i="25"/>
  <c r="J30" i="25" s="1"/>
  <c r="G73" i="25"/>
  <c r="I50" i="21"/>
  <c r="H50" i="21"/>
  <c r="I134" i="21"/>
  <c r="H134" i="21"/>
  <c r="X21" i="22"/>
  <c r="W21" i="22"/>
  <c r="V21" i="22"/>
  <c r="G73" i="24"/>
  <c r="G29" i="24"/>
  <c r="G205" i="24"/>
  <c r="G253" i="24"/>
  <c r="G227" i="24"/>
  <c r="G51" i="24"/>
  <c r="G161" i="24"/>
  <c r="G139" i="24"/>
  <c r="G117" i="24"/>
  <c r="G95" i="24"/>
  <c r="E7" i="24"/>
  <c r="H8" i="24" s="1"/>
  <c r="G183" i="24"/>
  <c r="J84" i="24"/>
  <c r="J85" i="24"/>
  <c r="J82" i="24"/>
  <c r="J81" i="24"/>
  <c r="J80" i="24"/>
  <c r="J79" i="24"/>
  <c r="J78" i="24"/>
  <c r="J77" i="24"/>
  <c r="J76" i="24"/>
  <c r="J75" i="24"/>
  <c r="J86" i="24"/>
  <c r="J83" i="24"/>
  <c r="J87" i="24"/>
  <c r="J65" i="24"/>
  <c r="J60" i="24"/>
  <c r="J59" i="24"/>
  <c r="J58" i="24"/>
  <c r="J57" i="24"/>
  <c r="J56" i="24"/>
  <c r="J55" i="24"/>
  <c r="J54" i="24"/>
  <c r="J53" i="24"/>
  <c r="J61" i="24"/>
  <c r="J62" i="24"/>
  <c r="J63" i="24"/>
  <c r="J64" i="24"/>
  <c r="I78" i="21"/>
  <c r="H78" i="21"/>
  <c r="I162" i="21"/>
  <c r="H162" i="21"/>
  <c r="I160" i="26"/>
  <c r="K160" i="26"/>
  <c r="J160" i="26"/>
  <c r="I132" i="26"/>
  <c r="K132" i="26"/>
  <c r="J132" i="26"/>
  <c r="I104" i="26"/>
  <c r="K104" i="26"/>
  <c r="J104" i="26"/>
  <c r="K34" i="26"/>
  <c r="J34" i="26"/>
  <c r="I34" i="26"/>
  <c r="K62" i="26"/>
  <c r="J62" i="26"/>
  <c r="I62" i="26"/>
  <c r="K90" i="26"/>
  <c r="J90" i="26"/>
  <c r="I90" i="26"/>
  <c r="I146" i="27"/>
  <c r="K146" i="27"/>
  <c r="J146" i="27"/>
  <c r="K34" i="27"/>
  <c r="J34" i="27"/>
  <c r="I34" i="27"/>
  <c r="K62" i="27"/>
  <c r="J62" i="27"/>
  <c r="I62" i="27"/>
  <c r="K90" i="27"/>
  <c r="J90" i="27"/>
  <c r="I90" i="27"/>
  <c r="K118" i="27"/>
  <c r="J118" i="27"/>
  <c r="I118" i="27"/>
  <c r="K160" i="27"/>
  <c r="J160" i="27"/>
  <c r="I160" i="27"/>
  <c r="K132" i="27"/>
  <c r="J132" i="27"/>
  <c r="I132" i="27"/>
  <c r="I20" i="27"/>
  <c r="K20" i="27"/>
  <c r="J20" i="27"/>
  <c r="I48" i="27"/>
  <c r="K48" i="27"/>
  <c r="J48" i="27"/>
  <c r="I76" i="27"/>
  <c r="K76" i="27"/>
  <c r="J76" i="27"/>
  <c r="I104" i="27"/>
  <c r="K104" i="27"/>
  <c r="J104" i="27"/>
  <c r="J118" i="28"/>
  <c r="I118" i="28"/>
  <c r="L118" i="28"/>
  <c r="K118" i="28"/>
  <c r="M118" i="28"/>
  <c r="I160" i="28"/>
  <c r="K160" i="28"/>
  <c r="L160" i="28"/>
  <c r="J160" i="28"/>
  <c r="M160" i="28"/>
  <c r="K132" i="28"/>
  <c r="J132" i="28"/>
  <c r="I132" i="28"/>
  <c r="M132" i="28"/>
  <c r="L132" i="28"/>
  <c r="J48" i="28"/>
  <c r="I48" i="28"/>
  <c r="M48" i="28"/>
  <c r="K48" i="28"/>
  <c r="L48" i="28"/>
  <c r="J146" i="28"/>
  <c r="M146" i="28"/>
  <c r="L146" i="28"/>
  <c r="I146" i="28"/>
  <c r="K146" i="28"/>
  <c r="L62" i="28"/>
  <c r="K62" i="28"/>
  <c r="J62" i="28"/>
  <c r="M62" i="28"/>
  <c r="I62" i="28"/>
  <c r="M90" i="28"/>
  <c r="L90" i="28"/>
  <c r="J90" i="28"/>
  <c r="I90" i="28"/>
  <c r="K90" i="28"/>
  <c r="I34" i="28"/>
  <c r="L34" i="28"/>
  <c r="M34" i="28"/>
  <c r="J34" i="28"/>
  <c r="K34" i="28"/>
  <c r="I104" i="28"/>
  <c r="M104" i="28"/>
  <c r="K104" i="28"/>
  <c r="J104" i="28"/>
  <c r="L104" i="28"/>
  <c r="I129" i="39"/>
  <c r="G129" i="39"/>
  <c r="H129" i="39"/>
  <c r="K129" i="39"/>
  <c r="L129" i="39"/>
  <c r="N129" i="39"/>
  <c r="O129" i="39"/>
  <c r="M129" i="39"/>
  <c r="I16" i="43"/>
  <c r="J16" i="43"/>
  <c r="H16" i="43"/>
  <c r="P16" i="43"/>
  <c r="Q16" i="43"/>
  <c r="S16" i="43"/>
  <c r="R16" i="43"/>
  <c r="T16" i="43"/>
  <c r="M146" i="44"/>
  <c r="N146" i="44"/>
  <c r="O146" i="44"/>
  <c r="L146" i="44"/>
  <c r="O146" i="45"/>
  <c r="M146" i="45"/>
  <c r="L146" i="45"/>
  <c r="N146" i="45"/>
  <c r="J74" i="25" l="1"/>
  <c r="J96" i="25"/>
  <c r="J52" i="25"/>
  <c r="E183" i="24"/>
  <c r="E117" i="24"/>
  <c r="E205" i="24"/>
  <c r="E139" i="24"/>
  <c r="E253" i="24"/>
  <c r="E227" i="24"/>
  <c r="E161" i="24"/>
  <c r="E95" i="24"/>
  <c r="E51" i="24"/>
  <c r="F21" i="24"/>
  <c r="F20" i="24"/>
  <c r="F19" i="24"/>
  <c r="F14" i="24"/>
  <c r="F11" i="24"/>
  <c r="E73" i="24"/>
  <c r="F18" i="24"/>
  <c r="F17" i="24"/>
  <c r="F16" i="24"/>
  <c r="F13" i="24"/>
  <c r="F10" i="24"/>
  <c r="C7" i="24"/>
  <c r="F8" i="24" s="1"/>
  <c r="F15" i="24"/>
  <c r="F9" i="24"/>
  <c r="E29" i="24"/>
  <c r="F12" i="24"/>
  <c r="H87" i="24"/>
  <c r="H64" i="24"/>
  <c r="H65" i="24"/>
  <c r="H60" i="24"/>
  <c r="H59" i="24"/>
  <c r="H58" i="24"/>
  <c r="H57" i="24"/>
  <c r="H56" i="24"/>
  <c r="H55" i="24"/>
  <c r="H54" i="24"/>
  <c r="H53" i="24"/>
  <c r="H61" i="24"/>
  <c r="H62" i="24"/>
  <c r="H63" i="24"/>
  <c r="H86" i="24"/>
  <c r="H83" i="24"/>
  <c r="H84" i="24"/>
  <c r="H85" i="24"/>
  <c r="H82" i="24"/>
  <c r="H81" i="24"/>
  <c r="H80" i="24"/>
  <c r="H79" i="24"/>
  <c r="H78" i="24"/>
  <c r="H77" i="24"/>
  <c r="H76" i="24"/>
  <c r="H75" i="24"/>
  <c r="H107" i="25"/>
  <c r="H104" i="25"/>
  <c r="H103" i="25"/>
  <c r="H102" i="25"/>
  <c r="H101" i="25"/>
  <c r="H100" i="25"/>
  <c r="H99" i="25"/>
  <c r="H98" i="25"/>
  <c r="H97" i="25"/>
  <c r="H108" i="25"/>
  <c r="H105" i="25"/>
  <c r="H106" i="25"/>
  <c r="H109" i="25"/>
  <c r="H30" i="25"/>
  <c r="E73" i="25"/>
  <c r="E29" i="25"/>
  <c r="E95" i="25"/>
  <c r="E51" i="25"/>
  <c r="H52" i="25" s="1"/>
  <c r="C7" i="25"/>
  <c r="F8" i="25" s="1"/>
  <c r="U9" i="19"/>
  <c r="Z13" i="19"/>
  <c r="U21" i="19"/>
  <c r="Z21" i="19" s="1"/>
  <c r="Z38" i="19"/>
  <c r="U37" i="19"/>
  <c r="Z37" i="19" s="1"/>
  <c r="U49" i="19"/>
  <c r="Z49" i="19" s="1"/>
  <c r="Z80" i="19"/>
  <c r="U79" i="19"/>
  <c r="Z79" i="19" s="1"/>
  <c r="Z83" i="19"/>
  <c r="U91" i="19"/>
  <c r="Z91" i="19" s="1"/>
  <c r="U121" i="19"/>
  <c r="Z121" i="19" s="1"/>
  <c r="U133" i="19"/>
  <c r="Z133" i="19" s="1"/>
  <c r="Z125" i="19"/>
  <c r="Z24" i="19"/>
  <c r="U23" i="19"/>
  <c r="Z23" i="19" s="1"/>
  <c r="U35" i="19"/>
  <c r="Z35" i="19" s="1"/>
  <c r="Z66" i="19"/>
  <c r="U65" i="19"/>
  <c r="Z65" i="19" s="1"/>
  <c r="Z69" i="19"/>
  <c r="U77" i="19"/>
  <c r="Z77" i="19" s="1"/>
  <c r="U107" i="19"/>
  <c r="Z107" i="19" s="1"/>
  <c r="Z111" i="19"/>
  <c r="U119" i="19"/>
  <c r="Z119" i="19" s="1"/>
  <c r="Z52" i="19"/>
  <c r="U51" i="19"/>
  <c r="Z51" i="19" s="1"/>
  <c r="U63" i="19"/>
  <c r="Z63" i="19" s="1"/>
  <c r="Z94" i="19"/>
  <c r="U93" i="19"/>
  <c r="Z93" i="19" s="1"/>
  <c r="Z97" i="19"/>
  <c r="U105" i="19"/>
  <c r="Z105" i="19" s="1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Y7" i="19" s="1"/>
  <c r="T161" i="19"/>
  <c r="T149" i="19"/>
  <c r="T147" i="19"/>
  <c r="T13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Q7" i="19" s="1"/>
  <c r="F108" i="10"/>
  <c r="F105" i="10"/>
  <c r="C95" i="10"/>
  <c r="D96" i="10" s="1"/>
  <c r="F109" i="10"/>
  <c r="F106" i="10"/>
  <c r="F107" i="10"/>
  <c r="F104" i="10"/>
  <c r="F103" i="10"/>
  <c r="F102" i="10"/>
  <c r="F101" i="10"/>
  <c r="F100" i="10"/>
  <c r="F99" i="10"/>
  <c r="F98" i="10"/>
  <c r="F97" i="10"/>
  <c r="F96" i="10"/>
  <c r="F64" i="10"/>
  <c r="F61" i="10"/>
  <c r="C51" i="10"/>
  <c r="D52" i="10" s="1"/>
  <c r="F65" i="10"/>
  <c r="F62" i="10"/>
  <c r="F63" i="10"/>
  <c r="F60" i="10"/>
  <c r="F59" i="10"/>
  <c r="F58" i="10"/>
  <c r="F57" i="10"/>
  <c r="F56" i="10"/>
  <c r="F55" i="10"/>
  <c r="F54" i="10"/>
  <c r="F53" i="10"/>
  <c r="F52" i="10"/>
  <c r="F20" i="10"/>
  <c r="F17" i="10"/>
  <c r="C7" i="10"/>
  <c r="F21" i="10"/>
  <c r="F18" i="10"/>
  <c r="F19" i="10"/>
  <c r="F16" i="10"/>
  <c r="F15" i="10"/>
  <c r="F14" i="10"/>
  <c r="F13" i="10"/>
  <c r="F12" i="10"/>
  <c r="F11" i="10"/>
  <c r="F10" i="10"/>
  <c r="F9" i="10"/>
  <c r="F8" i="10"/>
  <c r="F41" i="10"/>
  <c r="F38" i="10"/>
  <c r="F37" i="10"/>
  <c r="F36" i="10"/>
  <c r="F35" i="10"/>
  <c r="F34" i="10"/>
  <c r="F33" i="10"/>
  <c r="F32" i="10"/>
  <c r="F31" i="10"/>
  <c r="F30" i="10"/>
  <c r="F42" i="10"/>
  <c r="F39" i="10"/>
  <c r="C29" i="10"/>
  <c r="F40" i="10"/>
  <c r="F43" i="10"/>
  <c r="C271" i="8"/>
  <c r="D272" i="8" s="1"/>
  <c r="C205" i="8"/>
  <c r="D206" i="8" s="1"/>
  <c r="C139" i="8"/>
  <c r="D140" i="8" s="1"/>
  <c r="C227" i="8"/>
  <c r="D228" i="8" s="1"/>
  <c r="C161" i="8"/>
  <c r="D162" i="8" s="1"/>
  <c r="C249" i="8"/>
  <c r="D250" i="8" s="1"/>
  <c r="C183" i="8"/>
  <c r="D184" i="8" s="1"/>
  <c r="C117" i="8"/>
  <c r="D118" i="8" s="1"/>
  <c r="C95" i="8"/>
  <c r="D96" i="8" s="1"/>
  <c r="C73" i="8"/>
  <c r="D74" i="8" s="1"/>
  <c r="C51" i="8"/>
  <c r="C29" i="8"/>
  <c r="D30" i="8" s="1"/>
  <c r="D8" i="8"/>
  <c r="F84" i="8"/>
  <c r="F85" i="8"/>
  <c r="F82" i="8"/>
  <c r="F81" i="8"/>
  <c r="F80" i="8"/>
  <c r="F79" i="8"/>
  <c r="F78" i="8"/>
  <c r="F77" i="8"/>
  <c r="F76" i="8"/>
  <c r="F75" i="8"/>
  <c r="F74" i="8"/>
  <c r="F83" i="8"/>
  <c r="F86" i="8"/>
  <c r="F63" i="8"/>
  <c r="F60" i="8"/>
  <c r="F59" i="8"/>
  <c r="F58" i="8"/>
  <c r="F57" i="8"/>
  <c r="F56" i="8"/>
  <c r="F55" i="8"/>
  <c r="F54" i="8"/>
  <c r="F53" i="8"/>
  <c r="F87" i="8"/>
  <c r="F52" i="8"/>
  <c r="F65" i="8"/>
  <c r="F62" i="8"/>
  <c r="F61" i="8"/>
  <c r="F64" i="8"/>
  <c r="F52" i="25" l="1"/>
  <c r="H96" i="25"/>
  <c r="Z9" i="19"/>
  <c r="Z156" i="19"/>
  <c r="Z145" i="19"/>
  <c r="Z138" i="19"/>
  <c r="Z128" i="19"/>
  <c r="Z87" i="19"/>
  <c r="Z61" i="19"/>
  <c r="Z32" i="19"/>
  <c r="Z124" i="19"/>
  <c r="Z95" i="19"/>
  <c r="Z62" i="19"/>
  <c r="Z40" i="19"/>
  <c r="Z11" i="19"/>
  <c r="Z70" i="19"/>
  <c r="Z44" i="19"/>
  <c r="Z15" i="19"/>
  <c r="Z96" i="19"/>
  <c r="Z142" i="19"/>
  <c r="Z45" i="19"/>
  <c r="Z20" i="19"/>
  <c r="Z155" i="19"/>
  <c r="Z144" i="19"/>
  <c r="Z137" i="19"/>
  <c r="Z127" i="19"/>
  <c r="Z113" i="19"/>
  <c r="Z58" i="19"/>
  <c r="Z29" i="19"/>
  <c r="Z88" i="19"/>
  <c r="Z59" i="19"/>
  <c r="Z33" i="19"/>
  <c r="Z118" i="19"/>
  <c r="Z67" i="19"/>
  <c r="Z34" i="19"/>
  <c r="Z152" i="19"/>
  <c r="Z131" i="19"/>
  <c r="Z103" i="19"/>
  <c r="Z104" i="19"/>
  <c r="Z53" i="19"/>
  <c r="Z112" i="19"/>
  <c r="Z28" i="19"/>
  <c r="Z160" i="19"/>
  <c r="Z154" i="19"/>
  <c r="Z143" i="19"/>
  <c r="Z132" i="19"/>
  <c r="Z110" i="19"/>
  <c r="Z81" i="19"/>
  <c r="Z48" i="19"/>
  <c r="Z26" i="19"/>
  <c r="Z114" i="19"/>
  <c r="Z85" i="19"/>
  <c r="Z56" i="19"/>
  <c r="Z30" i="19"/>
  <c r="Z115" i="19"/>
  <c r="Z89" i="19"/>
  <c r="Z60" i="19"/>
  <c r="Z31" i="19"/>
  <c r="Z159" i="19"/>
  <c r="Z82" i="19"/>
  <c r="Z57" i="19"/>
  <c r="Z158" i="19"/>
  <c r="Z151" i="19"/>
  <c r="Z141" i="19"/>
  <c r="Z130" i="19"/>
  <c r="Z126" i="19"/>
  <c r="Z100" i="19"/>
  <c r="Z71" i="19"/>
  <c r="Z42" i="19"/>
  <c r="Z16" i="19"/>
  <c r="Z101" i="19"/>
  <c r="Z75" i="19"/>
  <c r="Z46" i="19"/>
  <c r="Z17" i="19"/>
  <c r="Z109" i="19"/>
  <c r="Z76" i="19"/>
  <c r="Z54" i="19"/>
  <c r="Z25" i="19"/>
  <c r="Z99" i="19"/>
  <c r="Z84" i="19"/>
  <c r="Z74" i="19"/>
  <c r="Z86" i="19"/>
  <c r="Z157" i="19"/>
  <c r="Z146" i="19"/>
  <c r="Z140" i="19"/>
  <c r="Z129" i="19"/>
  <c r="Z123" i="19"/>
  <c r="Z90" i="19"/>
  <c r="Z68" i="19"/>
  <c r="Z39" i="19"/>
  <c r="Z12" i="19"/>
  <c r="Z98" i="19"/>
  <c r="Z72" i="19"/>
  <c r="Z43" i="19"/>
  <c r="Z14" i="19"/>
  <c r="Z102" i="19"/>
  <c r="Z73" i="19"/>
  <c r="Z47" i="19"/>
  <c r="Z18" i="19"/>
  <c r="Z116" i="19"/>
  <c r="Z117" i="19"/>
  <c r="Z19" i="19"/>
  <c r="Z55" i="19"/>
  <c r="Z108" i="19"/>
  <c r="Z27" i="19"/>
  <c r="Z122" i="19"/>
  <c r="Z41" i="19"/>
  <c r="Z10" i="19"/>
  <c r="H74" i="25"/>
  <c r="D52" i="8"/>
  <c r="D30" i="10"/>
  <c r="D8" i="10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C73" i="25"/>
  <c r="D74" i="25" s="1"/>
  <c r="C29" i="25"/>
  <c r="C51" i="25"/>
  <c r="D52" i="25" s="1"/>
  <c r="D8" i="25"/>
  <c r="C95" i="25"/>
  <c r="D96" i="25" s="1"/>
  <c r="F109" i="25"/>
  <c r="F106" i="25"/>
  <c r="F30" i="25"/>
  <c r="F107" i="25"/>
  <c r="F104" i="25"/>
  <c r="F103" i="25"/>
  <c r="F102" i="25"/>
  <c r="F101" i="25"/>
  <c r="F100" i="25"/>
  <c r="F99" i="25"/>
  <c r="F98" i="25"/>
  <c r="F97" i="25"/>
  <c r="F105" i="25"/>
  <c r="F108" i="25"/>
  <c r="F41" i="24"/>
  <c r="F38" i="24"/>
  <c r="F37" i="24"/>
  <c r="F36" i="24"/>
  <c r="F35" i="24"/>
  <c r="F34" i="24"/>
  <c r="F33" i="24"/>
  <c r="F32" i="24"/>
  <c r="F31" i="24"/>
  <c r="F42" i="24"/>
  <c r="F39" i="24"/>
  <c r="F43" i="24"/>
  <c r="F40" i="24"/>
  <c r="C253" i="24"/>
  <c r="D254" i="24" s="1"/>
  <c r="C183" i="24"/>
  <c r="D184" i="24" s="1"/>
  <c r="C73" i="24"/>
  <c r="D74" i="24" s="1"/>
  <c r="C29" i="24"/>
  <c r="D30" i="24" s="1"/>
  <c r="C205" i="24"/>
  <c r="D206" i="24" s="1"/>
  <c r="C227" i="24"/>
  <c r="D228" i="24" s="1"/>
  <c r="C51" i="24"/>
  <c r="C161" i="24"/>
  <c r="D162" i="24" s="1"/>
  <c r="C139" i="24"/>
  <c r="D140" i="24" s="1"/>
  <c r="C117" i="24"/>
  <c r="D118" i="24" s="1"/>
  <c r="C95" i="24"/>
  <c r="D96" i="24" s="1"/>
  <c r="D8" i="24"/>
  <c r="F85" i="24"/>
  <c r="F82" i="24"/>
  <c r="F81" i="24"/>
  <c r="F80" i="24"/>
  <c r="F79" i="24"/>
  <c r="F78" i="24"/>
  <c r="F77" i="24"/>
  <c r="F76" i="24"/>
  <c r="F75" i="24"/>
  <c r="F86" i="24"/>
  <c r="F83" i="24"/>
  <c r="F84" i="24"/>
  <c r="F87" i="24"/>
  <c r="F63" i="24"/>
  <c r="F64" i="24"/>
  <c r="F65" i="24"/>
  <c r="F60" i="24"/>
  <c r="F59" i="24"/>
  <c r="F58" i="24"/>
  <c r="F57" i="24"/>
  <c r="F56" i="24"/>
  <c r="F55" i="24"/>
  <c r="F54" i="24"/>
  <c r="F53" i="24"/>
  <c r="F61" i="24"/>
  <c r="F62" i="24"/>
  <c r="F104" i="24"/>
  <c r="F103" i="24"/>
  <c r="F102" i="24"/>
  <c r="F101" i="24"/>
  <c r="F100" i="24"/>
  <c r="F99" i="24"/>
  <c r="F98" i="24"/>
  <c r="F97" i="24"/>
  <c r="F105" i="24"/>
  <c r="F106" i="24"/>
  <c r="F107" i="24"/>
  <c r="F108" i="24"/>
  <c r="F109" i="24"/>
  <c r="F175" i="24"/>
  <c r="F172" i="24"/>
  <c r="F173" i="24"/>
  <c r="F170" i="24"/>
  <c r="F167" i="24"/>
  <c r="F164" i="24"/>
  <c r="F168" i="24"/>
  <c r="F165" i="24"/>
  <c r="F171" i="24"/>
  <c r="F169" i="24"/>
  <c r="F166" i="24"/>
  <c r="F174" i="24"/>
  <c r="F163" i="24"/>
  <c r="F241" i="24"/>
  <c r="F238" i="24"/>
  <c r="F235" i="24"/>
  <c r="F232" i="24"/>
  <c r="F239" i="24"/>
  <c r="F234" i="24"/>
  <c r="F230" i="24"/>
  <c r="F229" i="24"/>
  <c r="F240" i="24"/>
  <c r="F237" i="24"/>
  <c r="F236" i="24"/>
  <c r="F231" i="24"/>
  <c r="F233" i="24"/>
  <c r="F266" i="24"/>
  <c r="F263" i="24"/>
  <c r="F267" i="24"/>
  <c r="F264" i="24"/>
  <c r="F262" i="24"/>
  <c r="F261" i="24"/>
  <c r="F260" i="24"/>
  <c r="F259" i="24"/>
  <c r="F258" i="24"/>
  <c r="F257" i="24"/>
  <c r="F256" i="24"/>
  <c r="F255" i="24"/>
  <c r="F265" i="24"/>
  <c r="F151" i="24"/>
  <c r="F148" i="24"/>
  <c r="F150" i="24"/>
  <c r="F147" i="24"/>
  <c r="F146" i="24"/>
  <c r="F145" i="24"/>
  <c r="F144" i="24"/>
  <c r="F143" i="24"/>
  <c r="F142" i="24"/>
  <c r="F141" i="24"/>
  <c r="F153" i="24"/>
  <c r="F149" i="24"/>
  <c r="F152" i="24"/>
  <c r="F217" i="24"/>
  <c r="F214" i="24"/>
  <c r="F213" i="24"/>
  <c r="F212" i="24"/>
  <c r="F211" i="24"/>
  <c r="F210" i="24"/>
  <c r="F209" i="24"/>
  <c r="F208" i="24"/>
  <c r="F207" i="24"/>
  <c r="F218" i="24"/>
  <c r="F215" i="24"/>
  <c r="F216" i="24"/>
  <c r="F219" i="24"/>
  <c r="F126" i="24"/>
  <c r="F125" i="24"/>
  <c r="F124" i="24"/>
  <c r="F123" i="24"/>
  <c r="F122" i="24"/>
  <c r="F121" i="24"/>
  <c r="F120" i="24"/>
  <c r="F119" i="24"/>
  <c r="F127" i="24"/>
  <c r="F128" i="24"/>
  <c r="F129" i="24"/>
  <c r="F130" i="24"/>
  <c r="F131" i="24"/>
  <c r="F196" i="24"/>
  <c r="F193" i="24"/>
  <c r="F197" i="24"/>
  <c r="F194" i="24"/>
  <c r="F190" i="24"/>
  <c r="F187" i="24"/>
  <c r="F192" i="24"/>
  <c r="F189" i="24"/>
  <c r="F186" i="24"/>
  <c r="F195" i="24"/>
  <c r="F188" i="24"/>
  <c r="F185" i="24"/>
  <c r="F191" i="24"/>
  <c r="F74" i="25" l="1"/>
  <c r="F96" i="25"/>
  <c r="D52" i="24"/>
  <c r="D30" i="25"/>
</calcChain>
</file>

<file path=xl/sharedStrings.xml><?xml version="1.0" encoding="utf-8"?>
<sst xmlns="http://schemas.openxmlformats.org/spreadsheetml/2006/main" count="5897" uniqueCount="322">
  <si>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</si>
  <si>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</si>
  <si>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</si>
  <si>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</si>
  <si>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</si>
  <si>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</si>
  <si>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</si>
  <si>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</si>
  <si>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</si>
  <si>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</si>
  <si>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</si>
  <si>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</si>
  <si>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</si>
  <si>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</si>
  <si>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</si>
  <si>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</si>
  <si>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</si>
  <si>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</si>
  <si>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</si>
  <si>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</si>
  <si>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</si>
  <si>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</si>
  <si>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</si>
  <si>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</si>
  <si>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</si>
  <si>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</si>
  <si>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</si>
  <si>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</si>
  <si>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</si>
  <si>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</si>
  <si>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</si>
  <si>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</si>
  <si>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</si>
  <si>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</si>
  <si>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</si>
  <si>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</si>
  <si>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</si>
  <si>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</si>
  <si>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</si>
  <si>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</si>
  <si>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</si>
  <si>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</si>
  <si>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</si>
  <si>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</si>
  <si>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</si>
  <si>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</si>
  <si>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</si>
  <si>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</si>
  <si>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</si>
  <si>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</si>
  <si>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</si>
  <si>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</si>
  <si>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</si>
  <si>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</si>
  <si>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</si>
  <si>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</si>
  <si>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</si>
  <si>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</si>
  <si>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</si>
  <si>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</si>
  <si>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</si>
  <si>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</si>
  <si>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</si>
  <si>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</si>
  <si>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</si>
  <si>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</si>
  <si>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</si>
  <si>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</si>
  <si>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</si>
  <si>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</si>
  <si>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</si>
  <si>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</si>
  <si>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</si>
  <si>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</si>
  <si>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</si>
  <si>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</si>
  <si>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</si>
  <si>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</si>
  <si>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</si>
  <si>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</si>
  <si>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</si>
  <si>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</si>
  <si>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</si>
  <si>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</si>
  <si>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</si>
  <si>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</si>
  <si>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</si>
  <si>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</si>
  <si>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</si>
  <si>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</si>
  <si>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</si>
  <si>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</si>
  <si>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</si>
  <si>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</si>
  <si>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</si>
  <si>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</si>
  <si>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</si>
  <si>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</si>
  <si>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</si>
  <si>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</si>
  <si>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</si>
  <si>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</si>
  <si>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</si>
  <si>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</si>
  <si>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</si>
  <si>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</si>
  <si>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</si>
  <si>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</si>
  <si>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</si>
  <si>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</si>
  <si>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</si>
  <si>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</si>
  <si>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</si>
  <si>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</si>
  <si>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</si>
  <si>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</si>
  <si>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</si>
  <si>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</si>
  <si>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</si>
  <si>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</si>
  <si>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</si>
  <si>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</si>
  <si>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</si>
  <si>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</si>
  <si>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</si>
  <si>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</si>
  <si>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</si>
  <si>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</si>
  <si>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</si>
  <si>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</si>
  <si>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</si>
  <si>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</si>
  <si>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</si>
  <si>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</si>
  <si>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</si>
  <si>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</si>
  <si>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</si>
  <si>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</si>
  <si>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</si>
  <si>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</si>
  <si>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</si>
  <si>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</si>
  <si>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</si>
  <si>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</si>
  <si>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</si>
  <si>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</si>
  <si>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</si>
  <si>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</si>
  <si>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</si>
  <si>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</si>
  <si>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</si>
  <si>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</si>
  <si>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</si>
  <si>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</si>
  <si>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</si>
  <si>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</si>
  <si>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</si>
  <si>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</si>
  <si>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</si>
  <si>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</si>
  <si>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</si>
  <si>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</si>
  <si>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</si>
  <si>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</si>
  <si>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</si>
  <si>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</si>
  <si>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</si>
  <si>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</si>
  <si>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</si>
  <si>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</si>
  <si>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</si>
  <si>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</si>
  <si>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</si>
  <si>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</si>
  <si>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</si>
  <si>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</si>
  <si>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</si>
  <si>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</si>
  <si>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</si>
  <si>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</si>
  <si>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</si>
  <si>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</si>
  <si>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</si>
  <si>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</si>
  <si>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</si>
  <si>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</si>
  <si>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</si>
  <si>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</si>
  <si>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</si>
  <si>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</si>
  <si>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</si>
  <si>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</si>
  <si>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</si>
  <si>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</si>
  <si>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</si>
  <si>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</si>
  <si>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</si>
  <si>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</si>
  <si>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</si>
  <si>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</si>
  <si>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</si>
  <si>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</si>
  <si>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</si>
  <si>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</si>
  <si>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</si>
  <si>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</si>
  <si>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</si>
  <si>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</si>
  <si>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</si>
  <si>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</si>
  <si>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</si>
  <si>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</si>
  <si>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</si>
  <si>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</si>
  <si>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</si>
  <si>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</si>
  <si>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</si>
  <si>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</si>
  <si>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</si>
  <si>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</si>
  <si>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</si>
  <si>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</si>
  <si>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</si>
  <si>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</si>
  <si>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</si>
  <si>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</si>
  <si>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</si>
  <si>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</si>
  <si>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julio 2021</t>
  </si>
  <si>
    <t>julio 2022</t>
  </si>
  <si>
    <t>julio 2023</t>
  </si>
  <si>
    <t>julio 2024</t>
  </si>
  <si>
    <t>julio 2025</t>
  </si>
  <si>
    <t>acumulado a julio 2021</t>
  </si>
  <si>
    <t>acumulado a julio 2022</t>
  </si>
  <si>
    <t>acumulado a julio 2023</t>
  </si>
  <si>
    <t>acumulado a julio 2024</t>
  </si>
  <si>
    <t>acumulado a julio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</si>
  <si>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</si>
  <si>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</si>
  <si>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</si>
  <si>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</si>
  <si>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</si>
  <si>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</si>
  <si>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</si>
  <si>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</si>
  <si>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</si>
  <si>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</si>
  <si>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</si>
  <si>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</si>
  <si>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</si>
  <si>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</si>
  <si>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</si>
  <si>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</si>
  <si>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</si>
  <si>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</si>
  <si>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hoteles de 1, 2, 3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</si>
  <si>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</si>
  <si>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</si>
  <si>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</si>
  <si>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</si>
  <si>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</si>
  <si>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julio 2020</t>
  </si>
  <si>
    <t>julio 2020</t>
  </si>
  <si>
    <t>Viajeros entrados en los establecimientos alojativos de San Miguel de Abona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</si>
  <si>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</si>
  <si>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</si>
  <si>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</si>
  <si>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</si>
  <si>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</si>
  <si>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</si>
  <si>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</si>
  <si>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</si>
  <si>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</si>
  <si>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julio 2019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</si>
  <si>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</si>
  <si>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</si>
  <si>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</si>
  <si>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</si>
  <si>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</si>
  <si>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</si>
  <si>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</si>
  <si>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</si>
  <si>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</si>
  <si>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</si>
  <si>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</si>
  <si>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</si>
  <si>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</si>
  <si>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</si>
  <si>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</si>
  <si>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hoteles de 1, 2, 3 estrellas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</si>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</sst>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8DAAFF54-8D16-451F-8F34-290AA234C802}"/>
    <cellStyle name="Normal 2 6" xfId="3" xr:uid="{02558129-792A-4B2C-8D5D-FDC2A7F9B4CA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B6-4330-A626-73CF2B2FF27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6-4330-A626-73CF2B2FF27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B6-4330-A626-73CF2B2FF2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B6-4330-A626-73CF2B2FF27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B6-4330-A626-73CF2B2FF2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B6-4330-A626-73CF2B2FF2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6">
                  <c:v>25675</c:v>
                </c:pt>
                <c:pt idx="12">
                  <c:v>154252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B6-4330-A626-73CF2B2FF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B6-4330-A626-73CF2B2FF2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B6-4330-A626-73CF2B2FF2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B6-4330-A626-73CF2B2FF2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B6-4330-A626-73CF2B2FF2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B6-4330-A626-73CF2B2FF2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B6-4330-A626-73CF2B2FF2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B6-4330-A626-73CF2B2FF2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B6-4330-A626-73CF2B2FF2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B6-4330-A626-73CF2B2FF2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B6-4330-A626-73CF2B2FF2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B6-4330-A626-73CF2B2FF2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B6-4330-A626-73CF2B2FF2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B6-4330-A626-73CF2B2FF2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B6-4330-A626-73CF2B2FF2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B6-4330-A626-73CF2B2FF27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6">
                  <c:v>0.24702511049589582</c:v>
                </c:pt>
                <c:pt idx="12">
                  <c:v>0.1108054585388687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B6-4330-A626-73CF2B2FF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C-477E-B25A-D9499F8C8D2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C-477E-B25A-D9499F8C8D2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AC-477E-B25A-D9499F8C8D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C-477E-B25A-D9499F8C8D2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C-477E-B25A-D9499F8C8D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AC-477E-B25A-D9499F8C8D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2">
                  <c:v>676</c:v>
                </c:pt>
                <c:pt idx="3">
                  <c:v>729</c:v>
                </c:pt>
                <c:pt idx="4">
                  <c:v>326</c:v>
                </c:pt>
                <c:pt idx="5">
                  <c:v>304</c:v>
                </c:pt>
                <c:pt idx="6">
                  <c:v>803</c:v>
                </c:pt>
                <c:pt idx="12">
                  <c:v>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AC-477E-B25A-D9499F8C8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AC-477E-B25A-D9499F8C8D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AC-477E-B25A-D9499F8C8D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AC-477E-B25A-D9499F8C8D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AC-477E-B25A-D9499F8C8D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AC-477E-B25A-D9499F8C8D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AC-477E-B25A-D9499F8C8D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AC-477E-B25A-D9499F8C8D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AC-477E-B25A-D9499F8C8D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AC-477E-B25A-D9499F8C8D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AC-477E-B25A-D9499F8C8D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C-477E-B25A-D9499F8C8D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C-477E-B25A-D9499F8C8D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AC-477E-B25A-D9499F8C8D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AC-477E-B25A-D9499F8C8D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AC-477E-B25A-D9499F8C8D2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2">
                  <c:v>0.2827324478178368</c:v>
                </c:pt>
                <c:pt idx="3">
                  <c:v>2.244039270687237E-2</c:v>
                </c:pt>
                <c:pt idx="4">
                  <c:v>-0.36943907156673117</c:v>
                </c:pt>
                <c:pt idx="5">
                  <c:v>0.67032967032967039</c:v>
                </c:pt>
                <c:pt idx="6">
                  <c:v>1.75</c:v>
                </c:pt>
                <c:pt idx="12">
                  <c:v>0.14326948307530829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AC-477E-B25A-D9499F8C8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07-46B2-B6A1-6B3A2FADDC6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7-46B2-B6A1-6B3A2FADDC6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07-46B2-B6A1-6B3A2FADDC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07-46B2-B6A1-6B3A2FADDC6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07-46B2-B6A1-6B3A2FADDC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07-46B2-B6A1-6B3A2FADDC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6">
                  <c:v>558</c:v>
                </c:pt>
                <c:pt idx="12">
                  <c:v>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07-46B2-B6A1-6B3A2FAD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07-46B2-B6A1-6B3A2FADDC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07-46B2-B6A1-6B3A2FADDC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07-46B2-B6A1-6B3A2FADDC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07-46B2-B6A1-6B3A2FADDC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07-46B2-B6A1-6B3A2FADDC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07-46B2-B6A1-6B3A2FADDC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07-46B2-B6A1-6B3A2FADDC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07-46B2-B6A1-6B3A2FADDC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07-46B2-B6A1-6B3A2FADDC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07-46B2-B6A1-6B3A2FADDC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07-46B2-B6A1-6B3A2FADDC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07-46B2-B6A1-6B3A2FADDC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07-46B2-B6A1-6B3A2FADDC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07-46B2-B6A1-6B3A2FADDC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07-46B2-B6A1-6B3A2FADDC6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6">
                  <c:v>0.70642201834862384</c:v>
                </c:pt>
                <c:pt idx="12">
                  <c:v>2.2903334456045865E-2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07-46B2-B6A1-6B3A2FAD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78-4331-88E9-94F199EB1F3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8-4331-88E9-94F199EB1F3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78-4331-88E9-94F199EB1F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78-4331-88E9-94F199EB1F3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78-4331-88E9-94F199EB1F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78-4331-88E9-94F199EB1F3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2">
                  <c:v>232</c:v>
                </c:pt>
                <c:pt idx="3">
                  <c:v>90</c:v>
                </c:pt>
                <c:pt idx="4">
                  <c:v>8</c:v>
                </c:pt>
                <c:pt idx="5">
                  <c:v>16</c:v>
                </c:pt>
                <c:pt idx="6">
                  <c:v>38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78-4331-88E9-94F199EB1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78-4331-88E9-94F199EB1F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78-4331-88E9-94F199EB1F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78-4331-88E9-94F199EB1F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78-4331-88E9-94F199EB1F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78-4331-88E9-94F199EB1F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78-4331-88E9-94F199EB1F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78-4331-88E9-94F199EB1F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78-4331-88E9-94F199EB1F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78-4331-88E9-94F199EB1F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78-4331-88E9-94F199EB1F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78-4331-88E9-94F199EB1F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78-4331-88E9-94F199EB1F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78-4331-88E9-94F199EB1F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78-4331-88E9-94F199EB1F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78-4331-88E9-94F199EB1F3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2">
                  <c:v>-8.6614173228346414E-2</c:v>
                </c:pt>
                <c:pt idx="3">
                  <c:v>0.57894736842105265</c:v>
                </c:pt>
                <c:pt idx="4">
                  <c:v>-0.11111111111111116</c:v>
                </c:pt>
                <c:pt idx="5">
                  <c:v>1.2857142857142856</c:v>
                </c:pt>
                <c:pt idx="6">
                  <c:v>1.375</c:v>
                </c:pt>
                <c:pt idx="12">
                  <c:v>-2.0134228187919434E-2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78-4331-88E9-94F199EB1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6-4D71-A821-4D718F2B9E8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6-4D71-A821-4D718F2B9E8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E6-4D71-A821-4D718F2B9E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E6-4D71-A821-4D718F2B9E8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E6-4D71-A821-4D718F2B9E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E6-4D71-A821-4D718F2B9E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2">
                  <c:v>173</c:v>
                </c:pt>
                <c:pt idx="3">
                  <c:v>69</c:v>
                </c:pt>
                <c:pt idx="4">
                  <c:v>28</c:v>
                </c:pt>
                <c:pt idx="5">
                  <c:v>29</c:v>
                </c:pt>
                <c:pt idx="6">
                  <c:v>13</c:v>
                </c:pt>
                <c:pt idx="12">
                  <c:v>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E6-4D71-A821-4D718F2B9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E6-4D71-A821-4D718F2B9E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E6-4D71-A821-4D718F2B9E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E6-4D71-A821-4D718F2B9E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E6-4D71-A821-4D718F2B9E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E6-4D71-A821-4D718F2B9E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E6-4D71-A821-4D718F2B9E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E6-4D71-A821-4D718F2B9E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6-4D71-A821-4D718F2B9E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6-4D71-A821-4D718F2B9E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6-4D71-A821-4D718F2B9E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E6-4D71-A821-4D718F2B9E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E6-4D71-A821-4D718F2B9E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E6-4D71-A821-4D718F2B9E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E6-4D71-A821-4D718F2B9E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E6-4D71-A821-4D718F2B9E8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2">
                  <c:v>-0.44728434504792336</c:v>
                </c:pt>
                <c:pt idx="3">
                  <c:v>0.25454545454545463</c:v>
                </c:pt>
                <c:pt idx="4">
                  <c:v>1.5454545454545454</c:v>
                </c:pt>
                <c:pt idx="5">
                  <c:v>1.6363636363636362</c:v>
                </c:pt>
                <c:pt idx="6">
                  <c:v>-0.75471698113207553</c:v>
                </c:pt>
                <c:pt idx="12">
                  <c:v>-0.35278514588859411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E6-4D71-A821-4D718F2B9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E3-470E-B1D6-5F3A7DED643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3-470E-B1D6-5F3A7DED643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E3-470E-B1D6-5F3A7DED64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E3-470E-B1D6-5F3A7DED643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E3-470E-B1D6-5F3A7DED64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E3-470E-B1D6-5F3A7DED64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6">
                  <c:v>25675</c:v>
                </c:pt>
                <c:pt idx="12">
                  <c:v>154252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E3-470E-B1D6-5F3A7DED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E3-470E-B1D6-5F3A7DED64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E3-470E-B1D6-5F3A7DED64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E3-470E-B1D6-5F3A7DED64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E3-470E-B1D6-5F3A7DED64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E3-470E-B1D6-5F3A7DED64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E3-470E-B1D6-5F3A7DED64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E3-470E-B1D6-5F3A7DED64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E3-470E-B1D6-5F3A7DED64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E3-470E-B1D6-5F3A7DED64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E3-470E-B1D6-5F3A7DED64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E3-470E-B1D6-5F3A7DED64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E3-470E-B1D6-5F3A7DED64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E3-470E-B1D6-5F3A7DED64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E3-470E-B1D6-5F3A7DED64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E3-470E-B1D6-5F3A7DED643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6">
                  <c:v>0.24702511049589582</c:v>
                </c:pt>
                <c:pt idx="12">
                  <c:v>0.1108054585388687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E3-470E-B1D6-5F3A7DED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65-4EC4-BD0D-C184FAFCAB8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5-4EC4-BD0D-C184FAFCAB8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65-4EC4-BD0D-C184FAFCAB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65-4EC4-BD0D-C184FAFCAB8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65-4EC4-BD0D-C184FAFCAB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65-4EC4-BD0D-C184FAFCAB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2">
                  <c:v>18027</c:v>
                </c:pt>
                <c:pt idx="3">
                  <c:v>21495</c:v>
                </c:pt>
                <c:pt idx="4">
                  <c:v>20267</c:v>
                </c:pt>
                <c:pt idx="5">
                  <c:v>17337</c:v>
                </c:pt>
                <c:pt idx="6">
                  <c:v>22369</c:v>
                </c:pt>
                <c:pt idx="12">
                  <c:v>134965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65-4EC4-BD0D-C184FAFCA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65-4EC4-BD0D-C184FAFCAB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65-4EC4-BD0D-C184FAFCAB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65-4EC4-BD0D-C184FAFCAB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65-4EC4-BD0D-C184FAFCAB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65-4EC4-BD0D-C184FAFCAB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65-4EC4-BD0D-C184FAFCAB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65-4EC4-BD0D-C184FAFCAB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65-4EC4-BD0D-C184FAFCAB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65-4EC4-BD0D-C184FAFCAB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65-4EC4-BD0D-C184FAFCAB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65-4EC4-BD0D-C184FAFCAB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65-4EC4-BD0D-C184FAFCAB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65-4EC4-BD0D-C184FAFCAB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65-4EC4-BD0D-C184FAFCAB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65-4EC4-BD0D-C184FAFCAB8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2">
                  <c:v>-3.6916337215514461E-2</c:v>
                </c:pt>
                <c:pt idx="3">
                  <c:v>0.21194181326116368</c:v>
                </c:pt>
                <c:pt idx="4">
                  <c:v>5.672871369727317E-2</c:v>
                </c:pt>
                <c:pt idx="5">
                  <c:v>1.4512259348118617E-2</c:v>
                </c:pt>
                <c:pt idx="6">
                  <c:v>0.29758106618713387</c:v>
                </c:pt>
                <c:pt idx="12">
                  <c:v>0.11574518038424664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65-4EC4-BD0D-C184FAFCA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9-441A-B3B1-7C9479BB822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9-441A-B3B1-7C9479BB822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9-441A-B3B1-7C9479BB82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9-441A-B3B1-7C9479BB822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9-441A-B3B1-7C9479BB82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F9-441A-B3B1-7C9479BB822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F9-441A-B3B1-7C9479BB8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F9-441A-B3B1-7C9479BB82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F9-441A-B3B1-7C9479BB82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F9-441A-B3B1-7C9479BB82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F9-441A-B3B1-7C9479BB82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F9-441A-B3B1-7C9479BB82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F9-441A-B3B1-7C9479BB82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F9-441A-B3B1-7C9479BB82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F9-441A-B3B1-7C9479BB82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F9-441A-B3B1-7C9479BB82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9-441A-B3B1-7C9479BB82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9-441A-B3B1-7C9479BB82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9-441A-B3B1-7C9479BB82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9-441A-B3B1-7C9479BB82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9-441A-B3B1-7C9479BB82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9-441A-B3B1-7C9479BB822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F9-441A-B3B1-7C9479BB8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C-4B70-9C6E-35457AAA73DC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C-4B70-9C6E-35457AAA73DC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C-4B70-9C6E-35457AAA73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CC-4B70-9C6E-35457AAA73DC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CC-4B70-9C6E-35457AAA73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CC-4B70-9C6E-35457AAA73D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CC-4B70-9C6E-35457AAA7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CC-4B70-9C6E-35457AAA73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CC-4B70-9C6E-35457AAA73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CC-4B70-9C6E-35457AAA73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CC-4B70-9C6E-35457AAA73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CC-4B70-9C6E-35457AAA73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CC-4B70-9C6E-35457AAA73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CC-4B70-9C6E-35457AAA73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CC-4B70-9C6E-35457AAA73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CC-4B70-9C6E-35457AAA73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CC-4B70-9C6E-35457AAA73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CC-4B70-9C6E-35457AAA73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CC-4B70-9C6E-35457AAA73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CC-4B70-9C6E-35457AAA73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CC-4B70-9C6E-35457AAA73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CC-4B70-9C6E-35457AAA73DC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CC-4B70-9C6E-35457AAA7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7A-4CFD-B7AD-967DC0783E4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A-4CFD-B7AD-967DC0783E4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7A-4CFD-B7AD-967DC0783E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7A-4CFD-B7AD-967DC0783E4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7A-4CFD-B7AD-967DC0783E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7A-4CFD-B7AD-967DC0783E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2236</c:v>
                </c:pt>
                <c:pt idx="1">
                  <c:v>2151</c:v>
                </c:pt>
                <c:pt idx="2">
                  <c:v>2478</c:v>
                </c:pt>
                <c:pt idx="3">
                  <c:v>3252</c:v>
                </c:pt>
                <c:pt idx="4">
                  <c:v>2847</c:v>
                </c:pt>
                <c:pt idx="5">
                  <c:v>3017</c:v>
                </c:pt>
                <c:pt idx="6">
                  <c:v>3306</c:v>
                </c:pt>
                <c:pt idx="12">
                  <c:v>19287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7A-4CFD-B7AD-967DC0783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7A-4CFD-B7AD-967DC0783E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7A-4CFD-B7AD-967DC0783E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7A-4CFD-B7AD-967DC0783E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7A-4CFD-B7AD-967DC0783E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7A-4CFD-B7AD-967DC0783E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7A-4CFD-B7AD-967DC0783E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7A-4CFD-B7AD-967DC0783E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7A-4CFD-B7AD-967DC0783E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7A-4CFD-B7AD-967DC0783E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7A-4CFD-B7AD-967DC0783E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7A-4CFD-B7AD-967DC0783E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7A-4CFD-B7AD-967DC0783E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7A-4CFD-B7AD-967DC0783E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7A-4CFD-B7AD-967DC0783E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7A-4CFD-B7AD-967DC0783E4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0.11911911911911921</c:v>
                </c:pt>
                <c:pt idx="1">
                  <c:v>-1.8256503879507058E-2</c:v>
                </c:pt>
                <c:pt idx="2">
                  <c:v>3.2388663967610754E-3</c:v>
                </c:pt>
                <c:pt idx="3">
                  <c:v>0.19383259911894268</c:v>
                </c:pt>
                <c:pt idx="4">
                  <c:v>0.12263406940063093</c:v>
                </c:pt>
                <c:pt idx="5">
                  <c:v>0.14627659574468077</c:v>
                </c:pt>
                <c:pt idx="6">
                  <c:v>-1.3134328358208935E-2</c:v>
                </c:pt>
                <c:pt idx="12">
                  <c:v>7.7425842131724432E-2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7A-4CFD-B7AD-967DC0783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8-4098-9D16-F3CE398A2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8-4098-9D16-F3CE398A2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FF-4797-B372-7CB1294DD678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F-4797-B372-7CB1294DD678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FF-4797-B372-7CB1294DD6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F-4797-B372-7CB1294DD678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FF-4797-B372-7CB1294DD6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FF-4797-B372-7CB1294DD6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2">
                  <c:v>3102</c:v>
                </c:pt>
                <c:pt idx="3">
                  <c:v>5363</c:v>
                </c:pt>
                <c:pt idx="4">
                  <c:v>6261</c:v>
                </c:pt>
                <c:pt idx="5">
                  <c:v>5416</c:v>
                </c:pt>
                <c:pt idx="6">
                  <c:v>8434</c:v>
                </c:pt>
                <c:pt idx="12">
                  <c:v>33627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FF-4797-B372-7CB1294DD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FF-4797-B372-7CB1294DD6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FF-4797-B372-7CB1294DD6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FF-4797-B372-7CB1294DD6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FF-4797-B372-7CB1294DD6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FF-4797-B372-7CB1294DD6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FF-4797-B372-7CB1294DD6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FF-4797-B372-7CB1294DD6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FF-4797-B372-7CB1294DD6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FF-4797-B372-7CB1294DD6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FF-4797-B372-7CB1294DD6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FF-4797-B372-7CB1294DD6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FF-4797-B372-7CB1294DD6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FF-4797-B372-7CB1294DD6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FF-4797-B372-7CB1294DD6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FF-4797-B372-7CB1294DD67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2">
                  <c:v>-8.2791247782377342E-2</c:v>
                </c:pt>
                <c:pt idx="3">
                  <c:v>0.37407122726108133</c:v>
                </c:pt>
                <c:pt idx="4">
                  <c:v>5.5106167846309395E-2</c:v>
                </c:pt>
                <c:pt idx="5">
                  <c:v>1.7662532882374959E-2</c:v>
                </c:pt>
                <c:pt idx="6">
                  <c:v>0.57438865036400966</c:v>
                </c:pt>
                <c:pt idx="12">
                  <c:v>0.19261597389700658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FF-4797-B372-7CB1294DD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5-49B7-BFB9-9120FECFA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5-49B7-BFB9-9120FECFA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4-411F-BB25-40769E73B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4-411F-BB25-40769E73B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39-4795-B84F-BA1AB5A7819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39-4795-B84F-BA1AB5A781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39-4795-B84F-BA1AB5A781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39-4795-B84F-BA1AB5A781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39-4795-B84F-BA1AB5A781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B39-4795-B84F-BA1AB5A781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B39-4795-B84F-BA1AB5A781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B39-4795-B84F-BA1AB5A781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39-4795-B84F-BA1AB5A7819B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39-4795-B84F-BA1AB5A7819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39-4795-B84F-BA1AB5A781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39-4795-B84F-BA1AB5A781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39-4795-B84F-BA1AB5A781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39-4795-B84F-BA1AB5A781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B39-4795-B84F-BA1AB5A781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B39-4795-B84F-BA1AB5A781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B39-4795-B84F-BA1AB5A7819B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39-4795-B84F-BA1AB5A78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69-4D67-AD1B-AB8AA7A53DE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69-4D67-AD1B-AB8AA7A53DE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69-4D67-AD1B-AB8AA7A53DE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69-4D67-AD1B-AB8AA7A53DE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69-4D67-AD1B-AB8AA7A53DE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69-4D67-AD1B-AB8AA7A53DE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69-4D67-AD1B-AB8AA7A53DE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69-4D67-AD1B-AB8AA7A53D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20589</c:v>
                </c:pt>
                <c:pt idx="1">
                  <c:v>5357</c:v>
                </c:pt>
                <c:pt idx="2">
                  <c:v>1930</c:v>
                </c:pt>
                <c:pt idx="3">
                  <c:v>3427</c:v>
                </c:pt>
                <c:pt idx="4">
                  <c:v>15232</c:v>
                </c:pt>
                <c:pt idx="5">
                  <c:v>9908</c:v>
                </c:pt>
                <c:pt idx="6">
                  <c:v>525</c:v>
                </c:pt>
                <c:pt idx="7">
                  <c:v>1247</c:v>
                </c:pt>
                <c:pt idx="8">
                  <c:v>292</c:v>
                </c:pt>
                <c:pt idx="9">
                  <c:v>327</c:v>
                </c:pt>
                <c:pt idx="10">
                  <c:v>16</c:v>
                </c:pt>
                <c:pt idx="11">
                  <c:v>53</c:v>
                </c:pt>
                <c:pt idx="12">
                  <c:v>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69-4D67-AD1B-AB8AA7A53DE5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-5.3292256759242207E-2</c:v>
                </c:pt>
                <c:pt idx="1">
                  <c:v>-0.22452229299363058</c:v>
                </c:pt>
                <c:pt idx="2">
                  <c:v>-0.34863314208572393</c:v>
                </c:pt>
                <c:pt idx="3">
                  <c:v>-0.13130544993662863</c:v>
                </c:pt>
                <c:pt idx="4">
                  <c:v>2.6415094339622636E-2</c:v>
                </c:pt>
                <c:pt idx="5">
                  <c:v>1.9971175622812476E-2</c:v>
                </c:pt>
                <c:pt idx="6">
                  <c:v>0.42663043478260865</c:v>
                </c:pt>
                <c:pt idx="7">
                  <c:v>0.59871794871794881</c:v>
                </c:pt>
                <c:pt idx="8">
                  <c:v>-0.25888324873096447</c:v>
                </c:pt>
                <c:pt idx="9">
                  <c:v>-0.68886774500475734</c:v>
                </c:pt>
                <c:pt idx="10">
                  <c:v>-0.89542483660130723</c:v>
                </c:pt>
                <c:pt idx="11">
                  <c:v>1.9444444444444446</c:v>
                </c:pt>
                <c:pt idx="12">
                  <c:v>0.21253175275190506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69-4D67-AD1B-AB8AA7A53DE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69-4D67-AD1B-AB8AA7A53DE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69-4D67-AD1B-AB8AA7A53DE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69-4D67-AD1B-AB8AA7A53DE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369-4D67-AD1B-AB8AA7A53DE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369-4D67-AD1B-AB8AA7A53DE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369-4D67-AD1B-AB8AA7A53DE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369-4D67-AD1B-AB8AA7A53DE5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0.26018747875078924</c:v>
                </c:pt>
                <c:pt idx="2">
                  <c:v>9.3739375394628205E-2</c:v>
                </c:pt>
                <c:pt idx="3">
                  <c:v>0.16644810335616106</c:v>
                </c:pt>
                <c:pt idx="4">
                  <c:v>0.73981252124921071</c:v>
                </c:pt>
                <c:pt idx="5">
                  <c:v>0.48122784010879593</c:v>
                </c:pt>
                <c:pt idx="6">
                  <c:v>2.5499052892321142E-2</c:v>
                </c:pt>
                <c:pt idx="7">
                  <c:v>6.0566321822332313E-2</c:v>
                </c:pt>
                <c:pt idx="8">
                  <c:v>1.4182330370586235E-2</c:v>
                </c:pt>
                <c:pt idx="9">
                  <c:v>1.5882267230074312E-2</c:v>
                </c:pt>
                <c:pt idx="10">
                  <c:v>7.7711399290883486E-4</c:v>
                </c:pt>
                <c:pt idx="11">
                  <c:v>2.5741901015105153E-3</c:v>
                </c:pt>
                <c:pt idx="12">
                  <c:v>0.13910340473068142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69-4D67-AD1B-AB8AA7A53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F-4C6C-9CD8-2DD722C518F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FF-4C6C-9CD8-2DD722C518F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FF-4C6C-9CD8-2DD722C518F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FF-4C6C-9CD8-2DD722C518F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FF-4C6C-9CD8-2DD722C518F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FF-4C6C-9CD8-2DD722C518F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FF-4C6C-9CD8-2DD722C518F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2FF-4C6C-9CD8-2DD722C518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154252</c:v>
                </c:pt>
                <c:pt idx="1">
                  <c:v>33627</c:v>
                </c:pt>
                <c:pt idx="2">
                  <c:v>120625</c:v>
                </c:pt>
                <c:pt idx="3">
                  <c:v>72023</c:v>
                </c:pt>
                <c:pt idx="4">
                  <c:v>5679</c:v>
                </c:pt>
                <c:pt idx="5">
                  <c:v>9223</c:v>
                </c:pt>
                <c:pt idx="6">
                  <c:v>4357</c:v>
                </c:pt>
                <c:pt idx="7">
                  <c:v>3037</c:v>
                </c:pt>
                <c:pt idx="8">
                  <c:v>876</c:v>
                </c:pt>
                <c:pt idx="9">
                  <c:v>732</c:v>
                </c:pt>
                <c:pt idx="10">
                  <c:v>24698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FF-4C6C-9CD8-2DD722C518F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0.1108054585388687</c:v>
                </c:pt>
                <c:pt idx="1">
                  <c:v>0.19261597389700658</c:v>
                </c:pt>
                <c:pt idx="2">
                  <c:v>8.9961958633402395E-2</c:v>
                </c:pt>
                <c:pt idx="3">
                  <c:v>6.2411493981590738E-2</c:v>
                </c:pt>
                <c:pt idx="4">
                  <c:v>0.14634638675817513</c:v>
                </c:pt>
                <c:pt idx="5">
                  <c:v>0.22793236586340027</c:v>
                </c:pt>
                <c:pt idx="6">
                  <c:v>0.14326948307530829</c:v>
                </c:pt>
                <c:pt idx="7">
                  <c:v>2.2903334456045865E-2</c:v>
                </c:pt>
                <c:pt idx="8">
                  <c:v>-2.0134228187919434E-2</c:v>
                </c:pt>
                <c:pt idx="9">
                  <c:v>-0.35278514588859411</c:v>
                </c:pt>
                <c:pt idx="10">
                  <c:v>0.14305549127597539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FF-4C6C-9CD8-2DD722C518F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FF-4C6C-9CD8-2DD722C518F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FF-4C6C-9CD8-2DD722C518F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2FF-4C6C-9CD8-2DD722C518F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2FF-4C6C-9CD8-2DD722C518F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2FF-4C6C-9CD8-2DD722C518F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2FF-4C6C-9CD8-2DD722C518F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2FF-4C6C-9CD8-2DD722C518F9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0.21800041490547933</c:v>
                </c:pt>
                <c:pt idx="2">
                  <c:v>0.78199958509452061</c:v>
                </c:pt>
                <c:pt idx="3">
                  <c:v>0.46691777092031223</c:v>
                </c:pt>
                <c:pt idx="4">
                  <c:v>3.6816378393797165E-2</c:v>
                </c:pt>
                <c:pt idx="5">
                  <c:v>5.9791769312553485E-2</c:v>
                </c:pt>
                <c:pt idx="6">
                  <c:v>2.8245987086066956E-2</c:v>
                </c:pt>
                <c:pt idx="7">
                  <c:v>1.9688561574566294E-2</c:v>
                </c:pt>
                <c:pt idx="8">
                  <c:v>5.6790187485413479E-3</c:v>
                </c:pt>
                <c:pt idx="9">
                  <c:v>4.7454814200140029E-3</c:v>
                </c:pt>
                <c:pt idx="10">
                  <c:v>0.16011461763866919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FF-4C6C-9CD8-2DD722C5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F-4524-94A2-17423EFEA16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FF-4524-94A2-17423EFEA1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FF-4524-94A2-17423EFEA1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FF-4524-94A2-17423EFEA1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FF-4524-94A2-17423EFEA1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FF-4524-94A2-17423EFEA1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FF-4524-94A2-17423EFEA16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9FF-4524-94A2-17423EFEA1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134965</c:v>
                </c:pt>
                <c:pt idx="1">
                  <c:v>29902</c:v>
                </c:pt>
                <c:pt idx="2">
                  <c:v>105063</c:v>
                </c:pt>
                <c:pt idx="3">
                  <c:v>63312</c:v>
                </c:pt>
                <c:pt idx="4">
                  <c:v>4808</c:v>
                </c:pt>
                <c:pt idx="5">
                  <c:v>8316</c:v>
                </c:pt>
                <c:pt idx="6">
                  <c:v>4001</c:v>
                </c:pt>
                <c:pt idx="7">
                  <c:v>2740</c:v>
                </c:pt>
                <c:pt idx="8">
                  <c:v>810</c:v>
                </c:pt>
                <c:pt idx="9">
                  <c:v>664</c:v>
                </c:pt>
                <c:pt idx="10">
                  <c:v>20412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FF-4524-94A2-17423EFEA166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0.11574518038424664</c:v>
                </c:pt>
                <c:pt idx="1">
                  <c:v>0.19288307336338617</c:v>
                </c:pt>
                <c:pt idx="2">
                  <c:v>9.5581717884813955E-2</c:v>
                </c:pt>
                <c:pt idx="3">
                  <c:v>6.5248847461049309E-2</c:v>
                </c:pt>
                <c:pt idx="4">
                  <c:v>0.13503305004721433</c:v>
                </c:pt>
                <c:pt idx="5">
                  <c:v>0.2454695222405272</c:v>
                </c:pt>
                <c:pt idx="6">
                  <c:v>0.14477825464949934</c:v>
                </c:pt>
                <c:pt idx="7">
                  <c:v>7.3529411764705621E-3</c:v>
                </c:pt>
                <c:pt idx="8">
                  <c:v>-1.4598540145985384E-2</c:v>
                </c:pt>
                <c:pt idx="9">
                  <c:v>-0.3621517771373679</c:v>
                </c:pt>
                <c:pt idx="10">
                  <c:v>0.16826923076923084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FF-4524-94A2-17423EFEA16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FF-4524-94A2-17423EFEA16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FF-4524-94A2-17423EFEA16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FF-4524-94A2-17423EFEA16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9FF-4524-94A2-17423EFEA16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9FF-4524-94A2-17423EFEA16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9FF-4524-94A2-17423EFEA16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9FF-4524-94A2-17423EFEA166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0.22155373615381765</c:v>
                </c:pt>
                <c:pt idx="2">
                  <c:v>0.77844626384618232</c:v>
                </c:pt>
                <c:pt idx="3">
                  <c:v>0.46909939613973994</c:v>
                </c:pt>
                <c:pt idx="4">
                  <c:v>3.5624050679805876E-2</c:v>
                </c:pt>
                <c:pt idx="5">
                  <c:v>6.1615974511910497E-2</c:v>
                </c:pt>
                <c:pt idx="6">
                  <c:v>2.9644722705886712E-2</c:v>
                </c:pt>
                <c:pt idx="7">
                  <c:v>2.0301559663616492E-2</c:v>
                </c:pt>
                <c:pt idx="8">
                  <c:v>6.0015559589523208E-3</c:v>
                </c:pt>
                <c:pt idx="9">
                  <c:v>4.9197940206720265E-3</c:v>
                </c:pt>
                <c:pt idx="10">
                  <c:v>0.15123921016559849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FF-4524-94A2-17423EFEA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19-49E2-8D5E-684A2E1FF81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19-49E2-8D5E-684A2E1FF8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19-49E2-8D5E-684A2E1FF8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19-49E2-8D5E-684A2E1FF8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19-49E2-8D5E-684A2E1FF81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19-49E2-8D5E-684A2E1FF81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19-49E2-8D5E-684A2E1FF81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19-49E2-8D5E-684A2E1FF8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19287</c:v>
                </c:pt>
                <c:pt idx="1">
                  <c:v>3725</c:v>
                </c:pt>
                <c:pt idx="2">
                  <c:v>15562</c:v>
                </c:pt>
                <c:pt idx="3">
                  <c:v>8711</c:v>
                </c:pt>
                <c:pt idx="4">
                  <c:v>871</c:v>
                </c:pt>
                <c:pt idx="5">
                  <c:v>907</c:v>
                </c:pt>
                <c:pt idx="6">
                  <c:v>356</c:v>
                </c:pt>
                <c:pt idx="7">
                  <c:v>297</c:v>
                </c:pt>
                <c:pt idx="8">
                  <c:v>66</c:v>
                </c:pt>
                <c:pt idx="9">
                  <c:v>68</c:v>
                </c:pt>
                <c:pt idx="10">
                  <c:v>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19-49E2-8D5E-684A2E1FF810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7.7425842131724432E-2</c:v>
                </c:pt>
                <c:pt idx="1">
                  <c:v>0.19047619047619047</c:v>
                </c:pt>
                <c:pt idx="2">
                  <c:v>5.3479555916599031E-2</c:v>
                </c:pt>
                <c:pt idx="3">
                  <c:v>4.2234984446039681E-2</c:v>
                </c:pt>
                <c:pt idx="4">
                  <c:v>0.21309192200557092</c:v>
                </c:pt>
                <c:pt idx="5">
                  <c:v>8.7529976019184552E-2</c:v>
                </c:pt>
                <c:pt idx="6">
                  <c:v>0.12658227848101267</c:v>
                </c:pt>
                <c:pt idx="7">
                  <c:v>0.19277108433734935</c:v>
                </c:pt>
                <c:pt idx="8">
                  <c:v>-8.333333333333337E-2</c:v>
                </c:pt>
                <c:pt idx="9">
                  <c:v>-0.24444444444444446</c:v>
                </c:pt>
                <c:pt idx="10">
                  <c:v>3.651753325272078E-2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19-49E2-8D5E-684A2E1FF81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19-49E2-8D5E-684A2E1FF81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19-49E2-8D5E-684A2E1FF81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19-49E2-8D5E-684A2E1FF81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819-49E2-8D5E-684A2E1FF81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819-49E2-8D5E-684A2E1FF81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819-49E2-8D5E-684A2E1FF81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819-49E2-8D5E-684A2E1FF810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0.19313527246331727</c:v>
                </c:pt>
                <c:pt idx="2">
                  <c:v>0.8068647275366827</c:v>
                </c:pt>
                <c:pt idx="3">
                  <c:v>0.45165137139005546</c:v>
                </c:pt>
                <c:pt idx="4">
                  <c:v>4.5159952299476329E-2</c:v>
                </c:pt>
                <c:pt idx="5">
                  <c:v>4.7026494529994294E-2</c:v>
                </c:pt>
                <c:pt idx="6">
                  <c:v>1.8458028724010991E-2</c:v>
                </c:pt>
                <c:pt idx="7">
                  <c:v>1.5398973401773215E-2</c:v>
                </c:pt>
                <c:pt idx="8">
                  <c:v>3.4219940892829368E-3</c:v>
                </c:pt>
                <c:pt idx="9">
                  <c:v>3.5256908798672682E-3</c:v>
                </c:pt>
                <c:pt idx="10">
                  <c:v>0.22222222222222221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819-49E2-8D5E-684A2E1FF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5B-4387-9F05-7D74D890987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5B-4387-9F05-7D74D890987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5B-4387-9F05-7D74D890987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5B-4387-9F05-7D74D890987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5B-4387-9F05-7D74D890987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5B-4387-9F05-7D74D890987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5B-4387-9F05-7D74D890987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25B-4387-9F05-7D74D89098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29368</c:v>
                </c:pt>
                <c:pt idx="1">
                  <c:v>9343</c:v>
                </c:pt>
                <c:pt idx="2">
                  <c:v>20025</c:v>
                </c:pt>
                <c:pt idx="3">
                  <c:v>13574</c:v>
                </c:pt>
                <c:pt idx="4">
                  <c:v>478</c:v>
                </c:pt>
                <c:pt idx="5">
                  <c:v>1407</c:v>
                </c:pt>
                <c:pt idx="6">
                  <c:v>832</c:v>
                </c:pt>
                <c:pt idx="7">
                  <c:v>598</c:v>
                </c:pt>
                <c:pt idx="8">
                  <c:v>44</c:v>
                </c:pt>
                <c:pt idx="9">
                  <c:v>21</c:v>
                </c:pt>
                <c:pt idx="10">
                  <c:v>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5B-4387-9F05-7D74D890987F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0.23089819355379526</c:v>
                </c:pt>
                <c:pt idx="1">
                  <c:v>0.54993364299933645</c:v>
                </c:pt>
                <c:pt idx="2">
                  <c:v>0.12304413661600577</c:v>
                </c:pt>
                <c:pt idx="3">
                  <c:v>0.15789473684210531</c:v>
                </c:pt>
                <c:pt idx="4">
                  <c:v>-0.20598006644518274</c:v>
                </c:pt>
                <c:pt idx="5">
                  <c:v>4.2222222222222161E-2</c:v>
                </c:pt>
                <c:pt idx="6">
                  <c:v>1.4984984984984986</c:v>
                </c:pt>
                <c:pt idx="7">
                  <c:v>0.5654450261780104</c:v>
                </c:pt>
                <c:pt idx="8">
                  <c:v>0.91304347826086962</c:v>
                </c:pt>
                <c:pt idx="9">
                  <c:v>-0.61818181818181817</c:v>
                </c:pt>
                <c:pt idx="10">
                  <c:v>-8.6827237585489159E-2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5B-4387-9F05-7D74D890987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25B-4387-9F05-7D74D890987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25B-4387-9F05-7D74D890987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25B-4387-9F05-7D74D890987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25B-4387-9F05-7D74D890987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25B-4387-9F05-7D74D890987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25B-4387-9F05-7D74D890987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25B-4387-9F05-7D74D890987F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0.31813538545355491</c:v>
                </c:pt>
                <c:pt idx="2">
                  <c:v>0.68186461454644509</c:v>
                </c:pt>
                <c:pt idx="3">
                  <c:v>0.46220375919368017</c:v>
                </c:pt>
                <c:pt idx="4">
                  <c:v>1.6276219013892673E-2</c:v>
                </c:pt>
                <c:pt idx="5">
                  <c:v>4.790928902206483E-2</c:v>
                </c:pt>
                <c:pt idx="6">
                  <c:v>2.8330155271043312E-2</c:v>
                </c:pt>
                <c:pt idx="7">
                  <c:v>2.0362299101062381E-2</c:v>
                </c:pt>
                <c:pt idx="8">
                  <c:v>1.4982293652955599E-3</c:v>
                </c:pt>
                <c:pt idx="9">
                  <c:v>7.1506401525469904E-4</c:v>
                </c:pt>
                <c:pt idx="10">
                  <c:v>0.10456959956415146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25B-4387-9F05-7D74D8909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12-4C67-8B5A-D0B7B549CC4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12-4C67-8B5A-D0B7B549CC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12-4C67-8B5A-D0B7B549CC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12-4C67-8B5A-D0B7B549CC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12-4C67-8B5A-D0B7B549CC4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12-4C67-8B5A-D0B7B549CC4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12-4C67-8B5A-D0B7B549CC4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E12-4C67-8B5A-D0B7B549CC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176472</c:v>
                </c:pt>
                <c:pt idx="1">
                  <c:v>36755</c:v>
                </c:pt>
                <c:pt idx="2">
                  <c:v>14020</c:v>
                </c:pt>
                <c:pt idx="3">
                  <c:v>22735</c:v>
                </c:pt>
                <c:pt idx="4">
                  <c:v>139717</c:v>
                </c:pt>
                <c:pt idx="5">
                  <c:v>82790</c:v>
                </c:pt>
                <c:pt idx="6">
                  <c:v>6663</c:v>
                </c:pt>
                <c:pt idx="7">
                  <c:v>10814</c:v>
                </c:pt>
                <c:pt idx="8">
                  <c:v>5081</c:v>
                </c:pt>
                <c:pt idx="9">
                  <c:v>3671</c:v>
                </c:pt>
                <c:pt idx="10">
                  <c:v>1018</c:v>
                </c:pt>
                <c:pt idx="11">
                  <c:v>880</c:v>
                </c:pt>
                <c:pt idx="12">
                  <c:v>28800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12-4C67-8B5A-D0B7B549CC48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8.975712777191136E-2</c:v>
                </c:pt>
                <c:pt idx="1">
                  <c:v>0.16949853633702427</c:v>
                </c:pt>
                <c:pt idx="2">
                  <c:v>0.48501218091303877</c:v>
                </c:pt>
                <c:pt idx="3">
                  <c:v>3.4020102788011153E-2</c:v>
                </c:pt>
                <c:pt idx="4">
                  <c:v>7.0554521144135629E-2</c:v>
                </c:pt>
                <c:pt idx="5">
                  <c:v>3.8314416504671822E-2</c:v>
                </c:pt>
                <c:pt idx="6">
                  <c:v>0.15496619864794581</c:v>
                </c:pt>
                <c:pt idx="7">
                  <c:v>0.2559814169570267</c:v>
                </c:pt>
                <c:pt idx="8">
                  <c:v>0.12685739631847426</c:v>
                </c:pt>
                <c:pt idx="9">
                  <c:v>3.2339707536557905E-2</c:v>
                </c:pt>
                <c:pt idx="10">
                  <c:v>-0.1607584501236603</c:v>
                </c:pt>
                <c:pt idx="11">
                  <c:v>-0.38675958188153314</c:v>
                </c:pt>
                <c:pt idx="12">
                  <c:v>0.12140799003192893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12-4C67-8B5A-D0B7B549CC4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12-4C67-8B5A-D0B7B549CC4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12-4C67-8B5A-D0B7B549CC4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12-4C67-8B5A-D0B7B549CC4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12-4C67-8B5A-D0B7B549CC4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E12-4C67-8B5A-D0B7B549CC4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E12-4C67-8B5A-D0B7B549CC4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E12-4C67-8B5A-D0B7B549CC48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0.20827666711999637</c:v>
                </c:pt>
                <c:pt idx="2">
                  <c:v>7.9446031098417885E-2</c:v>
                </c:pt>
                <c:pt idx="3">
                  <c:v>0.12883063602157849</c:v>
                </c:pt>
                <c:pt idx="4">
                  <c:v>0.79172333288000363</c:v>
                </c:pt>
                <c:pt idx="5">
                  <c:v>0.46913958021669161</c:v>
                </c:pt>
                <c:pt idx="6">
                  <c:v>3.775669794641643E-2</c:v>
                </c:pt>
                <c:pt idx="7">
                  <c:v>6.1278843102588514E-2</c:v>
                </c:pt>
                <c:pt idx="8">
                  <c:v>2.8792102996509361E-2</c:v>
                </c:pt>
                <c:pt idx="9">
                  <c:v>2.0802166915998007E-2</c:v>
                </c:pt>
                <c:pt idx="10">
                  <c:v>5.7686205177025253E-3</c:v>
                </c:pt>
                <c:pt idx="11">
                  <c:v>4.9866267736524772E-3</c:v>
                </c:pt>
                <c:pt idx="12">
                  <c:v>0.16319869441044471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E12-4C67-8B5A-D0B7B549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6C-403D-BDF3-DB2AD3F83D3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C-403D-BDF3-DB2AD3F83D3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6C-403D-BDF3-DB2AD3F83D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6C-403D-BDF3-DB2AD3F83D3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6C-403D-BDF3-DB2AD3F83D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6C-403D-BDF3-DB2AD3F83D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6">
                  <c:v>152631</c:v>
                </c:pt>
                <c:pt idx="12">
                  <c:v>862102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6C-403D-BDF3-DB2AD3F83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6C-403D-BDF3-DB2AD3F83D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6C-403D-BDF3-DB2AD3F83D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6C-403D-BDF3-DB2AD3F83D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6C-403D-BDF3-DB2AD3F83D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6C-403D-BDF3-DB2AD3F83D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C-403D-BDF3-DB2AD3F83D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C-403D-BDF3-DB2AD3F83D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C-403D-BDF3-DB2AD3F83D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C-403D-BDF3-DB2AD3F83D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C-403D-BDF3-DB2AD3F83D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C-403D-BDF3-DB2AD3F83D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C-403D-BDF3-DB2AD3F83D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C-403D-BDF3-DB2AD3F83D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C-403D-BDF3-DB2AD3F83D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C-403D-BDF3-DB2AD3F83D3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6">
                  <c:v>0.10194136205788706</c:v>
                </c:pt>
                <c:pt idx="12">
                  <c:v>1.9983152155908845E-2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6C-403D-BDF3-DB2AD3F83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2-407D-B338-527C189588D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2-407D-B338-527C189588D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12-407D-B338-527C189588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2-407D-B338-527C189588D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2-407D-B338-527C189588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2-407D-B338-527C189588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2">
                  <c:v>2053</c:v>
                </c:pt>
                <c:pt idx="3">
                  <c:v>3507</c:v>
                </c:pt>
                <c:pt idx="4">
                  <c:v>3823</c:v>
                </c:pt>
                <c:pt idx="5">
                  <c:v>3387</c:v>
                </c:pt>
                <c:pt idx="6">
                  <c:v>4101</c:v>
                </c:pt>
                <c:pt idx="12">
                  <c:v>20654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12-407D-B338-527C18958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12-407D-B338-527C189588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12-407D-B338-527C189588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12-407D-B338-527C189588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12-407D-B338-527C189588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12-407D-B338-527C189588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12-407D-B338-527C189588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12-407D-B338-527C189588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12-407D-B338-527C189588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12-407D-B338-527C189588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12-407D-B338-527C189588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12-407D-B338-527C189588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12-407D-B338-527C189588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12-407D-B338-527C189588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12-407D-B338-527C189588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12-407D-B338-527C189588D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2">
                  <c:v>-0.18660855784469099</c:v>
                </c:pt>
                <c:pt idx="3">
                  <c:v>0.25969827586206895</c:v>
                </c:pt>
                <c:pt idx="4">
                  <c:v>-0.13172836702248469</c:v>
                </c:pt>
                <c:pt idx="5">
                  <c:v>3.7048377219840889E-2</c:v>
                </c:pt>
                <c:pt idx="6">
                  <c:v>0.19667347534286539</c:v>
                </c:pt>
                <c:pt idx="12">
                  <c:v>5.9722934838378761E-2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12-407D-B338-527C18958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BF-4CEA-ADEF-E7D72D34715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F-4CEA-ADEF-E7D72D34715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BF-4CEA-ADEF-E7D72D3471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BF-4CEA-ADEF-E7D72D34715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BF-4CEA-ADEF-E7D72D3471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BF-4CEA-ADEF-E7D72D34715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2">
                  <c:v>12702</c:v>
                </c:pt>
                <c:pt idx="3">
                  <c:v>18439</c:v>
                </c:pt>
                <c:pt idx="4">
                  <c:v>18035</c:v>
                </c:pt>
                <c:pt idx="5">
                  <c:v>23498</c:v>
                </c:pt>
                <c:pt idx="6">
                  <c:v>35596</c:v>
                </c:pt>
                <c:pt idx="12">
                  <c:v>133860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BF-4CEA-ADEF-E7D72D347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BF-4CEA-ADEF-E7D72D3471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BF-4CEA-ADEF-E7D72D3471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BF-4CEA-ADEF-E7D72D3471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BF-4CEA-ADEF-E7D72D3471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BF-4CEA-ADEF-E7D72D3471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BF-4CEA-ADEF-E7D72D3471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BF-4CEA-ADEF-E7D72D3471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BF-4CEA-ADEF-E7D72D3471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BF-4CEA-ADEF-E7D72D3471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BF-4CEA-ADEF-E7D72D3471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BF-4CEA-ADEF-E7D72D3471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BF-4CEA-ADEF-E7D72D3471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BF-4CEA-ADEF-E7D72D3471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BF-4CEA-ADEF-E7D72D3471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BF-4CEA-ADEF-E7D72D34715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2">
                  <c:v>-4.825415854937809E-2</c:v>
                </c:pt>
                <c:pt idx="3">
                  <c:v>0.2010030612909528</c:v>
                </c:pt>
                <c:pt idx="4">
                  <c:v>-0.14172179127206963</c:v>
                </c:pt>
                <c:pt idx="5">
                  <c:v>0.17419548271037377</c:v>
                </c:pt>
                <c:pt idx="6">
                  <c:v>0.38808298237404459</c:v>
                </c:pt>
                <c:pt idx="12">
                  <c:v>0.13647748015451877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BF-4CEA-ADEF-E7D72D347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CD-4B8D-A686-229101661AF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D-4B8D-A686-229101661AF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CD-4B8D-A686-229101661A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CD-4B8D-A686-229101661AF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CD-4B8D-A686-229101661A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CD-4B8D-A686-229101661A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2">
                  <c:v>8419</c:v>
                </c:pt>
                <c:pt idx="3">
                  <c:v>12454</c:v>
                </c:pt>
                <c:pt idx="4">
                  <c:v>11154</c:v>
                </c:pt>
                <c:pt idx="5">
                  <c:v>14257</c:v>
                </c:pt>
                <c:pt idx="6">
                  <c:v>17667</c:v>
                </c:pt>
                <c:pt idx="12">
                  <c:v>81943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CD-4B8D-A686-22910166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CD-4B8D-A686-229101661A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CD-4B8D-A686-229101661A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CD-4B8D-A686-229101661A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CD-4B8D-A686-229101661A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CD-4B8D-A686-229101661A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CD-4B8D-A686-229101661A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CD-4B8D-A686-229101661A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D-4B8D-A686-229101661A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D-4B8D-A686-229101661A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D-4B8D-A686-229101661A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CD-4B8D-A686-229101661A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CD-4B8D-A686-229101661A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CD-4B8D-A686-229101661A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CD-4B8D-A686-229101661A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CD-4B8D-A686-229101661AF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2">
                  <c:v>-0.1998669454476335</c:v>
                </c:pt>
                <c:pt idx="3">
                  <c:v>2.2411953041622246E-2</c:v>
                </c:pt>
                <c:pt idx="4">
                  <c:v>-0.34376654703771259</c:v>
                </c:pt>
                <c:pt idx="5">
                  <c:v>-3.7079562339592087E-2</c:v>
                </c:pt>
                <c:pt idx="6">
                  <c:v>4.4025528897293498E-2</c:v>
                </c:pt>
                <c:pt idx="12">
                  <c:v>-7.6729800682793781E-2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CD-4B8D-A686-22910166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8-4C89-96CC-9D649680618E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8-4C89-96CC-9D649680618E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08-4C89-96CC-9D64968061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08-4C89-96CC-9D649680618E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08-4C89-96CC-9D64968061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08-4C89-96CC-9D64968061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2">
                  <c:v>4283</c:v>
                </c:pt>
                <c:pt idx="3">
                  <c:v>5985</c:v>
                </c:pt>
                <c:pt idx="4">
                  <c:v>6881</c:v>
                </c:pt>
                <c:pt idx="5">
                  <c:v>9241</c:v>
                </c:pt>
                <c:pt idx="6">
                  <c:v>17929</c:v>
                </c:pt>
                <c:pt idx="12">
                  <c:v>51917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08-4C89-96CC-9D649680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08-4C89-96CC-9D64968061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08-4C89-96CC-9D64968061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08-4C89-96CC-9D64968061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08-4C89-96CC-9D64968061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08-4C89-96CC-9D64968061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8-4C89-96CC-9D64968061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8-4C89-96CC-9D64968061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8-4C89-96CC-9D64968061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8-4C89-96CC-9D64968061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8-4C89-96CC-9D64968061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8-4C89-96CC-9D64968061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8-4C89-96CC-9D64968061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8-4C89-96CC-9D64968061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8-4C89-96CC-9D64968061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8-4C89-96CC-9D649680618E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2">
                  <c:v>0.51664305949008504</c:v>
                </c:pt>
                <c:pt idx="3">
                  <c:v>0.88682219419924335</c:v>
                </c:pt>
                <c:pt idx="4">
                  <c:v>0.71339641434262946</c:v>
                </c:pt>
                <c:pt idx="5">
                  <c:v>0.77506723011909329</c:v>
                </c:pt>
                <c:pt idx="6">
                  <c:v>1.0556065122678286</c:v>
                </c:pt>
                <c:pt idx="12">
                  <c:v>0.78826811793882623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08-4C89-96CC-9D649680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96-4D4B-A668-D6AC64E7FCE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6-4D4B-A668-D6AC64E7FCE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6-4D4B-A668-D6AC64E7FC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96-4D4B-A668-D6AC64E7FCE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96-4D4B-A668-D6AC64E7FC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96-4D4B-A668-D6AC64E7FC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2">
                  <c:v>100040</c:v>
                </c:pt>
                <c:pt idx="3">
                  <c:v>110714</c:v>
                </c:pt>
                <c:pt idx="4">
                  <c:v>97849</c:v>
                </c:pt>
                <c:pt idx="5">
                  <c:v>97613</c:v>
                </c:pt>
                <c:pt idx="6">
                  <c:v>117035</c:v>
                </c:pt>
                <c:pt idx="12">
                  <c:v>728242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96-4D4B-A668-D6AC64E7F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96-4D4B-A668-D6AC64E7FC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96-4D4B-A668-D6AC64E7FC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96-4D4B-A668-D6AC64E7FC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96-4D4B-A668-D6AC64E7FC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96-4D4B-A668-D6AC64E7FC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96-4D4B-A668-D6AC64E7FC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96-4D4B-A668-D6AC64E7FC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96-4D4B-A668-D6AC64E7FC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96-4D4B-A668-D6AC64E7FC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96-4D4B-A668-D6AC64E7FC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96-4D4B-A668-D6AC64E7FC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96-4D4B-A668-D6AC64E7FC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96-4D4B-A668-D6AC64E7FC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96-4D4B-A668-D6AC64E7FC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96-4D4B-A668-D6AC64E7FCE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2">
                  <c:v>-8.3941505581144105E-2</c:v>
                </c:pt>
                <c:pt idx="3">
                  <c:v>0.13343570843570851</c:v>
                </c:pt>
                <c:pt idx="4">
                  <c:v>8.9085941124915635E-3</c:v>
                </c:pt>
                <c:pt idx="5">
                  <c:v>-6.9616935291706761E-2</c:v>
                </c:pt>
                <c:pt idx="6">
                  <c:v>3.6928420175959209E-2</c:v>
                </c:pt>
                <c:pt idx="12">
                  <c:v>1.1203873378360374E-3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96-4D4B-A668-D6AC64E7F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C-4129-8922-0FB8132CB0A6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C-4129-8922-0FB8132CB0A6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AC-4129-8922-0FB8132CB0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AC-4129-8922-0FB8132CB0A6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AC-4129-8922-0FB8132CB0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AC-4129-8922-0FB8132CB0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2">
                  <c:v>56497</c:v>
                </c:pt>
                <c:pt idx="3">
                  <c:v>62530</c:v>
                </c:pt>
                <c:pt idx="4">
                  <c:v>57301</c:v>
                </c:pt>
                <c:pt idx="5">
                  <c:v>58884</c:v>
                </c:pt>
                <c:pt idx="6">
                  <c:v>78839</c:v>
                </c:pt>
                <c:pt idx="12">
                  <c:v>420949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AC-4129-8922-0FB8132CB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AC-4129-8922-0FB8132CB0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AC-4129-8922-0FB8132CB0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AC-4129-8922-0FB8132CB0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AC-4129-8922-0FB8132CB0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AC-4129-8922-0FB8132CB0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AC-4129-8922-0FB8132CB0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AC-4129-8922-0FB8132CB0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AC-4129-8922-0FB8132CB0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AC-4129-8922-0FB8132CB0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AC-4129-8922-0FB8132CB0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AC-4129-8922-0FB8132CB0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AC-4129-8922-0FB8132CB0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AC-4129-8922-0FB8132CB0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AC-4129-8922-0FB8132CB0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AC-4129-8922-0FB8132CB0A6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2">
                  <c:v>-3.7497018637772994E-2</c:v>
                </c:pt>
                <c:pt idx="3">
                  <c:v>7.1269487750556859E-2</c:v>
                </c:pt>
                <c:pt idx="4">
                  <c:v>-4.6725725204099788E-3</c:v>
                </c:pt>
                <c:pt idx="5">
                  <c:v>-0.16694018448305137</c:v>
                </c:pt>
                <c:pt idx="6">
                  <c:v>3.9982587589700191E-2</c:v>
                </c:pt>
                <c:pt idx="12">
                  <c:v>-3.798917663835899E-2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AC-4129-8922-0FB8132CB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27-4A14-8582-230C2358605B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27-4A14-8582-230C2358605B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27-4A14-8582-230C235860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27-4A14-8582-230C2358605B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27-4A14-8582-230C235860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27-4A14-8582-230C235860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2">
                  <c:v>5715</c:v>
                </c:pt>
                <c:pt idx="3">
                  <c:v>6702</c:v>
                </c:pt>
                <c:pt idx="4">
                  <c:v>4711</c:v>
                </c:pt>
                <c:pt idx="5">
                  <c:v>5395</c:v>
                </c:pt>
                <c:pt idx="6">
                  <c:v>2419</c:v>
                </c:pt>
                <c:pt idx="12">
                  <c:v>38383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27-4A14-8582-230C23586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27-4A14-8582-230C235860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27-4A14-8582-230C235860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27-4A14-8582-230C235860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27-4A14-8582-230C235860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27-4A14-8582-230C235860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27-4A14-8582-230C235860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27-4A14-8582-230C235860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27-4A14-8582-230C235860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27-4A14-8582-230C235860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27-4A14-8582-230C235860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27-4A14-8582-230C235860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27-4A14-8582-230C235860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27-4A14-8582-230C235860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27-4A14-8582-230C235860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27-4A14-8582-230C2358605B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2">
                  <c:v>-0.18438704152989871</c:v>
                </c:pt>
                <c:pt idx="3">
                  <c:v>0.49431438127090299</c:v>
                </c:pt>
                <c:pt idx="4">
                  <c:v>6.5114175898711268E-2</c:v>
                </c:pt>
                <c:pt idx="5">
                  <c:v>0.5765634132086499</c:v>
                </c:pt>
                <c:pt idx="6">
                  <c:v>-0.33979257641921401</c:v>
                </c:pt>
                <c:pt idx="12">
                  <c:v>0.1596422852654158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27-4A14-8582-230C23586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5A-450A-9276-6C61C21CC81F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5A-450A-9276-6C61C21CC81F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5A-450A-9276-6C61C21CC8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5A-450A-9276-6C61C21CC81F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5A-450A-9276-6C61C21CC8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5A-450A-9276-6C61C21CC8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2">
                  <c:v>7064</c:v>
                </c:pt>
                <c:pt idx="3">
                  <c:v>11050</c:v>
                </c:pt>
                <c:pt idx="4">
                  <c:v>12848</c:v>
                </c:pt>
                <c:pt idx="5">
                  <c:v>9715</c:v>
                </c:pt>
                <c:pt idx="6">
                  <c:v>6548</c:v>
                </c:pt>
                <c:pt idx="12">
                  <c:v>62216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5A-450A-9276-6C61C21CC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5A-450A-9276-6C61C21CC8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5A-450A-9276-6C61C21CC8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5A-450A-9276-6C61C21CC8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5A-450A-9276-6C61C21CC8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5A-450A-9276-6C61C21CC8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5A-450A-9276-6C61C21CC8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5A-450A-9276-6C61C21CC8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5A-450A-9276-6C61C21CC8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5A-450A-9276-6C61C21CC8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A-450A-9276-6C61C21CC8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A-450A-9276-6C61C21CC8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A-450A-9276-6C61C21CC8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A-450A-9276-6C61C21CC8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A-450A-9276-6C61C21CC8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A-450A-9276-6C61C21CC81F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2">
                  <c:v>0.43024903826685557</c:v>
                </c:pt>
                <c:pt idx="3">
                  <c:v>0.46843853820598014</c:v>
                </c:pt>
                <c:pt idx="4">
                  <c:v>0.97176181706568454</c:v>
                </c:pt>
                <c:pt idx="5">
                  <c:v>0.4573957395739574</c:v>
                </c:pt>
                <c:pt idx="6">
                  <c:v>-3.7341958247574247E-2</c:v>
                </c:pt>
                <c:pt idx="12">
                  <c:v>0.44850065189048238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5A-450A-9276-6C61C21CC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84-4711-829E-C112A04D724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4-4711-829E-C112A04D724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84-4711-829E-C112A04D72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84-4711-829E-C112A04D724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84-4711-829E-C112A04D72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84-4711-829E-C112A04D72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2">
                  <c:v>4117</c:v>
                </c:pt>
                <c:pt idx="3">
                  <c:v>2919</c:v>
                </c:pt>
                <c:pt idx="4">
                  <c:v>2585</c:v>
                </c:pt>
                <c:pt idx="5">
                  <c:v>1764</c:v>
                </c:pt>
                <c:pt idx="6">
                  <c:v>4265</c:v>
                </c:pt>
                <c:pt idx="12">
                  <c:v>21565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84-4711-829E-C112A04D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84-4711-829E-C112A04D72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84-4711-829E-C112A04D72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84-4711-829E-C112A04D72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84-4711-829E-C112A04D72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84-4711-829E-C112A04D72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84-4711-829E-C112A04D72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84-4711-829E-C112A04D72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84-4711-829E-C112A04D72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84-4711-829E-C112A04D72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84-4711-829E-C112A04D72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84-4711-829E-C112A04D72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84-4711-829E-C112A04D72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84-4711-829E-C112A04D72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84-4711-829E-C112A04D72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84-4711-829E-C112A04D724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2">
                  <c:v>0.3871293800539084</c:v>
                </c:pt>
                <c:pt idx="3">
                  <c:v>5.0377833753148638E-2</c:v>
                </c:pt>
                <c:pt idx="4">
                  <c:v>0.43930957683741645</c:v>
                </c:pt>
                <c:pt idx="5">
                  <c:v>3.5211267605633756E-2</c:v>
                </c:pt>
                <c:pt idx="6">
                  <c:v>0.61004152510381271</c:v>
                </c:pt>
                <c:pt idx="12">
                  <c:v>0.14469982483146659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84-4711-829E-C112A04D7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4F-4601-9C4E-1010F6DA044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F-4601-9C4E-1010F6DA044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4F-4601-9C4E-1010F6DA04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4F-4601-9C4E-1010F6DA044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4F-4601-9C4E-1010F6DA04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4F-4601-9C4E-1010F6DA044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2">
                  <c:v>3784</c:v>
                </c:pt>
                <c:pt idx="3">
                  <c:v>4857</c:v>
                </c:pt>
                <c:pt idx="4">
                  <c:v>3016</c:v>
                </c:pt>
                <c:pt idx="5">
                  <c:v>2339</c:v>
                </c:pt>
                <c:pt idx="6">
                  <c:v>6036</c:v>
                </c:pt>
                <c:pt idx="12">
                  <c:v>27432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4F-4601-9C4E-1010F6DA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4F-4601-9C4E-1010F6DA04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4F-4601-9C4E-1010F6DA04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4F-4601-9C4E-1010F6DA04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4F-4601-9C4E-1010F6DA04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4F-4601-9C4E-1010F6DA04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4F-4601-9C4E-1010F6DA04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4F-4601-9C4E-1010F6DA04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4F-4601-9C4E-1010F6DA04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4F-4601-9C4E-1010F6DA04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4F-4601-9C4E-1010F6DA04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4F-4601-9C4E-1010F6DA04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4F-4601-9C4E-1010F6DA04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4F-4601-9C4E-1010F6DA04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4F-4601-9C4E-1010F6DA04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4F-4601-9C4E-1010F6DA044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2">
                  <c:v>0.26852162252765677</c:v>
                </c:pt>
                <c:pt idx="3">
                  <c:v>0.20312112955164729</c:v>
                </c:pt>
                <c:pt idx="4">
                  <c:v>-0.40371688414393037</c:v>
                </c:pt>
                <c:pt idx="5">
                  <c:v>6.3181818181818228E-2</c:v>
                </c:pt>
                <c:pt idx="6">
                  <c:v>1.46669391091132</c:v>
                </c:pt>
                <c:pt idx="12">
                  <c:v>0.11734756221742493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4F-4601-9C4E-1010F6DA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1C-402E-834A-9A231F2EA16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C-402E-834A-9A231F2EA16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1C-402E-834A-9A231F2EA1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C-402E-834A-9A231F2EA16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1C-402E-834A-9A231F2EA1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1C-402E-834A-9A231F2EA16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2">
                  <c:v>1536</c:v>
                </c:pt>
                <c:pt idx="3">
                  <c:v>896</c:v>
                </c:pt>
                <c:pt idx="4">
                  <c:v>182</c:v>
                </c:pt>
                <c:pt idx="5">
                  <c:v>235</c:v>
                </c:pt>
                <c:pt idx="6">
                  <c:v>310</c:v>
                </c:pt>
                <c:pt idx="12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C-402E-834A-9A231F2E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1C-402E-834A-9A231F2EA1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1C-402E-834A-9A231F2EA1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1C-402E-834A-9A231F2EA1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1C-402E-834A-9A231F2EA1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1C-402E-834A-9A231F2EA1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1C-402E-834A-9A231F2EA1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1C-402E-834A-9A231F2EA1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1C-402E-834A-9A231F2EA1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1C-402E-834A-9A231F2EA1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1C-402E-834A-9A231F2EA1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1C-402E-834A-9A231F2EA1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1C-402E-834A-9A231F2EA1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1C-402E-834A-9A231F2EA1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1C-402E-834A-9A231F2EA1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1C-402E-834A-9A231F2EA16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2">
                  <c:v>-0.44748201438848922</c:v>
                </c:pt>
                <c:pt idx="3">
                  <c:v>0.42448330683624791</c:v>
                </c:pt>
                <c:pt idx="4">
                  <c:v>-0.4110032362459547</c:v>
                </c:pt>
                <c:pt idx="5">
                  <c:v>4.9107142857142794E-2</c:v>
                </c:pt>
                <c:pt idx="6">
                  <c:v>0.49758454106280192</c:v>
                </c:pt>
                <c:pt idx="12">
                  <c:v>-0.38229093464511599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C-402E-834A-9A231F2E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5-4285-9FCE-8E09EF0512F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5-4285-9FCE-8E09EF0512F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F5-4285-9FCE-8E09EF0512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F5-4285-9FCE-8E09EF0512F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5-4285-9FCE-8E09EF0512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5-4285-9FCE-8E09EF0512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2">
                  <c:v>1049</c:v>
                </c:pt>
                <c:pt idx="3">
                  <c:v>1856</c:v>
                </c:pt>
                <c:pt idx="4">
                  <c:v>2438</c:v>
                </c:pt>
                <c:pt idx="5">
                  <c:v>2029</c:v>
                </c:pt>
                <c:pt idx="6">
                  <c:v>4333</c:v>
                </c:pt>
                <c:pt idx="12">
                  <c:v>12973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F5-4285-9FCE-8E09EF05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F5-4285-9FCE-8E09EF0512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F5-4285-9FCE-8E09EF0512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F5-4285-9FCE-8E09EF0512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F5-4285-9FCE-8E09EF0512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F5-4285-9FCE-8E09EF0512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F5-4285-9FCE-8E09EF0512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F5-4285-9FCE-8E09EF0512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5-4285-9FCE-8E09EF0512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5-4285-9FCE-8E09EF0512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5-4285-9FCE-8E09EF0512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5-4285-9FCE-8E09EF0512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5-4285-9FCE-8E09EF0512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5-4285-9FCE-8E09EF0512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5-4285-9FCE-8E09EF0512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F5-4285-9FCE-8E09EF0512F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2">
                  <c:v>0.22261072261072257</c:v>
                </c:pt>
                <c:pt idx="3">
                  <c:v>0.65862377122430749</c:v>
                </c:pt>
                <c:pt idx="4">
                  <c:v>0.59242325277596342</c:v>
                </c:pt>
                <c:pt idx="5">
                  <c:v>-1.3132295719844311E-2</c:v>
                </c:pt>
                <c:pt idx="6">
                  <c:v>1.245077720207254</c:v>
                </c:pt>
                <c:pt idx="12">
                  <c:v>0.49012175511141742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F5-4285-9FCE-8E09EF05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2-483F-9B8A-66E95C7823D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A2-483F-9B8A-66E95C7823D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A2-483F-9B8A-66E95C7823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A2-483F-9B8A-66E95C7823D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2-483F-9B8A-66E95C7823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A2-483F-9B8A-66E95C7823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2">
                  <c:v>1386</c:v>
                </c:pt>
                <c:pt idx="3">
                  <c:v>526</c:v>
                </c:pt>
                <c:pt idx="4">
                  <c:v>143</c:v>
                </c:pt>
                <c:pt idx="5">
                  <c:v>93</c:v>
                </c:pt>
                <c:pt idx="6">
                  <c:v>103</c:v>
                </c:pt>
                <c:pt idx="12">
                  <c:v>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A2-483F-9B8A-66E95C78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A2-483F-9B8A-66E95C7823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A2-483F-9B8A-66E95C7823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A2-483F-9B8A-66E95C7823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A2-483F-9B8A-66E95C7823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A2-483F-9B8A-66E95C7823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A2-483F-9B8A-66E95C7823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A2-483F-9B8A-66E95C7823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A2-483F-9B8A-66E95C7823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A2-483F-9B8A-66E95C7823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A2-483F-9B8A-66E95C7823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A2-483F-9B8A-66E95C7823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A2-483F-9B8A-66E95C7823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A2-483F-9B8A-66E95C7823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A2-483F-9B8A-66E95C7823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A2-483F-9B8A-66E95C7823D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2">
                  <c:v>-0.50107991360691151</c:v>
                </c:pt>
                <c:pt idx="3">
                  <c:v>-0.1419249592169658</c:v>
                </c:pt>
                <c:pt idx="4">
                  <c:v>0.22222222222222232</c:v>
                </c:pt>
                <c:pt idx="5">
                  <c:v>0.38805970149253732</c:v>
                </c:pt>
                <c:pt idx="6">
                  <c:v>-0.73177083333333326</c:v>
                </c:pt>
                <c:pt idx="12">
                  <c:v>-0.43416009019165724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A2-483F-9B8A-66E95C782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7A-45DB-83C1-CB2ABAADFCC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A-45DB-83C1-CB2ABAADFCC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7A-45DB-83C1-CB2ABAADFC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7A-45DB-83C1-CB2ABAADFCC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7A-45DB-83C1-CB2ABAADFC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7A-45DB-83C1-CB2ABAADFC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6">
                  <c:v>152631</c:v>
                </c:pt>
                <c:pt idx="12">
                  <c:v>862102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7A-45DB-83C1-CB2ABAAD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7A-45DB-83C1-CB2ABAADFC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7A-45DB-83C1-CB2ABAADFC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7A-45DB-83C1-CB2ABAADFC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7A-45DB-83C1-CB2ABAADFC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7A-45DB-83C1-CB2ABAADFC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7A-45DB-83C1-CB2ABAADFC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7A-45DB-83C1-CB2ABAADFC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A-45DB-83C1-CB2ABAADFC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A-45DB-83C1-CB2ABAADFC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A-45DB-83C1-CB2ABAADFC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A-45DB-83C1-CB2ABAADFC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A-45DB-83C1-CB2ABAADFC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A-45DB-83C1-CB2ABAADFC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A-45DB-83C1-CB2ABAADFC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A-45DB-83C1-CB2ABAADFCC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6">
                  <c:v>0.10194136205788706</c:v>
                </c:pt>
                <c:pt idx="12">
                  <c:v>1.9983152155908845E-2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7A-45DB-83C1-CB2ABAAD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C-4DE9-82AE-1B91CBB6D7B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C-4DE9-82AE-1B91CBB6D7B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C-4DE9-82AE-1B91CBB6D7B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C-4DE9-82AE-1B91CBB6D7B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C-4DE9-82AE-1B91CBB6D7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5C-4DE9-82AE-1B91CBB6D7B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2">
                  <c:v>91772</c:v>
                </c:pt>
                <c:pt idx="3">
                  <c:v>103393</c:v>
                </c:pt>
                <c:pt idx="4">
                  <c:v>92523</c:v>
                </c:pt>
                <c:pt idx="5">
                  <c:v>97898</c:v>
                </c:pt>
                <c:pt idx="6">
                  <c:v>125591</c:v>
                </c:pt>
                <c:pt idx="12">
                  <c:v>701073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5C-4DE9-82AE-1B91CBB6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5C-4DE9-82AE-1B91CBB6D7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5C-4DE9-82AE-1B91CBB6D7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5C-4DE9-82AE-1B91CBB6D7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5C-4DE9-82AE-1B91CBB6D7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5C-4DE9-82AE-1B91CBB6D7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5C-4DE9-82AE-1B91CBB6D7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5C-4DE9-82AE-1B91CBB6D7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5C-4DE9-82AE-1B91CBB6D7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5C-4DE9-82AE-1B91CBB6D7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5C-4DE9-82AE-1B91CBB6D7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5C-4DE9-82AE-1B91CBB6D7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5C-4DE9-82AE-1B91CBB6D7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5C-4DE9-82AE-1B91CBB6D7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5C-4DE9-82AE-1B91CBB6D7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5C-4DE9-82AE-1B91CBB6D7B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2">
                  <c:v>-9.9638960835099266E-2</c:v>
                </c:pt>
                <c:pt idx="3">
                  <c:v>0.1402717427266913</c:v>
                </c:pt>
                <c:pt idx="4">
                  <c:v>-5.2358273160239666E-2</c:v>
                </c:pt>
                <c:pt idx="5">
                  <c:v>-8.0078932531479019E-2</c:v>
                </c:pt>
                <c:pt idx="6">
                  <c:v>0.1123895059432074</c:v>
                </c:pt>
                <c:pt idx="12">
                  <c:v>6.1482026840262716E-3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5C-4DE9-82AE-1B91CBB6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A8-45C8-8171-179A3BF5F9B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8-45C8-8171-179A3BF5F9B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A8-45C8-8171-179A3BF5F9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A8-45C8-8171-179A3BF5F9B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A8-45C8-8171-179A3BF5F9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A8-45C8-8171-179A3BF5F9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A8-45C8-8171-179A3BF5F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A8-45C8-8171-179A3BF5F9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A8-45C8-8171-179A3BF5F9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A8-45C8-8171-179A3BF5F9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A8-45C8-8171-179A3BF5F9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A8-45C8-8171-179A3BF5F9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A8-45C8-8171-179A3BF5F9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A8-45C8-8171-179A3BF5F9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A8-45C8-8171-179A3BF5F9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A8-45C8-8171-179A3BF5F9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A8-45C8-8171-179A3BF5F9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A8-45C8-8171-179A3BF5F9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A8-45C8-8171-179A3BF5F9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A8-45C8-8171-179A3BF5F9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A8-45C8-8171-179A3BF5F9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A8-45C8-8171-179A3BF5F9B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A8-45C8-8171-179A3BF5F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85-45DD-966C-70BC88BA39B0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85-45DD-966C-70BC88BA39B0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85-45DD-966C-70BC88BA39B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85-45DD-966C-70BC88BA39B0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85-45DD-966C-70BC88BA39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85-45DD-966C-70BC88BA39B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85-45DD-966C-70BC88BA3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185-45DD-966C-70BC88BA39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185-45DD-966C-70BC88BA39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85-45DD-966C-70BC88BA39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85-45DD-966C-70BC88BA39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85-45DD-966C-70BC88BA39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85-45DD-966C-70BC88BA39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85-45DD-966C-70BC88BA39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85-45DD-966C-70BC88BA39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85-45DD-966C-70BC88BA39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85-45DD-966C-70BC88BA39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85-45DD-966C-70BC88BA39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85-45DD-966C-70BC88BA39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85-45DD-966C-70BC88BA39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85-45DD-966C-70BC88BA39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85-45DD-966C-70BC88BA39B0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185-45DD-966C-70BC88BA3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5-4E0F-BA8C-EFA4A44DB0C5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5-4E0F-BA8C-EFA4A44DB0C5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E5-4E0F-BA8C-EFA4A44DB0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E5-4E0F-BA8C-EFA4A44DB0C5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E5-4E0F-BA8C-EFA4A44DB0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E5-4E0F-BA8C-EFA4A44DB0C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21327</c:v>
                </c:pt>
                <c:pt idx="1">
                  <c:v>19358</c:v>
                </c:pt>
                <c:pt idx="2">
                  <c:v>20970</c:v>
                </c:pt>
                <c:pt idx="3">
                  <c:v>25760</c:v>
                </c:pt>
                <c:pt idx="4">
                  <c:v>23361</c:v>
                </c:pt>
                <c:pt idx="5">
                  <c:v>23213</c:v>
                </c:pt>
                <c:pt idx="6">
                  <c:v>27040</c:v>
                </c:pt>
                <c:pt idx="12">
                  <c:v>161029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E5-4E0F-BA8C-EFA4A44DB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E5-4E0F-BA8C-EFA4A44DB0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E5-4E0F-BA8C-EFA4A44DB0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E5-4E0F-BA8C-EFA4A44DB0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E5-4E0F-BA8C-EFA4A44DB0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E5-4E0F-BA8C-EFA4A44DB0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E5-4E0F-BA8C-EFA4A44DB0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E5-4E0F-BA8C-EFA4A44DB0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E5-4E0F-BA8C-EFA4A44DB0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E5-4E0F-BA8C-EFA4A44DB0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E5-4E0F-BA8C-EFA4A44DB0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E5-4E0F-BA8C-EFA4A44DB0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E5-4E0F-BA8C-EFA4A44DB0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E5-4E0F-BA8C-EFA4A44DB0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E5-4E0F-BA8C-EFA4A44DB0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E5-4E0F-BA8C-EFA4A44DB0C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2.4991589368962286E-2</c:v>
                </c:pt>
                <c:pt idx="1">
                  <c:v>-3.935288571286788E-2</c:v>
                </c:pt>
                <c:pt idx="2">
                  <c:v>1.6727272727272702E-2</c:v>
                </c:pt>
                <c:pt idx="3">
                  <c:v>0.15210877051746508</c:v>
                </c:pt>
                <c:pt idx="4">
                  <c:v>0.14722781515493777</c:v>
                </c:pt>
                <c:pt idx="5">
                  <c:v>0.25414663136852345</c:v>
                </c:pt>
                <c:pt idx="6">
                  <c:v>5.5878792611972372E-2</c:v>
                </c:pt>
                <c:pt idx="12">
                  <c:v>8.4932928184984879E-2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E5-4E0F-BA8C-EFA4A44DB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05-486B-992C-685AA29565B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5-486B-992C-685AA29565B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05-486B-992C-685AA29565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5-486B-992C-685AA29565B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05-486B-992C-685AA29565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05-486B-992C-685AA29565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6">
                  <c:v>5.9447322297955205</c:v>
                </c:pt>
                <c:pt idx="12">
                  <c:v>5.5889194305422292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05-486B-992C-685AA2956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05-486B-992C-685AA29565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05-486B-992C-685AA29565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05-486B-992C-685AA29565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05-486B-992C-685AA29565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05-486B-992C-685AA29565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05-486B-992C-685AA29565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05-486B-992C-685AA29565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05-486B-992C-685AA29565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05-486B-992C-685AA29565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05-486B-992C-685AA29565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5-486B-992C-685AA29565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5-486B-992C-685AA29565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5-486B-992C-685AA29565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5-486B-992C-685AA29565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05-486B-992C-685AA29565B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6">
                  <c:v>-0.78269503719170608</c:v>
                </c:pt>
                <c:pt idx="12">
                  <c:v>-0.497653860063755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05-486B-992C-685AA2956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1-4B86-982C-54296B079A1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1-4B86-982C-54296B079A1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1-4B86-982C-54296B079A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51-4B86-982C-54296B079A1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51-4B86-982C-54296B079A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51-4B86-982C-54296B079A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2">
                  <c:v>4.094777562862669</c:v>
                </c:pt>
                <c:pt idx="3">
                  <c:v>3.4381875815774752</c:v>
                </c:pt>
                <c:pt idx="4">
                  <c:v>2.8805302667305543</c:v>
                </c:pt>
                <c:pt idx="5">
                  <c:v>4.3386262924667651</c:v>
                </c:pt>
                <c:pt idx="6">
                  <c:v>4.2205359260137536</c:v>
                </c:pt>
                <c:pt idx="12">
                  <c:v>3.9807297707199574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51-4B86-982C-54296B07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51-4B86-982C-54296B079A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51-4B86-982C-54296B079A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51-4B86-982C-54296B079A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1-4B86-982C-54296B079A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1-4B86-982C-54296B079A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1-4B86-982C-54296B079A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51-4B86-982C-54296B079A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51-4B86-982C-54296B079A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51-4B86-982C-54296B079A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51-4B86-982C-54296B079A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51-4B86-982C-54296B079A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51-4B86-982C-54296B079A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51-4B86-982C-54296B079A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51-4B86-982C-54296B079A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51-4B86-982C-54296B079A1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2">
                  <c:v>0.1485918739212142</c:v>
                </c:pt>
                <c:pt idx="3">
                  <c:v>-0.49545320755908628</c:v>
                </c:pt>
                <c:pt idx="4">
                  <c:v>-0.6605887086654687</c:v>
                </c:pt>
                <c:pt idx="5">
                  <c:v>0.57838578138070718</c:v>
                </c:pt>
                <c:pt idx="6">
                  <c:v>-0.56647172752367414</c:v>
                </c:pt>
                <c:pt idx="12">
                  <c:v>-0.19663581305078992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51-4B86-982C-54296B07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D5-4072-A1E7-FA3819F7BCCC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5-4072-A1E7-FA3819F7BCCC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D5-4072-A1E7-FA3819F7BC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D5-4072-A1E7-FA3819F7BCCC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D5-4072-A1E7-FA3819F7BC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D5-4072-A1E7-FA3819F7BC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2">
                  <c:v>4.1008280565026789</c:v>
                </c:pt>
                <c:pt idx="3">
                  <c:v>3.5511833475905332</c:v>
                </c:pt>
                <c:pt idx="4">
                  <c:v>2.9176039759351293</c:v>
                </c:pt>
                <c:pt idx="5">
                  <c:v>4.2093297903749631</c:v>
                </c:pt>
                <c:pt idx="6">
                  <c:v>4.307973664959766</c:v>
                </c:pt>
                <c:pt idx="12">
                  <c:v>3.967415512733611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D5-4072-A1E7-FA3819F7B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D5-4072-A1E7-FA3819F7BC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D5-4072-A1E7-FA3819F7BC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D5-4072-A1E7-FA3819F7BC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D5-4072-A1E7-FA3819F7BC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D5-4072-A1E7-FA3819F7BC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D5-4072-A1E7-FA3819F7BC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D5-4072-A1E7-FA3819F7BC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D5-4072-A1E7-FA3819F7BC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D5-4072-A1E7-FA3819F7BC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D5-4072-A1E7-FA3819F7BC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D5-4072-A1E7-FA3819F7BC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D5-4072-A1E7-FA3819F7BC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D5-4072-A1E7-FA3819F7BC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D5-4072-A1E7-FA3819F7BC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D5-4072-A1E7-FA3819F7BCCC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2">
                  <c:v>-6.7951658235831047E-2</c:v>
                </c:pt>
                <c:pt idx="3">
                  <c:v>-0.824175847811766</c:v>
                </c:pt>
                <c:pt idx="4">
                  <c:v>-0.94271853144620144</c:v>
                </c:pt>
                <c:pt idx="5">
                  <c:v>-0.32404436761646327</c:v>
                </c:pt>
                <c:pt idx="6">
                  <c:v>-0.62987284802535193</c:v>
                </c:pt>
                <c:pt idx="12">
                  <c:v>-0.58635565196623496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D5-4072-A1E7-FA3819F7B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99-4958-B24B-75993EF156B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9-4958-B24B-75993EF156B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99-4958-B24B-75993EF156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9-4958-B24B-75993EF156B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99-4958-B24B-75993EF156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99-4958-B24B-75993EF156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2">
                  <c:v>4.0829361296472833</c:v>
                </c:pt>
                <c:pt idx="3">
                  <c:v>3.224676724137931</c:v>
                </c:pt>
                <c:pt idx="4">
                  <c:v>2.8223954060705498</c:v>
                </c:pt>
                <c:pt idx="5">
                  <c:v>4.5544603252833911</c:v>
                </c:pt>
                <c:pt idx="6">
                  <c:v>4.1377798292176324</c:v>
                </c:pt>
                <c:pt idx="12">
                  <c:v>4.0019270793185848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99-4958-B24B-75993EF15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99-4958-B24B-75993EF156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99-4958-B24B-75993EF156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99-4958-B24B-75993EF156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99-4958-B24B-75993EF156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99-4958-B24B-75993EF156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99-4958-B24B-75993EF156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99-4958-B24B-75993EF156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9-4958-B24B-75993EF156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9-4958-B24B-75993EF156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9-4958-B24B-75993EF156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9-4958-B24B-75993EF156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9-4958-B24B-75993EF156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99-4958-B24B-75993EF156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99-4958-B24B-75993EF156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99-4958-B24B-75993EF156B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2">
                  <c:v>0.79156083827199186</c:v>
                </c:pt>
                <c:pt idx="3">
                  <c:v>0.39000290823087136</c:v>
                </c:pt>
                <c:pt idx="4">
                  <c:v>0.19927326367995546</c:v>
                </c:pt>
                <c:pt idx="5">
                  <c:v>2.0223591579682161</c:v>
                </c:pt>
                <c:pt idx="6">
                  <c:v>-0.38139115523832601</c:v>
                </c:pt>
                <c:pt idx="12">
                  <c:v>0.66721538623335608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99-4958-B24B-75993EF15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76-4162-965E-F458BB0BCA28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76-4162-965E-F458BB0BCA28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76-4162-965E-F458BB0BCA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76-4162-965E-F458BB0BCA28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76-4162-965E-F458BB0BCA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76-4162-965E-F458BB0BCA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2">
                  <c:v>17403</c:v>
                </c:pt>
                <c:pt idx="3">
                  <c:v>19384</c:v>
                </c:pt>
                <c:pt idx="4">
                  <c:v>16853</c:v>
                </c:pt>
                <c:pt idx="5">
                  <c:v>14938</c:v>
                </c:pt>
                <c:pt idx="6">
                  <c:v>17241</c:v>
                </c:pt>
                <c:pt idx="12">
                  <c:v>120625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76-4162-965E-F458BB0B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76-4162-965E-F458BB0BCA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76-4162-965E-F458BB0BCA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76-4162-965E-F458BB0BCA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76-4162-965E-F458BB0BCA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76-4162-965E-F458BB0BCA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76-4162-965E-F458BB0BCA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76-4162-965E-F458BB0BCA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6-4162-965E-F458BB0BCA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6-4162-965E-F458BB0BCA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6-4162-965E-F458BB0BCA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6-4162-965E-F458BB0BCA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6-4162-965E-F458BB0BCA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6-4162-965E-F458BB0BCA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6-4162-965E-F458BB0BCA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6-4162-965E-F458BB0BCA28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2">
                  <c:v>-2.2632820397618825E-2</c:v>
                </c:pt>
                <c:pt idx="3">
                  <c:v>0.17074349217853468</c:v>
                </c:pt>
                <c:pt idx="4">
                  <c:v>6.7929788986756279E-2</c:v>
                </c:pt>
                <c:pt idx="5">
                  <c:v>3.7433155080213831E-2</c:v>
                </c:pt>
                <c:pt idx="6">
                  <c:v>0.13189338235294112</c:v>
                </c:pt>
                <c:pt idx="12">
                  <c:v>8.9961958633402395E-2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76-4162-965E-F458BB0B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EF-4EEA-B5D6-451F4CAE2BA5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F-4EEA-B5D6-451F4CAE2BA5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EF-4EEA-B5D6-451F4CAE2B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EF-4EEA-B5D6-451F4CAE2BA5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EF-4EEA-B5D6-451F4CAE2B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EF-4EEA-B5D6-451F4CAE2B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2">
                  <c:v>5.7484341780152848</c:v>
                </c:pt>
                <c:pt idx="3">
                  <c:v>5.7116178291374329</c:v>
                </c:pt>
                <c:pt idx="4">
                  <c:v>5.8060286002492134</c:v>
                </c:pt>
                <c:pt idx="5">
                  <c:v>6.5345427768108184</c:v>
                </c:pt>
                <c:pt idx="6">
                  <c:v>6.7881793399454784</c:v>
                </c:pt>
                <c:pt idx="12">
                  <c:v>6.0372393782383416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EF-4EEA-B5D6-451F4CAE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EF-4EEA-B5D6-451F4CAE2B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EF-4EEA-B5D6-451F4CAE2B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EF-4EEA-B5D6-451F4CAE2B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EF-4EEA-B5D6-451F4CAE2B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EF-4EEA-B5D6-451F4CAE2B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EF-4EEA-B5D6-451F4CAE2B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EF-4EEA-B5D6-451F4CAE2B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EF-4EEA-B5D6-451F4CAE2B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EF-4EEA-B5D6-451F4CAE2B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EF-4EEA-B5D6-451F4CAE2B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EF-4EEA-B5D6-451F4CAE2B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EF-4EEA-B5D6-451F4CAE2B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EF-4EEA-B5D6-451F4CAE2B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EF-4EEA-B5D6-451F4CAE2B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EF-4EEA-B5D6-451F4CAE2BA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2">
                  <c:v>-0.38472318467144984</c:v>
                </c:pt>
                <c:pt idx="3">
                  <c:v>-0.18800166714812594</c:v>
                </c:pt>
                <c:pt idx="4">
                  <c:v>-0.33965291549757026</c:v>
                </c:pt>
                <c:pt idx="5">
                  <c:v>-0.75186600157656969</c:v>
                </c:pt>
                <c:pt idx="6">
                  <c:v>-0.62168147938225271</c:v>
                </c:pt>
                <c:pt idx="12">
                  <c:v>-0.5357575766451399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EF-4EEA-B5D6-451F4CAE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5-46A8-8018-E9E9A2DF1277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5-46A8-8018-E9E9A2DF1277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C5-46A8-8018-E9E9A2DF12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C5-46A8-8018-E9E9A2DF1277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5-46A8-8018-E9E9A2DF12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C5-46A8-8018-E9E9A2DF12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2">
                  <c:v>6.0071238702817649</c:v>
                </c:pt>
                <c:pt idx="3">
                  <c:v>5.5141093474426812</c:v>
                </c:pt>
                <c:pt idx="4">
                  <c:v>5.1931303244516949</c:v>
                </c:pt>
                <c:pt idx="5">
                  <c:v>6.1108343711083437</c:v>
                </c:pt>
                <c:pt idx="6">
                  <c:v>6.6897751378871444</c:v>
                </c:pt>
                <c:pt idx="12">
                  <c:v>5.8446468489232606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C5-46A8-8018-E9E9A2DF1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C5-46A8-8018-E9E9A2DF12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C5-46A8-8018-E9E9A2DF12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C5-46A8-8018-E9E9A2DF12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C5-46A8-8018-E9E9A2DF12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C5-46A8-8018-E9E9A2DF12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C5-46A8-8018-E9E9A2DF12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C5-46A8-8018-E9E9A2DF12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5-46A8-8018-E9E9A2DF12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5-46A8-8018-E9E9A2DF12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5-46A8-8018-E9E9A2DF12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5-46A8-8018-E9E9A2DF12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5-46A8-8018-E9E9A2DF12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5-46A8-8018-E9E9A2DF12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5-46A8-8018-E9E9A2DF12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5-46A8-8018-E9E9A2DF1277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2">
                  <c:v>0.33691521494946208</c:v>
                </c:pt>
                <c:pt idx="3">
                  <c:v>-0.13368939469568364</c:v>
                </c:pt>
                <c:pt idx="4">
                  <c:v>-0.43498581593348451</c:v>
                </c:pt>
                <c:pt idx="5">
                  <c:v>-1.1972715015136579</c:v>
                </c:pt>
                <c:pt idx="6">
                  <c:v>-0.96141581891543915</c:v>
                </c:pt>
                <c:pt idx="12">
                  <c:v>-0.6099790656389299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C5-46A8-8018-E9E9A2DF1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63-48D3-BF55-777782E54A8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3-48D3-BF55-777782E54A8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63-48D3-BF55-777782E54A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3-48D3-BF55-777782E54A8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63-48D3-BF55-777782E54A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63-48D3-BF55-777782E54A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2">
                  <c:v>4.7348798674399335</c:v>
                </c:pt>
                <c:pt idx="3">
                  <c:v>6.1542699724517904</c:v>
                </c:pt>
                <c:pt idx="4">
                  <c:v>7.2033639143730888</c:v>
                </c:pt>
                <c:pt idx="5">
                  <c:v>7.620056497175141</c:v>
                </c:pt>
                <c:pt idx="6">
                  <c:v>5.8149038461538458</c:v>
                </c:pt>
                <c:pt idx="12">
                  <c:v>6.7587603451311855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63-48D3-BF55-777782E5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63-48D3-BF55-777782E54A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63-48D3-BF55-777782E54A8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FD63-48D3-BF55-777782E54A8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FD63-48D3-BF55-777782E54A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63-48D3-BF55-777782E54A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63-48D3-BF55-777782E54A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63-48D3-BF55-777782E54A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63-48D3-BF55-777782E54A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63-48D3-BF55-777782E54A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3-48D3-BF55-777782E54A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63-48D3-BF55-777782E54A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63-48D3-BF55-777782E54A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63-48D3-BF55-777782E54A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63-48D3-BF55-777782E54A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3-48D3-BF55-777782E54A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3-48D3-BF55-777782E54A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3-48D3-BF55-777782E54A8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2">
                  <c:v>-1.7590960361745243</c:v>
                </c:pt>
                <c:pt idx="3">
                  <c:v>-1.408967801578564</c:v>
                </c:pt>
                <c:pt idx="4">
                  <c:v>-0.73739012512421809</c:v>
                </c:pt>
                <c:pt idx="5">
                  <c:v>0.78971717581785583</c:v>
                </c:pt>
                <c:pt idx="6">
                  <c:v>-1.1641437728937731</c:v>
                </c:pt>
                <c:pt idx="12">
                  <c:v>7.7492682636232324E-2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63-48D3-BF55-777782E5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80-4FD8-971A-D6DBD0455459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0-4FD8-971A-D6DBD0455459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80-4FD8-971A-D6DBD04554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80-4FD8-971A-D6DBD0455459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80-4FD8-971A-D6DBD04554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80-4FD8-971A-D6DBD045545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2">
                  <c:v>5.303303303303303</c:v>
                </c:pt>
                <c:pt idx="3">
                  <c:v>7.2269457161543489</c:v>
                </c:pt>
                <c:pt idx="4">
                  <c:v>9.0991501416430598</c:v>
                </c:pt>
                <c:pt idx="5">
                  <c:v>9.6474677259185704</c:v>
                </c:pt>
                <c:pt idx="6">
                  <c:v>5.2510024057738569</c:v>
                </c:pt>
                <c:pt idx="12">
                  <c:v>6.7457443348151358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80-4FD8-971A-D6DBD0455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580-4FD8-971A-D6DBD04554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580-4FD8-971A-D6DBD04554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80-4FD8-971A-D6DBD04554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80-4FD8-971A-D6DBD04554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80-4FD8-971A-D6DBD04554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80-4FD8-971A-D6DBD04554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80-4FD8-971A-D6DBD04554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80-4FD8-971A-D6DBD04554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80-4FD8-971A-D6DBD04554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80-4FD8-971A-D6DBD04554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80-4FD8-971A-D6DBD04554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80-4FD8-971A-D6DBD04554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80-4FD8-971A-D6DBD04554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80-4FD8-971A-D6DBD04554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80-4FD8-971A-D6DBD0455459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2">
                  <c:v>-0.85505081140991379</c:v>
                </c:pt>
                <c:pt idx="3">
                  <c:v>1.6446015025044973</c:v>
                </c:pt>
                <c:pt idx="4">
                  <c:v>3.6736713739494711</c:v>
                </c:pt>
                <c:pt idx="5">
                  <c:v>2.6232316879839024</c:v>
                </c:pt>
                <c:pt idx="6">
                  <c:v>-0.20368885324779473</c:v>
                </c:pt>
                <c:pt idx="12">
                  <c:v>1.0271982024759003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80-4FD8-971A-D6DBD0455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54-4437-86F6-CFD6686A569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4-4437-86F6-CFD6686A569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54-4437-86F6-CFD6686A56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54-4437-86F6-CFD6686A569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54-4437-86F6-CFD6686A56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54-4437-86F6-CFD6686A56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6">
                  <c:v>7.6433691756272397</c:v>
                </c:pt>
                <c:pt idx="12">
                  <c:v>7.100757326308857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54-4437-86F6-CFD6686A5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54-4437-86F6-CFD6686A56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54-4437-86F6-CFD6686A56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54-4437-86F6-CFD6686A56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54-4437-86F6-CFD6686A56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54-4437-86F6-CFD6686A56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54-4437-86F6-CFD6686A56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54-4437-86F6-CFD6686A56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54-4437-86F6-CFD6686A56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54-4437-86F6-CFD6686A56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54-4437-86F6-CFD6686A56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54-4437-86F6-CFD6686A56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54-4437-86F6-CFD6686A56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54-4437-86F6-CFD6686A56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54-4437-86F6-CFD6686A56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54-4437-86F6-CFD6686A569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6">
                  <c:v>-0.45754825556542134</c:v>
                </c:pt>
                <c:pt idx="12">
                  <c:v>0.75552324075816646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54-4437-86F6-CFD6686A5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B-4BD5-9238-FAD82316ED51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B-4BD5-9238-FAD82316ED51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B-4BD5-9238-FAD82316ED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B-4BD5-9238-FAD82316ED51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B-4BD5-9238-FAD82316ED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0B-4BD5-9238-FAD82316ED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2">
                  <c:v>5.5976331360946743</c:v>
                </c:pt>
                <c:pt idx="3">
                  <c:v>6.6625514403292181</c:v>
                </c:pt>
                <c:pt idx="4">
                  <c:v>9.2515337423312882</c:v>
                </c:pt>
                <c:pt idx="5">
                  <c:v>7.6940789473684212</c:v>
                </c:pt>
                <c:pt idx="6">
                  <c:v>7.5168119551681194</c:v>
                </c:pt>
                <c:pt idx="12">
                  <c:v>6.2960752811567593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0B-4BD5-9238-FAD8231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0B-4BD5-9238-FAD82316ED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0B-4BD5-9238-FAD82316ED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0B-4BD5-9238-FAD82316ED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0B-4BD5-9238-FAD82316ED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0B-4BD5-9238-FAD82316ED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0B-4BD5-9238-FAD82316ED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0B-4BD5-9238-FAD82316ED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0B-4BD5-9238-FAD82316ED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0B-4BD5-9238-FAD82316ED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0B-4BD5-9238-FAD82316ED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0B-4BD5-9238-FAD82316ED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0B-4BD5-9238-FAD82316ED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0B-4BD5-9238-FAD82316ED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0B-4BD5-9238-FAD82316ED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0B-4BD5-9238-FAD82316ED51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2">
                  <c:v>-6.2708419882555155E-2</c:v>
                </c:pt>
                <c:pt idx="3">
                  <c:v>1.0005598554764834</c:v>
                </c:pt>
                <c:pt idx="4">
                  <c:v>-0.53183182826832542</c:v>
                </c:pt>
                <c:pt idx="5">
                  <c:v>-4.3938331405436664</c:v>
                </c:pt>
                <c:pt idx="6">
                  <c:v>-0.86332503113325032</c:v>
                </c:pt>
                <c:pt idx="12">
                  <c:v>-0.14606588913975038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0B-4BD5-9238-FAD82316E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E8-4DEE-A2C5-FD2416FAEC5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E8-4DEE-A2C5-FD2416FAEC5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E8-4DEE-A2C5-FD2416FAEC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E8-4DEE-A2C5-FD2416FAEC5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E8-4DEE-A2C5-FD2416FAEC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E8-4DEE-A2C5-FD2416FAEC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6">
                  <c:v>7.6433691756272397</c:v>
                </c:pt>
                <c:pt idx="12">
                  <c:v>7.100757326308857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E8-4DEE-A2C5-FD2416FAE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E8-4DEE-A2C5-FD2416FAEC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E8-4DEE-A2C5-FD2416FAEC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E8-4DEE-A2C5-FD2416FAEC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E8-4DEE-A2C5-FD2416FAEC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E8-4DEE-A2C5-FD2416FAEC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E8-4DEE-A2C5-FD2416FAEC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E8-4DEE-A2C5-FD2416FAEC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E8-4DEE-A2C5-FD2416FAEC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E8-4DEE-A2C5-FD2416FAEC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E8-4DEE-A2C5-FD2416FAEC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E8-4DEE-A2C5-FD2416FAEC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E8-4DEE-A2C5-FD2416FAEC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E8-4DEE-A2C5-FD2416FAEC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E8-4DEE-A2C5-FD2416FAEC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E8-4DEE-A2C5-FD2416FAEC5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6">
                  <c:v>-0.45754825556542134</c:v>
                </c:pt>
                <c:pt idx="12">
                  <c:v>0.75552324075816646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E8-4DEE-A2C5-FD2416FAE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B-421A-A324-D232141C849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B-421A-A324-D232141C849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B-421A-A324-D232141C84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B-421A-A324-D232141C849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B-421A-A324-D232141C84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BB-421A-A324-D232141C84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2">
                  <c:v>6.6206896551724137</c:v>
                </c:pt>
                <c:pt idx="3">
                  <c:v>9.9555555555555557</c:v>
                </c:pt>
                <c:pt idx="4">
                  <c:v>22.75</c:v>
                </c:pt>
                <c:pt idx="5">
                  <c:v>14.6875</c:v>
                </c:pt>
                <c:pt idx="6">
                  <c:v>8.1578947368421044</c:v>
                </c:pt>
                <c:pt idx="12">
                  <c:v>7.0239726027397262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BB-421A-A324-D232141C8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BB-421A-A324-D232141C84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BB-421A-A324-D232141C84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BB-421A-A324-D232141C84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BB-421A-A324-D232141C84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BB-421A-A324-D232141C84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B-421A-A324-D232141C84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BB-421A-A324-D232141C84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B-421A-A324-D232141C84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B-421A-A324-D232141C84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B-421A-A324-D232141C84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B-421A-A324-D232141C84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B-421A-A324-D232141C84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B-421A-A324-D232141C84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B-421A-A324-D232141C84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B-421A-A324-D232141C849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2">
                  <c:v>-4.3241922345913659</c:v>
                </c:pt>
                <c:pt idx="3">
                  <c:v>-1.0795321637426891</c:v>
                </c:pt>
                <c:pt idx="4">
                  <c:v>-11.583333333333336</c:v>
                </c:pt>
                <c:pt idx="5">
                  <c:v>-17.3125</c:v>
                </c:pt>
                <c:pt idx="6">
                  <c:v>-4.7796052631578956</c:v>
                </c:pt>
                <c:pt idx="12">
                  <c:v>-4.1180855628083721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BB-421A-A324-D232141C8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BD-43F6-8505-E310863BCF9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D-43F6-8505-E310863BCF9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BD-43F6-8505-E310863BCF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BD-43F6-8505-E310863BCF9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BD-43F6-8505-E310863BCF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BD-43F6-8505-E310863BCF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2">
                  <c:v>8.0115606936416182</c:v>
                </c:pt>
                <c:pt idx="3">
                  <c:v>7.6231884057971016</c:v>
                </c:pt>
                <c:pt idx="4">
                  <c:v>5.1071428571428568</c:v>
                </c:pt>
                <c:pt idx="5">
                  <c:v>3.2068965517241379</c:v>
                </c:pt>
                <c:pt idx="6">
                  <c:v>7.9230769230769234</c:v>
                </c:pt>
                <c:pt idx="12">
                  <c:v>6.8565573770491799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BD-43F6-8505-E310863B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BD-43F6-8505-E310863BCF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BD-43F6-8505-E310863BCF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BD-43F6-8505-E310863BCF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BD-43F6-8505-E310863BCF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BD-43F6-8505-E310863BCF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BD-43F6-8505-E310863BCF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BD-43F6-8505-E310863BCF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BD-43F6-8505-E310863BCF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BD-43F6-8505-E310863BCF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BD-43F6-8505-E310863BCF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BD-43F6-8505-E310863BCF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BD-43F6-8505-E310863BCF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BD-43F6-8505-E310863BCF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BD-43F6-8505-E310863BCF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BD-43F6-8505-E310863BCF9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2">
                  <c:v>-0.86383866738074566</c:v>
                </c:pt>
                <c:pt idx="3">
                  <c:v>-3.5222661396574431</c:v>
                </c:pt>
                <c:pt idx="4">
                  <c:v>-5.5292207792207799</c:v>
                </c:pt>
                <c:pt idx="5">
                  <c:v>-2.8840125391849529</c:v>
                </c:pt>
                <c:pt idx="6">
                  <c:v>0.67779390420899865</c:v>
                </c:pt>
                <c:pt idx="12">
                  <c:v>-0.9860597759128007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BD-43F6-8505-E310863B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CB-45F6-BD2A-F53B60ED4DD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B-45F6-BD2A-F53B60ED4DD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CB-45F6-BD2A-F53B60ED4DD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B-45F6-BD2A-F53B60ED4DD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CB-45F6-BD2A-F53B60ED4D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CB-45F6-BD2A-F53B60ED4DD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6">
                  <c:v>5.9447322297955205</c:v>
                </c:pt>
                <c:pt idx="12">
                  <c:v>5.5889194305422292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CB-45F6-BD2A-F53B60ED4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CB-45F6-BD2A-F53B60ED4D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CB-45F6-BD2A-F53B60ED4D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CB-45F6-BD2A-F53B60ED4D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CB-45F6-BD2A-F53B60ED4D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CB-45F6-BD2A-F53B60ED4D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CB-45F6-BD2A-F53B60ED4D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CB-45F6-BD2A-F53B60ED4D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CB-45F6-BD2A-F53B60ED4D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CB-45F6-BD2A-F53B60ED4D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CB-45F6-BD2A-F53B60ED4D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CB-45F6-BD2A-F53B60ED4D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CB-45F6-BD2A-F53B60ED4D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CB-45F6-BD2A-F53B60ED4D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CB-45F6-BD2A-F53B60ED4D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CB-45F6-BD2A-F53B60ED4DD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6">
                  <c:v>-0.78269503719170608</c:v>
                </c:pt>
                <c:pt idx="12">
                  <c:v>-0.497653860063755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CB-45F6-BD2A-F53B60ED4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1B-48AC-B59B-818A0A50FFF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B-48AC-B59B-818A0A50FFF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1B-48AC-B59B-818A0A50FF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1B-48AC-B59B-818A0A50FFF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1B-48AC-B59B-818A0A50FF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1B-48AC-B59B-818A0A50FFF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2">
                  <c:v>9405</c:v>
                </c:pt>
                <c:pt idx="3">
                  <c:v>11340</c:v>
                </c:pt>
                <c:pt idx="4">
                  <c:v>11034</c:v>
                </c:pt>
                <c:pt idx="5">
                  <c:v>9636</c:v>
                </c:pt>
                <c:pt idx="6">
                  <c:v>11785</c:v>
                </c:pt>
                <c:pt idx="12">
                  <c:v>72023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1B-48AC-B59B-818A0A50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1B-48AC-B59B-818A0A50FF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1B-48AC-B59B-818A0A50FF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1B-48AC-B59B-818A0A50FF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1B-48AC-B59B-818A0A50FF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1B-48AC-B59B-818A0A50FF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1B-48AC-B59B-818A0A50FF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1B-48AC-B59B-818A0A50FF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1B-48AC-B59B-818A0A50FF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1B-48AC-B59B-818A0A50FF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1B-48AC-B59B-818A0A50FF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1B-48AC-B59B-818A0A50FF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1B-48AC-B59B-818A0A50FF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1B-48AC-B59B-818A0A50FF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1B-48AC-B59B-818A0A50FF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1B-48AC-B59B-818A0A50FFF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2">
                  <c:v>-9.1479907264296778E-2</c:v>
                </c:pt>
                <c:pt idx="3">
                  <c:v>9.7242380261248096E-2</c:v>
                </c:pt>
                <c:pt idx="4">
                  <c:v>7.8697819923746248E-2</c:v>
                </c:pt>
                <c:pt idx="5">
                  <c:v>-3.7220843672456372E-3</c:v>
                </c:pt>
                <c:pt idx="6">
                  <c:v>0.18944287444489305</c:v>
                </c:pt>
                <c:pt idx="12">
                  <c:v>6.2411493981590738E-2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1B-48AC-B59B-818A0A50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D-405D-9F6E-FA5F6F6F422C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D-405D-9F6E-FA5F6F6F422C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D-405D-9F6E-FA5F6F6F422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D-405D-9F6E-FA5F6F6F422C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D-405D-9F6E-FA5F6F6F42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0D-405D-9F6E-FA5F6F6F422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2">
                  <c:v>5.0908082320963004</c:v>
                </c:pt>
                <c:pt idx="3">
                  <c:v>4.8100953710165157</c:v>
                </c:pt>
                <c:pt idx="4">
                  <c:v>4.5652045196625055</c:v>
                </c:pt>
                <c:pt idx="5">
                  <c:v>5.6467670300513353</c:v>
                </c:pt>
                <c:pt idx="6">
                  <c:v>5.6145111538289596</c:v>
                </c:pt>
                <c:pt idx="12">
                  <c:v>5.194480050383433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0D-405D-9F6E-FA5F6F6F4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0D-405D-9F6E-FA5F6F6F42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0D-405D-9F6E-FA5F6F6F42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0D-405D-9F6E-FA5F6F6F42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0D-405D-9F6E-FA5F6F6F42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0D-405D-9F6E-FA5F6F6F42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0D-405D-9F6E-FA5F6F6F42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0D-405D-9F6E-FA5F6F6F42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D-405D-9F6E-FA5F6F6F42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D-405D-9F6E-FA5F6F6F42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D-405D-9F6E-FA5F6F6F42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D-405D-9F6E-FA5F6F6F42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D-405D-9F6E-FA5F6F6F42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D-405D-9F6E-FA5F6F6F42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D-405D-9F6E-FA5F6F6F42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D-405D-9F6E-FA5F6F6F422C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2">
                  <c:v>-0.35464534200349629</c:v>
                </c:pt>
                <c:pt idx="3">
                  <c:v>-0.3023313317349503</c:v>
                </c:pt>
                <c:pt idx="4">
                  <c:v>-0.52551970996364794</c:v>
                </c:pt>
                <c:pt idx="5">
                  <c:v>-0.58063071118571763</c:v>
                </c:pt>
                <c:pt idx="6">
                  <c:v>-0.93470863850238217</c:v>
                </c:pt>
                <c:pt idx="12">
                  <c:v>-0.5658205349146721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0D-405D-9F6E-FA5F6F6F4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C-409A-8B2C-4F260E473EA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C-409A-8B2C-4F260E473EA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C-409A-8B2C-4F260E473E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C-409A-8B2C-4F260E473EA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8C-409A-8B2C-4F260E473E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8C-409A-8B2C-4F260E473E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8C-409A-8B2C-4F260E473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8C-409A-8B2C-4F260E473E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8C-409A-8B2C-4F260E473E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8C-409A-8B2C-4F260E473E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8C-409A-8B2C-4F260E473E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8C-409A-8B2C-4F260E473E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8C-409A-8B2C-4F260E473E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8C-409A-8B2C-4F260E473E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8C-409A-8B2C-4F260E473E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8C-409A-8B2C-4F260E473E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8C-409A-8B2C-4F260E473E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8C-409A-8B2C-4F260E473E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8C-409A-8B2C-4F260E473E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8C-409A-8B2C-4F260E473E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8C-409A-8B2C-4F260E473E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8C-409A-8B2C-4F260E473EA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8C-409A-8B2C-4F260E473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2-4308-A2A5-F35F5E5DC705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2-4308-A2A5-F35F5E5DC705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12-4308-A2A5-F35F5E5DC7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12-4308-A2A5-F35F5E5DC705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2-4308-A2A5-F35F5E5DC7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12-4308-A2A5-F35F5E5DC70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12-4308-A2A5-F35F5E5DC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12-4308-A2A5-F35F5E5DC7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12-4308-A2A5-F35F5E5DC7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12-4308-A2A5-F35F5E5DC7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12-4308-A2A5-F35F5E5DC7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12-4308-A2A5-F35F5E5DC7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12-4308-A2A5-F35F5E5DC7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12-4308-A2A5-F35F5E5DC7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12-4308-A2A5-F35F5E5DC7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12-4308-A2A5-F35F5E5DC7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12-4308-A2A5-F35F5E5DC7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12-4308-A2A5-F35F5E5DC7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12-4308-A2A5-F35F5E5DC7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12-4308-A2A5-F35F5E5DC7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12-4308-A2A5-F35F5E5DC7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12-4308-A2A5-F35F5E5DC705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12-4308-A2A5-F35F5E5DC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08-4B75-AC23-689C2A8383F4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8-4B75-AC23-689C2A8383F4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08-4B75-AC23-689C2A8383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08-4B75-AC23-689C2A8383F4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08-4B75-AC23-689C2A8383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08-4B75-AC23-689C2A8383F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2">
                  <c:v>8.4624697336561745</c:v>
                </c:pt>
                <c:pt idx="3">
                  <c:v>7.9212792127921281</c:v>
                </c:pt>
                <c:pt idx="4">
                  <c:v>8.205479452054794</c:v>
                </c:pt>
                <c:pt idx="5">
                  <c:v>7.6940669539277424</c:v>
                </c:pt>
                <c:pt idx="6">
                  <c:v>8.1790683605565633</c:v>
                </c:pt>
                <c:pt idx="12">
                  <c:v>8.3490952455021521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08-4B75-AC23-689C2A838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08-4B75-AC23-689C2A8383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08-4B75-AC23-689C2A8383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08-4B75-AC23-689C2A8383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08-4B75-AC23-689C2A8383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08-4B75-AC23-689C2A8383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08-4B75-AC23-689C2A8383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08-4B75-AC23-689C2A8383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08-4B75-AC23-689C2A8383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08-4B75-AC23-689C2A8383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08-4B75-AC23-689C2A8383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08-4B75-AC23-689C2A8383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08-4B75-AC23-689C2A8383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08-4B75-AC23-689C2A8383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08-4B75-AC23-689C2A8383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08-4B75-AC23-689C2A8383F4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2">
                  <c:v>0.11226730450637668</c:v>
                </c:pt>
                <c:pt idx="3">
                  <c:v>-0.28687056694355473</c:v>
                </c:pt>
                <c:pt idx="4">
                  <c:v>0.17590531956268052</c:v>
                </c:pt>
                <c:pt idx="5">
                  <c:v>0.66177212110099504</c:v>
                </c:pt>
                <c:pt idx="6">
                  <c:v>0.53459074861626465</c:v>
                </c:pt>
                <c:pt idx="12">
                  <c:v>5.7770738491370821E-2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08-4B75-AC23-689C2A838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8-462E-903C-F013DDB4878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8-462E-903C-F013DDB4878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8-462E-903C-F013DDB4878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8-462E-903C-F013DDB4878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8-462E-903C-F013DDB487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E8-462E-903C-F013DDB4878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  <c:pt idx="2">
                  <c:v>0.74790000000000001</c:v>
                </c:pt>
                <c:pt idx="3">
                  <c:v>0.88529999999999998</c:v>
                </c:pt>
                <c:pt idx="4">
                  <c:v>0.76870000000000005</c:v>
                </c:pt>
                <c:pt idx="5">
                  <c:v>0.87670000000000003</c:v>
                </c:pt>
                <c:pt idx="6">
                  <c:v>1.0691999999999999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E8-462E-903C-F013DDB4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E8-462E-903C-F013DDB487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E8-462E-903C-F013DDB487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8-462E-903C-F013DDB487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8-462E-903C-F013DDB487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8-462E-903C-F013DDB487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8-462E-903C-F013DDB487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8-462E-903C-F013DDB487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8-462E-903C-F013DDB487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E8-462E-903C-F013DDB487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8-462E-903C-F013DDB487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E8-462E-903C-F013DDB487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E8-462E-903C-F013DDB487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E8-462E-903C-F013DDB487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E8-462E-903C-F013DDB487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E8-462E-903C-F013DDB4878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  <c:pt idx="1">
                  <c:v>4.1784441440334108E-2</c:v>
                </c:pt>
                <c:pt idx="2">
                  <c:v>-9.2464506734619478E-2</c:v>
                </c:pt>
                <c:pt idx="3">
                  <c:v>0.12719633307868583</c:v>
                </c:pt>
                <c:pt idx="4">
                  <c:v>-3.1253938248267055E-2</c:v>
                </c:pt>
                <c:pt idx="5">
                  <c:v>9.9066927773299174E-3</c:v>
                </c:pt>
                <c:pt idx="6">
                  <c:v>0.14794932359888335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E8-462E-903C-F013DDB48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07-44A2-8E86-6A132F1EC77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7-44A2-8E86-6A132F1EC77F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07-44A2-8E86-6A132F1EC77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07-44A2-8E86-6A132F1EC77F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07-44A2-8E86-6A132F1EC77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  <c:pt idx="2">
                  <c:v>0.76700000000000002</c:v>
                </c:pt>
                <c:pt idx="3">
                  <c:v>0.97349999999999992</c:v>
                </c:pt>
                <c:pt idx="4">
                  <c:v>0.85439999999999994</c:v>
                </c:pt>
                <c:pt idx="5">
                  <c:v>0.87730000000000008</c:v>
                </c:pt>
                <c:pt idx="6">
                  <c:v>0.9890000000000001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07-44A2-8E86-6A132F1EC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07-44A2-8E86-6A132F1EC7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07-44A2-8E86-6A132F1EC7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07-44A2-8E86-6A132F1EC7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07-44A2-8E86-6A132F1EC7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07-44A2-8E86-6A132F1EC7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07-44A2-8E86-6A132F1EC7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07-44A2-8E86-6A132F1EC7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7-44A2-8E86-6A132F1EC7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7-44A2-8E86-6A132F1EC7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7-44A2-8E86-6A132F1EC7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7-44A2-8E86-6A132F1EC7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07-44A2-8E86-6A132F1EC7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07-44A2-8E86-6A132F1EC77F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2.4967148488830748E-2</c:v>
                </c:pt>
                <c:pt idx="1">
                  <c:v>-3.9338235294117507E-2</c:v>
                </c:pt>
                <c:pt idx="2">
                  <c:v>1.6836802333288992E-2</c:v>
                </c:pt>
                <c:pt idx="3">
                  <c:v>0.15207100591715972</c:v>
                </c:pt>
                <c:pt idx="4">
                  <c:v>0.14715359828141761</c:v>
                </c:pt>
                <c:pt idx="5">
                  <c:v>0.25418155825589706</c:v>
                </c:pt>
                <c:pt idx="6">
                  <c:v>5.5947042494127741E-2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07-44A2-8E86-6A132F1EC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61-430C-AC5C-F432FAA631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1-430C-AC5C-F432FAA631F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61-430C-AC5C-F432FAA631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1-430C-AC5C-F432FAA631F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61-430C-AC5C-F432FAA631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61-430C-AC5C-F432FAA6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61-430C-AC5C-F432FAA631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61-430C-AC5C-F432FAA631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61-430C-AC5C-F432FAA631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61-430C-AC5C-F432FAA631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61-430C-AC5C-F432FAA631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61-430C-AC5C-F432FAA631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61-430C-AC5C-F432FAA631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61-430C-AC5C-F432FAA631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61-430C-AC5C-F432FAA631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61-430C-AC5C-F432FAA631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61-430C-AC5C-F432FAA631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61-430C-AC5C-F432FAA631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61-430C-AC5C-F432FAA631F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61-430C-AC5C-F432FAA6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B8-4ABB-85FD-5F705B83E20D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B8-4ABB-85FD-5F705B83E20D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B8-4ABB-85FD-5F705B83E2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B8-4ABB-85FD-5F705B83E20D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B8-4ABB-85FD-5F705B83E2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B8-4ABB-85FD-5F705B83E2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  <c:pt idx="2">
                  <c:v>0.74360000000000004</c:v>
                </c:pt>
                <c:pt idx="3">
                  <c:v>0.86569999999999991</c:v>
                </c:pt>
                <c:pt idx="4">
                  <c:v>0.74970000000000003</c:v>
                </c:pt>
                <c:pt idx="5">
                  <c:v>0.87650000000000006</c:v>
                </c:pt>
                <c:pt idx="6">
                  <c:v>1.0881999999999998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B8-4ABB-85FD-5F705B83E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B8-4ABB-85FD-5F705B83E2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0.63275535008939532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B8-4ABB-85FD-5F705B83E2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B8-4ABB-85FD-5F705B83E2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B8-4ABB-85FD-5F705B83E2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B8-4ABB-85FD-5F705B83E2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B8-4ABB-85FD-5F705B83E2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B8-4ABB-85FD-5F705B83E2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B8-4ABB-85FD-5F705B83E2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B8-4ABB-85FD-5F705B83E2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B8-4ABB-85FD-5F705B83E2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B8-4ABB-85FD-5F705B83E2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B8-4ABB-85FD-5F705B83E2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B8-4ABB-85FD-5F705B83E2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B8-4ABB-85FD-5F705B83E2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B8-4ABB-85FD-5F705B83E20D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1.5315739868049238E-2</c:v>
                </c:pt>
                <c:pt idx="2">
                  <c:v>-0.11455108359133126</c:v>
                </c:pt>
                <c:pt idx="3">
                  <c:v>0.1213730569948186</c:v>
                </c:pt>
                <c:pt idx="4">
                  <c:v>-6.8116842759477936E-2</c:v>
                </c:pt>
                <c:pt idx="5">
                  <c:v>-3.2667475996026929E-2</c:v>
                </c:pt>
                <c:pt idx="6">
                  <c:v>0.16973019456089422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B8-4ABB-85FD-5F705B83E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1-42DE-AB85-6A86670993D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1-42DE-AB85-6A86670993D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1-42DE-AB85-6A86670993D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1-42DE-AB85-6A86670993D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1-42DE-AB85-6A86670993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1-42DE-AB85-6A86670993D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01-42DE-AB85-6A8667099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01-42DE-AB85-6A86670993D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01-42DE-AB85-6A86670993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01-42DE-AB85-6A86670993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01-42DE-AB85-6A86670993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01-42DE-AB85-6A86670993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1-42DE-AB85-6A86670993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1-42DE-AB85-6A86670993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1-42DE-AB85-6A86670993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1-42DE-AB85-6A86670993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01-42DE-AB85-6A86670993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01-42DE-AB85-6A86670993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01-42DE-AB85-6A86670993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01-42DE-AB85-6A86670993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01-42DE-AB85-6A86670993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01-42DE-AB85-6A86670993D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01-42DE-AB85-6A8667099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19490</c:v>
                </c:pt>
                <c:pt idx="1">
                  <c:v>2737</c:v>
                </c:pt>
                <c:pt idx="2">
                  <c:v>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6-42C8-BD15-5DEF8D1F778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20654</c:v>
                </c:pt>
                <c:pt idx="1">
                  <c:v>8133</c:v>
                </c:pt>
                <c:pt idx="2">
                  <c:v>4840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26-42C8-BD15-5DEF8D1F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026-42C8-BD15-5DEF8D1F778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026-42C8-BD15-5DEF8D1F778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026-42C8-BD15-5DEF8D1F778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6-42C8-BD15-5DEF8D1F778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6-42C8-BD15-5DEF8D1F778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6-42C8-BD15-5DEF8D1F778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6-42C8-BD15-5DEF8D1F778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6-42C8-BD15-5DEF8D1F778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6-42C8-BD15-5DEF8D1F778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0.61420882029321677</c:v>
                </c:pt>
                <c:pt idx="1">
                  <c:v>0.24185922026942636</c:v>
                </c:pt>
                <c:pt idx="2">
                  <c:v>0.1439319594373569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26-42C8-BD15-5DEF8D1F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26-42C8-BD15-5DEF8D1F778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26-42C8-BD15-5DEF8D1F778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6-42C8-BD15-5DEF8D1F778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26-42C8-BD15-5DEF8D1F778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26-42C8-BD15-5DEF8D1F778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26-42C8-BD15-5DEF8D1F778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26-42C8-BD15-5DEF8D1F778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26-42C8-BD15-5DEF8D1F778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26-42C8-BD15-5DEF8D1F778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26-42C8-BD15-5DEF8D1F778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26-42C8-BD15-5DEF8D1F778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26-42C8-BD15-5DEF8D1F778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5.9722934838378761E-2</c:v>
                </c:pt>
                <c:pt idx="1">
                  <c:v>1.9715016441359152</c:v>
                </c:pt>
                <c:pt idx="2">
                  <c:v>-0.18914391020271404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26-42C8-BD15-5DEF8D1F77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9-44FA-AE0A-2FD2482C2EEA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9-44FA-AE0A-2FD2482C2EEA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99-44FA-AE0A-2FD2482C2E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9-44FA-AE0A-2FD2482C2EEA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99-44FA-AE0A-2FD2482C2E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99-44FA-AE0A-2FD2482C2E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2">
                  <c:v>1207</c:v>
                </c:pt>
                <c:pt idx="3">
                  <c:v>1089</c:v>
                </c:pt>
                <c:pt idx="4">
                  <c:v>654</c:v>
                </c:pt>
                <c:pt idx="5">
                  <c:v>708</c:v>
                </c:pt>
                <c:pt idx="6">
                  <c:v>416</c:v>
                </c:pt>
                <c:pt idx="12">
                  <c:v>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99-44FA-AE0A-2FD2482C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99-44FA-AE0A-2FD2482C2E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99-44FA-AE0A-2FD2482C2EE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799-44FA-AE0A-2FD2482C2EEA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799-44FA-AE0A-2FD2482C2E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99-44FA-AE0A-2FD2482C2E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99-44FA-AE0A-2FD2482C2E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99-44FA-AE0A-2FD2482C2E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99-44FA-AE0A-2FD2482C2E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99-44FA-AE0A-2FD2482C2E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99-44FA-AE0A-2FD2482C2E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99-44FA-AE0A-2FD2482C2E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99-44FA-AE0A-2FD2482C2E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99-44FA-AE0A-2FD2482C2E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99-44FA-AE0A-2FD2482C2E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99-44FA-AE0A-2FD2482C2E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99-44FA-AE0A-2FD2482C2E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99-44FA-AE0A-2FD2482C2EE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2">
                  <c:v>0.11862835959221507</c:v>
                </c:pt>
                <c:pt idx="3">
                  <c:v>0.83642495784148396</c:v>
                </c:pt>
                <c:pt idx="4">
                  <c:v>0.17414721723518856</c:v>
                </c:pt>
                <c:pt idx="5">
                  <c:v>0.41317365269461082</c:v>
                </c:pt>
                <c:pt idx="6">
                  <c:v>-0.20761904761904759</c:v>
                </c:pt>
                <c:pt idx="12">
                  <c:v>0.14634638675817513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99-44FA-AE0A-2FD2482C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932-4621-AA27-2A6965CA3D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932-4621-AA27-2A6965CA3D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932-4621-AA27-2A6965CA3D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932-4621-AA27-2A6965CA3DA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932-4621-AA27-2A6965CA3DA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32-4621-AA27-2A6965CA3DA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2-4621-AA27-2A6965CA3DA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2-4621-AA27-2A6965CA3DA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2-4621-AA27-2A6965CA3D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32-4621-AA27-2A6965CA3DA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32-4621-AA27-2A6965CA3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20654</c:v>
                </c:pt>
                <c:pt idx="1">
                  <c:v>8133</c:v>
                </c:pt>
                <c:pt idx="2">
                  <c:v>4840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32-4621-AA27-2A6965CA3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B-4E42-8445-9E7D9A51468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B-4E42-8445-9E7D9A51468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B-4E42-8445-9E7D9A51468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B-4E42-8445-9E7D9A51468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B-4E42-8445-9E7D9A51468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B-4E42-8445-9E7D9A51468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B-4E42-8445-9E7D9A51468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B-4E42-8445-9E7D9A51468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B-4E42-8445-9E7D9A51468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0B-4E42-8445-9E7D9A514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10B-4E42-8445-9E7D9A51468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0B-4E42-8445-9E7D9A51468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0B-4E42-8445-9E7D9A51468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0B-4E42-8445-9E7D9A51468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0B-4E42-8445-9E7D9A514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10B-4E42-8445-9E7D9A51468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10B-4E42-8445-9E7D9A51468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0B-4E42-8445-9E7D9A51468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0B-4E42-8445-9E7D9A51468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0B-4E42-8445-9E7D9A51468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0B-4E42-8445-9E7D9A51468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0B-4E42-8445-9E7D9A51468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0B-4E42-8445-9E7D9A51468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0B-4E42-8445-9E7D9A51468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0B-4E42-8445-9E7D9A51468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0B-4E42-8445-9E7D9A51468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0B-4E42-8445-9E7D9A51468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0B-4E42-8445-9E7D9A51468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0B-4E42-8445-9E7D9A51468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0B-4E42-8445-9E7D9A51468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0B-4E42-8445-9E7D9A51468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0B-4E42-8445-9E7D9A51468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0B-4E42-8445-9E7D9A5146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10B-4E42-8445-9E7D9A51468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10B-4E42-8445-9E7D9A5146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10B-4E42-8445-9E7D9A5146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10B-4E42-8445-9E7D9A5146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10B-4E42-8445-9E7D9A5146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10B-4E42-8445-9E7D9A5146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10B-4E42-8445-9E7D9A5146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10B-4E42-8445-9E7D9A5146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10B-4E42-8445-9E7D9A5146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10B-4E42-8445-9E7D9A5146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10B-4E42-8445-9E7D9A5146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10B-4E42-8445-9E7D9A5146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10B-4E42-8445-9E7D9A5146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10B-4E42-8445-9E7D9A5146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10B-4E42-8445-9E7D9A5146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10B-4E42-8445-9E7D9A51468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10B-4E42-8445-9E7D9A51468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0B-4E42-8445-9E7D9A51468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10B-4E42-8445-9E7D9A51468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10B-4E42-8445-9E7D9A51468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10B-4E42-8445-9E7D9A51468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10B-4E42-8445-9E7D9A51468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10B-4E42-8445-9E7D9A51468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10B-4E42-8445-9E7D9A51468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10B-4E42-8445-9E7D9A51468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10B-4E42-8445-9E7D9A51468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10B-4E42-8445-9E7D9A51468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10B-4E42-8445-9E7D9A51468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10B-4E42-8445-9E7D9A51468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10B-4E42-8445-9E7D9A51468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10B-4E42-8445-9E7D9A51468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10B-4E42-8445-9E7D9A51468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10B-4E42-8445-9E7D9A5146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10B-4E42-8445-9E7D9A51468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10B-4E42-8445-9E7D9A51468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10B-4E42-8445-9E7D9A51468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10B-4E42-8445-9E7D9A51468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10B-4E42-8445-9E7D9A51468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10B-4E42-8445-9E7D9A51468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10B-4E42-8445-9E7D9A51468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10B-4E42-8445-9E7D9A51468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10B-4E42-8445-9E7D9A51468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10B-4E42-8445-9E7D9A51468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10B-4E42-8445-9E7D9A51468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10B-4E42-8445-9E7D9A51468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10B-4E42-8445-9E7D9A51468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10B-4E42-8445-9E7D9A51468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10B-4E42-8445-9E7D9A51468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10B-4E42-8445-9E7D9A51468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10B-4E42-8445-9E7D9A5146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10B-4E42-8445-9E7D9A514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F9-4833-99B4-AE337529490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F9-4833-99B4-AE337529490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F9-4833-99B4-AE337529490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F9-4833-99B4-AE337529490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F9-4833-99B4-AE337529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27482</c:v>
                </c:pt>
                <c:pt idx="1">
                  <c:v>0</c:v>
                </c:pt>
                <c:pt idx="2">
                  <c:v>0</c:v>
                </c:pt>
                <c:pt idx="3">
                  <c:v>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E-4B85-9C3B-28C380D582C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25067</c:v>
                </c:pt>
                <c:pt idx="1">
                  <c:v>0</c:v>
                </c:pt>
                <c:pt idx="2">
                  <c:v>0</c:v>
                </c:pt>
                <c:pt idx="3">
                  <c:v>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E-4B85-9C3B-28C380D582C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29902</c:v>
                </c:pt>
                <c:pt idx="1">
                  <c:v>0</c:v>
                </c:pt>
                <c:pt idx="2">
                  <c:v>0</c:v>
                </c:pt>
                <c:pt idx="3">
                  <c:v>3725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CE-4B85-9C3B-28C380D58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0.19288307336338617</c:v>
                </c:pt>
                <c:pt idx="1">
                  <c:v>0</c:v>
                </c:pt>
                <c:pt idx="2">
                  <c:v>0</c:v>
                </c:pt>
                <c:pt idx="3">
                  <c:v>0.19047619047619047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CE-4B85-9C3B-28C380D582C8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0.88922591964790199</c:v>
                </c:pt>
                <c:pt idx="1">
                  <c:v>0</c:v>
                </c:pt>
                <c:pt idx="2">
                  <c:v>0</c:v>
                </c:pt>
                <c:pt idx="3">
                  <c:v>0.11077408035209801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CE-4B85-9C3B-28C380D58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62E-4B08-AF60-A43E3241950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2E-4B08-AF60-A43E3241950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E-4B08-AF60-A43E3241950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E-4B08-AF60-A43E3241950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2E-4B08-AF60-A43E32419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17382</c:v>
                </c:pt>
                <c:pt idx="1">
                  <c:v>0</c:v>
                </c:pt>
                <c:pt idx="2">
                  <c:v>0</c:v>
                </c:pt>
                <c:pt idx="3">
                  <c:v>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7-4DAB-ACB2-179041ACEA52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18149</c:v>
                </c:pt>
                <c:pt idx="1">
                  <c:v>0</c:v>
                </c:pt>
                <c:pt idx="2">
                  <c:v>0</c:v>
                </c:pt>
                <c:pt idx="3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7-4DAB-ACB2-179041ACEA52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19106</c:v>
                </c:pt>
                <c:pt idx="1">
                  <c:v>0</c:v>
                </c:pt>
                <c:pt idx="2">
                  <c:v>0</c:v>
                </c:pt>
                <c:pt idx="3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7-4DAB-ACB2-179041ACE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5.2730177971238135E-2</c:v>
                </c:pt>
                <c:pt idx="1">
                  <c:v>0</c:v>
                </c:pt>
                <c:pt idx="2">
                  <c:v>0</c:v>
                </c:pt>
                <c:pt idx="3">
                  <c:v>0.15436241610738266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7-4DAB-ACB2-179041ACEA52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0.92505083761014817</c:v>
                </c:pt>
                <c:pt idx="1">
                  <c:v>0</c:v>
                </c:pt>
                <c:pt idx="2">
                  <c:v>0</c:v>
                </c:pt>
                <c:pt idx="3">
                  <c:v>7.4949162389851845E-2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7-4DAB-ACB2-179041ACE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99-46E0-9410-221A41E87DD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99-46E0-9410-221A41E87DD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99-46E0-9410-221A41E87DD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9-46E0-9410-221A41E87DD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99-46E0-9410-221A41E87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10100</c:v>
                </c:pt>
                <c:pt idx="1">
                  <c:v>0</c:v>
                </c:pt>
                <c:pt idx="2">
                  <c:v>0</c:v>
                </c:pt>
                <c:pt idx="3">
                  <c:v>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C-4EA8-AB1B-0F03325A61B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6918</c:v>
                </c:pt>
                <c:pt idx="1">
                  <c:v>0</c:v>
                </c:pt>
                <c:pt idx="2">
                  <c:v>0</c:v>
                </c:pt>
                <c:pt idx="3">
                  <c:v>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C-4EA8-AB1B-0F03325A61B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10796</c:v>
                </c:pt>
                <c:pt idx="1">
                  <c:v>0</c:v>
                </c:pt>
                <c:pt idx="2">
                  <c:v>0</c:v>
                </c:pt>
                <c:pt idx="3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DC-4EA8-AB1B-0F03325A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0.560566637756577</c:v>
                </c:pt>
                <c:pt idx="1">
                  <c:v>0</c:v>
                </c:pt>
                <c:pt idx="2">
                  <c:v>0</c:v>
                </c:pt>
                <c:pt idx="3">
                  <c:v>0.21756152125279637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DC-4EA8-AB1B-0F03325A61B3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0.83218993293763976</c:v>
                </c:pt>
                <c:pt idx="1">
                  <c:v>0</c:v>
                </c:pt>
                <c:pt idx="2">
                  <c:v>0</c:v>
                </c:pt>
                <c:pt idx="3">
                  <c:v>0.16781006706236029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DC-4EA8-AB1B-0F03325A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2F-4896-92EC-72787F6BDD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2F-4896-92EC-72787F6BDD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2F-4896-92EC-72787F6BDD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2F-4896-92EC-72787F6BDD9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2F-4896-92EC-72787F6BDD9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2F-4896-92EC-72787F6BDD9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2F-4896-92EC-72787F6BDD9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2F-4896-92EC-72787F6BDD9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2F-4896-92EC-72787F6BDD9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2F-4896-92EC-72787F6BDD9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2F-4896-92EC-72787F6BDD9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F-4896-92EC-72787F6BDD9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F-4896-92EC-72787F6BDD9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F-4896-92EC-72787F6BDD9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F-4896-92EC-72787F6BDD9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2F-4896-92EC-72787F6BDD9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2F-4896-92EC-72787F6BDD9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2F-4896-92EC-72787F6BDD9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2F-4896-92EC-72787F6BDD9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F2F-4896-92EC-72787F6BDD9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F2F-4896-92EC-72787F6BD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8A-4FB2-872F-7B99EE3AF30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8A-4FB2-872F-7B99EE3AF30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8A-4FB2-872F-7B99EE3AF30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8A-4FB2-872F-7B99EE3AF30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8A-4FB2-872F-7B99EE3AF30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8A-4FB2-872F-7B99EE3AF30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8A-4FB2-872F-7B99EE3AF30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8A-4FB2-872F-7B99EE3AF30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8A-4FB2-872F-7B99EE3AF30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8A-4FB2-872F-7B99EE3AF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C8A-4FB2-872F-7B99EE3AF30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8A-4FB2-872F-7B99EE3AF30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8A-4FB2-872F-7B99EE3AF30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8A-4FB2-872F-7B99EE3AF30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8A-4FB2-872F-7B99EE3AF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C8A-4FB2-872F-7B99EE3AF30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C8A-4FB2-872F-7B99EE3AF30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8A-4FB2-872F-7B99EE3AF30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8A-4FB2-872F-7B99EE3AF30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8A-4FB2-872F-7B99EE3AF30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8A-4FB2-872F-7B99EE3AF30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8A-4FB2-872F-7B99EE3AF30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8A-4FB2-872F-7B99EE3AF30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8A-4FB2-872F-7B99EE3AF30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8A-4FB2-872F-7B99EE3AF30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8A-4FB2-872F-7B99EE3AF30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8A-4FB2-872F-7B99EE3AF30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8A-4FB2-872F-7B99EE3AF30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8A-4FB2-872F-7B99EE3AF30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8A-4FB2-872F-7B99EE3AF30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8A-4FB2-872F-7B99EE3AF30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8A-4FB2-872F-7B99EE3AF30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8A-4FB2-872F-7B99EE3AF3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C8A-4FB2-872F-7B99EE3AF30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8A-4FB2-872F-7B99EE3AF3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C8A-4FB2-872F-7B99EE3AF3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C8A-4FB2-872F-7B99EE3AF3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C8A-4FB2-872F-7B99EE3AF3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C8A-4FB2-872F-7B99EE3AF3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C8A-4FB2-872F-7B99EE3AF3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C8A-4FB2-872F-7B99EE3AF3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C8A-4FB2-872F-7B99EE3AF3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C8A-4FB2-872F-7B99EE3AF3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C8A-4FB2-872F-7B99EE3AF3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C8A-4FB2-872F-7B99EE3AF3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C8A-4FB2-872F-7B99EE3AF3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C8A-4FB2-872F-7B99EE3AF3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C8A-4FB2-872F-7B99EE3AF3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C8A-4FB2-872F-7B99EE3AF30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C8A-4FB2-872F-7B99EE3AF30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8A-4FB2-872F-7B99EE3AF30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8A-4FB2-872F-7B99EE3AF30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8A-4FB2-872F-7B99EE3AF30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8A-4FB2-872F-7B99EE3AF30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8A-4FB2-872F-7B99EE3AF30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8A-4FB2-872F-7B99EE3AF30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8A-4FB2-872F-7B99EE3AF30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8A-4FB2-872F-7B99EE3AF30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8A-4FB2-872F-7B99EE3AF30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8A-4FB2-872F-7B99EE3AF30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C8A-4FB2-872F-7B99EE3AF30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C8A-4FB2-872F-7B99EE3AF30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C8A-4FB2-872F-7B99EE3AF30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C8A-4FB2-872F-7B99EE3AF30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C8A-4FB2-872F-7B99EE3AF30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C8A-4FB2-872F-7B99EE3AF3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C8A-4FB2-872F-7B99EE3AF30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C8A-4FB2-872F-7B99EE3AF30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C8A-4FB2-872F-7B99EE3AF30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C8A-4FB2-872F-7B99EE3AF30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C8A-4FB2-872F-7B99EE3AF30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C8A-4FB2-872F-7B99EE3AF30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C8A-4FB2-872F-7B99EE3AF30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C8A-4FB2-872F-7B99EE3AF30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C8A-4FB2-872F-7B99EE3AF30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C8A-4FB2-872F-7B99EE3AF30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C8A-4FB2-872F-7B99EE3AF30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C8A-4FB2-872F-7B99EE3AF30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C8A-4FB2-872F-7B99EE3AF30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C8A-4FB2-872F-7B99EE3AF30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C8A-4FB2-872F-7B99EE3AF30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C8A-4FB2-872F-7B99EE3AF30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C8A-4FB2-872F-7B99EE3AF3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C8A-4FB2-872F-7B99EE3AF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F7-4FA0-A89F-E224A0F3482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7-4FA0-A89F-E224A0F3482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F7-4FA0-A89F-E224A0F348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F7-4FA0-A89F-E224A0F3482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F7-4FA0-A89F-E224A0F348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F7-4FA0-A89F-E224A0F3482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2">
                  <c:v>1332</c:v>
                </c:pt>
                <c:pt idx="3">
                  <c:v>1529</c:v>
                </c:pt>
                <c:pt idx="4">
                  <c:v>1412</c:v>
                </c:pt>
                <c:pt idx="5">
                  <c:v>1007</c:v>
                </c:pt>
                <c:pt idx="6">
                  <c:v>1247</c:v>
                </c:pt>
                <c:pt idx="12">
                  <c:v>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F7-4FA0-A89F-E224A0F34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F7-4FA0-A89F-E224A0F348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F7-4FA0-A89F-E224A0F348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F7-4FA0-A89F-E224A0F348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F7-4FA0-A89F-E224A0F348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F7-4FA0-A89F-E224A0F348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F7-4FA0-A89F-E224A0F348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F7-4FA0-A89F-E224A0F348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F7-4FA0-A89F-E224A0F348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F7-4FA0-A89F-E224A0F348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F7-4FA0-A89F-E224A0F348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F7-4FA0-A89F-E224A0F348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F7-4FA0-A89F-E224A0F348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F7-4FA0-A89F-E224A0F348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F7-4FA0-A89F-E224A0F348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F7-4FA0-A89F-E224A0F3482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2">
                  <c:v>0.6608478802992519</c:v>
                </c:pt>
                <c:pt idx="3">
                  <c:v>0.13427299703264084</c:v>
                </c:pt>
                <c:pt idx="4">
                  <c:v>0.1756869275603663</c:v>
                </c:pt>
                <c:pt idx="5">
                  <c:v>6.1116965226554187E-2</c:v>
                </c:pt>
                <c:pt idx="6">
                  <c:v>0</c:v>
                </c:pt>
                <c:pt idx="12">
                  <c:v>0.22793236586340027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F7-4FA0-A89F-E224A0F34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6-43C0-A418-E40A524F06F0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6-43C0-A418-E40A524F06F0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E6-43C0-A418-E40A524F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E6-43C0-A418-E40A524F06F0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E6-43C0-A418-E40A524F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9-46DD-91CB-2C8904930A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C9-46DD-91CB-2C8904930A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C9-46DD-91CB-2C8904930A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C9-46DD-91CB-2C8904930AC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C9-46DD-91CB-2C8904930AC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C9-46DD-91CB-2C8904930AC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C9-46DD-91CB-2C8904930AC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C9-46DD-91CB-2C8904930AC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C9-46DD-91CB-2C8904930AC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DC9-46DD-91CB-2C8904930AC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9-46DD-91CB-2C8904930AC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9-46DD-91CB-2C8904930AC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9-46DD-91CB-2C8904930AC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C9-46DD-91CB-2C8904930AC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9-46DD-91CB-2C8904930AC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C9-46DD-91CB-2C8904930AC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C9-46DD-91CB-2C8904930AC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C9-46DD-91CB-2C8904930AC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C9-46DD-91CB-2C8904930AC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DC9-46DD-91CB-2C8904930AC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DC9-46DD-91CB-2C8904930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C6-4943-BA17-0CD0760342B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6-4943-BA17-0CD0760342B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6-4943-BA17-0CD0760342B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6-4943-BA17-0CD0760342B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6-4943-BA17-0CD0760342B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6-4943-BA17-0CD0760342B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C6-4943-BA17-0CD0760342B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6-4943-BA17-0CD0760342B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6-4943-BA17-0CD0760342B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6-4943-BA17-0CD076034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2C6-4943-BA17-0CD0760342B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C6-4943-BA17-0CD0760342B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6-4943-BA17-0CD0760342B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C6-4943-BA17-0CD0760342B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C6-4943-BA17-0CD0760342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2C6-4943-BA17-0CD0760342B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2C6-4943-BA17-0CD0760342B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C6-4943-BA17-0CD0760342B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C6-4943-BA17-0CD0760342B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C6-4943-BA17-0CD0760342B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C6-4943-BA17-0CD0760342B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C6-4943-BA17-0CD0760342B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C6-4943-BA17-0CD0760342B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C6-4943-BA17-0CD0760342B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C6-4943-BA17-0CD0760342B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C6-4943-BA17-0CD0760342B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C6-4943-BA17-0CD0760342B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C6-4943-BA17-0CD0760342B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C6-4943-BA17-0CD0760342B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C6-4943-BA17-0CD0760342B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C6-4943-BA17-0CD0760342B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2C6-4943-BA17-0CD0760342B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2C6-4943-BA17-0CD0760342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2C6-4943-BA17-0CD0760342B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2C6-4943-BA17-0CD0760342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2C6-4943-BA17-0CD0760342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2C6-4943-BA17-0CD0760342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2C6-4943-BA17-0CD0760342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2C6-4943-BA17-0CD0760342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2C6-4943-BA17-0CD0760342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2C6-4943-BA17-0CD0760342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2C6-4943-BA17-0CD0760342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2C6-4943-BA17-0CD0760342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2C6-4943-BA17-0CD0760342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2C6-4943-BA17-0CD0760342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2C6-4943-BA17-0CD0760342B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2C6-4943-BA17-0CD0760342B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2C6-4943-BA17-0CD0760342B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2C6-4943-BA17-0CD0760342B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2C6-4943-BA17-0CD0760342B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2C6-4943-BA17-0CD0760342B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2C6-4943-BA17-0CD0760342B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2C6-4943-BA17-0CD0760342B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2C6-4943-BA17-0CD0760342B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2C6-4943-BA17-0CD0760342B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2C6-4943-BA17-0CD0760342B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2C6-4943-BA17-0CD0760342B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2C6-4943-BA17-0CD0760342B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2C6-4943-BA17-0CD0760342B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2C6-4943-BA17-0CD0760342B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2C6-4943-BA17-0CD0760342B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2C6-4943-BA17-0CD0760342B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2C6-4943-BA17-0CD0760342B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2C6-4943-BA17-0CD0760342B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2C6-4943-BA17-0CD0760342B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2C6-4943-BA17-0CD0760342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2C6-4943-BA17-0CD0760342B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2C6-4943-BA17-0CD0760342B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2C6-4943-BA17-0CD0760342B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2C6-4943-BA17-0CD0760342B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2C6-4943-BA17-0CD0760342B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2C6-4943-BA17-0CD0760342B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2C6-4943-BA17-0CD0760342B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2C6-4943-BA17-0CD0760342B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2C6-4943-BA17-0CD0760342B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2C6-4943-BA17-0CD0760342B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2C6-4943-BA17-0CD0760342B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2C6-4943-BA17-0CD0760342B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2C6-4943-BA17-0CD0760342B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2C6-4943-BA17-0CD0760342B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2C6-4943-BA17-0CD0760342B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2C6-4943-BA17-0CD0760342B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2C6-4943-BA17-0CD0760342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2C6-4943-BA17-0CD076034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4-4145-A577-7AD7F4FDE981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4-4145-A577-7AD7F4FDE981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74-4145-A577-7AD7F4FDE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74-4145-A577-7AD7F4FDE981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74-4145-A577-7AD7F4FDE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25-4967-9E0C-0258B7DBD6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25-4967-9E0C-0258B7DBD6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25-4967-9E0C-0258B7DBD6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25-4967-9E0C-0258B7DBD65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25-4967-9E0C-0258B7DBD65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F25-4967-9E0C-0258B7DBD65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25-4967-9E0C-0258B7DBD65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25-4967-9E0C-0258B7DBD65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25-4967-9E0C-0258B7DBD65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25-4967-9E0C-0258B7DBD65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25-4967-9E0C-0258B7DBD65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25-4967-9E0C-0258B7DBD65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25-4967-9E0C-0258B7DBD65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25-4967-9E0C-0258B7DBD65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25-4967-9E0C-0258B7DBD65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25-4967-9E0C-0258B7DBD65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25-4967-9E0C-0258B7DBD65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25-4967-9E0C-0258B7DBD65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25-4967-9E0C-0258B7DBD65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F25-4967-9E0C-0258B7DBD65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25-4967-9E0C-0258B7DBD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E1-494B-B4C3-565E425DE6C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E1-494B-B4C3-565E425DE6C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E1-494B-B4C3-565E425DE6C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E1-494B-B4C3-565E425DE6C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E1-494B-B4C3-565E425DE6C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E1-494B-B4C3-565E425DE6C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E1-494B-B4C3-565E425DE6C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E1-494B-B4C3-565E425DE6C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E1-494B-B4C3-565E425DE6C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E1-494B-B4C3-565E425DE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4E1-494B-B4C3-565E425DE6C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E1-494B-B4C3-565E425DE6C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E1-494B-B4C3-565E425DE6C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E1-494B-B4C3-565E425DE6C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E1-494B-B4C3-565E425DE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E1-494B-B4C3-565E425DE6C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E1-494B-B4C3-565E425DE6C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E1-494B-B4C3-565E425DE6C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E1-494B-B4C3-565E425DE6C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E1-494B-B4C3-565E425DE6C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E1-494B-B4C3-565E425DE6C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E1-494B-B4C3-565E425DE6C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E1-494B-B4C3-565E425DE6C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E1-494B-B4C3-565E425DE6C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E1-494B-B4C3-565E425DE6C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E1-494B-B4C3-565E425DE6C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E1-494B-B4C3-565E425DE6C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E1-494B-B4C3-565E425DE6C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E1-494B-B4C3-565E425DE6C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E1-494B-B4C3-565E425DE6C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E1-494B-B4C3-565E425DE6C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E1-494B-B4C3-565E425DE6C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E1-494B-B4C3-565E425DE6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4E1-494B-B4C3-565E425DE6C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4E1-494B-B4C3-565E425DE6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4E1-494B-B4C3-565E425DE6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4E1-494B-B4C3-565E425DE6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4E1-494B-B4C3-565E425DE6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4E1-494B-B4C3-565E425DE6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4E1-494B-B4C3-565E425DE6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4E1-494B-B4C3-565E425DE6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4E1-494B-B4C3-565E425DE6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4E1-494B-B4C3-565E425DE6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4E1-494B-B4C3-565E425DE6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4E1-494B-B4C3-565E425DE6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4E1-494B-B4C3-565E425DE6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4E1-494B-B4C3-565E425DE6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4E1-494B-B4C3-565E425DE6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4E1-494B-B4C3-565E425DE6C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4E1-494B-B4C3-565E425DE6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E1-494B-B4C3-565E425DE6C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4E1-494B-B4C3-565E425DE6C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E1-494B-B4C3-565E425DE6C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4E1-494B-B4C3-565E425DE6C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E1-494B-B4C3-565E425DE6C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E1-494B-B4C3-565E425DE6C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4E1-494B-B4C3-565E425DE6C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4E1-494B-B4C3-565E425DE6C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4E1-494B-B4C3-565E425DE6C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4E1-494B-B4C3-565E425DE6C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4E1-494B-B4C3-565E425DE6C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4E1-494B-B4C3-565E425DE6C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4E1-494B-B4C3-565E425DE6C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4E1-494B-B4C3-565E425DE6C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4E1-494B-B4C3-565E425DE6C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4E1-494B-B4C3-565E425DE6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4E1-494B-B4C3-565E425DE6C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4E1-494B-B4C3-565E425DE6C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4E1-494B-B4C3-565E425DE6C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4E1-494B-B4C3-565E425DE6C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4E1-494B-B4C3-565E425DE6C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4E1-494B-B4C3-565E425DE6C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4E1-494B-B4C3-565E425DE6C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4E1-494B-B4C3-565E425DE6C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4E1-494B-B4C3-565E425DE6C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4E1-494B-B4C3-565E425DE6C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4E1-494B-B4C3-565E425DE6C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4E1-494B-B4C3-565E425DE6C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4E1-494B-B4C3-565E425DE6C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4E1-494B-B4C3-565E425DE6C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4E1-494B-B4C3-565E425DE6C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4E1-494B-B4C3-565E425DE6C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4E1-494B-B4C3-565E425DE6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4E1-494B-B4C3-565E425DE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5-41F3-9B12-96D9E25DFAF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5-41F3-9B12-96D9E25DFAF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55-41F3-9B12-96D9E25D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55-41F3-9B12-96D9E25DFAF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55-41F3-9B12-96D9E25D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7-460E-83A1-7D90A9468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7-460E-83A1-7D90A9468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2-4AD6-AE64-98B30515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2-4AD6-AE64-98B305151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7-44F5-AF63-022B9B26D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7-44F5-AF63-022B9B26D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2B-4FE2-A61E-02B8C599B8E9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B-4FE2-A61E-02B8C599B8E9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2B-4FE2-A61E-02B8C599B8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2B-4FE2-A61E-02B8C599B8E9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2B-4FE2-A61E-02B8C599B8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2B-4FE2-A61E-02B8C599B8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6">
                  <c:v>558</c:v>
                </c:pt>
                <c:pt idx="12">
                  <c:v>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2B-4FE2-A61E-02B8C599B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2B-4FE2-A61E-02B8C599B8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2B-4FE2-A61E-02B8C599B8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2B-4FE2-A61E-02B8C599B8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2B-4FE2-A61E-02B8C599B8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2B-4FE2-A61E-02B8C599B8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2B-4FE2-A61E-02B8C599B8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2B-4FE2-A61E-02B8C599B8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2B-4FE2-A61E-02B8C599B8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2B-4FE2-A61E-02B8C599B8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2B-4FE2-A61E-02B8C599B8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2B-4FE2-A61E-02B8C599B8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2B-4FE2-A61E-02B8C599B8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2B-4FE2-A61E-02B8C599B8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2B-4FE2-A61E-02B8C599B8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2B-4FE2-A61E-02B8C599B8E9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6">
                  <c:v>0.70642201834862384</c:v>
                </c:pt>
                <c:pt idx="12">
                  <c:v>2.2903334456045865E-2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2B-4FE2-A61E-02B8C599B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B65032-2B94-4895-85BE-22FBB5631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1D908FC-8E9E-4BDD-B938-4ABFEF04515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8CBA03-3527-D39E-A007-676CFD6810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46997D4-2E0B-E290-FB29-EF37B96727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859CB5-E5AE-434C-8A5C-FC4A50F0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140B42-54B0-45EB-9988-F322A4047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A9C2AE-584A-4BF6-8C09-10F36FD3A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E20812-B93C-42D2-BF03-CC671E48B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A88A6C-A79E-4E79-A56A-43743BE40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75747A-3317-4F53-8FC0-34A814888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CBD624-2074-495D-ACE7-9CC0C091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BA0C67-7EE7-4C1C-AF0E-7F98EE7F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B533CE0-09A1-428E-9E77-77D34CCE107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4E85933-88BB-D623-9EF7-57593E1B24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2350E30-A5F1-78A7-AD47-6C30FC16AC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95971DE-AB4E-4291-8940-FE398BFDE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1B8C0D-E49E-4A95-8B66-C3B68BA72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022A83-D247-485C-97FE-E8B4540FD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BA5392F-AB50-433D-815D-57807E904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FB0A642-E204-4F37-8FAF-1ECF9484E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49,0%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12.973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12.973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65027EE-5B3D-467B-8FA2-0E1033612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0B1F87-6AD4-43D8-A08C-8B2B4114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57E16F8-B1FA-4345-9B42-16EDCFD4D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0B1E53-4069-469F-904F-CB0EF943A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29.902 viajeros 
cuota: 88,9%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3.725 viajeros
cuota: 11,1%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4ACA103-9B07-4A49-83E8-2DD3B7305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33CED9-76FC-49AB-A94B-70397A2E6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B8FFE1C-0AA8-4DD4-A9F9-1A4A9928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198ED7-DB56-4CA8-A768-09764C1C3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19.106 viajeros 
cuota: 92,5%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1.548 viajeros
cuota: 7,5%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47FC003-52A3-4D10-AF46-5CD680CB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160A59-E73B-49EF-8024-26E29E417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433608E-4F88-498B-850F-606ED0CAE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8C5A65-B814-4DDA-87EB-242456D24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10.796 viajeros 
cuota: 83,2%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2.177 viajeros
cuota: 16,8%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F4E18FF-8B48-4EE1-85B1-9D0CB8397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F69CE4-2ED8-4766-A056-F6EF39DD7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4D99639-9408-41AF-AA0A-9785E07A7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4BDE9AE-81B9-4CA2-B239-5FF0CE738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99C8357-D06B-4DCD-91BD-989F271E7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BE1C269-86FF-4FC3-9514-41CD4CBEA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97D6C9-388A-4CCA-97BE-673E1A233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24BC03F-85F7-4796-86F2-7511771B1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F4B7CC8-776C-4C1D-82AE-AC8BA9E7B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5000C72-E068-40F4-A0BA-8E709F712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DEB6356-E3D2-4340-977F-4320035FB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0009AC-CC23-4675-BB71-16DABC56C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6CF5338-E3B1-40D7-8524-69029ECA1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77D2DE6-5CF3-4B86-BF84-5680D4F4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B17195C-2BB3-4F0D-86EE-2B7E7F0ED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3E0F6D-0D8A-4E8E-8674-C406A1211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74D75F-7627-42D0-9D94-925E1A121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AA7A59-5791-4976-B116-CDC5269A9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883583E-BFB4-4403-8215-B800A8BFD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EF4F55-5DAA-48B4-AAEE-59DBD9C17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7BC9B6-D5D2-4912-9FBC-0B87523FC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235EE1-D314-4157-AE90-3B27CD441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E3BF0B-A171-4BC7-A4B1-79B581AB7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C7C8AA-3AA0-4B90-A8CF-1A9307DA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18D64B-5FCF-4051-8A1E-908B2F91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762CFE-D69B-47FF-AC1F-73463FC6D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7AB035-AC5F-48FC-8551-8AB327657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DDE448-CB37-4707-96B3-570FA43D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ECFA85-9143-43E2-A601-F00CC19FE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8B4E3E-7788-4A3B-AD12-217B4D1AA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C5A125-50E3-4CC1-BDDF-74B1815C0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7EB3C0-2843-4A2E-BB5C-BF20AE082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EF5DF2F-8F74-4984-86E5-A3B9B3059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0AE9441-B28A-4DF7-9244-80355CB78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B32D3B6-E00A-45D7-8F1C-1625D6A11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F07F2D-EE5E-40C1-9267-EA812F36A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A1C285-9C46-4DC2-93CE-6E51028E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932EF2-8250-431F-B28E-41E465E9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FE5443-7959-4615-B1F6-CA5AF97B6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C96754-0101-4A50-BC4C-EB9E560F2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258BA0-6431-4183-89FE-33A18253B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1BE8E4-E193-4A88-928D-5BB3826E1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2EDACA-81A3-4508-9429-CD832DAEB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27CEBA-D5D8-4463-99D3-AE31B8611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35BC38-2726-4DF7-8A99-73FB9EDD9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1DEBD6-B677-453A-9A5E-6B797DCD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8C3C3F1-450C-4282-97A5-AEB4B1A16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8BB443-457B-4E35-A77D-A83CA138C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96B67F4-3B65-45B8-B622-5D50D69D5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0B48FB-4009-4814-B0F3-094253A9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42933B-B352-4AA8-BA65-7066171D0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ED9AEA-8FF9-458E-A708-C5E51553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180935-DC86-4D0D-95B6-CEBBBAF9C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A1BCA54-BF16-4822-9AC1-E2F9A6363AC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FF6A30-88FB-8986-61DB-53A8252B68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380671A-EF48-6ACD-F46D-73CF1C40F5A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B6F38E-5A90-461C-91FE-BDA6C7C82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EE1EB1-673B-4529-968F-4AE260BC3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AE79BC3-B476-4A01-985B-A8652B72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41E6C0-017A-4124-9132-4059BF04F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E42CE3-3F44-4552-A473-9314CF8D9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D5C3218-233A-4B77-8326-9998068DD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BF07E-6301-4650-B6B7-B77BDB087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76EC40-7656-4772-B21C-FE3F35688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C13BCF-729E-4D2B-BD19-176D2C049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E6CEC6-A549-45AB-A13A-825C119B5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4FE5AF1-9AEA-45AD-9BE2-3401F28D72B7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CD27B3-9863-09F4-BBB1-F967446CD2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E869695-6EFA-DEEB-868F-9E3363A1D33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87E438-F65C-44AD-A8A8-85D975ABB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70839D-9DAD-4991-972A-494CE066E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3158305-0526-49C5-82F4-8C0F2AA84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A2CE12-D6B4-4148-99E4-374165F4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767CBE-F04D-4B9D-BD37-B84774ED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B51D530-B7E3-4267-B13E-C7A00CE66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B4EE8-A228-4424-8493-641624338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35AAE6-37C8-4A40-B785-484B0FD08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6B8F45-9A6A-4790-88AC-EF34FB5D2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2A35F7C-FBB9-4F2A-A8B8-44529B5A21E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508ED39-6B55-8836-138C-38133FA4DB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68ABCB8-19B7-861B-5E20-043C0553EC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E4D69C-B95E-4776-A2CA-F95B689B9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DE307E-792D-4655-AD73-CB9670F66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25B809-0D35-4758-9D6B-C05D585FF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DE3D71-7DB9-4433-AE8C-3E383FC74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581466-063C-4F5B-A962-F05892D69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488675D-9862-4C5E-8E9A-418895E51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0A6781E-F45B-46D5-85DF-5C10B8926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0B3031C-ABFE-44CA-99DB-C6BC0F25F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3CACD7E-8DC1-4D16-90F5-4F7AA1D79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D21D777-EB3C-49FE-B847-FD39E81BD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8CD4635-296A-4699-959C-C5CEF17D5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998E330-67B5-4930-920B-D42285297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268F6FB-D566-4DCB-84E8-8AAD3FEA6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FA8A5D4-1E61-4B47-AAB4-341F570C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8CC7C0-8B6E-44AE-ABE9-396DB0A30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E0E325-28CE-49E7-9F01-80C369585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7A738E-7395-4C54-958A-21358770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556B2C1-4159-4235-8701-D7DFA4E5E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B4F547-9638-4176-8A34-27E2BA324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9B3455-8780-42F1-B2FE-A5C31964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438B2E2-3A13-4556-80A9-0D9DEA845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786394-7F70-415B-B6B3-CACA21C59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0A7EE2B-44FD-44DA-B64D-A79222506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7CD6EC6-D0F0-448D-BE43-25ECBDECD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Miguel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9ACE88A-F591-4ED3-B460-0251B94FD7B2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B945861-BE2A-DC75-EEAB-F57BB9AE58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BBFD9F5-9394-0C7C-AE75-D07F7F17EDB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2E194D-915E-4347-A23C-1EA8890AE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28CFFE-9FA6-465E-AB91-CB5A4CEF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D2FC2B-CC6B-4268-AB3A-62B090C73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250AC9-A27D-43A5-A9C4-9D69F1591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5FD0F1-AC06-4AD6-AFA8-5CE41DABA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A46DE8-2E28-4433-A8AA-CA6F3C39C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142B9AD-B6F6-4F47-BF8C-F7FED05116F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B9CD7D3-9736-1971-7E16-9F329380B6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AABEC5-1299-3CDF-3612-1ED9564063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522B6D6-4CA2-4E56-A86C-3732F333E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D76201-C978-4084-9F7F-F05504607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BF0AE5-71A4-4D91-9C56-6F623597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6AC879-BE2F-4421-8535-24CE1268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74F498-0DBD-4DF8-8A05-AD78074D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3C7B616-C76D-4E6F-8A69-63D368BE5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8661C1C-7F28-46E0-82B1-9F188E574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4E9B55F-F015-4789-8D47-28BBBDF96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88D8C4B-6536-40E4-BBC8-9A02A2C12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029AFF8-F3E1-4E94-BB23-58BE3AC3C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DFD71EE-F30E-4030-B7D0-7C36C1053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F27A9E1-77AB-46EF-894C-3EB0D54FD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2C09196-AC32-4CAC-94CB-828DED892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A558299-2065-4805-9D88-3AC3C0AF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64AFA9A-CF98-45CB-88BD-747BEB1D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E2C978-3940-41C7-BBB8-1C9275559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F8768C-8076-47D0-872B-47A983978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4294B7-BB9A-4A67-A860-2356C027C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C8C766B-0098-45CD-B130-A3251F4B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A070D4-D690-44FC-BF29-932F8BC96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345685-B278-49F8-BE0F-E10D27503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1A7F1F5-F992-4189-AB78-49CDD75EF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F929A48-2AC8-439A-997A-150727457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A1443EDC-1CEF-4F9B-9A90-5F52070B8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89DBA8B-7E64-4936-B17D-1268857B5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6D66227-AFD5-41A8-82B2-4950617A2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88F836E-C560-41D5-915E-D066227D3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E8F8532-B4F7-47A3-B68A-A522A1B66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582190D-DEC5-4584-A6EA-87525C803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E29BF2D-C3E9-4194-9016-E1693928C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670D19-F1BB-401A-9DBB-29CBC5337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97615C-B079-40DE-AC36-CD724295F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1042A5-3091-4E78-9EE8-646F37DE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C462738-DD50-4D3C-8D2D-7C0785D18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BCE7B7F-D48B-4443-9C2F-9F52D1AD9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8B219D3-64B3-4A69-A4B0-504347F26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ECE063A-5519-4D74-8F97-5049B5311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D5DE848-2D9D-4FAD-9D02-29C20CA2142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F522C20-1A5C-12AB-0731-FA4F4233AB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E24EE6-229E-45C2-2005-D8CCCCE960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181361-FD28-4E3E-9046-3766CA9C2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258C04B8-F5DC-44E6-A94B-E35D77E66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CE846A6-F3B9-4435-8732-4E6605C17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FBABBC-D812-460A-8B07-A8FE3AC17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722D9C-C392-4CBD-BAAF-69C64479E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BEB710-A579-47B7-80D5-2F3B5B9C6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480143A-3CD6-4DF1-AB1C-030F6C910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83A0C-26B6-449D-8D0D-270E427E07C1}">
  <dimension ref="B1:M56"/>
  <sheetViews>
    <sheetView showGridLines="0" tabSelected="1" workbookViewId="0">
      <selection activeCell="H13" sqref="H13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C0FF229F-238B-4E32-8D3F-7DA9A33D8401}"/>
    <hyperlink ref="B19" location="'Viajeros entr evol mensu TF'!A1" tooltip="Evolución mensual de viajeros entrentrados en Tenerife según lugar de residencia" display="Evolución mensual de viajeros entrados en Tenerife según lugar de residencia" xr:uid="{334F3A2F-E2AF-4B84-9030-8BEFECD03C71}"/>
    <hyperlink ref="B14" location="'Establecim aloj islas cat y tip'!A1" tooltip="Establecimientos alojativos Canarias e islas" display="Establecimientos alojativos Canarias e islas" xr:uid="{739AF1FF-0630-40DC-9EB2-B11006C47A2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5E6A387-F05D-44C5-8E07-E2117C4130D8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F2E772F9-F3E6-4928-835E-84A9788A96BE}"/>
    <hyperlink ref="B37" location="'Pernoctaciones lugar reside'!A1" tooltip="Pernoctaciones registradas en establecimientos alojativos de Canarias e islas según tipología y categoría" display="'Pernoctaciones lugar reside'!A1" xr:uid="{2C416199-A78B-46D1-B586-19E9E0FD525E}"/>
    <hyperlink ref="B8" location="'Resumen indicadores (aloj)'!A1" tooltip="Resumen indicadores Tenerife" display="'Resumen indicadores (aloj)'!A1" xr:uid="{BBA5DB59-1406-4614-B410-F5E7FEF2CA9D}"/>
    <hyperlink ref="B9" location="'Resumen indicadores municipios '!A1" tooltip="Resumen indicadores municipios Tenerife" display="Resumen indicadores municipios Tenerife" xr:uid="{64EE7AFB-D74B-4155-B126-FCC2008E708A}"/>
    <hyperlink ref="B20" location="'Viajeros entr evol mensu TF cat'!A1" tooltip="Evolución mensual de viajeros entrentrados en Tenerife según lugar de residencia" display="'Viajeros entr evol mensu TF cat'!A1" xr:uid="{23E75303-8269-4D13-8B6C-60F58AFA0946}"/>
    <hyperlink ref="B21" location="'Viajeros entr evol anual TF cat'!A1" tooltip="Evolución mensual de viajeros entrentrados en Tenerife según lugar de residencia" display="'Viajeros entr evol anual TF cat'!A1" xr:uid="{A7F4E6F4-4CFD-49AD-8A94-EEC02D28317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4303C53-8EB0-4B5B-AA69-5A854E7C9E29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2A8CE99-76BD-434E-BF30-510B7450EFDE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5C0D1E7-7CF8-494D-92D8-AACFF8BBA337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D7E87CED-205E-40C3-95BF-01DAD285BA4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E4E8B79C-CC24-4A76-BF47-F07F21C7AF2D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CCD386B-A660-405F-AB29-AD4F5DF69D0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F75D4BB4-F66C-4FFD-9251-E247EC5830B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C113F6D-4CC8-49FD-BD2E-A22B14289685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1DDFEA7-91DD-4992-8F58-74600CE54F1C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A788E79-9926-46C6-81A6-E0EF55E8126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6EDD036-1495-4EEC-A117-E6F81889148B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8826CFE-C68E-4D7B-874E-71B43AE76D7F}"/>
    <hyperlink ref="B35" location="'Pernoctaciones evol mensu TF'!A1" tooltip="Evolución mensual de pernoctaciones en Tenerife según lugar de residencia" display="'Pernoctaciones evol mensu TF'!A1" xr:uid="{52B71370-4777-4F44-A3EC-94273171C1A6}"/>
    <hyperlink ref="B36" location="'Pernocta evol mensu TF cat'!A1" tooltip="Evolución mensual de pernoctaciones en Tenerife según lugar de residencia" display="'Pernocta evol mensu TF cat'!A1" xr:uid="{5EC32EFC-F787-482E-A6E6-ED0C2A60F26B}"/>
    <hyperlink ref="B38" location="'Pernoctaciones lugar residen ac'!A1" tooltip="Pernoctaciones registradas en establecimientos alojativos de Canarias e islas según tipología y categoría" display="'Pernoctaciones lugar residen ac'!A1" xr:uid="{23965E31-AF40-4D5B-B61E-726E49FF140A}"/>
    <hyperlink ref="B39" location="'Pernoctaciones lugar reside año'!A1" tooltip="Pernoctaciones registradas en establecimientos alojativos de Canarias e islas según tipología y categoría" display="'Pernoctaciones lugar reside año'!A1" xr:uid="{0F24F3A6-B29D-441A-85D7-57AD8DD0E3F2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211071A-8D1D-4458-A0D4-70980F3AFE75}"/>
    <hyperlink ref="B41" location="'EM evol menusual lugar resd'!A1" tooltip="Evolución mensual de estancia media en Tenerife según lugar de residencia" display="'EM evol menusual lugar resd'!A1" xr:uid="{771CA034-5217-4573-A841-08179DA64A5B}"/>
    <hyperlink ref="B42" location="'EM evol mensu TF cat '!A1" tooltip="Evolución mensual de estancia media en Tenerife según lugar de residencia" display="'EM evol mensu TF cat '!A1" xr:uid="{DE5FDF96-A33A-4830-849C-7A043426ED88}"/>
    <hyperlink ref="B44" location="'tasa de ocupación evol mens'!A1" tooltip="Evolución mensual de estancia media en Tenerife según lugar de residencia" display="'tasa de ocupación evol mens'!A1" xr:uid="{DFC10D81-BC82-46BE-86CB-DC5E4FF6C5EF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A0A18FF6-96B1-4CAF-A77E-6C224A1B71F9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8770DBC-B63A-4128-B262-ACDF475CED49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C4FBB6C-8496-4C3D-AD4F-6FA29575564B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909856FC-2057-4578-870C-C8ABA2708B84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74D1CC4A-1D5A-4D6E-84FC-B6BB5B1F9243}"/>
    <hyperlink ref="B47" location="'ADR municipios'!A1" display="Tarifa media diaria (ADR) Tenerife y municipios" xr:uid="{4E56F9EC-7759-4306-9C83-5CBB17C9DDFA}"/>
    <hyperlink ref="B48" location="'RevPAR  municipios'!A1" display="Ingresos medios por habitación (RevPar) Tenerife y municipios" xr:uid="{FB999AF5-4567-4E9C-9DA2-DE1ED78B738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455C-D38C-446F-9DC0-D2F49921C95E}">
  <sheetPr>
    <tabColor theme="7" tint="0.79998168889431442"/>
  </sheetPr>
  <dimension ref="A4:O114"/>
  <sheetViews>
    <sheetView showGridLines="0" topLeftCell="I1" zoomScaleNormal="100" workbookViewId="0">
      <selection activeCell="P33" sqref="P33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14599</v>
      </c>
      <c r="D9" s="121">
        <v>0.23605113876894412</v>
      </c>
      <c r="E9" s="120">
        <v>2476</v>
      </c>
      <c r="F9" s="121">
        <f t="shared" ref="F9:L21" si="3">IFERROR(E9/C9-1,"-")</f>
        <v>-0.83039934242071378</v>
      </c>
      <c r="G9" s="120">
        <v>11584</v>
      </c>
      <c r="H9" s="121">
        <f t="shared" si="3"/>
        <v>3.6785137318255252</v>
      </c>
      <c r="I9" s="120">
        <v>15634</v>
      </c>
      <c r="J9" s="121">
        <f t="shared" si="3"/>
        <v>0.34962016574585641</v>
      </c>
      <c r="K9" s="120">
        <v>17228</v>
      </c>
      <c r="L9" s="121">
        <f t="shared" si="3"/>
        <v>0.10195727261097609</v>
      </c>
      <c r="M9" s="120">
        <v>20420</v>
      </c>
      <c r="N9" s="121">
        <f t="shared" ref="N9" si="4">IFERROR(M9/K9-1,"-")</f>
        <v>0.18527977710703514</v>
      </c>
    </row>
    <row r="10" spans="1:15" x14ac:dyDescent="0.25">
      <c r="A10" s="1" t="s">
        <v>74</v>
      </c>
      <c r="B10" s="119" t="s">
        <v>75</v>
      </c>
      <c r="C10" s="120">
        <v>15480</v>
      </c>
      <c r="D10" s="121">
        <v>0.28571428571428581</v>
      </c>
      <c r="E10" s="120">
        <v>1925</v>
      </c>
      <c r="F10" s="121">
        <f t="shared" si="3"/>
        <v>-0.87564599483204131</v>
      </c>
      <c r="G10" s="120">
        <v>14671</v>
      </c>
      <c r="H10" s="121">
        <f t="shared" si="3"/>
        <v>6.6212987012987012</v>
      </c>
      <c r="I10" s="120">
        <v>20512</v>
      </c>
      <c r="J10" s="121">
        <f t="shared" si="3"/>
        <v>0.3981323699815964</v>
      </c>
      <c r="K10" s="120">
        <v>17964</v>
      </c>
      <c r="L10" s="121">
        <f t="shared" si="3"/>
        <v>-0.12421996879875197</v>
      </c>
      <c r="M10" s="120">
        <v>19437</v>
      </c>
      <c r="N10" s="121">
        <f>IFERROR(M10/K10-1,"-")</f>
        <v>8.199732798931203E-2</v>
      </c>
    </row>
    <row r="11" spans="1:15" x14ac:dyDescent="0.25">
      <c r="A11" s="1" t="s">
        <v>76</v>
      </c>
      <c r="B11" s="119" t="s">
        <v>77</v>
      </c>
      <c r="C11" s="120">
        <v>5930</v>
      </c>
      <c r="D11" s="121">
        <v>-0.52335021300538542</v>
      </c>
      <c r="E11" s="120">
        <v>3083</v>
      </c>
      <c r="F11" s="121">
        <f t="shared" si="3"/>
        <v>-0.48010118043844852</v>
      </c>
      <c r="G11" s="120">
        <v>19941</v>
      </c>
      <c r="H11" s="121">
        <f t="shared" si="3"/>
        <v>5.4680506000648723</v>
      </c>
      <c r="I11" s="120">
        <v>21527</v>
      </c>
      <c r="J11" s="121">
        <f t="shared" si="3"/>
        <v>7.953462715009274E-2</v>
      </c>
      <c r="K11" s="120">
        <v>21188</v>
      </c>
      <c r="L11" s="121">
        <f t="shared" si="3"/>
        <v>-1.5747665722116388E-2</v>
      </c>
      <c r="M11" s="120">
        <v>20505</v>
      </c>
      <c r="N11" s="121">
        <f>IFERROR(M11/K11-1,"-")</f>
        <v>-3.2235227487256934E-2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5874</v>
      </c>
      <c r="F12" s="121" t="str">
        <f t="shared" si="3"/>
        <v>-</v>
      </c>
      <c r="G12" s="120">
        <v>16329</v>
      </c>
      <c r="H12" s="121">
        <f t="shared" si="3"/>
        <v>1.7798774259448416</v>
      </c>
      <c r="I12" s="120">
        <v>26292</v>
      </c>
      <c r="J12" s="121">
        <f t="shared" si="3"/>
        <v>0.61014146610325182</v>
      </c>
      <c r="K12" s="120">
        <v>20460</v>
      </c>
      <c r="L12" s="121">
        <f t="shared" si="3"/>
        <v>-0.221816522136011</v>
      </c>
      <c r="M12" s="120">
        <v>24747</v>
      </c>
      <c r="N12" s="121">
        <f>IFERROR(M12/K12-1,"-")</f>
        <v>0.20953079178885625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6562</v>
      </c>
      <c r="F13" s="121" t="str">
        <f t="shared" si="3"/>
        <v>-</v>
      </c>
      <c r="G13" s="120">
        <v>15949</v>
      </c>
      <c r="H13" s="121">
        <f t="shared" si="3"/>
        <v>1.4305089911612314</v>
      </c>
      <c r="I13" s="120">
        <v>20694</v>
      </c>
      <c r="J13" s="121">
        <f t="shared" si="3"/>
        <v>0.29751081572512383</v>
      </c>
      <c r="K13" s="120">
        <v>21715</v>
      </c>
      <c r="L13" s="121">
        <f t="shared" si="3"/>
        <v>4.9337972359137838E-2</v>
      </c>
      <c r="M13" s="120">
        <v>23114</v>
      </c>
      <c r="N13" s="121">
        <f>IFERROR(M13/K13-1,"-")</f>
        <v>6.4425512318673661E-2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12758</v>
      </c>
      <c r="F14" s="121" t="str">
        <f t="shared" si="3"/>
        <v>-</v>
      </c>
      <c r="G14" s="120">
        <v>13606</v>
      </c>
      <c r="H14" s="121">
        <f t="shared" si="3"/>
        <v>6.6468098448032586E-2</v>
      </c>
      <c r="I14" s="120">
        <v>22097</v>
      </c>
      <c r="J14" s="121">
        <f t="shared" si="3"/>
        <v>0.62406291342054976</v>
      </c>
      <c r="K14" s="120">
        <v>19721</v>
      </c>
      <c r="L14" s="121">
        <f t="shared" si="3"/>
        <v>-0.10752590849436572</v>
      </c>
      <c r="M14" s="120">
        <v>20354</v>
      </c>
      <c r="N14" s="121">
        <f t="shared" ref="N14:N15" si="5">IFERROR(M14/K14-1,"-")</f>
        <v>3.2097763805080781E-2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10658</v>
      </c>
      <c r="F15" s="121" t="str">
        <f t="shared" si="3"/>
        <v>-</v>
      </c>
      <c r="G15" s="120">
        <v>15515</v>
      </c>
      <c r="H15" s="121">
        <f t="shared" si="3"/>
        <v>0.45571401763933195</v>
      </c>
      <c r="I15" s="120">
        <v>21748</v>
      </c>
      <c r="J15" s="121">
        <f t="shared" si="3"/>
        <v>0.4017402513696422</v>
      </c>
      <c r="K15" s="120">
        <v>20589</v>
      </c>
      <c r="L15" s="121">
        <f t="shared" si="3"/>
        <v>-5.3292256759242207E-2</v>
      </c>
      <c r="M15" s="120">
        <v>25675</v>
      </c>
      <c r="N15" s="121">
        <f t="shared" si="5"/>
        <v>0.24702511049589582</v>
      </c>
    </row>
    <row r="16" spans="1:15" x14ac:dyDescent="0.25">
      <c r="A16" s="1" t="s">
        <v>86</v>
      </c>
      <c r="B16" s="119" t="s">
        <v>87</v>
      </c>
      <c r="C16" s="120">
        <v>12002</v>
      </c>
      <c r="D16" s="121">
        <v>-0.12661912385387863</v>
      </c>
      <c r="E16" s="120">
        <v>13469</v>
      </c>
      <c r="F16" s="121">
        <f t="shared" si="3"/>
        <v>0.12222962839526752</v>
      </c>
      <c r="G16" s="120">
        <v>21074</v>
      </c>
      <c r="H16" s="121">
        <f t="shared" si="3"/>
        <v>0.56462989086049453</v>
      </c>
      <c r="I16" s="120">
        <v>20367</v>
      </c>
      <c r="J16" s="121">
        <f t="shared" si="3"/>
        <v>-3.3548448324950186E-2</v>
      </c>
      <c r="K16" s="120">
        <v>22021</v>
      </c>
      <c r="L16" s="121">
        <f t="shared" si="3"/>
        <v>8.1209800166936796E-2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11710</v>
      </c>
      <c r="D17" s="121">
        <v>2.1547587891476816E-2</v>
      </c>
      <c r="E17" s="120">
        <v>13048</v>
      </c>
      <c r="F17" s="121">
        <f t="shared" si="3"/>
        <v>0.11426131511528603</v>
      </c>
      <c r="G17" s="120">
        <v>17425</v>
      </c>
      <c r="H17" s="121">
        <f t="shared" si="3"/>
        <v>0.33545370938074792</v>
      </c>
      <c r="I17" s="120">
        <v>18863</v>
      </c>
      <c r="J17" s="121">
        <f t="shared" si="3"/>
        <v>8.2525107604017212E-2</v>
      </c>
      <c r="K17" s="120">
        <v>20469</v>
      </c>
      <c r="L17" s="121">
        <f t="shared" si="3"/>
        <v>8.5140221597836963E-2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4520</v>
      </c>
      <c r="D18" s="121">
        <v>-0.62067807989258139</v>
      </c>
      <c r="E18" s="120">
        <v>13324</v>
      </c>
      <c r="F18" s="121">
        <f t="shared" si="3"/>
        <v>1.9477876106194691</v>
      </c>
      <c r="G18" s="120">
        <v>20050</v>
      </c>
      <c r="H18" s="121">
        <f t="shared" si="3"/>
        <v>0.50480336235364764</v>
      </c>
      <c r="I18" s="120">
        <v>26095</v>
      </c>
      <c r="J18" s="121">
        <f t="shared" si="3"/>
        <v>0.30149625935162105</v>
      </c>
      <c r="K18" s="120">
        <v>21212</v>
      </c>
      <c r="L18" s="121">
        <f t="shared" si="3"/>
        <v>-0.18712397010921633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5547</v>
      </c>
      <c r="D19" s="121">
        <v>-0.5380964276792406</v>
      </c>
      <c r="E19" s="120">
        <v>10944</v>
      </c>
      <c r="F19" s="121">
        <f t="shared" si="3"/>
        <v>0.97295835586803681</v>
      </c>
      <c r="G19" s="120">
        <v>14824</v>
      </c>
      <c r="H19" s="121">
        <f t="shared" si="3"/>
        <v>0.35453216374269014</v>
      </c>
      <c r="I19" s="120">
        <v>18426</v>
      </c>
      <c r="J19" s="121">
        <f t="shared" si="3"/>
        <v>0.24298434970318405</v>
      </c>
      <c r="K19" s="120">
        <v>18264</v>
      </c>
      <c r="L19" s="121">
        <f t="shared" si="3"/>
        <v>-8.7919244545751063E-3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6293</v>
      </c>
      <c r="D20" s="121">
        <v>-0.46250427058421595</v>
      </c>
      <c r="E20" s="120">
        <v>13338</v>
      </c>
      <c r="F20" s="121">
        <f t="shared" si="3"/>
        <v>1.1194978547592562</v>
      </c>
      <c r="G20" s="120">
        <v>17905</v>
      </c>
      <c r="H20" s="121">
        <f t="shared" si="3"/>
        <v>0.34240515819463191</v>
      </c>
      <c r="I20" s="120">
        <v>20333</v>
      </c>
      <c r="J20" s="121">
        <f t="shared" si="3"/>
        <v>0.13560457972633344</v>
      </c>
      <c r="K20" s="120">
        <v>18315</v>
      </c>
      <c r="L20" s="121">
        <f t="shared" si="3"/>
        <v>-9.9247528648010674E-2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77467</v>
      </c>
      <c r="D21" s="124">
        <v>-0.45789742549037449</v>
      </c>
      <c r="E21" s="123">
        <v>107459</v>
      </c>
      <c r="F21" s="124">
        <f t="shared" si="3"/>
        <v>0.38715840293286163</v>
      </c>
      <c r="G21" s="123">
        <v>198873</v>
      </c>
      <c r="H21" s="124">
        <f t="shared" si="3"/>
        <v>0.85068723885388842</v>
      </c>
      <c r="I21" s="123">
        <v>252588</v>
      </c>
      <c r="J21" s="124">
        <f t="shared" si="3"/>
        <v>0.27009699657570407</v>
      </c>
      <c r="K21" s="123">
        <v>239146</v>
      </c>
      <c r="L21" s="124">
        <f t="shared" si="3"/>
        <v>-5.3217096615832848E-2</v>
      </c>
      <c r="M21" s="123">
        <v>154252</v>
      </c>
      <c r="N21" s="124">
        <v>0.1108054585388687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9284</v>
      </c>
      <c r="D31" s="121">
        <v>0.34142464961710739</v>
      </c>
      <c r="E31" s="120">
        <v>2470</v>
      </c>
      <c r="F31" s="121">
        <f t="shared" ref="F31:L43" si="9">IFERROR(E31/C31-1,"-")</f>
        <v>-0.73395088323998281</v>
      </c>
      <c r="G31" s="120">
        <v>9886</v>
      </c>
      <c r="H31" s="121">
        <f t="shared" si="9"/>
        <v>3.002429149797571</v>
      </c>
      <c r="I31" s="120">
        <v>13452</v>
      </c>
      <c r="J31" s="121">
        <f t="shared" si="9"/>
        <v>0.36071211814687443</v>
      </c>
      <c r="K31" s="120">
        <v>15230</v>
      </c>
      <c r="L31" s="121">
        <f t="shared" si="9"/>
        <v>0.13217365447517104</v>
      </c>
      <c r="M31" s="120">
        <v>18184</v>
      </c>
      <c r="N31" s="121">
        <f t="shared" ref="N31:N37" si="10">IFERROR(M31/K31-1,"-")</f>
        <v>0.19395929087327635</v>
      </c>
    </row>
    <row r="32" spans="1:15" x14ac:dyDescent="0.25">
      <c r="B32" s="119" t="s">
        <v>75</v>
      </c>
      <c r="C32" s="120">
        <v>9655</v>
      </c>
      <c r="D32" s="121">
        <v>0.42173464879988209</v>
      </c>
      <c r="E32" s="120">
        <v>0</v>
      </c>
      <c r="F32" s="121">
        <f t="shared" si="9"/>
        <v>-1</v>
      </c>
      <c r="G32" s="120">
        <v>12864</v>
      </c>
      <c r="H32" s="121" t="str">
        <f t="shared" si="9"/>
        <v>-</v>
      </c>
      <c r="I32" s="120">
        <v>18634</v>
      </c>
      <c r="J32" s="121">
        <f t="shared" si="9"/>
        <v>0.44853855721393043</v>
      </c>
      <c r="K32" s="120">
        <v>15773</v>
      </c>
      <c r="L32" s="121">
        <f t="shared" si="9"/>
        <v>-0.15353654609852962</v>
      </c>
      <c r="M32" s="120">
        <v>17286</v>
      </c>
      <c r="N32" s="121">
        <f t="shared" si="10"/>
        <v>9.5923413428009807E-2</v>
      </c>
    </row>
    <row r="33" spans="2:15" x14ac:dyDescent="0.25">
      <c r="B33" s="119" t="s">
        <v>77</v>
      </c>
      <c r="C33" s="120">
        <v>3688</v>
      </c>
      <c r="D33" s="121">
        <v>-0.50918285866382751</v>
      </c>
      <c r="E33" s="120">
        <v>3083</v>
      </c>
      <c r="F33" s="121">
        <f t="shared" si="9"/>
        <v>-0.1640455531453362</v>
      </c>
      <c r="G33" s="120">
        <v>17909</v>
      </c>
      <c r="H33" s="121">
        <f t="shared" si="9"/>
        <v>4.8089523191696397</v>
      </c>
      <c r="I33" s="120">
        <v>19058</v>
      </c>
      <c r="J33" s="121">
        <f t="shared" si="9"/>
        <v>6.4157686079624687E-2</v>
      </c>
      <c r="K33" s="120">
        <v>18718</v>
      </c>
      <c r="L33" s="121">
        <f t="shared" si="9"/>
        <v>-1.7840277049008257E-2</v>
      </c>
      <c r="M33" s="120">
        <v>18027</v>
      </c>
      <c r="N33" s="121">
        <f t="shared" si="10"/>
        <v>-3.6916337215514461E-2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5855</v>
      </c>
      <c r="F34" s="121" t="str">
        <f t="shared" si="9"/>
        <v>-</v>
      </c>
      <c r="G34" s="120">
        <v>13700</v>
      </c>
      <c r="H34" s="121">
        <f t="shared" si="9"/>
        <v>1.3398804440649017</v>
      </c>
      <c r="I34" s="120">
        <v>23480</v>
      </c>
      <c r="J34" s="121">
        <f t="shared" si="9"/>
        <v>0.71386861313868621</v>
      </c>
      <c r="K34" s="120">
        <v>17736</v>
      </c>
      <c r="L34" s="121">
        <f t="shared" si="9"/>
        <v>-0.24463373083475293</v>
      </c>
      <c r="M34" s="120">
        <v>21495</v>
      </c>
      <c r="N34" s="121">
        <f t="shared" si="10"/>
        <v>0.21194181326116368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6553</v>
      </c>
      <c r="F35" s="121" t="str">
        <f t="shared" si="9"/>
        <v>-</v>
      </c>
      <c r="G35" s="120">
        <v>13928</v>
      </c>
      <c r="H35" s="121">
        <f t="shared" si="9"/>
        <v>1.1254387303525104</v>
      </c>
      <c r="I35" s="120">
        <v>18104</v>
      </c>
      <c r="J35" s="121">
        <f t="shared" si="9"/>
        <v>0.29982768523836878</v>
      </c>
      <c r="K35" s="120">
        <v>19179</v>
      </c>
      <c r="L35" s="121">
        <f t="shared" si="9"/>
        <v>5.937914273088829E-2</v>
      </c>
      <c r="M35" s="120">
        <v>20267</v>
      </c>
      <c r="N35" s="121">
        <f t="shared" si="10"/>
        <v>5.672871369727317E-2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12413</v>
      </c>
      <c r="F36" s="121" t="str">
        <f t="shared" si="9"/>
        <v>-</v>
      </c>
      <c r="G36" s="120">
        <v>11319</v>
      </c>
      <c r="H36" s="121">
        <f t="shared" si="9"/>
        <v>-8.8133408523322299E-2</v>
      </c>
      <c r="I36" s="120">
        <v>19134</v>
      </c>
      <c r="J36" s="121">
        <f t="shared" si="9"/>
        <v>0.69043201696262924</v>
      </c>
      <c r="K36" s="120">
        <v>17089</v>
      </c>
      <c r="L36" s="121">
        <f t="shared" si="9"/>
        <v>-0.10687780913557021</v>
      </c>
      <c r="M36" s="120">
        <v>17337</v>
      </c>
      <c r="N36" s="121">
        <f t="shared" si="10"/>
        <v>1.4512259348118617E-2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9745</v>
      </c>
      <c r="F37" s="121" t="str">
        <f t="shared" si="9"/>
        <v>-</v>
      </c>
      <c r="G37" s="120">
        <v>12286</v>
      </c>
      <c r="H37" s="121">
        <f t="shared" si="9"/>
        <v>0.26074910210364299</v>
      </c>
      <c r="I37" s="120">
        <v>18317</v>
      </c>
      <c r="J37" s="121">
        <f t="shared" si="9"/>
        <v>0.49088393293179222</v>
      </c>
      <c r="K37" s="120">
        <v>17239</v>
      </c>
      <c r="L37" s="121">
        <f t="shared" si="9"/>
        <v>-5.8852432166839552E-2</v>
      </c>
      <c r="M37" s="120">
        <v>22369</v>
      </c>
      <c r="N37" s="121">
        <f t="shared" si="10"/>
        <v>0.29758106618713387</v>
      </c>
    </row>
    <row r="38" spans="2:15" x14ac:dyDescent="0.25">
      <c r="B38" s="119" t="s">
        <v>87</v>
      </c>
      <c r="C38" s="120">
        <v>11626</v>
      </c>
      <c r="D38" s="121">
        <v>0.4793230690927599</v>
      </c>
      <c r="E38" s="120">
        <v>11133</v>
      </c>
      <c r="F38" s="121">
        <f t="shared" si="9"/>
        <v>-4.2404954412523677E-2</v>
      </c>
      <c r="G38" s="120">
        <v>17921</v>
      </c>
      <c r="H38" s="121">
        <f t="shared" si="9"/>
        <v>0.60971885385789992</v>
      </c>
      <c r="I38" s="120">
        <v>17179</v>
      </c>
      <c r="J38" s="121">
        <f t="shared" si="9"/>
        <v>-4.1403939512304033E-2</v>
      </c>
      <c r="K38" s="120">
        <v>18498</v>
      </c>
      <c r="L38" s="121">
        <f t="shared" si="9"/>
        <v>7.6779789277606314E-2</v>
      </c>
      <c r="M38" s="120"/>
      <c r="N38" s="121"/>
    </row>
    <row r="39" spans="2:15" x14ac:dyDescent="0.25">
      <c r="B39" s="119" t="s">
        <v>89</v>
      </c>
      <c r="C39" s="120">
        <v>11710</v>
      </c>
      <c r="D39" s="121">
        <v>0.90437469507236945</v>
      </c>
      <c r="E39" s="120">
        <v>11302</v>
      </c>
      <c r="F39" s="121">
        <f t="shared" si="9"/>
        <v>-3.4842015371477353E-2</v>
      </c>
      <c r="G39" s="120">
        <v>14794</v>
      </c>
      <c r="H39" s="121">
        <f t="shared" si="9"/>
        <v>0.3089718633870111</v>
      </c>
      <c r="I39" s="120">
        <v>16071</v>
      </c>
      <c r="J39" s="121">
        <f t="shared" si="9"/>
        <v>8.6318777882925524E-2</v>
      </c>
      <c r="K39" s="120">
        <v>17837</v>
      </c>
      <c r="L39" s="121">
        <f t="shared" si="9"/>
        <v>0.10988737477443844</v>
      </c>
      <c r="M39" s="120"/>
      <c r="N39" s="121"/>
    </row>
    <row r="40" spans="2:15" x14ac:dyDescent="0.25">
      <c r="B40" s="119" t="s">
        <v>91</v>
      </c>
      <c r="C40" s="120">
        <v>4520</v>
      </c>
      <c r="D40" s="121">
        <v>-0.31317428962163807</v>
      </c>
      <c r="E40" s="120">
        <v>11284</v>
      </c>
      <c r="F40" s="121">
        <f t="shared" si="9"/>
        <v>1.4964601769911505</v>
      </c>
      <c r="G40" s="120">
        <v>17422</v>
      </c>
      <c r="H40" s="121">
        <f t="shared" si="9"/>
        <v>0.54395604395604402</v>
      </c>
      <c r="I40" s="120">
        <v>23469</v>
      </c>
      <c r="J40" s="121">
        <f t="shared" si="9"/>
        <v>0.34708988635059113</v>
      </c>
      <c r="K40" s="120">
        <v>18252</v>
      </c>
      <c r="L40" s="121">
        <f t="shared" si="9"/>
        <v>-0.22229323788827815</v>
      </c>
      <c r="M40" s="120"/>
      <c r="N40" s="121"/>
    </row>
    <row r="41" spans="2:15" x14ac:dyDescent="0.25">
      <c r="B41" s="119" t="s">
        <v>93</v>
      </c>
      <c r="C41" s="120">
        <v>5541</v>
      </c>
      <c r="D41" s="121">
        <v>-0.1289105486558717</v>
      </c>
      <c r="E41" s="120">
        <v>9098</v>
      </c>
      <c r="F41" s="121">
        <f t="shared" si="9"/>
        <v>0.64194188774589422</v>
      </c>
      <c r="G41" s="120">
        <v>12627</v>
      </c>
      <c r="H41" s="121">
        <f t="shared" si="9"/>
        <v>0.38788744779072326</v>
      </c>
      <c r="I41" s="120">
        <v>16350</v>
      </c>
      <c r="J41" s="121">
        <f t="shared" si="9"/>
        <v>0.29484438108814448</v>
      </c>
      <c r="K41" s="120">
        <v>16167</v>
      </c>
      <c r="L41" s="121">
        <f t="shared" si="9"/>
        <v>-1.1192660550458755E-2</v>
      </c>
      <c r="M41" s="120"/>
      <c r="N41" s="121"/>
    </row>
    <row r="42" spans="2:15" x14ac:dyDescent="0.25">
      <c r="B42" s="119" t="s">
        <v>95</v>
      </c>
      <c r="C42" s="120">
        <v>6274</v>
      </c>
      <c r="D42" s="121">
        <v>3.3607907742998266E-2</v>
      </c>
      <c r="E42" s="120">
        <v>11136</v>
      </c>
      <c r="F42" s="121">
        <f t="shared" si="9"/>
        <v>0.77494421421740523</v>
      </c>
      <c r="G42" s="120">
        <v>15138</v>
      </c>
      <c r="H42" s="121">
        <f t="shared" si="9"/>
        <v>0.359375</v>
      </c>
      <c r="I42" s="120">
        <v>17513</v>
      </c>
      <c r="J42" s="121">
        <f t="shared" si="9"/>
        <v>0.15688994583168192</v>
      </c>
      <c r="K42" s="120">
        <v>15560</v>
      </c>
      <c r="L42" s="121">
        <f t="shared" si="9"/>
        <v>-0.11151715868212186</v>
      </c>
      <c r="M42" s="120"/>
      <c r="N42" s="121"/>
    </row>
    <row r="43" spans="2:15" ht="15.75" x14ac:dyDescent="0.25">
      <c r="B43" s="122" t="s">
        <v>32</v>
      </c>
      <c r="C43" s="123">
        <v>63499</v>
      </c>
      <c r="D43" s="124">
        <v>-0.23119112768481975</v>
      </c>
      <c r="E43" s="123">
        <v>95997</v>
      </c>
      <c r="F43" s="124">
        <f t="shared" si="9"/>
        <v>0.51178758720609774</v>
      </c>
      <c r="G43" s="123">
        <v>169794</v>
      </c>
      <c r="H43" s="124">
        <f t="shared" si="9"/>
        <v>0.76874277321166296</v>
      </c>
      <c r="I43" s="123">
        <v>220761</v>
      </c>
      <c r="J43" s="124">
        <f t="shared" si="9"/>
        <v>0.3001696173009647</v>
      </c>
      <c r="K43" s="123">
        <v>207278</v>
      </c>
      <c r="L43" s="124">
        <f t="shared" si="9"/>
        <v>-6.1075099315549441E-2</v>
      </c>
      <c r="M43" s="123">
        <v>134965</v>
      </c>
      <c r="N43" s="124">
        <v>0.11574518038424664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9284</v>
      </c>
      <c r="D53" s="121">
        <v>0.34142464961710739</v>
      </c>
      <c r="E53" s="120">
        <v>0</v>
      </c>
      <c r="F53" s="121">
        <f t="shared" ref="F53:L65" si="14">IFERROR(E53/C53-1,"-")</f>
        <v>-1</v>
      </c>
      <c r="G53" s="120">
        <v>0</v>
      </c>
      <c r="H53" s="121" t="str">
        <f t="shared" si="14"/>
        <v>-</v>
      </c>
      <c r="I53" s="120">
        <v>0</v>
      </c>
      <c r="J53" s="121" t="str">
        <f t="shared" si="14"/>
        <v>-</v>
      </c>
      <c r="K53" s="120">
        <v>0</v>
      </c>
      <c r="L53" s="121" t="str">
        <f t="shared" si="14"/>
        <v>-</v>
      </c>
      <c r="M53" s="120">
        <v>0</v>
      </c>
      <c r="N53" s="121" t="str">
        <f t="shared" ref="N53:N59" si="15">IFERROR(M53/K53-1,"-")</f>
        <v>-</v>
      </c>
    </row>
    <row r="54" spans="1:15" x14ac:dyDescent="0.25">
      <c r="A54" s="1">
        <v>2</v>
      </c>
      <c r="B54" s="119" t="s">
        <v>75</v>
      </c>
      <c r="C54" s="120">
        <v>9655</v>
      </c>
      <c r="D54" s="121">
        <v>0.42173464879988209</v>
      </c>
      <c r="E54" s="120">
        <v>0</v>
      </c>
      <c r="F54" s="121">
        <f t="shared" si="14"/>
        <v>-1</v>
      </c>
      <c r="G54" s="120">
        <v>0</v>
      </c>
      <c r="H54" s="121" t="str">
        <f t="shared" si="14"/>
        <v>-</v>
      </c>
      <c r="I54" s="120">
        <v>0</v>
      </c>
      <c r="J54" s="121" t="str">
        <f t="shared" si="14"/>
        <v>-</v>
      </c>
      <c r="K54" s="120">
        <v>0</v>
      </c>
      <c r="L54" s="121" t="str">
        <f t="shared" si="14"/>
        <v>-</v>
      </c>
      <c r="M54" s="120">
        <v>0</v>
      </c>
      <c r="N54" s="121" t="str">
        <f t="shared" si="15"/>
        <v>-</v>
      </c>
    </row>
    <row r="55" spans="1:15" x14ac:dyDescent="0.25">
      <c r="A55" s="1">
        <v>3</v>
      </c>
      <c r="B55" s="119" t="s">
        <v>77</v>
      </c>
      <c r="C55" s="120">
        <v>3688</v>
      </c>
      <c r="D55" s="121">
        <v>-0.50918285866382751</v>
      </c>
      <c r="E55" s="120">
        <v>0</v>
      </c>
      <c r="F55" s="121">
        <f t="shared" si="14"/>
        <v>-1</v>
      </c>
      <c r="G55" s="120">
        <v>0</v>
      </c>
      <c r="H55" s="121" t="str">
        <f t="shared" si="14"/>
        <v>-</v>
      </c>
      <c r="I55" s="120">
        <v>0</v>
      </c>
      <c r="J55" s="121" t="str">
        <f t="shared" si="14"/>
        <v>-</v>
      </c>
      <c r="K55" s="120">
        <v>0</v>
      </c>
      <c r="L55" s="121" t="str">
        <f t="shared" si="14"/>
        <v>-</v>
      </c>
      <c r="M55" s="120">
        <v>0</v>
      </c>
      <c r="N55" s="121" t="str">
        <f t="shared" si="15"/>
        <v>-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14"/>
        <v>-</v>
      </c>
      <c r="G56" s="120">
        <v>0</v>
      </c>
      <c r="H56" s="121" t="str">
        <f t="shared" si="14"/>
        <v>-</v>
      </c>
      <c r="I56" s="120">
        <v>0</v>
      </c>
      <c r="J56" s="121" t="str">
        <f t="shared" si="14"/>
        <v>-</v>
      </c>
      <c r="K56" s="120">
        <v>0</v>
      </c>
      <c r="L56" s="121" t="str">
        <f t="shared" si="14"/>
        <v>-</v>
      </c>
      <c r="M56" s="120">
        <v>0</v>
      </c>
      <c r="N56" s="121" t="str">
        <f t="shared" si="15"/>
        <v>-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14"/>
        <v>-</v>
      </c>
      <c r="G57" s="120">
        <v>0</v>
      </c>
      <c r="H57" s="121" t="str">
        <f t="shared" si="14"/>
        <v>-</v>
      </c>
      <c r="I57" s="120">
        <v>0</v>
      </c>
      <c r="J57" s="121" t="str">
        <f t="shared" si="14"/>
        <v>-</v>
      </c>
      <c r="K57" s="120">
        <v>0</v>
      </c>
      <c r="L57" s="121" t="str">
        <f t="shared" si="14"/>
        <v>-</v>
      </c>
      <c r="M57" s="120">
        <v>0</v>
      </c>
      <c r="N57" s="121" t="str">
        <f t="shared" si="15"/>
        <v>-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14"/>
        <v>-</v>
      </c>
      <c r="G58" s="120">
        <v>0</v>
      </c>
      <c r="H58" s="121" t="str">
        <f t="shared" si="14"/>
        <v>-</v>
      </c>
      <c r="I58" s="120">
        <v>0</v>
      </c>
      <c r="J58" s="121" t="str">
        <f t="shared" si="14"/>
        <v>-</v>
      </c>
      <c r="K58" s="120">
        <v>0</v>
      </c>
      <c r="L58" s="121" t="str">
        <f t="shared" si="14"/>
        <v>-</v>
      </c>
      <c r="M58" s="120">
        <v>0</v>
      </c>
      <c r="N58" s="121" t="str">
        <f t="shared" si="15"/>
        <v>-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14"/>
        <v>-</v>
      </c>
      <c r="G59" s="120">
        <v>0</v>
      </c>
      <c r="H59" s="121" t="str">
        <f t="shared" si="14"/>
        <v>-</v>
      </c>
      <c r="I59" s="120">
        <v>0</v>
      </c>
      <c r="J59" s="121" t="str">
        <f t="shared" si="14"/>
        <v>-</v>
      </c>
      <c r="K59" s="120">
        <v>0</v>
      </c>
      <c r="L59" s="121" t="str">
        <f t="shared" si="14"/>
        <v>-</v>
      </c>
      <c r="M59" s="120">
        <v>0</v>
      </c>
      <c r="N59" s="121" t="str">
        <f t="shared" si="15"/>
        <v>-</v>
      </c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0</v>
      </c>
      <c r="F60" s="121" t="str">
        <f t="shared" si="14"/>
        <v>-</v>
      </c>
      <c r="G60" s="120">
        <v>0</v>
      </c>
      <c r="H60" s="121" t="str">
        <f t="shared" si="14"/>
        <v>-</v>
      </c>
      <c r="I60" s="120">
        <v>0</v>
      </c>
      <c r="J60" s="121" t="str">
        <f t="shared" si="14"/>
        <v>-</v>
      </c>
      <c r="K60" s="120">
        <v>0</v>
      </c>
      <c r="L60" s="121" t="str">
        <f t="shared" si="14"/>
        <v>-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0</v>
      </c>
      <c r="F61" s="121" t="str">
        <f t="shared" si="14"/>
        <v>-</v>
      </c>
      <c r="G61" s="120">
        <v>0</v>
      </c>
      <c r="H61" s="121" t="str">
        <f t="shared" si="14"/>
        <v>-</v>
      </c>
      <c r="I61" s="120">
        <v>0</v>
      </c>
      <c r="J61" s="121" t="str">
        <f t="shared" si="14"/>
        <v>-</v>
      </c>
      <c r="K61" s="120">
        <v>0</v>
      </c>
      <c r="L61" s="121" t="str">
        <f t="shared" si="14"/>
        <v>-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0</v>
      </c>
      <c r="F62" s="121" t="str">
        <f t="shared" si="14"/>
        <v>-</v>
      </c>
      <c r="G62" s="120">
        <v>0</v>
      </c>
      <c r="H62" s="121" t="str">
        <f t="shared" si="14"/>
        <v>-</v>
      </c>
      <c r="I62" s="120">
        <v>0</v>
      </c>
      <c r="J62" s="121" t="str">
        <f t="shared" si="14"/>
        <v>-</v>
      </c>
      <c r="K62" s="120">
        <v>0</v>
      </c>
      <c r="L62" s="121" t="str">
        <f t="shared" si="14"/>
        <v>-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>
        <v>-1</v>
      </c>
      <c r="E63" s="120">
        <v>0</v>
      </c>
      <c r="F63" s="121" t="str">
        <f t="shared" si="14"/>
        <v>-</v>
      </c>
      <c r="G63" s="120">
        <v>0</v>
      </c>
      <c r="H63" s="121" t="str">
        <f t="shared" si="14"/>
        <v>-</v>
      </c>
      <c r="I63" s="120">
        <v>0</v>
      </c>
      <c r="J63" s="121" t="str">
        <f t="shared" si="14"/>
        <v>-</v>
      </c>
      <c r="K63" s="120">
        <v>0</v>
      </c>
      <c r="L63" s="121" t="str">
        <f t="shared" si="14"/>
        <v>-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>
        <v>-1</v>
      </c>
      <c r="E64" s="120">
        <v>0</v>
      </c>
      <c r="F64" s="121" t="str">
        <f t="shared" si="14"/>
        <v>-</v>
      </c>
      <c r="G64" s="120">
        <v>0</v>
      </c>
      <c r="H64" s="121" t="str">
        <f t="shared" si="14"/>
        <v>-</v>
      </c>
      <c r="I64" s="120">
        <v>0</v>
      </c>
      <c r="J64" s="121" t="str">
        <f t="shared" si="14"/>
        <v>-</v>
      </c>
      <c r="K64" s="120">
        <v>0</v>
      </c>
      <c r="L64" s="121" t="str">
        <f t="shared" si="14"/>
        <v>-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0</v>
      </c>
      <c r="F65" s="124" t="str">
        <f t="shared" si="14"/>
        <v>-</v>
      </c>
      <c r="G65" s="123">
        <v>0</v>
      </c>
      <c r="H65" s="124" t="str">
        <f t="shared" si="14"/>
        <v>-</v>
      </c>
      <c r="I65" s="123">
        <v>0</v>
      </c>
      <c r="J65" s="124" t="str">
        <f t="shared" si="14"/>
        <v>-</v>
      </c>
      <c r="K65" s="123">
        <v>0</v>
      </c>
      <c r="L65" s="124" t="str">
        <f t="shared" si="14"/>
        <v>-</v>
      </c>
      <c r="M65" s="123">
        <v>0</v>
      </c>
      <c r="N65" s="124" t="s">
        <v>252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0</v>
      </c>
      <c r="D75" s="121" t="s">
        <v>252</v>
      </c>
      <c r="E75" s="120">
        <v>0</v>
      </c>
      <c r="F75" s="121" t="str">
        <f t="shared" ref="F75:L87" si="19">IFERROR(E75/C75-1,"-")</f>
        <v>-</v>
      </c>
      <c r="G75" s="120">
        <v>0</v>
      </c>
      <c r="H75" s="121" t="str">
        <f t="shared" si="19"/>
        <v>-</v>
      </c>
      <c r="I75" s="120">
        <v>0</v>
      </c>
      <c r="J75" s="121" t="str">
        <f t="shared" si="19"/>
        <v>-</v>
      </c>
      <c r="K75" s="120">
        <v>0</v>
      </c>
      <c r="L75" s="121" t="str">
        <f t="shared" si="19"/>
        <v>-</v>
      </c>
      <c r="M75" s="120">
        <v>0</v>
      </c>
      <c r="N75" s="121" t="str">
        <f t="shared" ref="N75:N81" si="20">IFERROR(M75/K75-1,"-")</f>
        <v>-</v>
      </c>
    </row>
    <row r="76" spans="1:15" x14ac:dyDescent="0.25">
      <c r="A76" s="1">
        <v>2</v>
      </c>
      <c r="B76" s="119" t="s">
        <v>75</v>
      </c>
      <c r="C76" s="120">
        <v>0</v>
      </c>
      <c r="D76" s="121" t="s">
        <v>252</v>
      </c>
      <c r="E76" s="120">
        <v>0</v>
      </c>
      <c r="F76" s="121" t="str">
        <f t="shared" si="19"/>
        <v>-</v>
      </c>
      <c r="G76" s="120">
        <v>0</v>
      </c>
      <c r="H76" s="121" t="str">
        <f t="shared" si="19"/>
        <v>-</v>
      </c>
      <c r="I76" s="120">
        <v>0</v>
      </c>
      <c r="J76" s="121" t="str">
        <f t="shared" si="19"/>
        <v>-</v>
      </c>
      <c r="K76" s="120">
        <v>0</v>
      </c>
      <c r="L76" s="121" t="str">
        <f t="shared" si="19"/>
        <v>-</v>
      </c>
      <c r="M76" s="120">
        <v>0</v>
      </c>
      <c r="N76" s="121" t="str">
        <f t="shared" si="20"/>
        <v>-</v>
      </c>
    </row>
    <row r="77" spans="1:15" x14ac:dyDescent="0.25">
      <c r="A77" s="1">
        <v>3</v>
      </c>
      <c r="B77" s="119" t="s">
        <v>77</v>
      </c>
      <c r="C77" s="120">
        <v>0</v>
      </c>
      <c r="D77" s="121" t="s">
        <v>252</v>
      </c>
      <c r="E77" s="120">
        <v>0</v>
      </c>
      <c r="F77" s="121" t="str">
        <f t="shared" si="19"/>
        <v>-</v>
      </c>
      <c r="G77" s="120">
        <v>0</v>
      </c>
      <c r="H77" s="121" t="str">
        <f t="shared" si="19"/>
        <v>-</v>
      </c>
      <c r="I77" s="120">
        <v>0</v>
      </c>
      <c r="J77" s="121" t="str">
        <f t="shared" si="19"/>
        <v>-</v>
      </c>
      <c r="K77" s="120">
        <v>0</v>
      </c>
      <c r="L77" s="121" t="str">
        <f t="shared" si="19"/>
        <v>-</v>
      </c>
      <c r="M77" s="120">
        <v>0</v>
      </c>
      <c r="N77" s="121" t="str">
        <f t="shared" si="20"/>
        <v>-</v>
      </c>
    </row>
    <row r="78" spans="1:15" x14ac:dyDescent="0.25">
      <c r="A78" s="1">
        <v>4</v>
      </c>
      <c r="B78" s="119" t="s">
        <v>79</v>
      </c>
      <c r="C78" s="120">
        <v>0</v>
      </c>
      <c r="D78" s="121" t="s">
        <v>252</v>
      </c>
      <c r="E78" s="120">
        <v>0</v>
      </c>
      <c r="F78" s="121" t="str">
        <f t="shared" si="19"/>
        <v>-</v>
      </c>
      <c r="G78" s="120">
        <v>0</v>
      </c>
      <c r="H78" s="121" t="str">
        <f t="shared" si="19"/>
        <v>-</v>
      </c>
      <c r="I78" s="120">
        <v>0</v>
      </c>
      <c r="J78" s="121" t="str">
        <f t="shared" si="19"/>
        <v>-</v>
      </c>
      <c r="K78" s="120">
        <v>0</v>
      </c>
      <c r="L78" s="121" t="str">
        <f t="shared" si="19"/>
        <v>-</v>
      </c>
      <c r="M78" s="120">
        <v>0</v>
      </c>
      <c r="N78" s="121" t="str">
        <f t="shared" si="20"/>
        <v>-</v>
      </c>
    </row>
    <row r="79" spans="1:15" x14ac:dyDescent="0.25">
      <c r="A79" s="1">
        <v>5</v>
      </c>
      <c r="B79" s="119" t="s">
        <v>81</v>
      </c>
      <c r="C79" s="120">
        <v>0</v>
      </c>
      <c r="D79" s="121" t="s">
        <v>252</v>
      </c>
      <c r="E79" s="120">
        <v>0</v>
      </c>
      <c r="F79" s="121" t="str">
        <f t="shared" si="19"/>
        <v>-</v>
      </c>
      <c r="G79" s="120">
        <v>0</v>
      </c>
      <c r="H79" s="121" t="str">
        <f t="shared" si="19"/>
        <v>-</v>
      </c>
      <c r="I79" s="120">
        <v>0</v>
      </c>
      <c r="J79" s="121" t="str">
        <f t="shared" si="19"/>
        <v>-</v>
      </c>
      <c r="K79" s="120">
        <v>0</v>
      </c>
      <c r="L79" s="121" t="str">
        <f t="shared" si="19"/>
        <v>-</v>
      </c>
      <c r="M79" s="120">
        <v>0</v>
      </c>
      <c r="N79" s="121" t="str">
        <f t="shared" si="20"/>
        <v>-</v>
      </c>
    </row>
    <row r="80" spans="1:15" x14ac:dyDescent="0.25">
      <c r="A80" s="1">
        <v>6</v>
      </c>
      <c r="B80" s="119" t="s">
        <v>83</v>
      </c>
      <c r="C80" s="120">
        <v>0</v>
      </c>
      <c r="D80" s="121" t="s">
        <v>252</v>
      </c>
      <c r="E80" s="120">
        <v>0</v>
      </c>
      <c r="F80" s="121" t="str">
        <f t="shared" si="19"/>
        <v>-</v>
      </c>
      <c r="G80" s="120">
        <v>0</v>
      </c>
      <c r="H80" s="121" t="str">
        <f t="shared" si="19"/>
        <v>-</v>
      </c>
      <c r="I80" s="120">
        <v>0</v>
      </c>
      <c r="J80" s="121" t="str">
        <f t="shared" si="19"/>
        <v>-</v>
      </c>
      <c r="K80" s="120">
        <v>0</v>
      </c>
      <c r="L80" s="121" t="str">
        <f t="shared" si="19"/>
        <v>-</v>
      </c>
      <c r="M80" s="120">
        <v>0</v>
      </c>
      <c r="N80" s="121" t="str">
        <f t="shared" si="20"/>
        <v>-</v>
      </c>
    </row>
    <row r="81" spans="1:15" x14ac:dyDescent="0.25">
      <c r="A81" s="1">
        <v>7</v>
      </c>
      <c r="B81" s="119" t="s">
        <v>85</v>
      </c>
      <c r="C81" s="120">
        <v>0</v>
      </c>
      <c r="D81" s="121" t="s">
        <v>252</v>
      </c>
      <c r="E81" s="120">
        <v>0</v>
      </c>
      <c r="F81" s="121" t="str">
        <f t="shared" si="19"/>
        <v>-</v>
      </c>
      <c r="G81" s="120">
        <v>0</v>
      </c>
      <c r="H81" s="121" t="str">
        <f t="shared" si="19"/>
        <v>-</v>
      </c>
      <c r="I81" s="120">
        <v>0</v>
      </c>
      <c r="J81" s="121" t="str">
        <f t="shared" si="19"/>
        <v>-</v>
      </c>
      <c r="K81" s="120">
        <v>0</v>
      </c>
      <c r="L81" s="121" t="str">
        <f t="shared" si="19"/>
        <v>-</v>
      </c>
      <c r="M81" s="120">
        <v>0</v>
      </c>
      <c r="N81" s="121" t="str">
        <f t="shared" si="20"/>
        <v>-</v>
      </c>
    </row>
    <row r="82" spans="1:15" x14ac:dyDescent="0.25">
      <c r="A82" s="1">
        <v>8</v>
      </c>
      <c r="B82" s="119" t="s">
        <v>87</v>
      </c>
      <c r="C82" s="120">
        <v>0</v>
      </c>
      <c r="D82" s="121" t="s">
        <v>252</v>
      </c>
      <c r="E82" s="120">
        <v>0</v>
      </c>
      <c r="F82" s="121" t="str">
        <f t="shared" si="19"/>
        <v>-</v>
      </c>
      <c r="G82" s="120">
        <v>0</v>
      </c>
      <c r="H82" s="121" t="str">
        <f t="shared" si="19"/>
        <v>-</v>
      </c>
      <c r="I82" s="120">
        <v>0</v>
      </c>
      <c r="J82" s="121" t="str">
        <f t="shared" si="19"/>
        <v>-</v>
      </c>
      <c r="K82" s="120">
        <v>0</v>
      </c>
      <c r="L82" s="121" t="str">
        <f t="shared" si="19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 t="s">
        <v>252</v>
      </c>
      <c r="E83" s="120">
        <v>0</v>
      </c>
      <c r="F83" s="121" t="str">
        <f t="shared" si="19"/>
        <v>-</v>
      </c>
      <c r="G83" s="120">
        <v>0</v>
      </c>
      <c r="H83" s="121" t="str">
        <f t="shared" si="19"/>
        <v>-</v>
      </c>
      <c r="I83" s="120">
        <v>0</v>
      </c>
      <c r="J83" s="121" t="str">
        <f t="shared" si="19"/>
        <v>-</v>
      </c>
      <c r="K83" s="120">
        <v>0</v>
      </c>
      <c r="L83" s="121" t="str">
        <f t="shared" si="19"/>
        <v>-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 t="s">
        <v>252</v>
      </c>
      <c r="E84" s="120">
        <v>0</v>
      </c>
      <c r="F84" s="121" t="str">
        <f t="shared" si="19"/>
        <v>-</v>
      </c>
      <c r="G84" s="120">
        <v>0</v>
      </c>
      <c r="H84" s="121" t="str">
        <f t="shared" si="19"/>
        <v>-</v>
      </c>
      <c r="I84" s="120">
        <v>0</v>
      </c>
      <c r="J84" s="121" t="str">
        <f t="shared" si="19"/>
        <v>-</v>
      </c>
      <c r="K84" s="120">
        <v>0</v>
      </c>
      <c r="L84" s="121" t="str">
        <f t="shared" si="19"/>
        <v>-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 t="s">
        <v>252</v>
      </c>
      <c r="E85" s="120">
        <v>0</v>
      </c>
      <c r="F85" s="121" t="str">
        <f t="shared" si="19"/>
        <v>-</v>
      </c>
      <c r="G85" s="120">
        <v>0</v>
      </c>
      <c r="H85" s="121" t="str">
        <f t="shared" si="19"/>
        <v>-</v>
      </c>
      <c r="I85" s="120">
        <v>0</v>
      </c>
      <c r="J85" s="121" t="str">
        <f t="shared" si="19"/>
        <v>-</v>
      </c>
      <c r="K85" s="120">
        <v>0</v>
      </c>
      <c r="L85" s="121" t="str">
        <f t="shared" si="19"/>
        <v>-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 t="s">
        <v>252</v>
      </c>
      <c r="E86" s="120">
        <v>0</v>
      </c>
      <c r="F86" s="121" t="str">
        <f t="shared" si="19"/>
        <v>-</v>
      </c>
      <c r="G86" s="120">
        <v>0</v>
      </c>
      <c r="H86" s="121" t="str">
        <f t="shared" si="19"/>
        <v>-</v>
      </c>
      <c r="I86" s="120">
        <v>0</v>
      </c>
      <c r="J86" s="121" t="str">
        <f t="shared" si="19"/>
        <v>-</v>
      </c>
      <c r="K86" s="120">
        <v>0</v>
      </c>
      <c r="L86" s="121" t="str">
        <f t="shared" si="19"/>
        <v>-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 t="s">
        <v>252</v>
      </c>
      <c r="E87" s="123">
        <v>0</v>
      </c>
      <c r="F87" s="124" t="str">
        <f t="shared" si="19"/>
        <v>-</v>
      </c>
      <c r="G87" s="123">
        <v>0</v>
      </c>
      <c r="H87" s="124" t="str">
        <f t="shared" si="19"/>
        <v>-</v>
      </c>
      <c r="I87" s="123">
        <v>0</v>
      </c>
      <c r="J87" s="124" t="str">
        <f t="shared" si="19"/>
        <v>-</v>
      </c>
      <c r="K87" s="123">
        <v>0</v>
      </c>
      <c r="L87" s="124" t="str">
        <f t="shared" si="19"/>
        <v>-</v>
      </c>
      <c r="M87" s="123">
        <v>0</v>
      </c>
      <c r="N87" s="124" t="s">
        <v>252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5315</v>
      </c>
      <c r="D97" s="121">
        <v>8.6912065439672892E-2</v>
      </c>
      <c r="E97" s="120">
        <v>6</v>
      </c>
      <c r="F97" s="121">
        <f t="shared" ref="F97:L109" si="24">IFERROR(E97/C97-1,"-")</f>
        <v>-0.99887111947318907</v>
      </c>
      <c r="G97" s="120">
        <v>1698</v>
      </c>
      <c r="H97" s="121">
        <f t="shared" si="24"/>
        <v>282</v>
      </c>
      <c r="I97" s="120">
        <v>2182</v>
      </c>
      <c r="J97" s="121">
        <f t="shared" si="24"/>
        <v>0.28504122497055362</v>
      </c>
      <c r="K97" s="120">
        <v>1998</v>
      </c>
      <c r="L97" s="121">
        <f t="shared" si="24"/>
        <v>-8.4326306141154883E-2</v>
      </c>
      <c r="M97" s="120">
        <v>2236</v>
      </c>
      <c r="N97" s="121">
        <f t="shared" ref="N97:N103" si="25">IFERROR(M97/K97-1,"-")</f>
        <v>0.11911911911911921</v>
      </c>
    </row>
    <row r="98" spans="2:14" x14ac:dyDescent="0.25">
      <c r="B98" s="119" t="s">
        <v>75</v>
      </c>
      <c r="C98" s="120">
        <v>5825</v>
      </c>
      <c r="D98" s="121">
        <v>0.1097351876547914</v>
      </c>
      <c r="E98" s="120">
        <v>0</v>
      </c>
      <c r="F98" s="121">
        <f t="shared" si="24"/>
        <v>-1</v>
      </c>
      <c r="G98" s="120">
        <v>1807</v>
      </c>
      <c r="H98" s="121" t="str">
        <f t="shared" si="24"/>
        <v>-</v>
      </c>
      <c r="I98" s="120">
        <v>1878</v>
      </c>
      <c r="J98" s="121">
        <f t="shared" si="24"/>
        <v>3.9291643608190263E-2</v>
      </c>
      <c r="K98" s="120">
        <v>2191</v>
      </c>
      <c r="L98" s="121">
        <f t="shared" si="24"/>
        <v>0.16666666666666674</v>
      </c>
      <c r="M98" s="120">
        <v>2151</v>
      </c>
      <c r="N98" s="121">
        <f t="shared" si="25"/>
        <v>-1.8256503879507058E-2</v>
      </c>
    </row>
    <row r="99" spans="2:14" x14ac:dyDescent="0.25">
      <c r="B99" s="119" t="s">
        <v>77</v>
      </c>
      <c r="C99" s="120">
        <v>2242</v>
      </c>
      <c r="D99" s="121">
        <v>-0.54495636289831539</v>
      </c>
      <c r="E99" s="120">
        <v>0</v>
      </c>
      <c r="F99" s="121">
        <f t="shared" si="24"/>
        <v>-1</v>
      </c>
      <c r="G99" s="120">
        <v>2032</v>
      </c>
      <c r="H99" s="121" t="str">
        <f t="shared" si="24"/>
        <v>-</v>
      </c>
      <c r="I99" s="120">
        <v>2469</v>
      </c>
      <c r="J99" s="121">
        <f t="shared" si="24"/>
        <v>0.21505905511811019</v>
      </c>
      <c r="K99" s="120">
        <v>2470</v>
      </c>
      <c r="L99" s="121">
        <f t="shared" si="24"/>
        <v>4.0502227622529752E-4</v>
      </c>
      <c r="M99" s="120">
        <v>2478</v>
      </c>
      <c r="N99" s="121">
        <f t="shared" si="25"/>
        <v>3.2388663967610754E-3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19</v>
      </c>
      <c r="F100" s="121" t="str">
        <f t="shared" si="24"/>
        <v>-</v>
      </c>
      <c r="G100" s="120">
        <v>2629</v>
      </c>
      <c r="H100" s="121">
        <f t="shared" si="24"/>
        <v>137.36842105263159</v>
      </c>
      <c r="I100" s="120">
        <v>2812</v>
      </c>
      <c r="J100" s="121">
        <f t="shared" si="24"/>
        <v>6.960821605173062E-2</v>
      </c>
      <c r="K100" s="120">
        <v>2724</v>
      </c>
      <c r="L100" s="121">
        <f t="shared" si="24"/>
        <v>-3.1294452347083945E-2</v>
      </c>
      <c r="M100" s="120">
        <v>3252</v>
      </c>
      <c r="N100" s="121">
        <f t="shared" si="25"/>
        <v>0.19383259911894268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9</v>
      </c>
      <c r="F101" s="121" t="str">
        <f t="shared" si="24"/>
        <v>-</v>
      </c>
      <c r="G101" s="120">
        <v>2021</v>
      </c>
      <c r="H101" s="121">
        <f t="shared" si="24"/>
        <v>223.55555555555554</v>
      </c>
      <c r="I101" s="120">
        <v>2590</v>
      </c>
      <c r="J101" s="121">
        <f t="shared" si="24"/>
        <v>0.2815437902028699</v>
      </c>
      <c r="K101" s="120">
        <v>2536</v>
      </c>
      <c r="L101" s="121">
        <f t="shared" si="24"/>
        <v>-2.0849420849420874E-2</v>
      </c>
      <c r="M101" s="120">
        <v>2847</v>
      </c>
      <c r="N101" s="121">
        <f t="shared" si="25"/>
        <v>0.12263406940063093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345</v>
      </c>
      <c r="F102" s="121" t="str">
        <f t="shared" si="24"/>
        <v>-</v>
      </c>
      <c r="G102" s="120">
        <v>2287</v>
      </c>
      <c r="H102" s="121">
        <f t="shared" si="24"/>
        <v>5.6289855072463766</v>
      </c>
      <c r="I102" s="120">
        <v>2963</v>
      </c>
      <c r="J102" s="121">
        <f t="shared" si="24"/>
        <v>0.29558373414954087</v>
      </c>
      <c r="K102" s="120">
        <v>2632</v>
      </c>
      <c r="L102" s="121">
        <f t="shared" si="24"/>
        <v>-0.11171110361120484</v>
      </c>
      <c r="M102" s="120">
        <v>3017</v>
      </c>
      <c r="N102" s="121">
        <f t="shared" si="25"/>
        <v>0.14627659574468077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913</v>
      </c>
      <c r="F103" s="121" t="str">
        <f t="shared" si="24"/>
        <v>-</v>
      </c>
      <c r="G103" s="120">
        <v>3229</v>
      </c>
      <c r="H103" s="121">
        <f t="shared" si="24"/>
        <v>2.5366922234392115</v>
      </c>
      <c r="I103" s="120">
        <v>3431</v>
      </c>
      <c r="J103" s="121">
        <f t="shared" si="24"/>
        <v>6.2558067513162063E-2</v>
      </c>
      <c r="K103" s="120">
        <v>3350</v>
      </c>
      <c r="L103" s="121">
        <f t="shared" si="24"/>
        <v>-2.3608277470125283E-2</v>
      </c>
      <c r="M103" s="120">
        <v>3306</v>
      </c>
      <c r="N103" s="121">
        <f t="shared" si="25"/>
        <v>-1.3134328358208935E-2</v>
      </c>
    </row>
    <row r="104" spans="2:14" x14ac:dyDescent="0.25">
      <c r="B104" s="119" t="s">
        <v>87</v>
      </c>
      <c r="C104" s="120">
        <v>376</v>
      </c>
      <c r="D104" s="121">
        <v>-0.93608703042665309</v>
      </c>
      <c r="E104" s="120">
        <v>2336</v>
      </c>
      <c r="F104" s="121">
        <f t="shared" si="24"/>
        <v>5.2127659574468082</v>
      </c>
      <c r="G104" s="120">
        <v>3153</v>
      </c>
      <c r="H104" s="121">
        <f t="shared" si="24"/>
        <v>0.34974315068493156</v>
      </c>
      <c r="I104" s="120">
        <v>3188</v>
      </c>
      <c r="J104" s="121">
        <f t="shared" si="24"/>
        <v>1.1100539169045298E-2</v>
      </c>
      <c r="K104" s="120">
        <v>3523</v>
      </c>
      <c r="L104" s="121">
        <f t="shared" si="24"/>
        <v>0.10508155583437895</v>
      </c>
      <c r="M104" s="120"/>
      <c r="N104" s="121"/>
    </row>
    <row r="105" spans="2:14" x14ac:dyDescent="0.25">
      <c r="B105" s="119" t="s">
        <v>89</v>
      </c>
      <c r="C105" s="120">
        <v>0</v>
      </c>
      <c r="D105" s="121">
        <v>-1</v>
      </c>
      <c r="E105" s="120">
        <v>1746</v>
      </c>
      <c r="F105" s="121" t="str">
        <f t="shared" si="24"/>
        <v>-</v>
      </c>
      <c r="G105" s="120">
        <v>2631</v>
      </c>
      <c r="H105" s="121">
        <f t="shared" si="24"/>
        <v>0.50687285223367695</v>
      </c>
      <c r="I105" s="120">
        <v>2792</v>
      </c>
      <c r="J105" s="121">
        <f t="shared" si="24"/>
        <v>6.1193462561763612E-2</v>
      </c>
      <c r="K105" s="120">
        <v>2632</v>
      </c>
      <c r="L105" s="121">
        <f t="shared" si="24"/>
        <v>-5.7306590257879653E-2</v>
      </c>
      <c r="M105" s="120"/>
      <c r="N105" s="121"/>
    </row>
    <row r="106" spans="2:14" x14ac:dyDescent="0.25">
      <c r="B106" s="119" t="s">
        <v>91</v>
      </c>
      <c r="C106" s="120">
        <v>0</v>
      </c>
      <c r="D106" s="121">
        <v>-1</v>
      </c>
      <c r="E106" s="120">
        <v>2040</v>
      </c>
      <c r="F106" s="121" t="str">
        <f t="shared" si="24"/>
        <v>-</v>
      </c>
      <c r="G106" s="120">
        <v>2628</v>
      </c>
      <c r="H106" s="121">
        <f t="shared" si="24"/>
        <v>0.28823529411764715</v>
      </c>
      <c r="I106" s="120">
        <v>2626</v>
      </c>
      <c r="J106" s="121">
        <f t="shared" si="24"/>
        <v>-7.6103500761037779E-4</v>
      </c>
      <c r="K106" s="120">
        <v>2960</v>
      </c>
      <c r="L106" s="121">
        <f t="shared" si="24"/>
        <v>0.12718964204112715</v>
      </c>
      <c r="M106" s="120"/>
      <c r="N106" s="121"/>
    </row>
    <row r="107" spans="2:14" x14ac:dyDescent="0.25">
      <c r="B107" s="119" t="s">
        <v>93</v>
      </c>
      <c r="C107" s="120">
        <v>6</v>
      </c>
      <c r="D107" s="121">
        <v>-0.99893767705382441</v>
      </c>
      <c r="E107" s="120">
        <v>1846</v>
      </c>
      <c r="F107" s="121">
        <f t="shared" si="24"/>
        <v>306.66666666666669</v>
      </c>
      <c r="G107" s="120">
        <v>2197</v>
      </c>
      <c r="H107" s="121">
        <f t="shared" si="24"/>
        <v>0.1901408450704225</v>
      </c>
      <c r="I107" s="120">
        <v>2076</v>
      </c>
      <c r="J107" s="121">
        <f t="shared" si="24"/>
        <v>-5.5075102412380561E-2</v>
      </c>
      <c r="K107" s="120">
        <v>2097</v>
      </c>
      <c r="L107" s="121">
        <f t="shared" si="24"/>
        <v>1.0115606936416111E-2</v>
      </c>
      <c r="M107" s="120"/>
      <c r="N107" s="121"/>
    </row>
    <row r="108" spans="2:14" x14ac:dyDescent="0.25">
      <c r="B108" s="119" t="s">
        <v>95</v>
      </c>
      <c r="C108" s="120">
        <v>19</v>
      </c>
      <c r="D108" s="121">
        <v>-0.99663001064207168</v>
      </c>
      <c r="E108" s="120">
        <v>2202</v>
      </c>
      <c r="F108" s="121">
        <f t="shared" si="24"/>
        <v>114.89473684210526</v>
      </c>
      <c r="G108" s="120">
        <v>2767</v>
      </c>
      <c r="H108" s="121">
        <f t="shared" si="24"/>
        <v>0.25658492279745682</v>
      </c>
      <c r="I108" s="120">
        <v>2820</v>
      </c>
      <c r="J108" s="121">
        <f t="shared" si="24"/>
        <v>1.9154318756776201E-2</v>
      </c>
      <c r="K108" s="120">
        <v>2755</v>
      </c>
      <c r="L108" s="121">
        <f t="shared" si="24"/>
        <v>-2.3049645390070927E-2</v>
      </c>
      <c r="M108" s="120"/>
      <c r="N108" s="121"/>
    </row>
    <row r="109" spans="2:14" ht="15.75" x14ac:dyDescent="0.25">
      <c r="B109" s="122" t="s">
        <v>32</v>
      </c>
      <c r="C109" s="123">
        <v>13968</v>
      </c>
      <c r="D109" s="124">
        <v>-0.76838509625748252</v>
      </c>
      <c r="E109" s="123">
        <v>11462</v>
      </c>
      <c r="F109" s="124">
        <f t="shared" si="24"/>
        <v>-0.17941008018327609</v>
      </c>
      <c r="G109" s="123">
        <v>29079</v>
      </c>
      <c r="H109" s="124">
        <f t="shared" si="24"/>
        <v>1.5369917989879602</v>
      </c>
      <c r="I109" s="123">
        <v>31827</v>
      </c>
      <c r="J109" s="124">
        <f t="shared" si="24"/>
        <v>9.4501186423191941E-2</v>
      </c>
      <c r="K109" s="123">
        <v>31868</v>
      </c>
      <c r="L109" s="124">
        <f t="shared" si="24"/>
        <v>1.2882144091495018E-3</v>
      </c>
      <c r="M109" s="123">
        <v>19287</v>
      </c>
      <c r="N109" s="124">
        <v>7.7425842131724432E-2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51863-8702-48A0-81AA-1B213D996AFE}">
  <sheetPr>
    <tabColor theme="7" tint="0.79998168889431442"/>
  </sheetPr>
  <dimension ref="A4:E116"/>
  <sheetViews>
    <sheetView showGridLines="0" topLeftCell="A73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239146</v>
      </c>
      <c r="D8" s="121">
        <f t="shared" ref="D8:D10" si="0">C8/C9-1</f>
        <v>-5.3217096615832848E-2</v>
      </c>
    </row>
    <row r="9" spans="1:5" x14ac:dyDescent="0.25">
      <c r="A9" s="1"/>
      <c r="B9" s="119">
        <v>2023</v>
      </c>
      <c r="C9" s="120">
        <v>252588</v>
      </c>
      <c r="D9" s="121">
        <f t="shared" si="0"/>
        <v>0.27009699657570407</v>
      </c>
    </row>
    <row r="10" spans="1:5" x14ac:dyDescent="0.25">
      <c r="A10" s="1"/>
      <c r="B10" s="119">
        <v>2022</v>
      </c>
      <c r="C10" s="120">
        <v>198873</v>
      </c>
      <c r="D10" s="121">
        <f t="shared" si="0"/>
        <v>0.85068723885388842</v>
      </c>
    </row>
    <row r="11" spans="1:5" x14ac:dyDescent="0.25">
      <c r="A11" s="1"/>
      <c r="B11" s="119">
        <v>2021</v>
      </c>
      <c r="C11" s="120">
        <v>107459</v>
      </c>
      <c r="D11" s="121">
        <f>C11/C12-1</f>
        <v>0.38715840293286163</v>
      </c>
    </row>
    <row r="12" spans="1:5" x14ac:dyDescent="0.25">
      <c r="A12" s="1" t="s">
        <v>74</v>
      </c>
      <c r="B12" s="119">
        <v>2020</v>
      </c>
      <c r="C12" s="120">
        <v>77467</v>
      </c>
      <c r="D12" s="121">
        <f t="shared" ref="D12:D21" si="1">C12/C13-1</f>
        <v>-0.45789742549037449</v>
      </c>
    </row>
    <row r="13" spans="1:5" x14ac:dyDescent="0.25">
      <c r="A13" s="1" t="s">
        <v>76</v>
      </c>
      <c r="B13" s="119">
        <v>2019</v>
      </c>
      <c r="C13" s="120">
        <v>142901</v>
      </c>
      <c r="D13" s="121">
        <f t="shared" si="1"/>
        <v>-2.6540051908417794E-2</v>
      </c>
    </row>
    <row r="14" spans="1:5" x14ac:dyDescent="0.25">
      <c r="A14" s="1" t="s">
        <v>78</v>
      </c>
      <c r="B14" s="119">
        <v>2018</v>
      </c>
      <c r="C14" s="120">
        <v>146797</v>
      </c>
      <c r="D14" s="121">
        <f t="shared" si="1"/>
        <v>-2.1959718307982379E-2</v>
      </c>
    </row>
    <row r="15" spans="1:5" x14ac:dyDescent="0.25">
      <c r="A15" s="1" t="s">
        <v>80</v>
      </c>
      <c r="B15" s="119">
        <v>2017</v>
      </c>
      <c r="C15" s="120">
        <v>150093</v>
      </c>
      <c r="D15" s="121">
        <f>C15/C16-1</f>
        <v>-1.5809421392225742E-2</v>
      </c>
    </row>
    <row r="16" spans="1:5" x14ac:dyDescent="0.25">
      <c r="A16" s="1" t="s">
        <v>82</v>
      </c>
      <c r="B16" s="119">
        <v>2016</v>
      </c>
      <c r="C16" s="120">
        <v>152504</v>
      </c>
      <c r="D16" s="121">
        <f>C16/C17-1</f>
        <v>0.1475698494277351</v>
      </c>
    </row>
    <row r="17" spans="1:5" x14ac:dyDescent="0.25">
      <c r="A17" s="1" t="s">
        <v>84</v>
      </c>
      <c r="B17" s="119">
        <v>2015</v>
      </c>
      <c r="C17" s="120">
        <v>132893</v>
      </c>
      <c r="D17" s="121">
        <f t="shared" si="1"/>
        <v>-2.8410794054642863E-2</v>
      </c>
    </row>
    <row r="18" spans="1:5" x14ac:dyDescent="0.25">
      <c r="A18" s="1" t="s">
        <v>86</v>
      </c>
      <c r="B18" s="119">
        <v>2014</v>
      </c>
      <c r="C18" s="120">
        <v>136779</v>
      </c>
      <c r="D18" s="121">
        <f t="shared" si="1"/>
        <v>-8.9052808532839034E-3</v>
      </c>
    </row>
    <row r="19" spans="1:5" x14ac:dyDescent="0.25">
      <c r="A19" s="1" t="s">
        <v>88</v>
      </c>
      <c r="B19" s="119">
        <v>2013</v>
      </c>
      <c r="C19" s="120">
        <v>138008</v>
      </c>
      <c r="D19" s="121">
        <f t="shared" si="1"/>
        <v>-2.1573757009875849E-2</v>
      </c>
    </row>
    <row r="20" spans="1:5" x14ac:dyDescent="0.25">
      <c r="A20" s="1" t="s">
        <v>90</v>
      </c>
      <c r="B20" s="119">
        <v>2012</v>
      </c>
      <c r="C20" s="120">
        <v>141051</v>
      </c>
      <c r="D20" s="121">
        <f>C20/C21-1</f>
        <v>-7.1825276706631747E-2</v>
      </c>
    </row>
    <row r="21" spans="1:5" x14ac:dyDescent="0.25">
      <c r="A21" s="1" t="s">
        <v>92</v>
      </c>
      <c r="B21" s="119">
        <v>2011</v>
      </c>
      <c r="C21" s="120">
        <v>151966</v>
      </c>
      <c r="D21" s="121">
        <f t="shared" si="1"/>
        <v>0.30301990979712934</v>
      </c>
    </row>
    <row r="22" spans="1:5" x14ac:dyDescent="0.25">
      <c r="A22" s="1" t="s">
        <v>94</v>
      </c>
      <c r="B22" s="119">
        <v>2010</v>
      </c>
      <c r="C22" s="120">
        <v>116626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207278</v>
      </c>
      <c r="D31" s="121">
        <f t="shared" ref="D31:D44" si="2">C31/C32-1</f>
        <v>-6.1075099315549441E-2</v>
      </c>
    </row>
    <row r="32" spans="1:5" x14ac:dyDescent="0.25">
      <c r="B32" s="119">
        <v>2023</v>
      </c>
      <c r="C32" s="120">
        <v>220761</v>
      </c>
      <c r="D32" s="121">
        <f t="shared" si="2"/>
        <v>0.3001696173009647</v>
      </c>
    </row>
    <row r="33" spans="2:4" x14ac:dyDescent="0.25">
      <c r="B33" s="119">
        <v>2022</v>
      </c>
      <c r="C33" s="120">
        <v>169794</v>
      </c>
      <c r="D33" s="121">
        <f t="shared" si="2"/>
        <v>0.76874277321166296</v>
      </c>
    </row>
    <row r="34" spans="2:4" x14ac:dyDescent="0.25">
      <c r="B34" s="119">
        <v>2021</v>
      </c>
      <c r="C34" s="120">
        <v>95997</v>
      </c>
      <c r="D34" s="121">
        <f t="shared" si="2"/>
        <v>0.51178758720609774</v>
      </c>
    </row>
    <row r="35" spans="2:4" x14ac:dyDescent="0.25">
      <c r="B35" s="119">
        <v>2020</v>
      </c>
      <c r="C35" s="120">
        <v>63499</v>
      </c>
      <c r="D35" s="121">
        <f t="shared" si="2"/>
        <v>-0.23119112768481975</v>
      </c>
    </row>
    <row r="36" spans="2:4" x14ac:dyDescent="0.25">
      <c r="B36" s="119">
        <v>2019</v>
      </c>
      <c r="C36" s="120">
        <v>82594</v>
      </c>
      <c r="D36" s="121">
        <f t="shared" si="2"/>
        <v>-3.9492964298174171E-2</v>
      </c>
    </row>
    <row r="37" spans="2:4" x14ac:dyDescent="0.25">
      <c r="B37" s="119">
        <v>2018</v>
      </c>
      <c r="C37" s="120">
        <v>85990</v>
      </c>
      <c r="D37" s="121">
        <f t="shared" si="2"/>
        <v>8.584200424285271E-2</v>
      </c>
    </row>
    <row r="38" spans="2:4" x14ac:dyDescent="0.25">
      <c r="B38" s="119">
        <v>2017</v>
      </c>
      <c r="C38" s="120">
        <v>79192</v>
      </c>
      <c r="D38" s="121">
        <f>C38/C39-1</f>
        <v>-0.11417353661674068</v>
      </c>
    </row>
    <row r="39" spans="2:4" x14ac:dyDescent="0.25">
      <c r="B39" s="119">
        <v>2016</v>
      </c>
      <c r="C39" s="120">
        <v>89399</v>
      </c>
      <c r="D39" s="121">
        <f>C39/C40-1</f>
        <v>0.23348096637553972</v>
      </c>
    </row>
    <row r="40" spans="2:4" x14ac:dyDescent="0.25">
      <c r="B40" s="119">
        <v>2015</v>
      </c>
      <c r="C40" s="120">
        <v>72477</v>
      </c>
      <c r="D40" s="121">
        <f t="shared" si="2"/>
        <v>-5.5514289065248801E-2</v>
      </c>
    </row>
    <row r="41" spans="2:4" x14ac:dyDescent="0.25">
      <c r="B41" s="119">
        <v>2014</v>
      </c>
      <c r="C41" s="120">
        <v>76737</v>
      </c>
      <c r="D41" s="121">
        <f t="shared" si="2"/>
        <v>-3.2039557500914473E-2</v>
      </c>
    </row>
    <row r="42" spans="2:4" x14ac:dyDescent="0.25">
      <c r="B42" s="119">
        <v>2013</v>
      </c>
      <c r="C42" s="120">
        <v>79277</v>
      </c>
      <c r="D42" s="121">
        <f t="shared" si="2"/>
        <v>-1.0039834667399217E-2</v>
      </c>
    </row>
    <row r="43" spans="2:4" x14ac:dyDescent="0.25">
      <c r="B43" s="119">
        <v>2012</v>
      </c>
      <c r="C43" s="120">
        <v>80081</v>
      </c>
      <c r="D43" s="121">
        <f>C43/C44-1</f>
        <v>-0.14801102209739025</v>
      </c>
    </row>
    <row r="44" spans="2:4" x14ac:dyDescent="0.25">
      <c r="B44" s="119">
        <v>2011</v>
      </c>
      <c r="C44" s="120">
        <v>93993</v>
      </c>
      <c r="D44" s="121">
        <f t="shared" si="2"/>
        <v>0.43977758375074671</v>
      </c>
    </row>
    <row r="45" spans="2:4" x14ac:dyDescent="0.25">
      <c r="B45" s="119">
        <v>2010</v>
      </c>
      <c r="C45" s="120">
        <v>65283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82594</v>
      </c>
      <c r="D59" s="121">
        <f t="shared" si="4"/>
        <v>-3.9492964298174171E-2</v>
      </c>
    </row>
    <row r="60" spans="1:5" x14ac:dyDescent="0.25">
      <c r="A60" s="1">
        <v>4</v>
      </c>
      <c r="B60" s="119">
        <v>2018</v>
      </c>
      <c r="C60" s="120">
        <v>85990</v>
      </c>
      <c r="D60" s="121">
        <f t="shared" si="4"/>
        <v>8.584200424285271E-2</v>
      </c>
    </row>
    <row r="61" spans="1:5" x14ac:dyDescent="0.25">
      <c r="A61" s="1">
        <v>5</v>
      </c>
      <c r="B61" s="119">
        <v>2017</v>
      </c>
      <c r="C61" s="120">
        <v>79192</v>
      </c>
      <c r="D61" s="121">
        <f>C61/C62-1</f>
        <v>-0.11417353661674068</v>
      </c>
    </row>
    <row r="62" spans="1:5" x14ac:dyDescent="0.25">
      <c r="A62" s="1">
        <v>6</v>
      </c>
      <c r="B62" s="119">
        <v>2016</v>
      </c>
      <c r="C62" s="120">
        <v>89399</v>
      </c>
      <c r="D62" s="121">
        <f>C62/C63-1</f>
        <v>0.23348096637553972</v>
      </c>
    </row>
    <row r="63" spans="1:5" x14ac:dyDescent="0.25">
      <c r="A63" s="1">
        <v>7</v>
      </c>
      <c r="B63" s="119">
        <v>2015</v>
      </c>
      <c r="C63" s="120">
        <v>72477</v>
      </c>
      <c r="D63" s="121">
        <f t="shared" si="4"/>
        <v>-5.5514289065248801E-2</v>
      </c>
    </row>
    <row r="64" spans="1:5" x14ac:dyDescent="0.25">
      <c r="A64" s="1">
        <v>8</v>
      </c>
      <c r="B64" s="119">
        <v>2014</v>
      </c>
      <c r="C64" s="120">
        <v>76737</v>
      </c>
      <c r="D64" s="121">
        <f t="shared" si="4"/>
        <v>-3.2039557500914473E-2</v>
      </c>
    </row>
    <row r="65" spans="1:5" x14ac:dyDescent="0.25">
      <c r="A65" s="1">
        <v>9</v>
      </c>
      <c r="B65" s="119">
        <v>2013</v>
      </c>
      <c r="C65" s="120">
        <v>79277</v>
      </c>
      <c r="D65" s="121">
        <f t="shared" si="4"/>
        <v>-1.0039834667399217E-2</v>
      </c>
    </row>
    <row r="66" spans="1:5" x14ac:dyDescent="0.25">
      <c r="A66" s="1">
        <v>10</v>
      </c>
      <c r="B66" s="119">
        <v>2012</v>
      </c>
      <c r="C66" s="120">
        <v>80081</v>
      </c>
      <c r="D66" s="121">
        <f>C66/C67-1</f>
        <v>-0.14801102209739025</v>
      </c>
    </row>
    <row r="67" spans="1:5" x14ac:dyDescent="0.25">
      <c r="A67" s="1">
        <v>11</v>
      </c>
      <c r="B67" s="119">
        <v>2011</v>
      </c>
      <c r="C67" s="120">
        <v>93993</v>
      </c>
      <c r="D67" s="121">
        <f t="shared" si="4"/>
        <v>0.43977758375074671</v>
      </c>
    </row>
    <row r="68" spans="1:5" x14ac:dyDescent="0.25">
      <c r="A68" s="1">
        <v>12</v>
      </c>
      <c r="B68" s="119">
        <v>2010</v>
      </c>
      <c r="C68" s="120">
        <v>65283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 t="e">
        <f t="shared" ref="D86:D88" si="6">C86/C87-1</f>
        <v>#DIV/0!</v>
      </c>
    </row>
    <row r="87" spans="1:5" x14ac:dyDescent="0.25">
      <c r="A87" s="1">
        <v>8</v>
      </c>
      <c r="B87" s="119">
        <v>2014</v>
      </c>
      <c r="C87" s="120">
        <v>0</v>
      </c>
      <c r="D87" s="121" t="e">
        <f t="shared" si="6"/>
        <v>#DIV/0!</v>
      </c>
    </row>
    <row r="88" spans="1:5" x14ac:dyDescent="0.25">
      <c r="A88" s="1">
        <v>9</v>
      </c>
      <c r="B88" s="119">
        <v>2013</v>
      </c>
      <c r="C88" s="120">
        <v>0</v>
      </c>
      <c r="D88" s="121" t="e">
        <f t="shared" si="6"/>
        <v>#DIV/0!</v>
      </c>
    </row>
    <row r="89" spans="1:5" x14ac:dyDescent="0.25">
      <c r="A89" s="1">
        <v>10</v>
      </c>
      <c r="B89" s="119">
        <v>2012</v>
      </c>
      <c r="C89" s="120">
        <v>0</v>
      </c>
      <c r="D89" s="121" t="e">
        <f>C89/C90-1</f>
        <v>#DIV/0!</v>
      </c>
    </row>
    <row r="90" spans="1:5" x14ac:dyDescent="0.25">
      <c r="A90" s="1">
        <v>11</v>
      </c>
      <c r="B90" s="119">
        <v>2011</v>
      </c>
      <c r="C90" s="120">
        <v>0</v>
      </c>
      <c r="D90" s="121" t="e">
        <f t="shared" ref="D90" si="7">C90/C91-1</f>
        <v>#DIV/0!</v>
      </c>
    </row>
    <row r="91" spans="1:5" x14ac:dyDescent="0.25">
      <c r="A91" s="1">
        <v>12</v>
      </c>
      <c r="B91" s="119">
        <v>2010</v>
      </c>
      <c r="C91" s="120">
        <v>0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31868</v>
      </c>
      <c r="D100" s="121">
        <f t="shared" ref="D100:D113" si="8">C100/C101-1</f>
        <v>1.2882144091495018E-3</v>
      </c>
    </row>
    <row r="101" spans="2:5" x14ac:dyDescent="0.25">
      <c r="B101" s="119">
        <v>2023</v>
      </c>
      <c r="C101" s="120">
        <v>31827</v>
      </c>
      <c r="D101" s="121">
        <f t="shared" si="8"/>
        <v>9.4501186423191941E-2</v>
      </c>
    </row>
    <row r="102" spans="2:5" x14ac:dyDescent="0.25">
      <c r="B102" s="119">
        <v>2022</v>
      </c>
      <c r="C102" s="120">
        <v>29079</v>
      </c>
      <c r="D102" s="121">
        <f t="shared" si="8"/>
        <v>1.5369917989879602</v>
      </c>
    </row>
    <row r="103" spans="2:5" x14ac:dyDescent="0.25">
      <c r="B103" s="119">
        <v>2021</v>
      </c>
      <c r="C103" s="120">
        <v>11462</v>
      </c>
      <c r="D103" s="121">
        <f t="shared" si="8"/>
        <v>-0.17941008018327609</v>
      </c>
    </row>
    <row r="104" spans="2:5" x14ac:dyDescent="0.25">
      <c r="B104" s="119">
        <v>2020</v>
      </c>
      <c r="C104" s="120">
        <v>13968</v>
      </c>
      <c r="D104" s="121">
        <f t="shared" si="8"/>
        <v>-0.76838509625748252</v>
      </c>
    </row>
    <row r="105" spans="2:5" x14ac:dyDescent="0.25">
      <c r="B105" s="119">
        <v>2019</v>
      </c>
      <c r="C105" s="120">
        <v>60307</v>
      </c>
      <c r="D105" s="121">
        <f t="shared" si="8"/>
        <v>-8.2227375137731151E-3</v>
      </c>
    </row>
    <row r="106" spans="2:5" x14ac:dyDescent="0.25">
      <c r="B106" s="119">
        <v>2018</v>
      </c>
      <c r="C106" s="120">
        <v>60807</v>
      </c>
      <c r="D106" s="121">
        <f t="shared" si="8"/>
        <v>-0.14236752655110652</v>
      </c>
    </row>
    <row r="107" spans="2:5" x14ac:dyDescent="0.25">
      <c r="B107" s="119">
        <v>2017</v>
      </c>
      <c r="C107" s="120">
        <v>70901</v>
      </c>
      <c r="D107" s="121">
        <f t="shared" si="8"/>
        <v>0.12354013152682031</v>
      </c>
    </row>
    <row r="108" spans="2:5" x14ac:dyDescent="0.25">
      <c r="B108" s="119">
        <v>2016</v>
      </c>
      <c r="C108" s="120">
        <v>63105</v>
      </c>
      <c r="D108" s="121">
        <f t="shared" si="8"/>
        <v>4.4508077330508433E-2</v>
      </c>
    </row>
    <row r="109" spans="2:5" x14ac:dyDescent="0.25">
      <c r="B109" s="119">
        <v>2015</v>
      </c>
      <c r="C109" s="120">
        <v>60416</v>
      </c>
      <c r="D109" s="121">
        <f t="shared" si="8"/>
        <v>6.2289730521967179E-3</v>
      </c>
    </row>
    <row r="110" spans="2:5" x14ac:dyDescent="0.25">
      <c r="B110" s="119">
        <v>2014</v>
      </c>
      <c r="C110" s="120">
        <v>60042</v>
      </c>
      <c r="D110" s="121">
        <f t="shared" si="8"/>
        <v>2.2322112683250683E-2</v>
      </c>
    </row>
    <row r="111" spans="2:5" x14ac:dyDescent="0.25">
      <c r="B111" s="119">
        <v>2013</v>
      </c>
      <c r="C111" s="120">
        <v>58731</v>
      </c>
      <c r="D111" s="121">
        <f t="shared" si="8"/>
        <v>-3.6722978514023286E-2</v>
      </c>
    </row>
    <row r="112" spans="2:5" x14ac:dyDescent="0.25">
      <c r="B112" s="119">
        <v>2012</v>
      </c>
      <c r="C112" s="120">
        <v>60970</v>
      </c>
      <c r="D112" s="121">
        <f t="shared" si="8"/>
        <v>5.1696479395580752E-2</v>
      </c>
    </row>
    <row r="113" spans="2:4" x14ac:dyDescent="0.25">
      <c r="B113" s="119">
        <v>2011</v>
      </c>
      <c r="C113" s="120">
        <v>57973</v>
      </c>
      <c r="D113" s="121">
        <f t="shared" si="8"/>
        <v>0.12913152717994669</v>
      </c>
    </row>
    <row r="114" spans="2:4" x14ac:dyDescent="0.25">
      <c r="B114" s="119">
        <v>2010</v>
      </c>
      <c r="C114" s="120">
        <v>51343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0F34-EC74-49DE-9E0E-1FAAC667E064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233</v>
      </c>
      <c r="E5" s="131" t="s">
        <v>234</v>
      </c>
      <c r="F5" s="131" t="s">
        <v>235</v>
      </c>
      <c r="G5" s="131" t="s">
        <v>236</v>
      </c>
      <c r="H5" s="131" t="s">
        <v>237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6496C-D319-4F82-B4F5-EFAD341CA787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52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142901</v>
      </c>
      <c r="P8" s="159">
        <v>77467</v>
      </c>
      <c r="Q8" s="159">
        <v>107459</v>
      </c>
      <c r="R8" s="159">
        <v>198873</v>
      </c>
      <c r="S8" s="159">
        <v>252588</v>
      </c>
      <c r="T8" s="159">
        <v>239146</v>
      </c>
      <c r="U8" s="160">
        <f>IFERROR(T8/S8-1,"-")</f>
        <v>-5.3217096615832848E-2</v>
      </c>
      <c r="V8" s="159">
        <f>T8-S8</f>
        <v>-13442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31009</v>
      </c>
      <c r="P9" s="162">
        <v>30584</v>
      </c>
      <c r="Q9" s="162">
        <v>44398</v>
      </c>
      <c r="R9" s="162">
        <v>48630</v>
      </c>
      <c r="S9" s="162">
        <v>55684</v>
      </c>
      <c r="T9" s="162">
        <v>49807</v>
      </c>
      <c r="U9" s="163">
        <f>IFERROR(T9/S9-1,"-")</f>
        <v>-0.10554198692622652</v>
      </c>
      <c r="V9" s="162">
        <f t="shared" ref="V9:V19" si="2">T9-S9</f>
        <v>-5877</v>
      </c>
      <c r="W9" s="163">
        <f>T9/T$8</f>
        <v>0.20827026168114876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11886</v>
      </c>
      <c r="P10" s="166">
        <v>4963</v>
      </c>
      <c r="Q10" s="166">
        <v>24120</v>
      </c>
      <c r="R10" s="166">
        <v>16359</v>
      </c>
      <c r="S10" s="166">
        <v>19520</v>
      </c>
      <c r="T10" s="166">
        <v>16099</v>
      </c>
      <c r="U10" s="167">
        <f>IFERROR(T10/S10-1,"-")</f>
        <v>-0.17525614754098362</v>
      </c>
      <c r="V10" s="166">
        <f t="shared" si="2"/>
        <v>-3421</v>
      </c>
      <c r="W10" s="167">
        <f>T10/T$8</f>
        <v>6.7318709073118516E-2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19123</v>
      </c>
      <c r="P11" s="166">
        <v>25621</v>
      </c>
      <c r="Q11" s="166">
        <v>20278</v>
      </c>
      <c r="R11" s="166">
        <v>32271</v>
      </c>
      <c r="S11" s="166">
        <v>36164</v>
      </c>
      <c r="T11" s="166">
        <v>33708</v>
      </c>
      <c r="U11" s="167">
        <f>IFERROR(T11/S11-1,"-")</f>
        <v>-6.791284149983412E-2</v>
      </c>
      <c r="V11" s="166">
        <f t="shared" si="2"/>
        <v>-2456</v>
      </c>
      <c r="W11" s="167">
        <f>T11/T$8</f>
        <v>0.14095155260803024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111892</v>
      </c>
      <c r="P12" s="162">
        <v>46883</v>
      </c>
      <c r="Q12" s="162">
        <v>63061</v>
      </c>
      <c r="R12" s="162">
        <v>150243</v>
      </c>
      <c r="S12" s="162">
        <v>196904</v>
      </c>
      <c r="T12" s="162">
        <v>189339</v>
      </c>
      <c r="U12" s="163">
        <f>IFERROR(T12/S12-1,"-")</f>
        <v>-3.841973753707395E-2</v>
      </c>
      <c r="V12" s="162">
        <f t="shared" si="2"/>
        <v>-7565</v>
      </c>
      <c r="W12" s="163">
        <f>T12/T$8</f>
        <v>0.79172973831885129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61414</v>
      </c>
      <c r="P13" s="166">
        <v>26382</v>
      </c>
      <c r="Q13" s="166">
        <v>26812</v>
      </c>
      <c r="R13" s="166">
        <v>90804</v>
      </c>
      <c r="S13" s="166">
        <v>128108</v>
      </c>
      <c r="T13" s="166">
        <v>116734</v>
      </c>
      <c r="U13" s="167">
        <f t="shared" ref="U13:U20" si="4">IFERROR(T13/S13-1,"-")</f>
        <v>-8.8784463109251588E-2</v>
      </c>
      <c r="V13" s="166">
        <f t="shared" si="2"/>
        <v>-11374</v>
      </c>
      <c r="W13" s="167">
        <f t="shared" ref="W13:W20" si="5">T13/T$8</f>
        <v>0.4881285909026285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9783</v>
      </c>
      <c r="P14" s="166">
        <v>3197</v>
      </c>
      <c r="Q14" s="166">
        <v>7197</v>
      </c>
      <c r="R14" s="166">
        <v>6944</v>
      </c>
      <c r="S14" s="166">
        <v>8880</v>
      </c>
      <c r="T14" s="166">
        <v>8516</v>
      </c>
      <c r="U14" s="167">
        <f t="shared" si="4"/>
        <v>-4.0990990990991016E-2</v>
      </c>
      <c r="V14" s="166">
        <f t="shared" si="2"/>
        <v>-364</v>
      </c>
      <c r="W14" s="167">
        <f t="shared" si="5"/>
        <v>3.5610045746113254E-2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11371</v>
      </c>
      <c r="P15" s="166">
        <v>2498</v>
      </c>
      <c r="Q15" s="166">
        <v>6746</v>
      </c>
      <c r="R15" s="166">
        <v>9830</v>
      </c>
      <c r="S15" s="166">
        <v>13414</v>
      </c>
      <c r="T15" s="166">
        <v>14245</v>
      </c>
      <c r="U15" s="167">
        <f t="shared" si="4"/>
        <v>6.1950201282242379E-2</v>
      </c>
      <c r="V15" s="166">
        <f t="shared" si="2"/>
        <v>831</v>
      </c>
      <c r="W15" s="167">
        <f t="shared" si="5"/>
        <v>5.9566122786916781E-2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2496</v>
      </c>
      <c r="P16" s="166">
        <v>1300</v>
      </c>
      <c r="Q16" s="166">
        <v>3663</v>
      </c>
      <c r="R16" s="166">
        <v>6290</v>
      </c>
      <c r="S16" s="166">
        <v>6514</v>
      </c>
      <c r="T16" s="166">
        <v>6482</v>
      </c>
      <c r="U16" s="167">
        <f t="shared" si="4"/>
        <v>-4.912496162112423E-3</v>
      </c>
      <c r="V16" s="166">
        <f t="shared" si="2"/>
        <v>-32</v>
      </c>
      <c r="W16" s="167">
        <f t="shared" si="5"/>
        <v>2.7104781179697758E-2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3749</v>
      </c>
      <c r="P17" s="166">
        <v>2838</v>
      </c>
      <c r="Q17" s="166">
        <v>4368</v>
      </c>
      <c r="R17" s="166">
        <v>4750</v>
      </c>
      <c r="S17" s="166">
        <v>5340</v>
      </c>
      <c r="T17" s="166">
        <v>5146</v>
      </c>
      <c r="U17" s="167">
        <f t="shared" si="4"/>
        <v>-3.6329588014981318E-2</v>
      </c>
      <c r="V17" s="166">
        <f t="shared" si="2"/>
        <v>-194</v>
      </c>
      <c r="W17" s="167">
        <f t="shared" si="5"/>
        <v>2.151823572211118E-2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826</v>
      </c>
      <c r="P18" s="166">
        <v>406</v>
      </c>
      <c r="Q18" s="166">
        <v>369</v>
      </c>
      <c r="R18" s="166">
        <v>1261</v>
      </c>
      <c r="S18" s="166">
        <v>1457</v>
      </c>
      <c r="T18" s="166">
        <v>1177</v>
      </c>
      <c r="U18" s="167">
        <f t="shared" si="4"/>
        <v>-0.19217570350034319</v>
      </c>
      <c r="V18" s="166">
        <f t="shared" si="2"/>
        <v>-280</v>
      </c>
      <c r="W18" s="167">
        <f t="shared" si="5"/>
        <v>4.9216796433977569E-3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1664</v>
      </c>
      <c r="P19" s="166">
        <v>932</v>
      </c>
      <c r="Q19" s="166">
        <v>521</v>
      </c>
      <c r="R19" s="166">
        <v>980</v>
      </c>
      <c r="S19" s="166">
        <v>944</v>
      </c>
      <c r="T19" s="166">
        <v>1508</v>
      </c>
      <c r="U19" s="167">
        <f t="shared" si="4"/>
        <v>0.59745762711864403</v>
      </c>
      <c r="V19" s="166">
        <f t="shared" si="2"/>
        <v>564</v>
      </c>
      <c r="W19" s="167">
        <f t="shared" si="5"/>
        <v>6.3057713697908394E-3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20589</v>
      </c>
      <c r="P20" s="171">
        <f t="shared" si="7"/>
        <v>9330</v>
      </c>
      <c r="Q20" s="171">
        <f t="shared" si="7"/>
        <v>13385</v>
      </c>
      <c r="R20" s="171">
        <f t="shared" si="7"/>
        <v>29384</v>
      </c>
      <c r="S20" s="171">
        <f t="shared" si="7"/>
        <v>32247</v>
      </c>
      <c r="T20" s="171">
        <f t="shared" si="7"/>
        <v>35531</v>
      </c>
      <c r="U20" s="172">
        <f t="shared" si="4"/>
        <v>0.10183893075324835</v>
      </c>
      <c r="V20" s="171">
        <f>T20-S20</f>
        <v>3284</v>
      </c>
      <c r="W20" s="172">
        <f t="shared" si="5"/>
        <v>0.14857451096819516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E2C08-01EC-4D9D-A827-FB783A501E49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52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10658</v>
      </c>
      <c r="P11" s="178">
        <v>15515</v>
      </c>
      <c r="Q11" s="178">
        <v>21748</v>
      </c>
      <c r="R11" s="178">
        <v>20589</v>
      </c>
      <c r="S11" s="179">
        <f t="shared" ref="S11:S23" si="1">IFERROR(R11/Q11-1,"-")</f>
        <v>-5.3292256759242207E-2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5879</v>
      </c>
      <c r="P12" s="162">
        <v>5277</v>
      </c>
      <c r="Q12" s="162">
        <v>6908</v>
      </c>
      <c r="R12" s="162">
        <v>5357</v>
      </c>
      <c r="S12" s="163">
        <f t="shared" si="1"/>
        <v>-0.22452229299363058</v>
      </c>
      <c r="T12" s="163">
        <f>R12/R11</f>
        <v>0.26018747875078924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1813</v>
      </c>
      <c r="P13" s="166">
        <v>1304</v>
      </c>
      <c r="Q13" s="166">
        <v>2963</v>
      </c>
      <c r="R13" s="166">
        <v>1930</v>
      </c>
      <c r="S13" s="167">
        <f t="shared" si="1"/>
        <v>-0.34863314208572393</v>
      </c>
      <c r="T13" s="167">
        <f>R13/R11</f>
        <v>9.3739375394628205E-2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4066</v>
      </c>
      <c r="P14" s="166">
        <v>3973</v>
      </c>
      <c r="Q14" s="166">
        <v>3945</v>
      </c>
      <c r="R14" s="166">
        <v>3427</v>
      </c>
      <c r="S14" s="167">
        <f t="shared" si="1"/>
        <v>-0.13130544993662863</v>
      </c>
      <c r="T14" s="167">
        <f>R14/R11</f>
        <v>0.16644810335616106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4779</v>
      </c>
      <c r="P15" s="162">
        <v>10238</v>
      </c>
      <c r="Q15" s="162">
        <v>14840</v>
      </c>
      <c r="R15" s="162">
        <v>15232</v>
      </c>
      <c r="S15" s="163">
        <f t="shared" si="1"/>
        <v>2.6415094339622636E-2</v>
      </c>
      <c r="T15" s="163">
        <f>R15/R11</f>
        <v>0.73981252124921071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1257</v>
      </c>
      <c r="P16" s="166">
        <v>6493</v>
      </c>
      <c r="Q16" s="166">
        <v>9714</v>
      </c>
      <c r="R16" s="166">
        <v>9908</v>
      </c>
      <c r="S16" s="167">
        <f t="shared" si="1"/>
        <v>1.9971175622812476E-2</v>
      </c>
      <c r="T16" s="167">
        <f>R16/R11</f>
        <v>0.48122784010879593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425</v>
      </c>
      <c r="P17" s="166">
        <v>235</v>
      </c>
      <c r="Q17" s="166">
        <v>368</v>
      </c>
      <c r="R17" s="166">
        <v>525</v>
      </c>
      <c r="S17" s="167">
        <f t="shared" si="1"/>
        <v>0.42663043478260865</v>
      </c>
      <c r="T17" s="167">
        <f>R17/R11</f>
        <v>2.5499052892321142E-2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690</v>
      </c>
      <c r="P18" s="166">
        <v>516</v>
      </c>
      <c r="Q18" s="166">
        <v>780</v>
      </c>
      <c r="R18" s="166">
        <v>1247</v>
      </c>
      <c r="S18" s="167">
        <f t="shared" si="1"/>
        <v>0.59871794871794881</v>
      </c>
      <c r="T18" s="167">
        <f>R18/R11</f>
        <v>6.0566321822332313E-2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401</v>
      </c>
      <c r="P19" s="166">
        <v>255</v>
      </c>
      <c r="Q19" s="166">
        <v>394</v>
      </c>
      <c r="R19" s="166">
        <v>292</v>
      </c>
      <c r="S19" s="167">
        <f t="shared" si="1"/>
        <v>-0.25888324873096447</v>
      </c>
      <c r="T19" s="167">
        <f>R19/R11</f>
        <v>1.4182330370586235E-2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570</v>
      </c>
      <c r="P20" s="166">
        <v>543</v>
      </c>
      <c r="Q20" s="166">
        <v>1051</v>
      </c>
      <c r="R20" s="166">
        <v>327</v>
      </c>
      <c r="S20" s="167">
        <f t="shared" si="1"/>
        <v>-0.68886774500475734</v>
      </c>
      <c r="T20" s="167">
        <f>R20/R11</f>
        <v>1.5882267230074312E-2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26</v>
      </c>
      <c r="P21" s="166">
        <v>24</v>
      </c>
      <c r="Q21" s="166">
        <v>153</v>
      </c>
      <c r="R21" s="166">
        <v>16</v>
      </c>
      <c r="S21" s="167">
        <f t="shared" si="1"/>
        <v>-0.89542483660130723</v>
      </c>
      <c r="T21" s="167">
        <f>R21/R11</f>
        <v>7.7711399290883486E-4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1</v>
      </c>
      <c r="P22" s="166">
        <v>7</v>
      </c>
      <c r="Q22" s="166">
        <v>18</v>
      </c>
      <c r="R22" s="166">
        <v>53</v>
      </c>
      <c r="S22" s="167">
        <f t="shared" si="1"/>
        <v>1.9444444444444446</v>
      </c>
      <c r="T22" s="167">
        <f>R22/R11</f>
        <v>2.5741901015105153E-3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1409</v>
      </c>
      <c r="P23" s="171">
        <f>P15-SUM(P16:P22)</f>
        <v>2165</v>
      </c>
      <c r="Q23" s="171">
        <f>Q15-SUM(Q16:Q22)</f>
        <v>2362</v>
      </c>
      <c r="R23" s="171">
        <f>R15-SUM(R16:R22)</f>
        <v>2864</v>
      </c>
      <c r="S23" s="172">
        <f t="shared" si="1"/>
        <v>0.21253175275190506</v>
      </c>
      <c r="T23" s="172">
        <f>R23/R11</f>
        <v>0.13910340473068142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3FDF1-A64A-4564-B48D-1E3AAC660190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52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36009</v>
      </c>
      <c r="R9" s="178">
        <v>43336</v>
      </c>
      <c r="S9" s="178">
        <v>107595</v>
      </c>
      <c r="T9" s="178">
        <v>148504</v>
      </c>
      <c r="U9" s="178">
        <v>138865</v>
      </c>
      <c r="V9" s="178">
        <v>154252</v>
      </c>
      <c r="W9" s="179">
        <f>IFERROR(V9/U9-1,"-")</f>
        <v>0.1108054585388687</v>
      </c>
      <c r="X9" s="178">
        <f>V9-U9</f>
        <v>15387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7208</v>
      </c>
      <c r="R10" s="162">
        <v>25544</v>
      </c>
      <c r="S10" s="162">
        <v>24458</v>
      </c>
      <c r="T10" s="162">
        <v>31500</v>
      </c>
      <c r="U10" s="162">
        <v>28196</v>
      </c>
      <c r="V10" s="162">
        <v>33627</v>
      </c>
      <c r="W10" s="180">
        <f>IFERROR(V10/U10-1,"-")</f>
        <v>0.19261597389700658</v>
      </c>
      <c r="X10" s="161">
        <f t="shared" ref="X10:X20" si="5">V10-U10</f>
        <v>5431</v>
      </c>
      <c r="Y10" s="163">
        <f t="shared" si="1"/>
        <v>0.21800041490547933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1451</v>
      </c>
      <c r="R11" s="166">
        <v>16373</v>
      </c>
      <c r="S11" s="166">
        <v>8840</v>
      </c>
      <c r="T11" s="166">
        <v>12945</v>
      </c>
      <c r="U11" s="166">
        <v>8706</v>
      </c>
      <c r="V11" s="166">
        <v>12973</v>
      </c>
      <c r="W11" s="181">
        <f>IFERROR(V11/U11-1,"-")</f>
        <v>0.49012175511141742</v>
      </c>
      <c r="X11" s="165">
        <f t="shared" si="5"/>
        <v>4267</v>
      </c>
      <c r="Y11" s="167">
        <f>V11/V$9</f>
        <v>8.4102637242953096E-2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5757</v>
      </c>
      <c r="R12" s="166">
        <v>9171</v>
      </c>
      <c r="S12" s="166">
        <v>15618</v>
      </c>
      <c r="T12" s="166">
        <v>18555</v>
      </c>
      <c r="U12" s="166">
        <v>19490</v>
      </c>
      <c r="V12" s="166">
        <v>20654</v>
      </c>
      <c r="W12" s="181">
        <f>IFERROR(V12/U12-1,"-")</f>
        <v>5.9722934838378761E-2</v>
      </c>
      <c r="X12" s="165">
        <f t="shared" si="5"/>
        <v>1164</v>
      </c>
      <c r="Y12" s="167">
        <f t="shared" si="1"/>
        <v>0.13389777766252625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28801</v>
      </c>
      <c r="R13" s="162">
        <v>17792</v>
      </c>
      <c r="S13" s="162">
        <v>83137</v>
      </c>
      <c r="T13" s="162">
        <v>117004</v>
      </c>
      <c r="U13" s="162">
        <v>110669</v>
      </c>
      <c r="V13" s="162">
        <v>120625</v>
      </c>
      <c r="W13" s="180">
        <f>IFERROR(V13/U13-1,"-")</f>
        <v>8.9961958633402395E-2</v>
      </c>
      <c r="X13" s="161">
        <f t="shared" si="5"/>
        <v>9956</v>
      </c>
      <c r="Y13" s="163">
        <f t="shared" si="1"/>
        <v>0.78199958509452061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15739</v>
      </c>
      <c r="R14" s="166">
        <v>2735</v>
      </c>
      <c r="S14" s="166">
        <v>48464</v>
      </c>
      <c r="T14" s="166">
        <v>75563</v>
      </c>
      <c r="U14" s="166">
        <v>67792</v>
      </c>
      <c r="V14" s="166">
        <v>72023</v>
      </c>
      <c r="W14" s="181">
        <f t="shared" ref="W14:W21" si="7">IFERROR(V14/U14-1,"-")</f>
        <v>6.2411493981590738E-2</v>
      </c>
      <c r="X14" s="165">
        <f t="shared" si="5"/>
        <v>4231</v>
      </c>
      <c r="Y14" s="167">
        <f t="shared" si="1"/>
        <v>0.46691777092031223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1827</v>
      </c>
      <c r="R15" s="166">
        <v>4176</v>
      </c>
      <c r="S15" s="166">
        <v>3868</v>
      </c>
      <c r="T15" s="166">
        <v>5363</v>
      </c>
      <c r="U15" s="166">
        <v>4954</v>
      </c>
      <c r="V15" s="166">
        <v>5679</v>
      </c>
      <c r="W15" s="181">
        <f t="shared" si="7"/>
        <v>0.14634638675817513</v>
      </c>
      <c r="X15" s="165">
        <f t="shared" si="5"/>
        <v>725</v>
      </c>
      <c r="Y15" s="167">
        <f t="shared" si="1"/>
        <v>3.6816378393797165E-2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1518</v>
      </c>
      <c r="R16" s="166">
        <v>3382</v>
      </c>
      <c r="S16" s="166">
        <v>5029</v>
      </c>
      <c r="T16" s="166">
        <v>9203</v>
      </c>
      <c r="U16" s="166">
        <v>7511</v>
      </c>
      <c r="V16" s="166">
        <v>9223</v>
      </c>
      <c r="W16" s="181">
        <f t="shared" si="7"/>
        <v>0.22793236586340027</v>
      </c>
      <c r="X16" s="165">
        <f t="shared" si="5"/>
        <v>1712</v>
      </c>
      <c r="Y16" s="167">
        <f t="shared" si="1"/>
        <v>5.9791769312553485E-2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586</v>
      </c>
      <c r="R17" s="166">
        <v>1156</v>
      </c>
      <c r="S17" s="166">
        <v>3931</v>
      </c>
      <c r="T17" s="166">
        <v>3495</v>
      </c>
      <c r="U17" s="166">
        <v>3811</v>
      </c>
      <c r="V17" s="166">
        <v>4357</v>
      </c>
      <c r="W17" s="181">
        <f t="shared" si="7"/>
        <v>0.14326948307530829</v>
      </c>
      <c r="X17" s="165">
        <f t="shared" si="5"/>
        <v>546</v>
      </c>
      <c r="Y17" s="167">
        <f t="shared" si="1"/>
        <v>2.8245987086066956E-2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875</v>
      </c>
      <c r="R18" s="166">
        <v>1565</v>
      </c>
      <c r="S18" s="166">
        <v>2948</v>
      </c>
      <c r="T18" s="166">
        <v>3386</v>
      </c>
      <c r="U18" s="166">
        <v>2969</v>
      </c>
      <c r="V18" s="166">
        <v>3037</v>
      </c>
      <c r="W18" s="181">
        <f t="shared" si="7"/>
        <v>2.2903334456045865E-2</v>
      </c>
      <c r="X18" s="165">
        <f t="shared" si="5"/>
        <v>68</v>
      </c>
      <c r="Y18" s="167">
        <f t="shared" si="1"/>
        <v>1.9688561574566294E-2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386</v>
      </c>
      <c r="R19" s="166">
        <v>40</v>
      </c>
      <c r="S19" s="166">
        <v>495</v>
      </c>
      <c r="T19" s="166">
        <v>853</v>
      </c>
      <c r="U19" s="166">
        <v>894</v>
      </c>
      <c r="V19" s="166">
        <v>876</v>
      </c>
      <c r="W19" s="181">
        <f t="shared" si="7"/>
        <v>-2.0134228187919434E-2</v>
      </c>
      <c r="X19" s="165">
        <f t="shared" si="5"/>
        <v>-18</v>
      </c>
      <c r="Y19" s="167">
        <f t="shared" si="1"/>
        <v>5.6790187485413479E-3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909</v>
      </c>
      <c r="R20" s="166">
        <v>21</v>
      </c>
      <c r="S20" s="166">
        <v>708</v>
      </c>
      <c r="T20" s="166">
        <v>455</v>
      </c>
      <c r="U20" s="166">
        <v>1131</v>
      </c>
      <c r="V20" s="166">
        <v>732</v>
      </c>
      <c r="W20" s="181">
        <f t="shared" si="7"/>
        <v>-0.35278514588859411</v>
      </c>
      <c r="X20" s="165">
        <f t="shared" si="5"/>
        <v>-399</v>
      </c>
      <c r="Y20" s="167">
        <f t="shared" si="1"/>
        <v>4.7454814200140029E-3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6961</v>
      </c>
      <c r="R21" s="171">
        <f t="shared" si="11"/>
        <v>4717</v>
      </c>
      <c r="S21" s="171">
        <f t="shared" si="11"/>
        <v>17694</v>
      </c>
      <c r="T21" s="171">
        <f t="shared" si="11"/>
        <v>18686</v>
      </c>
      <c r="U21" s="171">
        <f t="shared" si="11"/>
        <v>21607</v>
      </c>
      <c r="V21" s="171">
        <f t="shared" si="11"/>
        <v>24698</v>
      </c>
      <c r="W21" s="182">
        <f t="shared" si="7"/>
        <v>0.14305549127597539</v>
      </c>
      <c r="X21" s="170">
        <f>V21-U21</f>
        <v>3091</v>
      </c>
      <c r="Y21" s="172">
        <f t="shared" si="1"/>
        <v>0.16011461763866919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A7E11-3B5C-4C43-B6F9-EFC363D88514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52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22627</v>
      </c>
      <c r="P9" s="178">
        <f t="shared" si="3"/>
        <v>40119</v>
      </c>
      <c r="Q9" s="178">
        <f t="shared" si="3"/>
        <v>91892</v>
      </c>
      <c r="R9" s="178">
        <f t="shared" si="3"/>
        <v>130179</v>
      </c>
      <c r="S9" s="178">
        <f t="shared" si="3"/>
        <v>120964</v>
      </c>
      <c r="T9" s="178">
        <f t="shared" si="3"/>
        <v>134965</v>
      </c>
      <c r="U9" s="179">
        <f>IFERROR(T9/S9-1,"-")</f>
        <v>0.11574518038424664</v>
      </c>
      <c r="V9" s="178">
        <f>T9-S9</f>
        <v>14001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5441</v>
      </c>
      <c r="P10" s="162">
        <v>23621</v>
      </c>
      <c r="Q10" s="162">
        <v>20119</v>
      </c>
      <c r="R10" s="162">
        <v>27482</v>
      </c>
      <c r="S10" s="162">
        <v>25067</v>
      </c>
      <c r="T10" s="162">
        <v>29902</v>
      </c>
      <c r="U10" s="180">
        <f>IFERROR(T10/S10-1,"-")</f>
        <v>0.19288307336338617</v>
      </c>
      <c r="V10" s="161">
        <f t="shared" ref="V10:V20" si="5">T10-S10</f>
        <v>4835</v>
      </c>
      <c r="W10" s="163">
        <f t="shared" si="4"/>
        <v>0.22155373615381765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273</v>
      </c>
      <c r="P11" s="166">
        <v>14663</v>
      </c>
      <c r="Q11" s="166">
        <v>5588</v>
      </c>
      <c r="R11" s="166">
        <v>10100</v>
      </c>
      <c r="S11" s="166">
        <v>6918</v>
      </c>
      <c r="T11" s="166">
        <v>10796</v>
      </c>
      <c r="U11" s="181">
        <f>IFERROR(T11/S11-1,"-")</f>
        <v>0.560566637756577</v>
      </c>
      <c r="V11" s="165">
        <f t="shared" si="5"/>
        <v>3878</v>
      </c>
      <c r="W11" s="167">
        <f>T11/T$9</f>
        <v>7.9991108805986741E-2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5168</v>
      </c>
      <c r="P12" s="166">
        <v>8958</v>
      </c>
      <c r="Q12" s="166">
        <v>14531</v>
      </c>
      <c r="R12" s="166">
        <v>17382</v>
      </c>
      <c r="S12" s="166">
        <v>18149</v>
      </c>
      <c r="T12" s="166">
        <v>19106</v>
      </c>
      <c r="U12" s="181">
        <f>IFERROR(T12/S12-1,"-")</f>
        <v>5.2730177971238135E-2</v>
      </c>
      <c r="V12" s="165">
        <f t="shared" si="5"/>
        <v>957</v>
      </c>
      <c r="W12" s="167">
        <f t="shared" si="4"/>
        <v>0.14156262734783093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17186</v>
      </c>
      <c r="P13" s="162">
        <v>16498</v>
      </c>
      <c r="Q13" s="162">
        <v>71773</v>
      </c>
      <c r="R13" s="162">
        <v>102697</v>
      </c>
      <c r="S13" s="162">
        <v>95897</v>
      </c>
      <c r="T13" s="162">
        <v>105063</v>
      </c>
      <c r="U13" s="180">
        <f>IFERROR(T13/S13-1,"-")</f>
        <v>9.5581717884813955E-2</v>
      </c>
      <c r="V13" s="161">
        <f t="shared" si="5"/>
        <v>9166</v>
      </c>
      <c r="W13" s="163">
        <f t="shared" si="4"/>
        <v>0.77844626384618232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9701</v>
      </c>
      <c r="P14" s="166">
        <v>2558</v>
      </c>
      <c r="Q14" s="166">
        <v>41536</v>
      </c>
      <c r="R14" s="166">
        <v>67050</v>
      </c>
      <c r="S14" s="166">
        <v>59434</v>
      </c>
      <c r="T14" s="166">
        <v>63312</v>
      </c>
      <c r="U14" s="181">
        <f t="shared" ref="U14:U21" si="7">IFERROR(T14/S14-1,"-")</f>
        <v>6.5248847461049309E-2</v>
      </c>
      <c r="V14" s="165">
        <f t="shared" si="5"/>
        <v>3878</v>
      </c>
      <c r="W14" s="167">
        <f t="shared" si="4"/>
        <v>0.46909939613973994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1353</v>
      </c>
      <c r="P15" s="166">
        <v>4023</v>
      </c>
      <c r="Q15" s="166">
        <v>3443</v>
      </c>
      <c r="R15" s="166">
        <v>4626</v>
      </c>
      <c r="S15" s="166">
        <v>4236</v>
      </c>
      <c r="T15" s="166">
        <v>4808</v>
      </c>
      <c r="U15" s="181">
        <f t="shared" si="7"/>
        <v>0.13503305004721433</v>
      </c>
      <c r="V15" s="165">
        <f t="shared" si="5"/>
        <v>572</v>
      </c>
      <c r="W15" s="167">
        <f t="shared" si="4"/>
        <v>3.5624050679805876E-2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895</v>
      </c>
      <c r="P16" s="166">
        <v>3021</v>
      </c>
      <c r="Q16" s="166">
        <v>4452</v>
      </c>
      <c r="R16" s="166">
        <v>8384</v>
      </c>
      <c r="S16" s="166">
        <v>6677</v>
      </c>
      <c r="T16" s="166">
        <v>8316</v>
      </c>
      <c r="U16" s="181">
        <f t="shared" si="7"/>
        <v>0.2454695222405272</v>
      </c>
      <c r="V16" s="165">
        <f t="shared" si="5"/>
        <v>1639</v>
      </c>
      <c r="W16" s="167">
        <f t="shared" si="4"/>
        <v>6.1615974511910497E-2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429</v>
      </c>
      <c r="P17" s="166">
        <v>1119</v>
      </c>
      <c r="Q17" s="166">
        <v>3705</v>
      </c>
      <c r="R17" s="166">
        <v>3200</v>
      </c>
      <c r="S17" s="166">
        <v>3495</v>
      </c>
      <c r="T17" s="166">
        <v>4001</v>
      </c>
      <c r="U17" s="181">
        <f t="shared" si="7"/>
        <v>0.14477825464949934</v>
      </c>
      <c r="V17" s="165">
        <f t="shared" si="5"/>
        <v>506</v>
      </c>
      <c r="W17" s="167">
        <f t="shared" si="4"/>
        <v>2.9644722705886712E-2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623</v>
      </c>
      <c r="P18" s="166">
        <v>1529</v>
      </c>
      <c r="Q18" s="166">
        <v>2714</v>
      </c>
      <c r="R18" s="166">
        <v>3093</v>
      </c>
      <c r="S18" s="166">
        <v>2720</v>
      </c>
      <c r="T18" s="166">
        <v>2740</v>
      </c>
      <c r="U18" s="181">
        <f t="shared" si="7"/>
        <v>7.3529411764705621E-3</v>
      </c>
      <c r="V18" s="165">
        <f t="shared" si="5"/>
        <v>20</v>
      </c>
      <c r="W18" s="167">
        <f t="shared" si="4"/>
        <v>2.0301559663616492E-2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206</v>
      </c>
      <c r="P19" s="166">
        <v>31</v>
      </c>
      <c r="Q19" s="166">
        <v>433</v>
      </c>
      <c r="R19" s="166">
        <v>739</v>
      </c>
      <c r="S19" s="166">
        <v>822</v>
      </c>
      <c r="T19" s="166">
        <v>810</v>
      </c>
      <c r="U19" s="181">
        <f t="shared" si="7"/>
        <v>-1.4598540145985384E-2</v>
      </c>
      <c r="V19" s="165">
        <f t="shared" si="5"/>
        <v>-12</v>
      </c>
      <c r="W19" s="167">
        <f t="shared" si="4"/>
        <v>6.0015559589523208E-3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526</v>
      </c>
      <c r="P20" s="166">
        <v>17</v>
      </c>
      <c r="Q20" s="166">
        <v>628</v>
      </c>
      <c r="R20" s="166">
        <v>383</v>
      </c>
      <c r="S20" s="166">
        <v>1041</v>
      </c>
      <c r="T20" s="166">
        <v>664</v>
      </c>
      <c r="U20" s="181">
        <f t="shared" si="7"/>
        <v>-0.3621517771373679</v>
      </c>
      <c r="V20" s="165">
        <f t="shared" si="5"/>
        <v>-377</v>
      </c>
      <c r="W20" s="167">
        <f t="shared" si="4"/>
        <v>4.9197940206720265E-3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3453</v>
      </c>
      <c r="P21" s="171">
        <f t="shared" si="10"/>
        <v>4200</v>
      </c>
      <c r="Q21" s="171">
        <f t="shared" si="10"/>
        <v>14862</v>
      </c>
      <c r="R21" s="171">
        <f t="shared" si="10"/>
        <v>15222</v>
      </c>
      <c r="S21" s="171">
        <f t="shared" si="10"/>
        <v>17472</v>
      </c>
      <c r="T21" s="171">
        <f t="shared" si="10"/>
        <v>20412</v>
      </c>
      <c r="U21" s="182">
        <f t="shared" si="7"/>
        <v>0.16826923076923084</v>
      </c>
      <c r="V21" s="170">
        <f>T21-S21</f>
        <v>2940</v>
      </c>
      <c r="W21" s="172">
        <f t="shared" si="4"/>
        <v>0.15123921016559849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23E9E-4FDC-4E49-B3BC-404420FA5885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52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>
        <f t="shared" ref="O9:T9" si="3">O10+O13</f>
        <v>13382</v>
      </c>
      <c r="P9" s="178">
        <f t="shared" si="3"/>
        <v>1292</v>
      </c>
      <c r="Q9" s="178">
        <f t="shared" si="3"/>
        <v>15703</v>
      </c>
      <c r="R9" s="178">
        <f t="shared" si="3"/>
        <v>18325</v>
      </c>
      <c r="S9" s="178">
        <f t="shared" si="3"/>
        <v>17901</v>
      </c>
      <c r="T9" s="178">
        <f t="shared" si="3"/>
        <v>19287</v>
      </c>
      <c r="U9" s="179">
        <f>IFERROR(T9/S9-1,"-")</f>
        <v>7.7425842131724432E-2</v>
      </c>
      <c r="V9" s="178">
        <f>T9-S9</f>
        <v>1386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>
        <v>1767</v>
      </c>
      <c r="P10" s="162">
        <v>931</v>
      </c>
      <c r="Q10" s="162">
        <v>4339</v>
      </c>
      <c r="R10" s="162">
        <v>4018</v>
      </c>
      <c r="S10" s="162">
        <v>3129</v>
      </c>
      <c r="T10" s="162">
        <v>3725</v>
      </c>
      <c r="U10" s="180">
        <f>IFERROR(T10/S10-1,"-")</f>
        <v>0.19047619047619047</v>
      </c>
      <c r="V10" s="161">
        <f t="shared" ref="V10:V20" si="5">T10-S10</f>
        <v>596</v>
      </c>
      <c r="W10" s="163">
        <f t="shared" si="4"/>
        <v>0.19313527246331727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>
        <v>1178</v>
      </c>
      <c r="P11" s="166">
        <v>718</v>
      </c>
      <c r="Q11" s="166">
        <v>3252</v>
      </c>
      <c r="R11" s="166">
        <v>2845</v>
      </c>
      <c r="S11" s="166">
        <v>1788</v>
      </c>
      <c r="T11" s="166">
        <v>2177</v>
      </c>
      <c r="U11" s="181">
        <f>IFERROR(T11/S11-1,"-")</f>
        <v>0.21756152125279637</v>
      </c>
      <c r="V11" s="165">
        <f t="shared" si="5"/>
        <v>389</v>
      </c>
      <c r="W11" s="167">
        <f>T11/T$9</f>
        <v>0.11287395655104475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>
        <v>589</v>
      </c>
      <c r="P12" s="166">
        <v>213</v>
      </c>
      <c r="Q12" s="166">
        <v>1087</v>
      </c>
      <c r="R12" s="166">
        <v>1173</v>
      </c>
      <c r="S12" s="166">
        <v>1341</v>
      </c>
      <c r="T12" s="166">
        <v>1548</v>
      </c>
      <c r="U12" s="181">
        <f>IFERROR(T12/S12-1,"-")</f>
        <v>0.15436241610738266</v>
      </c>
      <c r="V12" s="165">
        <f t="shared" si="5"/>
        <v>207</v>
      </c>
      <c r="W12" s="167">
        <f t="shared" si="4"/>
        <v>8.0261315912272521E-2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>
        <v>11615</v>
      </c>
      <c r="P13" s="162">
        <v>361</v>
      </c>
      <c r="Q13" s="162">
        <v>11364</v>
      </c>
      <c r="R13" s="162">
        <v>14307</v>
      </c>
      <c r="S13" s="162">
        <v>14772</v>
      </c>
      <c r="T13" s="162">
        <v>15562</v>
      </c>
      <c r="U13" s="180">
        <f>IFERROR(T13/S13-1,"-")</f>
        <v>5.3479555916599031E-2</v>
      </c>
      <c r="V13" s="161">
        <f t="shared" si="5"/>
        <v>790</v>
      </c>
      <c r="W13" s="163">
        <f t="shared" si="4"/>
        <v>0.8068647275366827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>
        <v>6038</v>
      </c>
      <c r="P14" s="166">
        <v>105</v>
      </c>
      <c r="Q14" s="166">
        <v>6928</v>
      </c>
      <c r="R14" s="166">
        <v>8513</v>
      </c>
      <c r="S14" s="166">
        <v>8358</v>
      </c>
      <c r="T14" s="166">
        <v>8711</v>
      </c>
      <c r="U14" s="181">
        <f t="shared" ref="U14:U21" si="7">IFERROR(T14/S14-1,"-")</f>
        <v>4.2234984446039681E-2</v>
      </c>
      <c r="V14" s="165">
        <f t="shared" si="5"/>
        <v>353</v>
      </c>
      <c r="W14" s="167">
        <f t="shared" si="4"/>
        <v>0.45165137139005546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>
        <v>474</v>
      </c>
      <c r="P15" s="166">
        <v>30</v>
      </c>
      <c r="Q15" s="166">
        <v>425</v>
      </c>
      <c r="R15" s="166">
        <v>737</v>
      </c>
      <c r="S15" s="166">
        <v>718</v>
      </c>
      <c r="T15" s="166">
        <v>871</v>
      </c>
      <c r="U15" s="181">
        <f t="shared" si="7"/>
        <v>0.21309192200557092</v>
      </c>
      <c r="V15" s="165">
        <f t="shared" si="5"/>
        <v>153</v>
      </c>
      <c r="W15" s="167">
        <f t="shared" si="4"/>
        <v>4.5159952299476329E-2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>
        <v>623</v>
      </c>
      <c r="P16" s="166">
        <v>63</v>
      </c>
      <c r="Q16" s="166">
        <v>577</v>
      </c>
      <c r="R16" s="166">
        <v>819</v>
      </c>
      <c r="S16" s="166">
        <v>834</v>
      </c>
      <c r="T16" s="166">
        <v>907</v>
      </c>
      <c r="U16" s="181">
        <f t="shared" si="7"/>
        <v>8.7529976019184552E-2</v>
      </c>
      <c r="V16" s="165">
        <f t="shared" si="5"/>
        <v>73</v>
      </c>
      <c r="W16" s="167">
        <f t="shared" si="4"/>
        <v>4.7026494529994294E-2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>
        <v>157</v>
      </c>
      <c r="P17" s="166">
        <v>1</v>
      </c>
      <c r="Q17" s="166">
        <v>226</v>
      </c>
      <c r="R17" s="166">
        <v>295</v>
      </c>
      <c r="S17" s="166">
        <v>316</v>
      </c>
      <c r="T17" s="166">
        <v>356</v>
      </c>
      <c r="U17" s="181">
        <f t="shared" si="7"/>
        <v>0.12658227848101267</v>
      </c>
      <c r="V17" s="165">
        <f t="shared" si="5"/>
        <v>40</v>
      </c>
      <c r="W17" s="167">
        <f t="shared" si="4"/>
        <v>1.8458028724010991E-2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>
        <v>252</v>
      </c>
      <c r="P18" s="166">
        <v>11</v>
      </c>
      <c r="Q18" s="166">
        <v>234</v>
      </c>
      <c r="R18" s="166">
        <v>293</v>
      </c>
      <c r="S18" s="166">
        <v>249</v>
      </c>
      <c r="T18" s="166">
        <v>297</v>
      </c>
      <c r="U18" s="181">
        <f t="shared" si="7"/>
        <v>0.19277108433734935</v>
      </c>
      <c r="V18" s="165">
        <f t="shared" si="5"/>
        <v>48</v>
      </c>
      <c r="W18" s="167">
        <f t="shared" si="4"/>
        <v>1.5398973401773215E-2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>
        <v>180</v>
      </c>
      <c r="P19" s="166">
        <v>9</v>
      </c>
      <c r="Q19" s="166">
        <v>62</v>
      </c>
      <c r="R19" s="166">
        <v>114</v>
      </c>
      <c r="S19" s="166">
        <v>72</v>
      </c>
      <c r="T19" s="166">
        <v>66</v>
      </c>
      <c r="U19" s="181">
        <f t="shared" si="7"/>
        <v>-8.333333333333337E-2</v>
      </c>
      <c r="V19" s="165">
        <f t="shared" si="5"/>
        <v>-6</v>
      </c>
      <c r="W19" s="167">
        <f t="shared" si="4"/>
        <v>3.4219940892829368E-3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>
        <v>383</v>
      </c>
      <c r="P20" s="166">
        <v>4</v>
      </c>
      <c r="Q20" s="166">
        <v>80</v>
      </c>
      <c r="R20" s="166">
        <v>72</v>
      </c>
      <c r="S20" s="166">
        <v>90</v>
      </c>
      <c r="T20" s="166">
        <v>68</v>
      </c>
      <c r="U20" s="181">
        <f t="shared" si="7"/>
        <v>-0.24444444444444446</v>
      </c>
      <c r="V20" s="165">
        <f t="shared" si="5"/>
        <v>-22</v>
      </c>
      <c r="W20" s="167">
        <f t="shared" si="4"/>
        <v>3.5256908798672682E-3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>
        <f t="shared" ref="O21:T21" si="10">O13-SUM(O14:O20)</f>
        <v>3508</v>
      </c>
      <c r="P21" s="171">
        <f t="shared" si="10"/>
        <v>138</v>
      </c>
      <c r="Q21" s="171">
        <f t="shared" si="10"/>
        <v>2832</v>
      </c>
      <c r="R21" s="171">
        <f t="shared" si="10"/>
        <v>3464</v>
      </c>
      <c r="S21" s="171">
        <f t="shared" si="10"/>
        <v>4135</v>
      </c>
      <c r="T21" s="171">
        <f t="shared" si="10"/>
        <v>4286</v>
      </c>
      <c r="U21" s="182">
        <f t="shared" si="7"/>
        <v>3.651753325272078E-2</v>
      </c>
      <c r="V21" s="170">
        <f>T21-S21</f>
        <v>151</v>
      </c>
      <c r="W21" s="172">
        <f t="shared" si="4"/>
        <v>0.22222222222222221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D3A46-7B14-4F48-8E9B-5A032FDE963C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CFB2B-EAF7-41EE-8CC9-A9590A57D103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793DC-ED9E-4195-8234-7D6D4513F10B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52</v>
      </c>
      <c r="C7" s="291" t="s">
        <v>8</v>
      </c>
      <c r="D7" s="15" t="s">
        <v>32</v>
      </c>
      <c r="E7" s="16">
        <v>10658</v>
      </c>
      <c r="F7" s="16">
        <v>15515</v>
      </c>
      <c r="G7" s="16">
        <v>21748</v>
      </c>
      <c r="H7" s="16">
        <v>20589</v>
      </c>
      <c r="I7" s="16">
        <v>25675</v>
      </c>
      <c r="J7" s="17">
        <f>I7/H7-1</f>
        <v>0.24702511049589582</v>
      </c>
      <c r="K7" s="16">
        <f>I7-H7</f>
        <v>5086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9745</v>
      </c>
      <c r="F8" s="20">
        <v>12286</v>
      </c>
      <c r="G8" s="20">
        <v>18317</v>
      </c>
      <c r="H8" s="20">
        <v>17239</v>
      </c>
      <c r="I8" s="20">
        <v>22369</v>
      </c>
      <c r="J8" s="21">
        <f t="shared" ref="J8:J20" si="0">I8/H8-1</f>
        <v>0.29758106618713387</v>
      </c>
      <c r="K8" s="20">
        <f t="shared" ref="K8:K17" si="1">I8-H8</f>
        <v>5130</v>
      </c>
      <c r="L8" s="22">
        <f>I8/$I$7</f>
        <v>0.87123661148977605</v>
      </c>
    </row>
    <row r="9" spans="2:12" x14ac:dyDescent="0.25">
      <c r="B9" s="284"/>
      <c r="C9" s="287"/>
      <c r="D9" s="23" t="s">
        <v>34</v>
      </c>
      <c r="E9" s="24">
        <v>913</v>
      </c>
      <c r="F9" s="24">
        <v>3229</v>
      </c>
      <c r="G9" s="24">
        <v>3431</v>
      </c>
      <c r="H9" s="24">
        <v>3350</v>
      </c>
      <c r="I9" s="24">
        <v>3306</v>
      </c>
      <c r="J9" s="25">
        <f>IFERROR(I9/H9-1,"-")</f>
        <v>-1.3134328358208935E-2</v>
      </c>
      <c r="K9" s="24">
        <f>IFERROR(I9-H9,"-")</f>
        <v>-44</v>
      </c>
      <c r="L9" s="25">
        <f>IFERROR(I9/$I$7,"-")</f>
        <v>0.12876338851022395</v>
      </c>
    </row>
    <row r="10" spans="2:12" x14ac:dyDescent="0.25">
      <c r="B10" s="284"/>
      <c r="C10" s="288" t="s">
        <v>35</v>
      </c>
      <c r="D10" s="26" t="s">
        <v>32</v>
      </c>
      <c r="E10" s="27">
        <v>12400</v>
      </c>
      <c r="F10" s="27">
        <v>17775</v>
      </c>
      <c r="G10" s="27">
        <v>24316</v>
      </c>
      <c r="H10" s="27">
        <v>23859</v>
      </c>
      <c r="I10" s="27">
        <v>29368</v>
      </c>
      <c r="J10" s="28">
        <f t="shared" si="0"/>
        <v>0.23089819355379526</v>
      </c>
      <c r="K10" s="27">
        <f t="shared" si="1"/>
        <v>5509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11450</v>
      </c>
      <c r="F11" s="29">
        <v>14319</v>
      </c>
      <c r="G11" s="29">
        <v>20368</v>
      </c>
      <c r="H11" s="29">
        <v>19885</v>
      </c>
      <c r="I11" s="29">
        <v>25316</v>
      </c>
      <c r="J11" s="30">
        <f t="shared" si="0"/>
        <v>0.27312044254463164</v>
      </c>
      <c r="K11" s="29">
        <f t="shared" si="1"/>
        <v>5431</v>
      </c>
      <c r="L11" s="31">
        <f>I11/$I$10</f>
        <v>0.8620266957232362</v>
      </c>
    </row>
    <row r="12" spans="2:12" x14ac:dyDescent="0.25">
      <c r="B12" s="284"/>
      <c r="C12" s="290"/>
      <c r="D12" s="32" t="s">
        <v>34</v>
      </c>
      <c r="E12" s="33">
        <v>950</v>
      </c>
      <c r="F12" s="33">
        <v>3456</v>
      </c>
      <c r="G12" s="33">
        <v>3948</v>
      </c>
      <c r="H12" s="33">
        <v>3974</v>
      </c>
      <c r="I12" s="33">
        <v>4052</v>
      </c>
      <c r="J12" s="34">
        <f>IFERROR(I12/H12-1,"-")</f>
        <v>1.9627579265223849E-2</v>
      </c>
      <c r="K12" s="33">
        <f>IFERROR(I12-H12,"-")</f>
        <v>78</v>
      </c>
      <c r="L12" s="34">
        <f>IFERROR(I12/$I$10,"-")</f>
        <v>0.13797330427676383</v>
      </c>
    </row>
    <row r="13" spans="2:12" x14ac:dyDescent="0.25">
      <c r="B13" s="284"/>
      <c r="C13" s="291" t="s">
        <v>21</v>
      </c>
      <c r="D13" s="15" t="s">
        <v>32</v>
      </c>
      <c r="E13" s="16">
        <v>75700</v>
      </c>
      <c r="F13" s="16">
        <v>99960</v>
      </c>
      <c r="G13" s="16">
        <v>125973</v>
      </c>
      <c r="H13" s="16">
        <v>138511</v>
      </c>
      <c r="I13" s="16">
        <v>152631</v>
      </c>
      <c r="J13" s="17">
        <f t="shared" si="0"/>
        <v>0.10194136205788706</v>
      </c>
      <c r="K13" s="16">
        <f t="shared" si="1"/>
        <v>14120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71982</v>
      </c>
      <c r="F14" s="20">
        <v>84367</v>
      </c>
      <c r="G14" s="20">
        <v>104344</v>
      </c>
      <c r="H14" s="20">
        <v>112902</v>
      </c>
      <c r="I14" s="20">
        <v>125591</v>
      </c>
      <c r="J14" s="21">
        <f t="shared" si="0"/>
        <v>0.1123895059432074</v>
      </c>
      <c r="K14" s="20">
        <f t="shared" si="1"/>
        <v>12689</v>
      </c>
      <c r="L14" s="22">
        <f>I14/$I$13</f>
        <v>0.82284070732682091</v>
      </c>
    </row>
    <row r="15" spans="2:12" x14ac:dyDescent="0.25">
      <c r="B15" s="284"/>
      <c r="C15" s="287"/>
      <c r="D15" s="23" t="s">
        <v>34</v>
      </c>
      <c r="E15" s="24">
        <v>3718</v>
      </c>
      <c r="F15" s="24">
        <v>15593</v>
      </c>
      <c r="G15" s="24">
        <v>21629</v>
      </c>
      <c r="H15" s="24">
        <v>25609</v>
      </c>
      <c r="I15" s="24">
        <v>27040</v>
      </c>
      <c r="J15" s="25">
        <f>IFERROR(I15/H15-1,"-")</f>
        <v>5.5878792611972372E-2</v>
      </c>
      <c r="K15" s="24">
        <f>IFERROR(I15-H15,"-")</f>
        <v>1431</v>
      </c>
      <c r="L15" s="25">
        <f>IFERROR(I15/$I$13,"-")</f>
        <v>0.17715929267317909</v>
      </c>
    </row>
    <row r="16" spans="2:12" x14ac:dyDescent="0.25">
      <c r="B16" s="284"/>
      <c r="C16" s="288" t="s">
        <v>22</v>
      </c>
      <c r="D16" s="26" t="s">
        <v>32</v>
      </c>
      <c r="E16" s="35">
        <v>7.1026458997935826</v>
      </c>
      <c r="F16" s="35">
        <v>6.4427972929423136</v>
      </c>
      <c r="G16" s="35">
        <v>5.7923947029611922</v>
      </c>
      <c r="H16" s="35">
        <v>6.7274272669872266</v>
      </c>
      <c r="I16" s="35">
        <v>5.9447322297955205</v>
      </c>
      <c r="J16" s="36">
        <f t="shared" si="0"/>
        <v>-0.1163438869168516</v>
      </c>
      <c r="K16" s="37">
        <f t="shared" si="1"/>
        <v>-0.78269503719170608</v>
      </c>
      <c r="L16" s="38"/>
    </row>
    <row r="17" spans="2:12" x14ac:dyDescent="0.25">
      <c r="B17" s="284"/>
      <c r="C17" s="289"/>
      <c r="D17" s="4" t="s">
        <v>33</v>
      </c>
      <c r="E17" s="39">
        <f>E14/E8</f>
        <v>7.3865572088250389</v>
      </c>
      <c r="F17" s="39">
        <f t="shared" ref="F17:I17" si="2">F14/F8</f>
        <v>6.8669216994953608</v>
      </c>
      <c r="G17" s="39">
        <f t="shared" si="2"/>
        <v>5.6965660315553857</v>
      </c>
      <c r="H17" s="39">
        <f t="shared" si="2"/>
        <v>6.5492197923313418</v>
      </c>
      <c r="I17" s="39">
        <f t="shared" si="2"/>
        <v>5.6145111538289596</v>
      </c>
      <c r="J17" s="40">
        <f t="shared" si="0"/>
        <v>-0.14272060919330543</v>
      </c>
      <c r="K17" s="41">
        <f t="shared" si="1"/>
        <v>-0.93470863850238217</v>
      </c>
      <c r="L17" s="42"/>
    </row>
    <row r="18" spans="2:12" x14ac:dyDescent="0.25">
      <c r="B18" s="284"/>
      <c r="C18" s="290"/>
      <c r="D18" s="32" t="s">
        <v>34</v>
      </c>
      <c r="E18" s="43">
        <f>IFERROR(E15/E9,"-")</f>
        <v>4.072289156626506</v>
      </c>
      <c r="F18" s="43">
        <f t="shared" ref="F18:I18" si="3">IFERROR(F15/F9,"-")</f>
        <v>4.8290492412511616</v>
      </c>
      <c r="G18" s="43">
        <f t="shared" si="3"/>
        <v>6.3039930049548234</v>
      </c>
      <c r="H18" s="43">
        <f t="shared" si="3"/>
        <v>7.6444776119402986</v>
      </c>
      <c r="I18" s="43">
        <f t="shared" si="3"/>
        <v>8.1790683605565633</v>
      </c>
      <c r="J18" s="34">
        <f>IFERROR(I18/H18-1,"-")</f>
        <v>6.9931625907473371E-2</v>
      </c>
      <c r="K18" s="33">
        <f>IFERROR(I18-H18,"-")</f>
        <v>0.53459074861626465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0.76500000000000001</v>
      </c>
      <c r="F19" s="18">
        <v>0.69299999999999995</v>
      </c>
      <c r="G19" s="18">
        <v>0.84819999999999995</v>
      </c>
      <c r="H19" s="18">
        <v>0.93140000000000001</v>
      </c>
      <c r="I19" s="18">
        <v>1.0691999999999999</v>
      </c>
      <c r="J19" s="17">
        <f t="shared" si="0"/>
        <v>0.14794932359888335</v>
      </c>
      <c r="K19" s="44">
        <f>(I19-H19)*100</f>
        <v>13.779999999999992</v>
      </c>
      <c r="L19" s="18"/>
    </row>
    <row r="20" spans="2:12" x14ac:dyDescent="0.25">
      <c r="B20" s="284"/>
      <c r="C20" s="293"/>
      <c r="D20" s="19" t="s">
        <v>33</v>
      </c>
      <c r="E20" s="22">
        <v>0.79249999999999998</v>
      </c>
      <c r="F20" s="22">
        <v>0.71450000000000002</v>
      </c>
      <c r="G20" s="22">
        <v>0.85980000000000001</v>
      </c>
      <c r="H20" s="22">
        <v>0.93030000000000002</v>
      </c>
      <c r="I20" s="22">
        <v>1.0881999999999998</v>
      </c>
      <c r="J20" s="21">
        <f t="shared" si="0"/>
        <v>0.16973019456089422</v>
      </c>
      <c r="K20" s="46">
        <f>(I20-H20)*100</f>
        <v>15.789999999999981</v>
      </c>
      <c r="L20" s="22"/>
    </row>
    <row r="21" spans="2:12" x14ac:dyDescent="0.25">
      <c r="B21" s="284"/>
      <c r="C21" s="294"/>
      <c r="D21" s="23" t="s">
        <v>34</v>
      </c>
      <c r="E21" s="25">
        <v>0.45779999999999998</v>
      </c>
      <c r="F21" s="25">
        <v>0.59599999999999997</v>
      </c>
      <c r="G21" s="25">
        <v>0.7965000000000001</v>
      </c>
      <c r="H21" s="25">
        <v>0.93659999999999999</v>
      </c>
      <c r="I21" s="25">
        <v>0.9890000000000001</v>
      </c>
      <c r="J21" s="25">
        <f>IFERROR(I21/H21-1,"-")</f>
        <v>5.5947042494127741E-2</v>
      </c>
      <c r="K21" s="24">
        <f>IFERROR(I21-H21,"-")</f>
        <v>5.2400000000000113E-2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3192</v>
      </c>
      <c r="F22" s="27">
        <v>4653</v>
      </c>
      <c r="G22" s="27">
        <v>4791</v>
      </c>
      <c r="H22" s="27">
        <v>4797</v>
      </c>
      <c r="I22" s="27">
        <v>4605</v>
      </c>
      <c r="J22" s="36">
        <f>I22/H22-1</f>
        <v>-4.0025015634771788E-2</v>
      </c>
      <c r="K22" s="27">
        <f>I22-H22</f>
        <v>-192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2930</v>
      </c>
      <c r="F23" s="29">
        <v>3809</v>
      </c>
      <c r="G23" s="29">
        <v>3915</v>
      </c>
      <c r="H23" s="29">
        <v>3915</v>
      </c>
      <c r="I23" s="29">
        <v>3723</v>
      </c>
      <c r="J23" s="40">
        <f>I23/H23-1</f>
        <v>-4.9042145593869768E-2</v>
      </c>
      <c r="K23" s="29">
        <f>I23-H23</f>
        <v>-192</v>
      </c>
      <c r="L23" s="42">
        <f>I23/$I$22</f>
        <v>0.80846905537459279</v>
      </c>
    </row>
    <row r="24" spans="2:12" x14ac:dyDescent="0.25">
      <c r="B24" s="285"/>
      <c r="C24" s="298"/>
      <c r="D24" s="32" t="s">
        <v>34</v>
      </c>
      <c r="E24" s="33">
        <v>262</v>
      </c>
      <c r="F24" s="33">
        <v>844</v>
      </c>
      <c r="G24" s="33">
        <v>876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IFERROR(I24/$I$22,"-")</f>
        <v>0.19153094462540718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233</v>
      </c>
      <c r="F31" s="13" t="s">
        <v>234</v>
      </c>
      <c r="G31" s="13" t="s">
        <v>235</v>
      </c>
      <c r="H31" s="13" t="s">
        <v>236</v>
      </c>
      <c r="I31" s="13" t="s">
        <v>237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52</v>
      </c>
      <c r="C32" s="291" t="s">
        <v>8</v>
      </c>
      <c r="D32" s="15" t="s">
        <v>32</v>
      </c>
      <c r="E32" s="50">
        <v>43336</v>
      </c>
      <c r="F32" s="50">
        <v>107595</v>
      </c>
      <c r="G32" s="50">
        <v>148504</v>
      </c>
      <c r="H32" s="50">
        <v>138865</v>
      </c>
      <c r="I32" s="50">
        <v>154252</v>
      </c>
      <c r="J32" s="17">
        <f>I32/H32-1</f>
        <v>0.1108054585388687</v>
      </c>
      <c r="K32" s="16">
        <f>I32-H32</f>
        <v>15387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40119</v>
      </c>
      <c r="F33" s="51">
        <v>91892</v>
      </c>
      <c r="G33" s="51">
        <v>130179</v>
      </c>
      <c r="H33" s="51">
        <v>120964</v>
      </c>
      <c r="I33" s="51">
        <v>134965</v>
      </c>
      <c r="J33" s="21">
        <f t="shared" ref="J33:J45" si="4">I33/H33-1</f>
        <v>0.11574518038424664</v>
      </c>
      <c r="K33" s="20">
        <f t="shared" ref="K33:K42" si="5">I33-H33</f>
        <v>14001</v>
      </c>
      <c r="L33" s="22">
        <f>I33/$I$32</f>
        <v>0.87496434406036872</v>
      </c>
    </row>
    <row r="34" spans="1:12" x14ac:dyDescent="0.25">
      <c r="B34" s="284"/>
      <c r="C34" s="287"/>
      <c r="D34" s="23" t="s">
        <v>34</v>
      </c>
      <c r="E34" s="24">
        <v>1292</v>
      </c>
      <c r="F34" s="24">
        <v>15703</v>
      </c>
      <c r="G34" s="24">
        <v>18325</v>
      </c>
      <c r="H34" s="24">
        <v>17901</v>
      </c>
      <c r="I34" s="24">
        <v>19287</v>
      </c>
      <c r="J34" s="25">
        <f>IFERROR(I34/H34-1,"-")</f>
        <v>7.7425842131724432E-2</v>
      </c>
      <c r="K34" s="24">
        <f>IFERROR(I34-H34,"-")</f>
        <v>1386</v>
      </c>
      <c r="L34" s="25">
        <f>IFERROR(I34/I32,"-")</f>
        <v>0.12503565593963126</v>
      </c>
    </row>
    <row r="35" spans="1:12" x14ac:dyDescent="0.25">
      <c r="B35" s="284"/>
      <c r="C35" s="288" t="s">
        <v>35</v>
      </c>
      <c r="D35" s="26" t="s">
        <v>32</v>
      </c>
      <c r="E35" s="52">
        <v>49996</v>
      </c>
      <c r="F35" s="52">
        <v>127213</v>
      </c>
      <c r="G35" s="52">
        <v>167746</v>
      </c>
      <c r="H35" s="52">
        <v>161937</v>
      </c>
      <c r="I35" s="52">
        <v>176472</v>
      </c>
      <c r="J35" s="28">
        <f t="shared" si="4"/>
        <v>8.975712777191136E-2</v>
      </c>
      <c r="K35" s="27">
        <f t="shared" si="5"/>
        <v>14535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46617</v>
      </c>
      <c r="F36" s="53">
        <v>109264</v>
      </c>
      <c r="G36" s="53">
        <v>145879</v>
      </c>
      <c r="H36" s="53">
        <v>139718</v>
      </c>
      <c r="I36" s="53">
        <v>152579</v>
      </c>
      <c r="J36" s="30">
        <f t="shared" si="4"/>
        <v>9.2049700110222066E-2</v>
      </c>
      <c r="K36" s="29">
        <f t="shared" si="5"/>
        <v>12861</v>
      </c>
      <c r="L36" s="31">
        <f>I36/$I$35</f>
        <v>0.86460741647400152</v>
      </c>
    </row>
    <row r="37" spans="1:12" x14ac:dyDescent="0.25">
      <c r="B37" s="284"/>
      <c r="C37" s="290"/>
      <c r="D37" s="32" t="s">
        <v>34</v>
      </c>
      <c r="E37" s="33">
        <v>1335</v>
      </c>
      <c r="F37" s="33">
        <v>17949</v>
      </c>
      <c r="G37" s="33">
        <v>21867</v>
      </c>
      <c r="H37" s="33">
        <v>22219</v>
      </c>
      <c r="I37" s="33">
        <v>23893</v>
      </c>
      <c r="J37" s="34">
        <f>IFERROR(I37/H37-1,"-")</f>
        <v>7.5340924434042833E-2</v>
      </c>
      <c r="K37" s="33">
        <f>IFERROR(I37-H37,"-")</f>
        <v>1674</v>
      </c>
      <c r="L37" s="34">
        <f>IFERROR(I37/I35,"-")</f>
        <v>0.13539258352599845</v>
      </c>
    </row>
    <row r="38" spans="1:12" x14ac:dyDescent="0.25">
      <c r="B38" s="284"/>
      <c r="C38" s="291" t="s">
        <v>21</v>
      </c>
      <c r="D38" s="15" t="s">
        <v>32</v>
      </c>
      <c r="E38" s="50">
        <v>272756</v>
      </c>
      <c r="F38" s="50">
        <v>716456</v>
      </c>
      <c r="G38" s="50">
        <v>803223</v>
      </c>
      <c r="H38" s="50">
        <v>845212</v>
      </c>
      <c r="I38" s="50">
        <v>862102</v>
      </c>
      <c r="J38" s="17">
        <f t="shared" si="4"/>
        <v>1.9983152155908845E-2</v>
      </c>
      <c r="K38" s="16">
        <f t="shared" si="5"/>
        <v>16890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258449</v>
      </c>
      <c r="F39" s="51">
        <v>622686</v>
      </c>
      <c r="G39" s="51">
        <v>681431</v>
      </c>
      <c r="H39" s="51">
        <v>696789</v>
      </c>
      <c r="I39" s="51">
        <v>701073</v>
      </c>
      <c r="J39" s="21">
        <f t="shared" si="4"/>
        <v>6.1482026840262716E-3</v>
      </c>
      <c r="K39" s="20">
        <f t="shared" si="5"/>
        <v>4284</v>
      </c>
      <c r="L39" s="22">
        <f>I39/$I$38</f>
        <v>0.81321351765800332</v>
      </c>
    </row>
    <row r="40" spans="1:12" x14ac:dyDescent="0.25">
      <c r="B40" s="284"/>
      <c r="C40" s="287"/>
      <c r="D40" s="23" t="s">
        <v>34</v>
      </c>
      <c r="E40" s="24">
        <v>4669</v>
      </c>
      <c r="F40" s="24">
        <v>93770</v>
      </c>
      <c r="G40" s="24">
        <v>121792</v>
      </c>
      <c r="H40" s="24">
        <v>148423</v>
      </c>
      <c r="I40" s="24">
        <v>161029</v>
      </c>
      <c r="J40" s="25">
        <f>IFERROR(I40/H40-1,"-")</f>
        <v>8.4932928184984879E-2</v>
      </c>
      <c r="K40" s="24">
        <f>IFERROR(I40-H40,"-")</f>
        <v>12606</v>
      </c>
      <c r="L40" s="25">
        <f>IFERROR(I40/I38,"-")</f>
        <v>0.18678648234199666</v>
      </c>
    </row>
    <row r="41" spans="1:12" x14ac:dyDescent="0.25">
      <c r="B41" s="284"/>
      <c r="C41" s="288" t="s">
        <v>22</v>
      </c>
      <c r="D41" s="26" t="s">
        <v>32</v>
      </c>
      <c r="E41" s="54">
        <v>6.2939819088056117</v>
      </c>
      <c r="F41" s="54">
        <v>6.658822435986802</v>
      </c>
      <c r="G41" s="54">
        <v>5.4087634003124494</v>
      </c>
      <c r="H41" s="54">
        <v>6.0865732906059842</v>
      </c>
      <c r="I41" s="54">
        <v>5.5889194305422292</v>
      </c>
      <c r="J41" s="36">
        <f t="shared" si="4"/>
        <v>-8.1762567589851232E-2</v>
      </c>
      <c r="K41" s="37">
        <f t="shared" si="5"/>
        <v>-0.497653860063755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6.4420598718811535</v>
      </c>
      <c r="F42" s="55">
        <f t="shared" si="6"/>
        <v>6.7762808514342927</v>
      </c>
      <c r="G42" s="55">
        <f t="shared" si="6"/>
        <v>5.2345693237772606</v>
      </c>
      <c r="H42" s="55">
        <f t="shared" si="6"/>
        <v>5.7603005852981051</v>
      </c>
      <c r="I42" s="55">
        <f t="shared" si="6"/>
        <v>5.194480050383433</v>
      </c>
      <c r="J42" s="40">
        <f t="shared" si="4"/>
        <v>-9.8227605753561598E-2</v>
      </c>
      <c r="K42" s="41">
        <f t="shared" si="5"/>
        <v>-0.5658205349146721</v>
      </c>
      <c r="L42" s="42"/>
    </row>
    <row r="43" spans="1:12" x14ac:dyDescent="0.25">
      <c r="B43" s="284"/>
      <c r="C43" s="290"/>
      <c r="D43" s="32" t="s">
        <v>34</v>
      </c>
      <c r="E43" s="43">
        <f>IFERROR(E40/E34,"-")</f>
        <v>3.6137770897832819</v>
      </c>
      <c r="F43" s="43">
        <f t="shared" ref="F43:I43" si="7">IFERROR(F40/F34,"-")</f>
        <v>5.9714704196650326</v>
      </c>
      <c r="G43" s="43">
        <f t="shared" si="7"/>
        <v>6.6462210095497953</v>
      </c>
      <c r="H43" s="43">
        <f t="shared" si="7"/>
        <v>8.2913245070107813</v>
      </c>
      <c r="I43" s="43">
        <f t="shared" si="7"/>
        <v>8.3490952455021521</v>
      </c>
      <c r="J43" s="34">
        <f>IFERROR(I43/H43-1,"-")</f>
        <v>6.9676127671185473E-3</v>
      </c>
      <c r="K43" s="33">
        <f>IFERROR(I43-H43,"-")</f>
        <v>5.7770738491370821E-2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0.58036895972083324</v>
      </c>
      <c r="F44" s="58">
        <v>0.78821510297482833</v>
      </c>
      <c r="G44" s="58">
        <v>0.79081355371510265</v>
      </c>
      <c r="H44" s="58">
        <v>0.82721106012071322</v>
      </c>
      <c r="I44" s="58">
        <v>0.84917919107029227</v>
      </c>
      <c r="J44" s="58">
        <f t="shared" si="4"/>
        <v>2.6556863186008695E-2</v>
      </c>
      <c r="K44" s="44">
        <f>(I44-H44)*100</f>
        <v>2.1968130949579057</v>
      </c>
      <c r="L44" s="18"/>
    </row>
    <row r="45" spans="1:12" x14ac:dyDescent="0.25">
      <c r="B45" s="284"/>
      <c r="C45" s="293"/>
      <c r="D45" s="19" t="s">
        <v>33</v>
      </c>
      <c r="E45" s="59">
        <v>0.62746178647037121</v>
      </c>
      <c r="F45" s="59">
        <v>0.85295713064632783</v>
      </c>
      <c r="G45" s="59">
        <v>0.82102098845755322</v>
      </c>
      <c r="H45" s="59">
        <v>0.83558361664238301</v>
      </c>
      <c r="I45" s="59">
        <v>0.84646730271879689</v>
      </c>
      <c r="J45" s="59">
        <f t="shared" si="4"/>
        <v>1.3025250686637069E-2</v>
      </c>
      <c r="K45" s="46">
        <f>(I45-H45)*100</f>
        <v>1.0883686076413879</v>
      </c>
      <c r="L45" s="22"/>
    </row>
    <row r="46" spans="1:12" x14ac:dyDescent="0.25">
      <c r="B46" s="284"/>
      <c r="C46" s="294"/>
      <c r="D46" s="23" t="s">
        <v>34</v>
      </c>
      <c r="E46" s="60">
        <v>0.2063555201980023</v>
      </c>
      <c r="F46" s="60">
        <v>0.5240655459179111</v>
      </c>
      <c r="G46" s="60">
        <v>0.65581114844490396</v>
      </c>
      <c r="H46" s="60">
        <v>0.79004716127452546</v>
      </c>
      <c r="I46" s="60">
        <v>0.86119133187866337</v>
      </c>
      <c r="J46" s="25">
        <f>IFERROR(I46/H46-1,"-")</f>
        <v>9.0050536336800713E-2</v>
      </c>
      <c r="K46" s="24">
        <f>IFERROR(I46-H46,"-")</f>
        <v>7.1144170604137913E-2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2206.5714285714284</v>
      </c>
      <c r="F49" s="52">
        <v>4286.7142857142853</v>
      </c>
      <c r="G49" s="52">
        <v>4791</v>
      </c>
      <c r="H49" s="52">
        <v>4797</v>
      </c>
      <c r="I49" s="52">
        <v>4789.2857142857147</v>
      </c>
      <c r="J49" s="36">
        <f>I49/H49-1</f>
        <v>-1.6081479496112827E-3</v>
      </c>
      <c r="K49" s="27">
        <f>I49-H49</f>
        <v>-7.7142857142853245</v>
      </c>
      <c r="L49" s="38">
        <f>I49/$I$22</f>
        <v>1.0400186133085156</v>
      </c>
    </row>
    <row r="50" spans="2:12" x14ac:dyDescent="0.25">
      <c r="B50" s="284"/>
      <c r="C50" s="289"/>
      <c r="D50" s="4" t="s">
        <v>33</v>
      </c>
      <c r="E50" s="53">
        <v>1919.4285714285713</v>
      </c>
      <c r="F50" s="53">
        <v>3442.7142857142858</v>
      </c>
      <c r="G50" s="53">
        <v>3915</v>
      </c>
      <c r="H50" s="53">
        <v>3915</v>
      </c>
      <c r="I50" s="53">
        <v>3907.2857142857142</v>
      </c>
      <c r="J50" s="40">
        <f>I50/H50-1</f>
        <v>-1.9704433497537144E-3</v>
      </c>
      <c r="K50" s="29">
        <f>I50-H50</f>
        <v>-7.7142857142857792</v>
      </c>
      <c r="L50" s="42">
        <f>I50/$I$22</f>
        <v>0.84848766868310843</v>
      </c>
    </row>
    <row r="51" spans="2:12" x14ac:dyDescent="0.25">
      <c r="B51" s="285"/>
      <c r="C51" s="290"/>
      <c r="D51" s="32" t="s">
        <v>34</v>
      </c>
      <c r="E51" s="33">
        <v>106.28571428571429</v>
      </c>
      <c r="F51" s="33">
        <v>844</v>
      </c>
      <c r="G51" s="33">
        <v>876</v>
      </c>
      <c r="H51" s="33">
        <v>882</v>
      </c>
      <c r="I51" s="33">
        <v>882</v>
      </c>
      <c r="J51" s="34">
        <f>IFERROR(I51/H51-1,"-")</f>
        <v>0</v>
      </c>
      <c r="K51" s="33">
        <f>IFERROR(I51-H51,"-")</f>
        <v>0</v>
      </c>
      <c r="L51" s="34">
        <f>IFERROR(I51/I49,"-")</f>
        <v>0.18416107382550334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63499</v>
      </c>
      <c r="F59" s="51">
        <v>95997</v>
      </c>
      <c r="G59" s="51">
        <v>169794</v>
      </c>
      <c r="H59" s="51">
        <v>220761</v>
      </c>
      <c r="I59" s="51">
        <v>207278</v>
      </c>
      <c r="J59" s="21">
        <f t="shared" ref="J59:J74" si="8">I59/H59-1</f>
        <v>-6.1075099315549441E-2</v>
      </c>
      <c r="K59" s="20">
        <f t="shared" ref="K59:K74" si="9">I59-H59</f>
        <v>-13483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13968</v>
      </c>
      <c r="F60" s="24">
        <v>11462</v>
      </c>
      <c r="G60" s="24">
        <v>29079</v>
      </c>
      <c r="H60" s="24">
        <v>31827</v>
      </c>
      <c r="I60" s="24">
        <v>31868</v>
      </c>
      <c r="J60" s="25">
        <f>IFERROR(I60/H60-1,"-")</f>
        <v>1.2882144091495018E-3</v>
      </c>
      <c r="K60" s="24">
        <f>IFERROR(I60-H60,"-")</f>
        <v>41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77467</v>
      </c>
      <c r="F61" s="52">
        <v>107459</v>
      </c>
      <c r="G61" s="52">
        <v>198873</v>
      </c>
      <c r="H61" s="52">
        <v>252588</v>
      </c>
      <c r="I61" s="52">
        <v>239146</v>
      </c>
      <c r="J61" s="36">
        <f t="shared" si="8"/>
        <v>-5.3217096615832848E-2</v>
      </c>
      <c r="K61" s="52">
        <f t="shared" si="9"/>
        <v>-13442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63499</v>
      </c>
      <c r="F62" s="53">
        <v>95997</v>
      </c>
      <c r="G62" s="53">
        <v>169794</v>
      </c>
      <c r="H62" s="53">
        <v>220761</v>
      </c>
      <c r="I62" s="53">
        <v>207278</v>
      </c>
      <c r="J62" s="40">
        <f t="shared" si="8"/>
        <v>-6.1075099315549441E-2</v>
      </c>
      <c r="K62" s="53">
        <f t="shared" si="9"/>
        <v>-13483</v>
      </c>
      <c r="L62" s="40">
        <f t="shared" ref="L62" si="10">I62/$I$61</f>
        <v>0.86674249203415488</v>
      </c>
    </row>
    <row r="63" spans="2:12" x14ac:dyDescent="0.25">
      <c r="B63" s="284"/>
      <c r="C63" s="290"/>
      <c r="D63" s="32" t="s">
        <v>34</v>
      </c>
      <c r="E63" s="33">
        <v>13968</v>
      </c>
      <c r="F63" s="33">
        <v>11462</v>
      </c>
      <c r="G63" s="33">
        <v>29079</v>
      </c>
      <c r="H63" s="33">
        <v>31827</v>
      </c>
      <c r="I63" s="33">
        <v>31868</v>
      </c>
      <c r="J63" s="34">
        <f>IFERROR(I63/H63-1,"-")</f>
        <v>1.2882144091495018E-3</v>
      </c>
      <c r="K63" s="33">
        <f>IFERROR(I63-H63,"-")</f>
        <v>41</v>
      </c>
      <c r="L63" s="65">
        <f>IFERROR(I63/I61,"-")</f>
        <v>0.13325750796584512</v>
      </c>
    </row>
    <row r="64" spans="2:12" x14ac:dyDescent="0.25">
      <c r="B64" s="284"/>
      <c r="C64" s="291" t="s">
        <v>21</v>
      </c>
      <c r="D64" s="15" t="s">
        <v>32</v>
      </c>
      <c r="E64" s="50">
        <v>442013</v>
      </c>
      <c r="F64" s="50">
        <v>749212</v>
      </c>
      <c r="G64" s="50">
        <v>1316064</v>
      </c>
      <c r="H64" s="50">
        <v>1447168</v>
      </c>
      <c r="I64" s="50">
        <v>1453294</v>
      </c>
      <c r="J64" s="17">
        <f t="shared" si="8"/>
        <v>4.2330952591544957E-3</v>
      </c>
      <c r="K64" s="16">
        <f t="shared" si="9"/>
        <v>6126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336567</v>
      </c>
      <c r="F65" s="51">
        <v>689608</v>
      </c>
      <c r="G65" s="51">
        <v>1133520</v>
      </c>
      <c r="H65" s="51">
        <v>1226035</v>
      </c>
      <c r="I65" s="51">
        <v>1188641</v>
      </c>
      <c r="J65" s="21">
        <f t="shared" si="8"/>
        <v>-3.0499944944475499E-2</v>
      </c>
      <c r="K65" s="20">
        <f t="shared" si="9"/>
        <v>-37394</v>
      </c>
      <c r="L65" s="21">
        <f t="shared" ref="L65" si="11">I65/$I$64</f>
        <v>0.81789438338010068</v>
      </c>
    </row>
    <row r="66" spans="2:12" x14ac:dyDescent="0.25">
      <c r="B66" s="284"/>
      <c r="C66" s="287"/>
      <c r="D66" s="23" t="s">
        <v>34</v>
      </c>
      <c r="E66" s="24">
        <v>105446</v>
      </c>
      <c r="F66" s="24">
        <v>59604</v>
      </c>
      <c r="G66" s="24">
        <v>182544</v>
      </c>
      <c r="H66" s="24">
        <v>221133</v>
      </c>
      <c r="I66" s="24">
        <v>264653</v>
      </c>
      <c r="J66" s="25">
        <f>IFERROR(I66/H66-1,"-")</f>
        <v>0.19680463793282765</v>
      </c>
      <c r="K66" s="24">
        <f>IFERROR(I66-H66,"-")</f>
        <v>43520</v>
      </c>
      <c r="L66" s="25">
        <f>IFERROR(I66/I64,"-")</f>
        <v>0.18210561661989935</v>
      </c>
    </row>
    <row r="67" spans="2:12" x14ac:dyDescent="0.25">
      <c r="B67" s="284"/>
      <c r="C67" s="288" t="s">
        <v>22</v>
      </c>
      <c r="D67" s="26" t="s">
        <v>32</v>
      </c>
      <c r="E67" s="54">
        <v>5.7058231246853497</v>
      </c>
      <c r="F67" s="54">
        <v>6.9720730697289195</v>
      </c>
      <c r="G67" s="54">
        <v>6.6176102336667117</v>
      </c>
      <c r="H67" s="54">
        <v>5.729361648217651</v>
      </c>
      <c r="I67" s="54">
        <v>6.0770157142498729</v>
      </c>
      <c r="J67" s="36">
        <f t="shared" si="8"/>
        <v>6.0679371870402621E-2</v>
      </c>
      <c r="K67" s="37">
        <f t="shared" si="9"/>
        <v>0.34765406603222182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5.3003511866328603</v>
      </c>
      <c r="F68" s="55">
        <f t="shared" si="12"/>
        <v>7.1836411554527748</v>
      </c>
      <c r="G68" s="55">
        <f t="shared" si="12"/>
        <v>6.6758542704689212</v>
      </c>
      <c r="H68" s="55">
        <f t="shared" si="12"/>
        <v>5.5536756945293781</v>
      </c>
      <c r="I68" s="55">
        <f t="shared" si="12"/>
        <v>5.7345256129449336</v>
      </c>
      <c r="J68" s="40">
        <f t="shared" si="8"/>
        <v>3.2564004159209459E-2</v>
      </c>
      <c r="K68" s="41">
        <f t="shared" si="9"/>
        <v>0.18084991841555542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7.5491122565864837</v>
      </c>
      <c r="F69" s="43">
        <f t="shared" ref="F69:I69" si="13">IFERROR(F66/F60,"-")</f>
        <v>5.2001395916942945</v>
      </c>
      <c r="G69" s="43">
        <f t="shared" si="13"/>
        <v>6.2775198596925614</v>
      </c>
      <c r="H69" s="43">
        <f t="shared" si="13"/>
        <v>6.9479687058158168</v>
      </c>
      <c r="I69" s="43">
        <f t="shared" si="13"/>
        <v>8.3046629848123512</v>
      </c>
      <c r="J69" s="34">
        <f>IFERROR(I69/H69-1,"-")</f>
        <v>0.19526488049102886</v>
      </c>
      <c r="K69" s="33">
        <f>IFERROR(I69-H69,"-")</f>
        <v>1.3566942789965344</v>
      </c>
      <c r="L69" s="65">
        <f>IFERROR(I69/I67,"-")</f>
        <v>1.3665692792827429</v>
      </c>
    </row>
    <row r="70" spans="2:12" x14ac:dyDescent="0.25">
      <c r="B70" s="284"/>
      <c r="C70" s="292" t="s">
        <v>36</v>
      </c>
      <c r="D70" s="15" t="s">
        <v>32</v>
      </c>
      <c r="E70" s="58">
        <v>0.60407891607923314</v>
      </c>
      <c r="F70" s="58">
        <v>0.70336128458075009</v>
      </c>
      <c r="G70" s="58">
        <v>0.8015089072176752</v>
      </c>
      <c r="H70" s="58">
        <v>0.82779844332469787</v>
      </c>
      <c r="I70" s="58">
        <v>0.82775664662909765</v>
      </c>
      <c r="J70" s="58">
        <f t="shared" si="8"/>
        <v>-5.0491391880846948E-5</v>
      </c>
      <c r="K70" s="44">
        <f t="shared" si="9"/>
        <v>-4.1796695600226919E-5</v>
      </c>
      <c r="L70" s="17"/>
    </row>
    <row r="71" spans="2:12" x14ac:dyDescent="0.25">
      <c r="B71" s="284"/>
      <c r="C71" s="293"/>
      <c r="D71" s="19" t="s">
        <v>33</v>
      </c>
      <c r="E71" s="59">
        <v>0.63275535008939532</v>
      </c>
      <c r="F71" s="59">
        <v>0.76920022397565713</v>
      </c>
      <c r="G71" s="59">
        <v>0.85289463645208108</v>
      </c>
      <c r="H71" s="59">
        <v>0.85798212005108554</v>
      </c>
      <c r="I71" s="59">
        <v>0.82954099756436295</v>
      </c>
      <c r="J71" s="59">
        <f t="shared" si="8"/>
        <v>-3.3148852198725542E-2</v>
      </c>
      <c r="K71" s="46">
        <f t="shared" si="9"/>
        <v>-2.8441122486722592E-2</v>
      </c>
      <c r="L71" s="21"/>
    </row>
    <row r="72" spans="2:12" x14ac:dyDescent="0.25">
      <c r="B72" s="284"/>
      <c r="C72" s="294"/>
      <c r="D72" s="23" t="s">
        <v>34</v>
      </c>
      <c r="E72" s="60">
        <v>0.5277392683940002</v>
      </c>
      <c r="F72" s="60">
        <v>0.4474304502529764</v>
      </c>
      <c r="G72" s="60">
        <v>0.58328966372269586</v>
      </c>
      <c r="H72" s="60">
        <v>0.69269009328463405</v>
      </c>
      <c r="I72" s="60">
        <v>0.81983631339603236</v>
      </c>
      <c r="J72" s="25">
        <f>IFERROR(I72/H72-1,"-")</f>
        <v>0.18355426379564599</v>
      </c>
      <c r="K72" s="24">
        <f>IFERROR(I72-H72,"-")</f>
        <v>0.12714622011139831</v>
      </c>
      <c r="L72" s="25">
        <f>IFERROR(I72/I70,"-")</f>
        <v>0.99043156794292198</v>
      </c>
    </row>
    <row r="73" spans="2:12" x14ac:dyDescent="0.25">
      <c r="B73" s="284"/>
      <c r="C73" s="295" t="s">
        <v>41</v>
      </c>
      <c r="D73" s="26" t="s">
        <v>32</v>
      </c>
      <c r="E73" s="52">
        <v>2132</v>
      </c>
      <c r="F73" s="52">
        <v>2908</v>
      </c>
      <c r="G73" s="52">
        <v>4497</v>
      </c>
      <c r="H73" s="52">
        <v>4790</v>
      </c>
      <c r="I73" s="52">
        <v>4797</v>
      </c>
      <c r="J73" s="36">
        <f t="shared" si="8"/>
        <v>1.4613778705636626E-3</v>
      </c>
      <c r="K73" s="27">
        <f t="shared" si="9"/>
        <v>7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1559</v>
      </c>
      <c r="F74" s="53">
        <v>2545</v>
      </c>
      <c r="G74" s="53">
        <v>3640</v>
      </c>
      <c r="H74" s="53">
        <v>3915</v>
      </c>
      <c r="I74" s="53">
        <v>3915</v>
      </c>
      <c r="J74" s="40">
        <f t="shared" si="8"/>
        <v>0</v>
      </c>
      <c r="K74" s="29">
        <f t="shared" si="9"/>
        <v>0</v>
      </c>
      <c r="L74" s="40">
        <f t="shared" ref="L74" si="14">I74/$I$73</f>
        <v>0.81613508442776739</v>
      </c>
    </row>
    <row r="75" spans="2:12" x14ac:dyDescent="0.25">
      <c r="B75" s="285"/>
      <c r="C75" s="290"/>
      <c r="D75" s="32" t="s">
        <v>34</v>
      </c>
      <c r="E75" s="33">
        <v>573</v>
      </c>
      <c r="F75" s="33">
        <v>363</v>
      </c>
      <c r="G75" s="33">
        <v>857</v>
      </c>
      <c r="H75" s="33">
        <v>875</v>
      </c>
      <c r="I75" s="33">
        <v>882</v>
      </c>
      <c r="J75" s="34">
        <f>IFERROR(I75/H75-1,"-")</f>
        <v>8.0000000000000071E-3</v>
      </c>
      <c r="K75" s="33">
        <f>IFERROR(I75-H75,"-")</f>
        <v>7</v>
      </c>
      <c r="L75" s="65">
        <f>IFERROR(I75/I73,"-")</f>
        <v>0.18386491557223264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FA948-8226-436D-BFC6-762C34F78699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75EAB-1839-4B3A-AD71-0897D54999FB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52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12400</v>
      </c>
      <c r="M10" s="178">
        <v>17775</v>
      </c>
      <c r="N10" s="178">
        <v>24316</v>
      </c>
      <c r="O10" s="178">
        <v>23859</v>
      </c>
      <c r="P10" s="178">
        <v>29368</v>
      </c>
      <c r="Q10" s="179">
        <f t="shared" ref="Q10:Q22" si="2">IFERROR(P10/O10-1,"-")</f>
        <v>0.23089819355379526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6642</v>
      </c>
      <c r="M11" s="162">
        <v>5780</v>
      </c>
      <c r="N11" s="162">
        <v>7532</v>
      </c>
      <c r="O11" s="162">
        <v>6028</v>
      </c>
      <c r="P11" s="162">
        <v>9343</v>
      </c>
      <c r="Q11" s="163">
        <f t="shared" si="2"/>
        <v>0.54993364299933645</v>
      </c>
      <c r="R11" s="163">
        <f t="shared" si="3"/>
        <v>0.31813538545355491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2137</v>
      </c>
      <c r="M12" s="166">
        <v>1312</v>
      </c>
      <c r="N12" s="166">
        <v>3177</v>
      </c>
      <c r="O12" s="166">
        <v>2143</v>
      </c>
      <c r="P12" s="166">
        <v>4774</v>
      </c>
      <c r="Q12" s="167">
        <f t="shared" si="2"/>
        <v>1.2277181521231917</v>
      </c>
      <c r="R12" s="167">
        <f t="shared" si="3"/>
        <v>0.16255788613456823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4505</v>
      </c>
      <c r="M13" s="166">
        <v>4468</v>
      </c>
      <c r="N13" s="166">
        <v>4355</v>
      </c>
      <c r="O13" s="166">
        <v>3885</v>
      </c>
      <c r="P13" s="166">
        <v>4569</v>
      </c>
      <c r="Q13" s="167">
        <f t="shared" si="2"/>
        <v>0.17606177606177598</v>
      </c>
      <c r="R13" s="167">
        <f>P13/P$10</f>
        <v>0.15557749931898665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5758</v>
      </c>
      <c r="M14" s="162">
        <v>11995</v>
      </c>
      <c r="N14" s="162">
        <v>16784</v>
      </c>
      <c r="O14" s="162">
        <v>17831</v>
      </c>
      <c r="P14" s="162">
        <v>20025</v>
      </c>
      <c r="Q14" s="163">
        <f t="shared" si="2"/>
        <v>0.12304413661600577</v>
      </c>
      <c r="R14" s="163">
        <f t="shared" si="3"/>
        <v>0.68186461454644509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1423</v>
      </c>
      <c r="M15" s="166">
        <v>7409</v>
      </c>
      <c r="N15" s="166">
        <v>11006</v>
      </c>
      <c r="O15" s="166">
        <v>11723</v>
      </c>
      <c r="P15" s="166">
        <v>13574</v>
      </c>
      <c r="Q15" s="167">
        <f t="shared" si="2"/>
        <v>0.15789473684210531</v>
      </c>
      <c r="R15" s="167">
        <f t="shared" si="3"/>
        <v>0.46220375919368017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516</v>
      </c>
      <c r="M16" s="166">
        <v>315</v>
      </c>
      <c r="N16" s="166">
        <v>405</v>
      </c>
      <c r="O16" s="166">
        <v>602</v>
      </c>
      <c r="P16" s="166">
        <v>478</v>
      </c>
      <c r="Q16" s="167">
        <f t="shared" si="2"/>
        <v>-0.20598006644518274</v>
      </c>
      <c r="R16" s="167">
        <f t="shared" si="3"/>
        <v>1.6276219013892673E-2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902</v>
      </c>
      <c r="M17" s="166">
        <v>554</v>
      </c>
      <c r="N17" s="166">
        <v>840</v>
      </c>
      <c r="O17" s="166">
        <v>1350</v>
      </c>
      <c r="P17" s="166">
        <v>1407</v>
      </c>
      <c r="Q17" s="167">
        <f t="shared" si="2"/>
        <v>4.2222222222222161E-2</v>
      </c>
      <c r="R17" s="167">
        <f t="shared" si="3"/>
        <v>4.790928902206483E-2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496</v>
      </c>
      <c r="M18" s="166">
        <v>283</v>
      </c>
      <c r="N18" s="166">
        <v>444</v>
      </c>
      <c r="O18" s="166">
        <v>333</v>
      </c>
      <c r="P18" s="166">
        <v>832</v>
      </c>
      <c r="Q18" s="167">
        <f t="shared" si="2"/>
        <v>1.4984984984984986</v>
      </c>
      <c r="R18" s="167">
        <f t="shared" si="3"/>
        <v>2.8330155271043312E-2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713</v>
      </c>
      <c r="M19" s="166">
        <v>646</v>
      </c>
      <c r="N19" s="166">
        <v>1087</v>
      </c>
      <c r="O19" s="166">
        <v>382</v>
      </c>
      <c r="P19" s="166">
        <v>598</v>
      </c>
      <c r="Q19" s="167">
        <f t="shared" si="2"/>
        <v>0.5654450261780104</v>
      </c>
      <c r="R19" s="167">
        <f t="shared" si="3"/>
        <v>2.0362299101062381E-2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30</v>
      </c>
      <c r="M20" s="166">
        <v>29</v>
      </c>
      <c r="N20" s="166">
        <v>153</v>
      </c>
      <c r="O20" s="166">
        <v>23</v>
      </c>
      <c r="P20" s="166">
        <v>44</v>
      </c>
      <c r="Q20" s="167">
        <f t="shared" si="2"/>
        <v>0.91304347826086962</v>
      </c>
      <c r="R20" s="167">
        <f t="shared" si="3"/>
        <v>1.4982293652955599E-3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1</v>
      </c>
      <c r="M21" s="166">
        <v>7</v>
      </c>
      <c r="N21" s="166">
        <v>18</v>
      </c>
      <c r="O21" s="166">
        <v>55</v>
      </c>
      <c r="P21" s="166">
        <v>21</v>
      </c>
      <c r="Q21" s="167">
        <f t="shared" si="2"/>
        <v>-0.61818181818181817</v>
      </c>
      <c r="R21" s="167">
        <f t="shared" si="3"/>
        <v>7.1506401525469904E-4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1677</v>
      </c>
      <c r="M22" s="171">
        <f>M14-SUM(M15:M21)</f>
        <v>2752</v>
      </c>
      <c r="N22" s="171">
        <f>N14-SUM(N15:N21)</f>
        <v>2831</v>
      </c>
      <c r="O22" s="171">
        <f>O14-SUM(O15:O21)</f>
        <v>3363</v>
      </c>
      <c r="P22" s="171">
        <f>P14-SUM(P15:P21)</f>
        <v>3071</v>
      </c>
      <c r="Q22" s="172">
        <f t="shared" si="2"/>
        <v>-8.6827237585489159E-2</v>
      </c>
      <c r="R22" s="172">
        <f t="shared" si="3"/>
        <v>0.10456959956415146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85779-DC89-4434-9E3C-8E6831DE483E}">
  <sheetPr>
    <tabColor rgb="FFFFC000"/>
    <pageSetUpPr fitToPage="1"/>
  </sheetPr>
  <dimension ref="A1:X163"/>
  <sheetViews>
    <sheetView showGridLines="0" topLeftCell="A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52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44636</v>
      </c>
      <c r="Q9" s="178">
        <v>49996</v>
      </c>
      <c r="R9" s="178">
        <v>127213</v>
      </c>
      <c r="S9" s="178">
        <v>167746</v>
      </c>
      <c r="T9" s="178">
        <v>161937</v>
      </c>
      <c r="U9" s="178">
        <v>176472</v>
      </c>
      <c r="V9" s="179">
        <f>IFERROR(U9/T9-1,"-")</f>
        <v>8.975712777191136E-2</v>
      </c>
      <c r="W9" s="178">
        <f>U9-T9</f>
        <v>14535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9051</v>
      </c>
      <c r="Q10" s="162">
        <v>27860</v>
      </c>
      <c r="R10" s="162">
        <v>26768</v>
      </c>
      <c r="S10" s="162">
        <v>34340</v>
      </c>
      <c r="T10" s="162">
        <v>31428</v>
      </c>
      <c r="U10" s="162">
        <v>36755</v>
      </c>
      <c r="V10" s="180">
        <f>IFERROR(U10/T10-1,"-")</f>
        <v>0.16949853633702427</v>
      </c>
      <c r="W10" s="161">
        <f t="shared" ref="W10:W20" si="3">U10-T10</f>
        <v>5327</v>
      </c>
      <c r="X10" s="163">
        <f t="shared" si="2"/>
        <v>0.20827666711999637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1581</v>
      </c>
      <c r="Q11" s="166">
        <v>18087</v>
      </c>
      <c r="R11" s="166">
        <v>9647</v>
      </c>
      <c r="S11" s="166">
        <v>13617</v>
      </c>
      <c r="T11" s="166">
        <v>9441</v>
      </c>
      <c r="U11" s="166">
        <v>14020</v>
      </c>
      <c r="V11" s="181">
        <f>IFERROR(U11/T11-1,"-")</f>
        <v>0.48501218091303877</v>
      </c>
      <c r="W11" s="165">
        <f t="shared" si="3"/>
        <v>4579</v>
      </c>
      <c r="X11" s="167">
        <f t="shared" si="2"/>
        <v>7.9446031098417885E-2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7470</v>
      </c>
      <c r="Q12" s="166">
        <v>9773</v>
      </c>
      <c r="R12" s="166">
        <v>17121</v>
      </c>
      <c r="S12" s="166">
        <v>20723</v>
      </c>
      <c r="T12" s="166">
        <v>21987</v>
      </c>
      <c r="U12" s="166">
        <v>22735</v>
      </c>
      <c r="V12" s="181">
        <f>IFERROR(U12/T12-1,"-")</f>
        <v>3.4020102788011153E-2</v>
      </c>
      <c r="W12" s="165">
        <f t="shared" si="3"/>
        <v>748</v>
      </c>
      <c r="X12" s="167">
        <f t="shared" si="2"/>
        <v>0.12883063602157849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35585</v>
      </c>
      <c r="Q13" s="162">
        <v>22136</v>
      </c>
      <c r="R13" s="162">
        <v>100445</v>
      </c>
      <c r="S13" s="162">
        <v>133406</v>
      </c>
      <c r="T13" s="162">
        <v>130509</v>
      </c>
      <c r="U13" s="162">
        <v>139717</v>
      </c>
      <c r="V13" s="180">
        <f>IFERROR(U13/T13-1,"-")</f>
        <v>7.0554521144135629E-2</v>
      </c>
      <c r="W13" s="161">
        <f t="shared" si="3"/>
        <v>9208</v>
      </c>
      <c r="X13" s="163">
        <f t="shared" si="2"/>
        <v>0.79172333288000363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19611</v>
      </c>
      <c r="Q14" s="166">
        <v>4039</v>
      </c>
      <c r="R14" s="166">
        <v>58715</v>
      </c>
      <c r="S14" s="166">
        <v>85053</v>
      </c>
      <c r="T14" s="166">
        <v>79735</v>
      </c>
      <c r="U14" s="166">
        <v>82790</v>
      </c>
      <c r="V14" s="181">
        <f t="shared" ref="V14:V21" si="5">IFERROR(U14/T14-1,"-")</f>
        <v>3.8314416504671822E-2</v>
      </c>
      <c r="W14" s="165">
        <f t="shared" si="3"/>
        <v>3055</v>
      </c>
      <c r="X14" s="167">
        <f t="shared" si="2"/>
        <v>0.46913958021669161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2289</v>
      </c>
      <c r="Q15" s="166">
        <v>4931</v>
      </c>
      <c r="R15" s="166">
        <v>4567</v>
      </c>
      <c r="S15" s="166">
        <v>6269</v>
      </c>
      <c r="T15" s="166">
        <v>5769</v>
      </c>
      <c r="U15" s="166">
        <v>6663</v>
      </c>
      <c r="V15" s="181">
        <f t="shared" si="5"/>
        <v>0.15496619864794581</v>
      </c>
      <c r="W15" s="165">
        <f t="shared" si="3"/>
        <v>894</v>
      </c>
      <c r="X15" s="167">
        <f t="shared" si="2"/>
        <v>3.775669794641643E-2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1751</v>
      </c>
      <c r="Q16" s="166">
        <v>4218</v>
      </c>
      <c r="R16" s="166">
        <v>6021</v>
      </c>
      <c r="S16" s="166">
        <v>10258</v>
      </c>
      <c r="T16" s="166">
        <v>8610</v>
      </c>
      <c r="U16" s="166">
        <v>10814</v>
      </c>
      <c r="V16" s="181">
        <f t="shared" si="5"/>
        <v>0.2559814169570267</v>
      </c>
      <c r="W16" s="165">
        <f t="shared" si="3"/>
        <v>2204</v>
      </c>
      <c r="X16" s="167">
        <f t="shared" si="2"/>
        <v>6.1278843102588514E-2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686</v>
      </c>
      <c r="Q17" s="166">
        <v>1294</v>
      </c>
      <c r="R17" s="166">
        <v>4685</v>
      </c>
      <c r="S17" s="166">
        <v>4348</v>
      </c>
      <c r="T17" s="166">
        <v>4509</v>
      </c>
      <c r="U17" s="166">
        <v>5081</v>
      </c>
      <c r="V17" s="181">
        <f t="shared" si="5"/>
        <v>0.12685739631847426</v>
      </c>
      <c r="W17" s="165">
        <f t="shared" si="3"/>
        <v>572</v>
      </c>
      <c r="X17" s="167">
        <f t="shared" si="2"/>
        <v>2.8792102996509361E-2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1071</v>
      </c>
      <c r="Q18" s="166">
        <v>1947</v>
      </c>
      <c r="R18" s="166">
        <v>3970</v>
      </c>
      <c r="S18" s="166">
        <v>3990</v>
      </c>
      <c r="T18" s="166">
        <v>3556</v>
      </c>
      <c r="U18" s="166">
        <v>3671</v>
      </c>
      <c r="V18" s="181">
        <f t="shared" si="5"/>
        <v>3.2339707536557905E-2</v>
      </c>
      <c r="W18" s="165">
        <f t="shared" si="3"/>
        <v>115</v>
      </c>
      <c r="X18" s="167">
        <f t="shared" si="2"/>
        <v>2.0802166915998007E-2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440</v>
      </c>
      <c r="Q19" s="166">
        <v>44</v>
      </c>
      <c r="R19" s="166">
        <v>598</v>
      </c>
      <c r="S19" s="166">
        <v>986</v>
      </c>
      <c r="T19" s="166">
        <v>1213</v>
      </c>
      <c r="U19" s="166">
        <v>1018</v>
      </c>
      <c r="V19" s="181">
        <f t="shared" si="5"/>
        <v>-0.1607584501236603</v>
      </c>
      <c r="W19" s="165">
        <f t="shared" si="3"/>
        <v>-195</v>
      </c>
      <c r="X19" s="167">
        <f t="shared" si="2"/>
        <v>5.7686205177025253E-3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1160</v>
      </c>
      <c r="Q20" s="166">
        <v>24</v>
      </c>
      <c r="R20" s="166">
        <v>848</v>
      </c>
      <c r="S20" s="166">
        <v>595</v>
      </c>
      <c r="T20" s="166">
        <v>1435</v>
      </c>
      <c r="U20" s="166">
        <v>880</v>
      </c>
      <c r="V20" s="181">
        <f t="shared" si="5"/>
        <v>-0.38675958188153314</v>
      </c>
      <c r="W20" s="165">
        <f t="shared" si="3"/>
        <v>-555</v>
      </c>
      <c r="X20" s="167">
        <f t="shared" si="2"/>
        <v>4.9866267736524772E-3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8577</v>
      </c>
      <c r="Q21" s="171">
        <f t="shared" si="8"/>
        <v>5639</v>
      </c>
      <c r="R21" s="171">
        <f t="shared" si="8"/>
        <v>21041</v>
      </c>
      <c r="S21" s="171">
        <f t="shared" si="8"/>
        <v>21907</v>
      </c>
      <c r="T21" s="171">
        <f t="shared" si="8"/>
        <v>25682</v>
      </c>
      <c r="U21" s="171">
        <f t="shared" si="8"/>
        <v>28800</v>
      </c>
      <c r="V21" s="182">
        <f t="shared" si="5"/>
        <v>0.12140799003192893</v>
      </c>
      <c r="W21" s="170">
        <f>U21-T21</f>
        <v>3118</v>
      </c>
      <c r="X21" s="172">
        <f t="shared" si="2"/>
        <v>0.16319869441044471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C887D-A905-4BF9-8E9D-275112CD2022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3BAB0-D15B-4957-B1F6-F997CEAD5454}">
  <sheetPr>
    <tabColor rgb="FFF29140"/>
  </sheetPr>
  <dimension ref="A4:O270"/>
  <sheetViews>
    <sheetView showGridLines="0" topLeftCell="I1" zoomScaleNormal="100" workbookViewId="0">
      <selection activeCell="Q256" sqref="Q25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103867</v>
      </c>
      <c r="D9" s="121">
        <v>7.2706992884216115E-2</v>
      </c>
      <c r="E9" s="120">
        <v>18472</v>
      </c>
      <c r="F9" s="121">
        <f t="shared" ref="F9:L21" si="4">IFERROR(E9/C9-1,"-")</f>
        <v>-0.82215718178054631</v>
      </c>
      <c r="G9" s="120">
        <v>95884</v>
      </c>
      <c r="H9" s="121">
        <f t="shared" si="4"/>
        <v>4.190775227371156</v>
      </c>
      <c r="I9" s="120">
        <v>98876</v>
      </c>
      <c r="J9" s="121">
        <f t="shared" si="4"/>
        <v>3.1204371949438814E-2</v>
      </c>
      <c r="K9" s="120">
        <v>114993</v>
      </c>
      <c r="L9" s="121">
        <f t="shared" si="4"/>
        <v>0.1630021440996805</v>
      </c>
      <c r="M9" s="120">
        <v>115159</v>
      </c>
      <c r="N9" s="121">
        <f>IFERROR(M9/K9-1,"-")</f>
        <v>1.443566130112206E-3</v>
      </c>
    </row>
    <row r="10" spans="1:15" x14ac:dyDescent="0.25">
      <c r="A10" s="1" t="s">
        <v>74</v>
      </c>
      <c r="B10" s="119" t="s">
        <v>75</v>
      </c>
      <c r="C10" s="120">
        <v>99005</v>
      </c>
      <c r="D10" s="121">
        <v>9.3132383791542539E-2</v>
      </c>
      <c r="E10" s="120">
        <v>9638</v>
      </c>
      <c r="F10" s="121">
        <f t="shared" si="4"/>
        <v>-0.90265138124337152</v>
      </c>
      <c r="G10" s="120">
        <v>101150</v>
      </c>
      <c r="H10" s="121">
        <f t="shared" si="4"/>
        <v>9.4949159576675655</v>
      </c>
      <c r="I10" s="120">
        <v>108040</v>
      </c>
      <c r="J10" s="121">
        <f t="shared" si="4"/>
        <v>6.8116658428077015E-2</v>
      </c>
      <c r="K10" s="120">
        <v>113195</v>
      </c>
      <c r="L10" s="121">
        <f t="shared" si="4"/>
        <v>4.7713809700111076E-2</v>
      </c>
      <c r="M10" s="120">
        <v>115422</v>
      </c>
      <c r="N10" s="121">
        <f t="shared" ref="N10:N15" si="5">IFERROR(M10/K10-1,"-")</f>
        <v>1.9674013869870555E-2</v>
      </c>
    </row>
    <row r="11" spans="1:15" x14ac:dyDescent="0.25">
      <c r="A11" s="1" t="s">
        <v>76</v>
      </c>
      <c r="B11" s="119" t="s">
        <v>77</v>
      </c>
      <c r="C11" s="120">
        <v>45771</v>
      </c>
      <c r="D11" s="121">
        <v>-0.51500927152317888</v>
      </c>
      <c r="E11" s="120">
        <v>26161</v>
      </c>
      <c r="F11" s="121">
        <f t="shared" si="4"/>
        <v>-0.42843722007384588</v>
      </c>
      <c r="G11" s="120">
        <v>109311</v>
      </c>
      <c r="H11" s="121">
        <f t="shared" si="4"/>
        <v>3.1783953212797673</v>
      </c>
      <c r="I11" s="120">
        <v>108534</v>
      </c>
      <c r="J11" s="121">
        <f t="shared" si="4"/>
        <v>-7.1081592886351741E-3</v>
      </c>
      <c r="K11" s="120">
        <v>122553</v>
      </c>
      <c r="L11" s="121">
        <f t="shared" si="4"/>
        <v>0.12916689700923212</v>
      </c>
      <c r="M11" s="120">
        <v>112742</v>
      </c>
      <c r="N11" s="121">
        <f t="shared" si="5"/>
        <v>-8.0055159808409382E-2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34934</v>
      </c>
      <c r="F12" s="121" t="str">
        <f t="shared" si="4"/>
        <v>-</v>
      </c>
      <c r="G12" s="120">
        <v>113016</v>
      </c>
      <c r="H12" s="121">
        <f t="shared" si="4"/>
        <v>2.2351291005896834</v>
      </c>
      <c r="I12" s="120">
        <v>122279</v>
      </c>
      <c r="J12" s="121">
        <f t="shared" si="4"/>
        <v>8.1961846110285341E-2</v>
      </c>
      <c r="K12" s="120">
        <v>113033</v>
      </c>
      <c r="L12" s="121">
        <f t="shared" si="4"/>
        <v>-7.5613964785449683E-2</v>
      </c>
      <c r="M12" s="120">
        <v>129153</v>
      </c>
      <c r="N12" s="121">
        <f t="shared" si="5"/>
        <v>0.1426132191483902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42859</v>
      </c>
      <c r="F13" s="121" t="str">
        <f t="shared" si="4"/>
        <v>-</v>
      </c>
      <c r="G13" s="120">
        <v>104052</v>
      </c>
      <c r="H13" s="121">
        <f t="shared" si="4"/>
        <v>1.4277747964254881</v>
      </c>
      <c r="I13" s="120">
        <v>111302</v>
      </c>
      <c r="J13" s="121">
        <f t="shared" si="4"/>
        <v>6.9676700111482637E-2</v>
      </c>
      <c r="K13" s="120">
        <v>117998</v>
      </c>
      <c r="L13" s="121">
        <f t="shared" si="4"/>
        <v>6.0160644013584674E-2</v>
      </c>
      <c r="M13" s="120">
        <v>115884</v>
      </c>
      <c r="N13" s="121">
        <f t="shared" si="5"/>
        <v>-1.7915557890811673E-2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64992</v>
      </c>
      <c r="F14" s="121" t="str">
        <f t="shared" si="4"/>
        <v>-</v>
      </c>
      <c r="G14" s="120">
        <v>93083</v>
      </c>
      <c r="H14" s="121">
        <f t="shared" si="4"/>
        <v>0.43222242737567695</v>
      </c>
      <c r="I14" s="120">
        <v>128219</v>
      </c>
      <c r="J14" s="121">
        <f t="shared" si="4"/>
        <v>0.37746957016855931</v>
      </c>
      <c r="K14" s="120">
        <v>124929</v>
      </c>
      <c r="L14" s="121">
        <f t="shared" si="4"/>
        <v>-2.5659223671998688E-2</v>
      </c>
      <c r="M14" s="120">
        <v>121111</v>
      </c>
      <c r="N14" s="121">
        <f t="shared" si="5"/>
        <v>-3.0561358851827869E-2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75700</v>
      </c>
      <c r="F15" s="121" t="str">
        <f t="shared" si="4"/>
        <v>-</v>
      </c>
      <c r="G15" s="120">
        <v>99960</v>
      </c>
      <c r="H15" s="121">
        <f t="shared" si="4"/>
        <v>0.32047556142668432</v>
      </c>
      <c r="I15" s="120">
        <v>125973</v>
      </c>
      <c r="J15" s="121">
        <f t="shared" si="4"/>
        <v>0.26023409363745498</v>
      </c>
      <c r="K15" s="120">
        <v>138511</v>
      </c>
      <c r="L15" s="121">
        <f t="shared" si="4"/>
        <v>9.9529264207409485E-2</v>
      </c>
      <c r="M15" s="120">
        <v>152631</v>
      </c>
      <c r="N15" s="121">
        <f t="shared" si="5"/>
        <v>0.10194136205788706</v>
      </c>
    </row>
    <row r="16" spans="1:15" x14ac:dyDescent="0.25">
      <c r="A16" s="1" t="s">
        <v>86</v>
      </c>
      <c r="B16" s="119" t="s">
        <v>87</v>
      </c>
      <c r="C16" s="120">
        <v>51125</v>
      </c>
      <c r="D16" s="121">
        <v>-0.51846549434402989</v>
      </c>
      <c r="E16" s="120">
        <v>93383</v>
      </c>
      <c r="F16" s="121">
        <f t="shared" si="4"/>
        <v>0.82656234718826416</v>
      </c>
      <c r="G16" s="120">
        <v>136811</v>
      </c>
      <c r="H16" s="121">
        <f t="shared" si="4"/>
        <v>0.46505252562029487</v>
      </c>
      <c r="I16" s="120">
        <v>135765</v>
      </c>
      <c r="J16" s="121">
        <f t="shared" si="4"/>
        <v>-7.6455840539138009E-3</v>
      </c>
      <c r="K16" s="120">
        <v>150260</v>
      </c>
      <c r="L16" s="121">
        <f t="shared" si="4"/>
        <v>0.10676536662615543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50300</v>
      </c>
      <c r="D17" s="121">
        <v>-0.43445019114009442</v>
      </c>
      <c r="E17" s="120">
        <v>89465</v>
      </c>
      <c r="F17" s="121">
        <f t="shared" si="4"/>
        <v>0.77862823061630215</v>
      </c>
      <c r="G17" s="120">
        <v>107425</v>
      </c>
      <c r="H17" s="121">
        <f t="shared" si="4"/>
        <v>0.20074889621639747</v>
      </c>
      <c r="I17" s="120">
        <v>125237</v>
      </c>
      <c r="J17" s="121">
        <f t="shared" si="4"/>
        <v>0.16580870374680012</v>
      </c>
      <c r="K17" s="120">
        <v>124231</v>
      </c>
      <c r="L17" s="121">
        <f t="shared" si="4"/>
        <v>-8.0327698683296811E-3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20597</v>
      </c>
      <c r="D18" s="121">
        <v>-0.75692166072650879</v>
      </c>
      <c r="E18" s="120">
        <v>105169</v>
      </c>
      <c r="F18" s="121">
        <f t="shared" si="4"/>
        <v>4.1060348594455505</v>
      </c>
      <c r="G18" s="120">
        <v>132612</v>
      </c>
      <c r="H18" s="121">
        <f t="shared" si="4"/>
        <v>0.26094191254076771</v>
      </c>
      <c r="I18" s="120">
        <v>146405</v>
      </c>
      <c r="J18" s="121">
        <f t="shared" si="4"/>
        <v>0.1040101951557928</v>
      </c>
      <c r="K18" s="120">
        <v>126079</v>
      </c>
      <c r="L18" s="121">
        <f t="shared" si="4"/>
        <v>-0.13883405621392708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22189</v>
      </c>
      <c r="D19" s="121">
        <v>-0.74290613739325895</v>
      </c>
      <c r="E19" s="120">
        <v>91621</v>
      </c>
      <c r="F19" s="121">
        <f t="shared" si="4"/>
        <v>3.1291180314570282</v>
      </c>
      <c r="G19" s="120">
        <v>113773</v>
      </c>
      <c r="H19" s="121">
        <f t="shared" si="4"/>
        <v>0.24177863153643808</v>
      </c>
      <c r="I19" s="120">
        <v>116842</v>
      </c>
      <c r="J19" s="121">
        <f t="shared" si="4"/>
        <v>2.697476554191236E-2</v>
      </c>
      <c r="K19" s="120">
        <v>109675</v>
      </c>
      <c r="L19" s="121">
        <f t="shared" si="4"/>
        <v>-6.1339244449769792E-2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41809</v>
      </c>
      <c r="D20" s="121">
        <v>-0.53155182072829132</v>
      </c>
      <c r="E20" s="120">
        <v>96818</v>
      </c>
      <c r="F20" s="121">
        <f t="shared" si="4"/>
        <v>1.3157214953718097</v>
      </c>
      <c r="G20" s="120">
        <v>108987</v>
      </c>
      <c r="H20" s="121">
        <f t="shared" si="4"/>
        <v>0.12568943791443732</v>
      </c>
      <c r="I20" s="120">
        <v>119696</v>
      </c>
      <c r="J20" s="121">
        <f t="shared" si="4"/>
        <v>9.8259425436061143E-2</v>
      </c>
      <c r="K20" s="120">
        <v>97837</v>
      </c>
      <c r="L20" s="121">
        <f t="shared" si="4"/>
        <v>-0.18262097313193426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442013</v>
      </c>
      <c r="D21" s="124">
        <v>-0.5813537409489351</v>
      </c>
      <c r="E21" s="123">
        <v>749212</v>
      </c>
      <c r="F21" s="124">
        <f t="shared" si="4"/>
        <v>0.6949999208168085</v>
      </c>
      <c r="G21" s="123">
        <v>1316064</v>
      </c>
      <c r="H21" s="124">
        <f t="shared" si="4"/>
        <v>0.75659759854353648</v>
      </c>
      <c r="I21" s="123">
        <v>1447168</v>
      </c>
      <c r="J21" s="124">
        <f t="shared" si="4"/>
        <v>9.9618255647141885E-2</v>
      </c>
      <c r="K21" s="123">
        <v>1453294</v>
      </c>
      <c r="L21" s="124">
        <f t="shared" si="4"/>
        <v>4.2330952591544957E-3</v>
      </c>
      <c r="M21" s="123">
        <v>862102</v>
      </c>
      <c r="N21" s="124">
        <v>1.9983152155908845E-2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251</v>
      </c>
      <c r="G30" s="118" t="s">
        <v>71</v>
      </c>
      <c r="H30" s="117" t="s">
        <v>251</v>
      </c>
      <c r="I30" s="118" t="s">
        <v>71</v>
      </c>
      <c r="J30" s="117" t="s">
        <v>251</v>
      </c>
      <c r="K30" s="118" t="s">
        <v>71</v>
      </c>
      <c r="L30" s="117" t="s">
        <v>251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20862</v>
      </c>
      <c r="D31" s="121">
        <v>1.5793768545994067</v>
      </c>
      <c r="E31" s="120">
        <v>1702</v>
      </c>
      <c r="F31" s="121">
        <f t="shared" ref="F31:L43" si="6">IFERROR(E31/C31-1,"-")</f>
        <v>-0.91841625922730319</v>
      </c>
      <c r="G31" s="120">
        <v>11560</v>
      </c>
      <c r="H31" s="121">
        <f t="shared" si="6"/>
        <v>5.7920094007050524</v>
      </c>
      <c r="I31" s="120">
        <v>13570</v>
      </c>
      <c r="J31" s="121">
        <f t="shared" si="6"/>
        <v>0.1738754325259515</v>
      </c>
      <c r="K31" s="120">
        <v>13404</v>
      </c>
      <c r="L31" s="121">
        <f t="shared" si="6"/>
        <v>-1.223286661753864E-2</v>
      </c>
      <c r="M31" s="120">
        <v>13521</v>
      </c>
      <c r="N31" s="121">
        <f t="shared" ref="N31:N37" si="7">IFERROR(M31/K31-1,"-")</f>
        <v>8.728737690241628E-3</v>
      </c>
    </row>
    <row r="32" spans="1:15" x14ac:dyDescent="0.25">
      <c r="B32" s="119" t="s">
        <v>75</v>
      </c>
      <c r="C32" s="120">
        <v>16597</v>
      </c>
      <c r="D32" s="121">
        <v>2.1493358633776092</v>
      </c>
      <c r="E32" s="120">
        <v>3589</v>
      </c>
      <c r="F32" s="121">
        <f t="shared" si="6"/>
        <v>-0.78375610050009037</v>
      </c>
      <c r="G32" s="120">
        <v>8808</v>
      </c>
      <c r="H32" s="121">
        <f t="shared" si="6"/>
        <v>1.4541655057118974</v>
      </c>
      <c r="I32" s="120">
        <v>10875</v>
      </c>
      <c r="J32" s="121">
        <f t="shared" si="6"/>
        <v>0.23467302452316074</v>
      </c>
      <c r="K32" s="120">
        <v>9013</v>
      </c>
      <c r="L32" s="121">
        <f t="shared" si="6"/>
        <v>-0.17121839080459766</v>
      </c>
      <c r="M32" s="120">
        <v>12069</v>
      </c>
      <c r="N32" s="121">
        <f t="shared" si="7"/>
        <v>0.33906579385332303</v>
      </c>
    </row>
    <row r="33" spans="2:15" x14ac:dyDescent="0.25">
      <c r="B33" s="119" t="s">
        <v>77</v>
      </c>
      <c r="C33" s="120">
        <v>5317</v>
      </c>
      <c r="D33" s="121">
        <v>-0.49007384674402987</v>
      </c>
      <c r="E33" s="120">
        <v>9537</v>
      </c>
      <c r="F33" s="121">
        <f t="shared" si="6"/>
        <v>0.79368064698138041</v>
      </c>
      <c r="G33" s="120">
        <v>9074</v>
      </c>
      <c r="H33" s="121">
        <f t="shared" si="6"/>
        <v>-4.8547761350529517E-2</v>
      </c>
      <c r="I33" s="120">
        <v>15091</v>
      </c>
      <c r="J33" s="121">
        <f t="shared" si="6"/>
        <v>0.66310337227242666</v>
      </c>
      <c r="K33" s="120">
        <v>13346</v>
      </c>
      <c r="L33" s="121">
        <f t="shared" si="6"/>
        <v>-0.11563183354317141</v>
      </c>
      <c r="M33" s="120">
        <v>12702</v>
      </c>
      <c r="N33" s="121">
        <f t="shared" si="7"/>
        <v>-4.825415854937809E-2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13267</v>
      </c>
      <c r="F34" s="121" t="str">
        <f t="shared" si="6"/>
        <v>-</v>
      </c>
      <c r="G34" s="120">
        <v>14486</v>
      </c>
      <c r="H34" s="121">
        <f t="shared" si="6"/>
        <v>9.1882113514735853E-2</v>
      </c>
      <c r="I34" s="120">
        <v>21668</v>
      </c>
      <c r="J34" s="121">
        <f t="shared" si="6"/>
        <v>0.49578903769156435</v>
      </c>
      <c r="K34" s="120">
        <v>15353</v>
      </c>
      <c r="L34" s="121">
        <f t="shared" si="6"/>
        <v>-0.29144360347055565</v>
      </c>
      <c r="M34" s="120">
        <v>18439</v>
      </c>
      <c r="N34" s="121">
        <f t="shared" si="7"/>
        <v>0.2010030612909528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18255</v>
      </c>
      <c r="F35" s="121" t="str">
        <f t="shared" si="6"/>
        <v>-</v>
      </c>
      <c r="G35" s="120">
        <v>14287</v>
      </c>
      <c r="H35" s="121">
        <f t="shared" si="6"/>
        <v>-0.21736510545056154</v>
      </c>
      <c r="I35" s="120">
        <v>13349</v>
      </c>
      <c r="J35" s="121">
        <f t="shared" si="6"/>
        <v>-6.5654091131798098E-2</v>
      </c>
      <c r="K35" s="120">
        <v>21013</v>
      </c>
      <c r="L35" s="121">
        <f t="shared" si="6"/>
        <v>0.57412540265188405</v>
      </c>
      <c r="M35" s="120">
        <v>18035</v>
      </c>
      <c r="N35" s="121">
        <f t="shared" si="7"/>
        <v>-0.14172179127206963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22760</v>
      </c>
      <c r="F36" s="121" t="str">
        <f t="shared" si="6"/>
        <v>-</v>
      </c>
      <c r="G36" s="120">
        <v>14239</v>
      </c>
      <c r="H36" s="121">
        <f t="shared" si="6"/>
        <v>-0.37438488576449913</v>
      </c>
      <c r="I36" s="120">
        <v>18322</v>
      </c>
      <c r="J36" s="121">
        <f t="shared" si="6"/>
        <v>0.28674766486410563</v>
      </c>
      <c r="K36" s="120">
        <v>20012</v>
      </c>
      <c r="L36" s="121">
        <f t="shared" si="6"/>
        <v>9.2238838554743019E-2</v>
      </c>
      <c r="M36" s="120">
        <v>23498</v>
      </c>
      <c r="N36" s="121">
        <f t="shared" si="7"/>
        <v>0.17419548271037377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28666</v>
      </c>
      <c r="F37" s="121" t="str">
        <f t="shared" si="6"/>
        <v>-</v>
      </c>
      <c r="G37" s="120">
        <v>19252</v>
      </c>
      <c r="H37" s="121">
        <f t="shared" si="6"/>
        <v>-0.3284029861159562</v>
      </c>
      <c r="I37" s="120">
        <v>27286</v>
      </c>
      <c r="J37" s="121">
        <f t="shared" si="6"/>
        <v>0.41730729274880529</v>
      </c>
      <c r="K37" s="120">
        <v>25644</v>
      </c>
      <c r="L37" s="121">
        <f t="shared" si="6"/>
        <v>-6.0177380341567055E-2</v>
      </c>
      <c r="M37" s="120">
        <v>35596</v>
      </c>
      <c r="N37" s="121">
        <f t="shared" si="7"/>
        <v>0.38808298237404459</v>
      </c>
    </row>
    <row r="38" spans="2:15" x14ac:dyDescent="0.25">
      <c r="B38" s="119" t="s">
        <v>87</v>
      </c>
      <c r="C38" s="120">
        <v>30547</v>
      </c>
      <c r="D38" s="121">
        <v>0.29970642045696305</v>
      </c>
      <c r="E38" s="120">
        <v>28927</v>
      </c>
      <c r="F38" s="121">
        <f t="shared" si="6"/>
        <v>-5.3033031066880509E-2</v>
      </c>
      <c r="G38" s="120">
        <v>31594</v>
      </c>
      <c r="H38" s="121">
        <f t="shared" si="6"/>
        <v>9.219760085733042E-2</v>
      </c>
      <c r="I38" s="120">
        <v>26883</v>
      </c>
      <c r="J38" s="121">
        <f t="shared" si="6"/>
        <v>-0.14911059061847187</v>
      </c>
      <c r="K38" s="120">
        <v>30588</v>
      </c>
      <c r="L38" s="121">
        <f t="shared" si="6"/>
        <v>0.13781943979466571</v>
      </c>
      <c r="M38" s="120"/>
      <c r="N38" s="121"/>
    </row>
    <row r="39" spans="2:15" x14ac:dyDescent="0.25">
      <c r="B39" s="119" t="s">
        <v>89</v>
      </c>
      <c r="C39" s="120">
        <v>30000</v>
      </c>
      <c r="D39" s="121">
        <v>0.64717509471256784</v>
      </c>
      <c r="E39" s="120">
        <v>26545</v>
      </c>
      <c r="F39" s="121">
        <f t="shared" si="6"/>
        <v>-0.11516666666666664</v>
      </c>
      <c r="G39" s="120">
        <v>22910</v>
      </c>
      <c r="H39" s="121">
        <f t="shared" si="6"/>
        <v>-0.13693727632322472</v>
      </c>
      <c r="I39" s="120">
        <v>24058</v>
      </c>
      <c r="J39" s="121">
        <f t="shared" si="6"/>
        <v>5.0109122653863025E-2</v>
      </c>
      <c r="K39" s="120">
        <v>21808</v>
      </c>
      <c r="L39" s="121">
        <f t="shared" si="6"/>
        <v>-9.3523983706043756E-2</v>
      </c>
      <c r="M39" s="120"/>
      <c r="N39" s="121"/>
    </row>
    <row r="40" spans="2:15" x14ac:dyDescent="0.25">
      <c r="B40" s="119" t="s">
        <v>91</v>
      </c>
      <c r="C40" s="120">
        <v>9240</v>
      </c>
      <c r="D40" s="121">
        <v>-0.4121389489756967</v>
      </c>
      <c r="E40" s="120">
        <v>18650</v>
      </c>
      <c r="F40" s="121">
        <f t="shared" si="6"/>
        <v>1.0183982683982684</v>
      </c>
      <c r="G40" s="120">
        <v>24745</v>
      </c>
      <c r="H40" s="121">
        <f t="shared" si="6"/>
        <v>0.32680965147453089</v>
      </c>
      <c r="I40" s="120">
        <v>21110</v>
      </c>
      <c r="J40" s="121">
        <f t="shared" si="6"/>
        <v>-0.14689836330571837</v>
      </c>
      <c r="K40" s="120">
        <v>14338</v>
      </c>
      <c r="L40" s="121">
        <f t="shared" si="6"/>
        <v>-0.32079583135954526</v>
      </c>
      <c r="M40" s="120"/>
      <c r="N40" s="121"/>
    </row>
    <row r="41" spans="2:15" x14ac:dyDescent="0.25">
      <c r="B41" s="119" t="s">
        <v>93</v>
      </c>
      <c r="C41" s="120">
        <v>4225</v>
      </c>
      <c r="D41" s="121">
        <v>-0.72914930444259252</v>
      </c>
      <c r="E41" s="120">
        <v>10836</v>
      </c>
      <c r="F41" s="121">
        <f t="shared" si="6"/>
        <v>1.5647337278106508</v>
      </c>
      <c r="G41" s="120">
        <v>28104</v>
      </c>
      <c r="H41" s="121">
        <f t="shared" si="6"/>
        <v>1.593576965669989</v>
      </c>
      <c r="I41" s="120">
        <v>11487</v>
      </c>
      <c r="J41" s="121">
        <f t="shared" si="6"/>
        <v>-0.591268146883006</v>
      </c>
      <c r="K41" s="120">
        <v>9819</v>
      </c>
      <c r="L41" s="121">
        <f t="shared" si="6"/>
        <v>-0.14520762601201354</v>
      </c>
      <c r="M41" s="120"/>
      <c r="N41" s="121"/>
    </row>
    <row r="42" spans="2:15" x14ac:dyDescent="0.25">
      <c r="B42" s="119" t="s">
        <v>95</v>
      </c>
      <c r="C42" s="120">
        <v>7870</v>
      </c>
      <c r="D42" s="121">
        <v>-0.47707641196013284</v>
      </c>
      <c r="E42" s="120">
        <v>16269</v>
      </c>
      <c r="F42" s="121">
        <f t="shared" si="6"/>
        <v>1.0672172808132148</v>
      </c>
      <c r="G42" s="120">
        <v>21520</v>
      </c>
      <c r="H42" s="121">
        <f t="shared" si="6"/>
        <v>0.32276107935337151</v>
      </c>
      <c r="I42" s="120">
        <v>15397</v>
      </c>
      <c r="J42" s="121">
        <f t="shared" si="6"/>
        <v>-0.2845260223048327</v>
      </c>
      <c r="K42" s="120">
        <v>13481</v>
      </c>
      <c r="L42" s="121">
        <f t="shared" si="6"/>
        <v>-0.12443982594011815</v>
      </c>
      <c r="M42" s="120"/>
      <c r="N42" s="121"/>
    </row>
    <row r="43" spans="2:15" ht="15.75" x14ac:dyDescent="0.25">
      <c r="B43" s="122" t="s">
        <v>32</v>
      </c>
      <c r="C43" s="123">
        <v>125264</v>
      </c>
      <c r="D43" s="124">
        <v>-0.22979395832436655</v>
      </c>
      <c r="E43" s="123">
        <v>199003</v>
      </c>
      <c r="F43" s="124">
        <f t="shared" si="6"/>
        <v>0.58866873163877886</v>
      </c>
      <c r="G43" s="123">
        <v>220579</v>
      </c>
      <c r="H43" s="124">
        <f t="shared" si="6"/>
        <v>0.10842047607322503</v>
      </c>
      <c r="I43" s="123">
        <v>219096</v>
      </c>
      <c r="J43" s="124">
        <f t="shared" si="6"/>
        <v>-6.7232148119268365E-3</v>
      </c>
      <c r="K43" s="123">
        <v>207819</v>
      </c>
      <c r="L43" s="124">
        <f t="shared" si="6"/>
        <v>-5.1470588235294157E-2</v>
      </c>
      <c r="M43" s="123">
        <v>133860</v>
      </c>
      <c r="N43" s="124">
        <v>0.13647748015451877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251</v>
      </c>
      <c r="G52" s="118" t="s">
        <v>71</v>
      </c>
      <c r="H52" s="117" t="s">
        <v>251</v>
      </c>
      <c r="I52" s="118" t="s">
        <v>71</v>
      </c>
      <c r="J52" s="117" t="s">
        <v>251</v>
      </c>
      <c r="K52" s="118" t="s">
        <v>71</v>
      </c>
      <c r="L52" s="117" t="s">
        <v>251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19834</v>
      </c>
      <c r="D53" s="121">
        <v>2.3714091449940509</v>
      </c>
      <c r="E53" s="120">
        <v>355</v>
      </c>
      <c r="F53" s="121">
        <f>IFERROR(E53/C53-1,"-")</f>
        <v>-0.98210144196833715</v>
      </c>
      <c r="G53" s="120">
        <v>6030</v>
      </c>
      <c r="H53" s="121">
        <f>IFERROR(G53/E53-1,"-")</f>
        <v>15.985915492957748</v>
      </c>
      <c r="I53" s="120">
        <v>10446</v>
      </c>
      <c r="J53" s="121">
        <f>IFERROR(I53/G53-1,"-")</f>
        <v>0.73233830845771153</v>
      </c>
      <c r="K53" s="120">
        <v>11099</v>
      </c>
      <c r="L53" s="121">
        <f>IFERROR(K53/I53-1,"-")</f>
        <v>6.251196630289102E-2</v>
      </c>
      <c r="M53" s="120">
        <v>9590</v>
      </c>
      <c r="N53" s="121">
        <f t="shared" ref="N53:N59" si="8">IFERROR(M53/K53-1,"-")</f>
        <v>-0.1359581944319308</v>
      </c>
    </row>
    <row r="54" spans="1:15" x14ac:dyDescent="0.25">
      <c r="A54" s="1">
        <v>2</v>
      </c>
      <c r="B54" s="119" t="s">
        <v>75</v>
      </c>
      <c r="C54" s="120">
        <v>14781</v>
      </c>
      <c r="D54" s="121">
        <v>2.3133826496301277</v>
      </c>
      <c r="E54" s="120">
        <v>0</v>
      </c>
      <c r="F54" s="121">
        <f t="shared" ref="F54:L65" si="9">IFERROR(E54/C54-1,"-")</f>
        <v>-1</v>
      </c>
      <c r="G54" s="120">
        <v>4164</v>
      </c>
      <c r="H54" s="121" t="str">
        <f t="shared" si="9"/>
        <v>-</v>
      </c>
      <c r="I54" s="120">
        <v>7322</v>
      </c>
      <c r="J54" s="121">
        <f t="shared" si="9"/>
        <v>0.75840537944284336</v>
      </c>
      <c r="K54" s="120">
        <v>6226</v>
      </c>
      <c r="L54" s="121">
        <f t="shared" si="9"/>
        <v>-0.14968587817536194</v>
      </c>
      <c r="M54" s="120">
        <v>8402</v>
      </c>
      <c r="N54" s="121">
        <f t="shared" si="8"/>
        <v>0.3495020880179891</v>
      </c>
    </row>
    <row r="55" spans="1:15" x14ac:dyDescent="0.25">
      <c r="A55" s="1">
        <v>3</v>
      </c>
      <c r="B55" s="119" t="s">
        <v>77</v>
      </c>
      <c r="C55" s="120">
        <v>4526</v>
      </c>
      <c r="D55" s="121">
        <v>-0.49054479963980191</v>
      </c>
      <c r="E55" s="120">
        <v>0</v>
      </c>
      <c r="F55" s="121">
        <f t="shared" si="9"/>
        <v>-1</v>
      </c>
      <c r="G55" s="120">
        <v>5754</v>
      </c>
      <c r="H55" s="121" t="str">
        <f t="shared" si="9"/>
        <v>-</v>
      </c>
      <c r="I55" s="120">
        <v>12025</v>
      </c>
      <c r="J55" s="121">
        <f t="shared" si="9"/>
        <v>1.0898505387556483</v>
      </c>
      <c r="K55" s="120">
        <v>10522</v>
      </c>
      <c r="L55" s="121">
        <f t="shared" si="9"/>
        <v>-0.12498960498960499</v>
      </c>
      <c r="M55" s="120">
        <v>8419</v>
      </c>
      <c r="N55" s="121">
        <f t="shared" si="8"/>
        <v>-0.1998669454476335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1016</v>
      </c>
      <c r="F56" s="121" t="str">
        <f t="shared" si="9"/>
        <v>-</v>
      </c>
      <c r="G56" s="120">
        <v>8238</v>
      </c>
      <c r="H56" s="121">
        <f t="shared" si="9"/>
        <v>7.1082677165354333</v>
      </c>
      <c r="I56" s="120">
        <v>11217</v>
      </c>
      <c r="J56" s="121">
        <f t="shared" si="9"/>
        <v>0.36161689730517121</v>
      </c>
      <c r="K56" s="120">
        <v>12181</v>
      </c>
      <c r="L56" s="121">
        <f t="shared" si="9"/>
        <v>8.5940982437371805E-2</v>
      </c>
      <c r="M56" s="120">
        <v>12454</v>
      </c>
      <c r="N56" s="121">
        <f t="shared" si="8"/>
        <v>2.2411953041622246E-2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2368</v>
      </c>
      <c r="F57" s="121" t="str">
        <f t="shared" si="9"/>
        <v>-</v>
      </c>
      <c r="G57" s="120">
        <v>8230</v>
      </c>
      <c r="H57" s="121">
        <f t="shared" si="9"/>
        <v>2.4755067567567566</v>
      </c>
      <c r="I57" s="120">
        <v>10705</v>
      </c>
      <c r="J57" s="121">
        <f t="shared" si="9"/>
        <v>0.30072904009720536</v>
      </c>
      <c r="K57" s="120">
        <v>16997</v>
      </c>
      <c r="L57" s="121">
        <f t="shared" si="9"/>
        <v>0.58776272769733762</v>
      </c>
      <c r="M57" s="120">
        <v>11154</v>
      </c>
      <c r="N57" s="121">
        <f t="shared" si="8"/>
        <v>-0.34376654703771259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13959</v>
      </c>
      <c r="F58" s="121" t="str">
        <f t="shared" si="9"/>
        <v>-</v>
      </c>
      <c r="G58" s="120">
        <v>11640</v>
      </c>
      <c r="H58" s="121">
        <f t="shared" si="9"/>
        <v>-0.1661293788953363</v>
      </c>
      <c r="I58" s="120">
        <v>13389</v>
      </c>
      <c r="J58" s="121">
        <f t="shared" si="9"/>
        <v>0.1502577319587628</v>
      </c>
      <c r="K58" s="120">
        <v>14806</v>
      </c>
      <c r="L58" s="121">
        <f t="shared" si="9"/>
        <v>0.10583314661289123</v>
      </c>
      <c r="M58" s="120">
        <v>14257</v>
      </c>
      <c r="N58" s="121">
        <f t="shared" si="8"/>
        <v>-3.7079562339592087E-2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18588</v>
      </c>
      <c r="F59" s="121" t="str">
        <f t="shared" si="9"/>
        <v>-</v>
      </c>
      <c r="G59" s="120">
        <v>16093</v>
      </c>
      <c r="H59" s="121">
        <f t="shared" si="9"/>
        <v>-0.13422638261243813</v>
      </c>
      <c r="I59" s="120">
        <v>19485</v>
      </c>
      <c r="J59" s="121">
        <f t="shared" si="9"/>
        <v>0.21077487106195236</v>
      </c>
      <c r="K59" s="120">
        <v>16922</v>
      </c>
      <c r="L59" s="121">
        <f t="shared" si="9"/>
        <v>-0.1315370798049782</v>
      </c>
      <c r="M59" s="120">
        <v>17667</v>
      </c>
      <c r="N59" s="121">
        <f t="shared" si="8"/>
        <v>4.4025528897293498E-2</v>
      </c>
    </row>
    <row r="60" spans="1:15" x14ac:dyDescent="0.25">
      <c r="A60" s="1">
        <v>8</v>
      </c>
      <c r="B60" s="119" t="s">
        <v>87</v>
      </c>
      <c r="C60" s="120">
        <v>29598</v>
      </c>
      <c r="D60" s="121">
        <v>0.97649415692821373</v>
      </c>
      <c r="E60" s="120">
        <v>19378</v>
      </c>
      <c r="F60" s="121">
        <f t="shared" si="9"/>
        <v>-0.34529360091898098</v>
      </c>
      <c r="G60" s="120">
        <v>20033</v>
      </c>
      <c r="H60" s="121">
        <f t="shared" si="9"/>
        <v>3.3801217875941703E-2</v>
      </c>
      <c r="I60" s="120">
        <v>20000</v>
      </c>
      <c r="J60" s="121">
        <f t="shared" si="9"/>
        <v>-1.6472819847251907E-3</v>
      </c>
      <c r="K60" s="120">
        <v>18481</v>
      </c>
      <c r="L60" s="121">
        <f t="shared" si="9"/>
        <v>-7.5949999999999962E-2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29307</v>
      </c>
      <c r="D61" s="121">
        <v>1.4762991128010139</v>
      </c>
      <c r="E61" s="120">
        <v>13290</v>
      </c>
      <c r="F61" s="121">
        <f t="shared" si="9"/>
        <v>-0.54652472105640293</v>
      </c>
      <c r="G61" s="120">
        <v>17725</v>
      </c>
      <c r="H61" s="121">
        <f t="shared" si="9"/>
        <v>0.33370955605718589</v>
      </c>
      <c r="I61" s="120">
        <v>17405</v>
      </c>
      <c r="J61" s="121">
        <f t="shared" si="9"/>
        <v>-1.8053596614950651E-2</v>
      </c>
      <c r="K61" s="120">
        <v>14713</v>
      </c>
      <c r="L61" s="121">
        <f t="shared" si="9"/>
        <v>-0.15466819879345017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6135</v>
      </c>
      <c r="D62" s="121">
        <v>-0.49729596853490654</v>
      </c>
      <c r="E62" s="120">
        <v>8398</v>
      </c>
      <c r="F62" s="121">
        <f t="shared" si="9"/>
        <v>0.36886715566422157</v>
      </c>
      <c r="G62" s="120">
        <v>13863</v>
      </c>
      <c r="H62" s="121">
        <f t="shared" si="9"/>
        <v>0.65075017861395579</v>
      </c>
      <c r="I62" s="120">
        <v>17037</v>
      </c>
      <c r="J62" s="121">
        <f t="shared" si="9"/>
        <v>0.22895477169443845</v>
      </c>
      <c r="K62" s="120">
        <v>9764</v>
      </c>
      <c r="L62" s="121">
        <f t="shared" si="9"/>
        <v>-0.42689440629218756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1370</v>
      </c>
      <c r="D63" s="121">
        <v>-0.89727824848166748</v>
      </c>
      <c r="E63" s="120">
        <v>5966</v>
      </c>
      <c r="F63" s="121">
        <f t="shared" si="9"/>
        <v>3.3547445255474448</v>
      </c>
      <c r="G63" s="120">
        <v>17150</v>
      </c>
      <c r="H63" s="121">
        <f t="shared" si="9"/>
        <v>1.8746228628897081</v>
      </c>
      <c r="I63" s="120">
        <v>9424</v>
      </c>
      <c r="J63" s="121">
        <f t="shared" si="9"/>
        <v>-0.45049562682215738</v>
      </c>
      <c r="K63" s="120">
        <v>7049</v>
      </c>
      <c r="L63" s="121">
        <f t="shared" si="9"/>
        <v>-0.25201612903225812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2603</v>
      </c>
      <c r="D64" s="121">
        <v>-0.79377277768974808</v>
      </c>
      <c r="E64" s="120">
        <v>9654</v>
      </c>
      <c r="F64" s="121">
        <f t="shared" si="9"/>
        <v>2.7087975412985017</v>
      </c>
      <c r="G64" s="120">
        <v>16155</v>
      </c>
      <c r="H64" s="121">
        <f t="shared" si="9"/>
        <v>0.67339962709757617</v>
      </c>
      <c r="I64" s="120">
        <v>13222</v>
      </c>
      <c r="J64" s="121">
        <f t="shared" si="9"/>
        <v>-0.18155369854534198</v>
      </c>
      <c r="K64" s="120">
        <v>9980</v>
      </c>
      <c r="L64" s="121">
        <f t="shared" si="9"/>
        <v>-0.24519739827560127</v>
      </c>
      <c r="M64" s="120"/>
      <c r="N64" s="121"/>
    </row>
    <row r="65" spans="1:15" ht="15.75" x14ac:dyDescent="0.25">
      <c r="B65" s="122" t="s">
        <v>32</v>
      </c>
      <c r="C65" s="123">
        <v>108562</v>
      </c>
      <c r="D65" s="124">
        <v>-9.6957194430118632E-2</v>
      </c>
      <c r="E65" s="123">
        <v>92972</v>
      </c>
      <c r="F65" s="124">
        <f t="shared" si="9"/>
        <v>-0.14360457618687938</v>
      </c>
      <c r="G65" s="123">
        <v>145075</v>
      </c>
      <c r="H65" s="124">
        <f t="shared" si="9"/>
        <v>0.56041603923761985</v>
      </c>
      <c r="I65" s="123">
        <v>161677</v>
      </c>
      <c r="J65" s="124">
        <f t="shared" si="9"/>
        <v>0.11443735998621407</v>
      </c>
      <c r="K65" s="123">
        <v>148740</v>
      </c>
      <c r="L65" s="124">
        <f t="shared" si="9"/>
        <v>-8.0017565887541164E-2</v>
      </c>
      <c r="M65" s="123">
        <v>81943</v>
      </c>
      <c r="N65" s="124">
        <v>-7.6729800682793781E-2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251</v>
      </c>
      <c r="G74" s="118" t="s">
        <v>71</v>
      </c>
      <c r="H74" s="117" t="s">
        <v>251</v>
      </c>
      <c r="I74" s="118" t="s">
        <v>71</v>
      </c>
      <c r="J74" s="117" t="s">
        <v>251</v>
      </c>
      <c r="K74" s="118" t="s">
        <v>71</v>
      </c>
      <c r="L74" s="117" t="s">
        <v>251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1028</v>
      </c>
      <c r="D75" s="121">
        <v>-0.53378684807256238</v>
      </c>
      <c r="E75" s="120">
        <v>1347</v>
      </c>
      <c r="F75" s="121">
        <f>IFERROR(E75/C75-1,"-")</f>
        <v>0.31031128404669261</v>
      </c>
      <c r="G75" s="120">
        <v>5530</v>
      </c>
      <c r="H75" s="121">
        <f>IFERROR(G75/E75-1,"-")</f>
        <v>3.1054194506310315</v>
      </c>
      <c r="I75" s="120">
        <v>3124</v>
      </c>
      <c r="J75" s="121">
        <f>IFERROR(I75/G75-1,"-")</f>
        <v>-0.43508137432188065</v>
      </c>
      <c r="K75" s="120">
        <v>2305</v>
      </c>
      <c r="L75" s="121">
        <f>IFERROR(K75/I75-1,"-")</f>
        <v>-0.26216389244558258</v>
      </c>
      <c r="M75" s="120">
        <v>3931</v>
      </c>
      <c r="N75" s="121">
        <f t="shared" ref="N75:N81" si="10">IFERROR(M75/K75-1,"-")</f>
        <v>0.70542299349240789</v>
      </c>
    </row>
    <row r="76" spans="1:15" x14ac:dyDescent="0.25">
      <c r="A76" s="1">
        <v>2</v>
      </c>
      <c r="B76" s="119" t="s">
        <v>75</v>
      </c>
      <c r="C76" s="120">
        <v>1816</v>
      </c>
      <c r="D76" s="121">
        <v>1.2447466007416566</v>
      </c>
      <c r="E76" s="120">
        <v>3589</v>
      </c>
      <c r="F76" s="121">
        <f t="shared" ref="F76:L87" si="11">IFERROR(E76/C76-1,"-")</f>
        <v>0.9763215859030836</v>
      </c>
      <c r="G76" s="120">
        <v>4644</v>
      </c>
      <c r="H76" s="121">
        <f t="shared" si="11"/>
        <v>0.29395374756199488</v>
      </c>
      <c r="I76" s="120">
        <v>3553</v>
      </c>
      <c r="J76" s="121">
        <f t="shared" si="11"/>
        <v>-0.2349267872523686</v>
      </c>
      <c r="K76" s="120">
        <v>2787</v>
      </c>
      <c r="L76" s="121">
        <f t="shared" si="11"/>
        <v>-0.21559245707852515</v>
      </c>
      <c r="M76" s="120">
        <v>3667</v>
      </c>
      <c r="N76" s="121">
        <f t="shared" si="10"/>
        <v>0.31575170434158584</v>
      </c>
    </row>
    <row r="77" spans="1:15" x14ac:dyDescent="0.25">
      <c r="A77" s="1">
        <v>3</v>
      </c>
      <c r="B77" s="119" t="s">
        <v>77</v>
      </c>
      <c r="C77" s="120">
        <v>791</v>
      </c>
      <c r="D77" s="121">
        <v>-0.48736228127025272</v>
      </c>
      <c r="E77" s="120">
        <v>9537</v>
      </c>
      <c r="F77" s="121">
        <f t="shared" si="11"/>
        <v>11.056890012642224</v>
      </c>
      <c r="G77" s="120">
        <v>3320</v>
      </c>
      <c r="H77" s="121">
        <f t="shared" si="11"/>
        <v>-0.65188214323162419</v>
      </c>
      <c r="I77" s="120">
        <v>3066</v>
      </c>
      <c r="J77" s="121">
        <f t="shared" si="11"/>
        <v>-7.6506024096385516E-2</v>
      </c>
      <c r="K77" s="120">
        <v>2824</v>
      </c>
      <c r="L77" s="121">
        <f t="shared" si="11"/>
        <v>-7.8930202217873502E-2</v>
      </c>
      <c r="M77" s="120">
        <v>4283</v>
      </c>
      <c r="N77" s="121">
        <f t="shared" si="10"/>
        <v>0.51664305949008504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12251</v>
      </c>
      <c r="F78" s="121" t="str">
        <f t="shared" si="11"/>
        <v>-</v>
      </c>
      <c r="G78" s="120">
        <v>6248</v>
      </c>
      <c r="H78" s="121">
        <f t="shared" si="11"/>
        <v>-0.49000081625989711</v>
      </c>
      <c r="I78" s="120">
        <v>10451</v>
      </c>
      <c r="J78" s="121">
        <f t="shared" si="11"/>
        <v>0.6726952624839948</v>
      </c>
      <c r="K78" s="120">
        <v>3172</v>
      </c>
      <c r="L78" s="121">
        <f t="shared" si="11"/>
        <v>-0.69648837431824706</v>
      </c>
      <c r="M78" s="120">
        <v>5985</v>
      </c>
      <c r="N78" s="121">
        <f t="shared" si="10"/>
        <v>0.88682219419924335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15887</v>
      </c>
      <c r="F79" s="121" t="str">
        <f t="shared" si="11"/>
        <v>-</v>
      </c>
      <c r="G79" s="120">
        <v>6057</v>
      </c>
      <c r="H79" s="121">
        <f t="shared" si="11"/>
        <v>-0.61874488575564923</v>
      </c>
      <c r="I79" s="120">
        <v>2644</v>
      </c>
      <c r="J79" s="121">
        <f t="shared" si="11"/>
        <v>-0.56348027076110285</v>
      </c>
      <c r="K79" s="120">
        <v>4016</v>
      </c>
      <c r="L79" s="121">
        <f t="shared" si="11"/>
        <v>0.51891074130105896</v>
      </c>
      <c r="M79" s="120">
        <v>6881</v>
      </c>
      <c r="N79" s="121">
        <f t="shared" si="10"/>
        <v>0.71339641434262946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8801</v>
      </c>
      <c r="F80" s="121" t="str">
        <f t="shared" si="11"/>
        <v>-</v>
      </c>
      <c r="G80" s="120">
        <v>2599</v>
      </c>
      <c r="H80" s="121">
        <f t="shared" si="11"/>
        <v>-0.70469264856266334</v>
      </c>
      <c r="I80" s="120">
        <v>4933</v>
      </c>
      <c r="J80" s="121">
        <f t="shared" si="11"/>
        <v>0.89803770681031159</v>
      </c>
      <c r="K80" s="120">
        <v>5206</v>
      </c>
      <c r="L80" s="121">
        <f t="shared" si="11"/>
        <v>5.5341577133590114E-2</v>
      </c>
      <c r="M80" s="120">
        <v>9241</v>
      </c>
      <c r="N80" s="121">
        <f t="shared" si="10"/>
        <v>0.77506723011909329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10078</v>
      </c>
      <c r="F81" s="121" t="str">
        <f t="shared" si="11"/>
        <v>-</v>
      </c>
      <c r="G81" s="120">
        <v>3159</v>
      </c>
      <c r="H81" s="121">
        <f t="shared" si="11"/>
        <v>-0.6865449493947211</v>
      </c>
      <c r="I81" s="120">
        <v>7801</v>
      </c>
      <c r="J81" s="121">
        <f t="shared" si="11"/>
        <v>1.4694523583412473</v>
      </c>
      <c r="K81" s="120">
        <v>8722</v>
      </c>
      <c r="L81" s="121">
        <f t="shared" si="11"/>
        <v>0.11806178695039105</v>
      </c>
      <c r="M81" s="120">
        <v>17929</v>
      </c>
      <c r="N81" s="121">
        <f t="shared" si="10"/>
        <v>1.0556065122678286</v>
      </c>
    </row>
    <row r="82" spans="1:15" x14ac:dyDescent="0.25">
      <c r="A82" s="1">
        <v>8</v>
      </c>
      <c r="B82" s="119" t="s">
        <v>87</v>
      </c>
      <c r="C82" s="120">
        <v>949</v>
      </c>
      <c r="D82" s="121">
        <v>-0.88871951219512191</v>
      </c>
      <c r="E82" s="120">
        <v>9549</v>
      </c>
      <c r="F82" s="121">
        <f t="shared" si="11"/>
        <v>9.0621707060063219</v>
      </c>
      <c r="G82" s="120">
        <v>11561</v>
      </c>
      <c r="H82" s="121">
        <f t="shared" si="11"/>
        <v>0.21070269138129638</v>
      </c>
      <c r="I82" s="120">
        <v>6883</v>
      </c>
      <c r="J82" s="121">
        <f t="shared" si="11"/>
        <v>-0.4046362771386558</v>
      </c>
      <c r="K82" s="120">
        <v>12107</v>
      </c>
      <c r="L82" s="121">
        <f t="shared" si="11"/>
        <v>0.75897137875926202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693</v>
      </c>
      <c r="D83" s="121">
        <v>-0.89134524929444969</v>
      </c>
      <c r="E83" s="120">
        <v>13255</v>
      </c>
      <c r="F83" s="121">
        <f t="shared" si="11"/>
        <v>18.126984126984127</v>
      </c>
      <c r="G83" s="120">
        <v>5185</v>
      </c>
      <c r="H83" s="121">
        <f t="shared" si="11"/>
        <v>-0.6088268577895134</v>
      </c>
      <c r="I83" s="120">
        <v>6653</v>
      </c>
      <c r="J83" s="121">
        <f t="shared" si="11"/>
        <v>0.28312439729990357</v>
      </c>
      <c r="K83" s="120">
        <v>7095</v>
      </c>
      <c r="L83" s="121">
        <f t="shared" si="11"/>
        <v>6.6436194198106202E-2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3105</v>
      </c>
      <c r="D84" s="121">
        <v>-0.11639157655093912</v>
      </c>
      <c r="E84" s="120">
        <v>10252</v>
      </c>
      <c r="F84" s="121">
        <f t="shared" si="11"/>
        <v>2.3017713365539452</v>
      </c>
      <c r="G84" s="120">
        <v>10882</v>
      </c>
      <c r="H84" s="121">
        <f t="shared" si="11"/>
        <v>6.1451424112368258E-2</v>
      </c>
      <c r="I84" s="120">
        <v>4073</v>
      </c>
      <c r="J84" s="121">
        <f t="shared" si="11"/>
        <v>-0.62571218526006245</v>
      </c>
      <c r="K84" s="120">
        <v>4574</v>
      </c>
      <c r="L84" s="121">
        <f t="shared" si="11"/>
        <v>0.12300515590473848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2855</v>
      </c>
      <c r="D85" s="121">
        <v>0.26215738284703805</v>
      </c>
      <c r="E85" s="120">
        <v>4870</v>
      </c>
      <c r="F85" s="121">
        <f t="shared" si="11"/>
        <v>0.7057793345008756</v>
      </c>
      <c r="G85" s="120">
        <v>10954</v>
      </c>
      <c r="H85" s="121">
        <f t="shared" si="11"/>
        <v>1.2492813141683778</v>
      </c>
      <c r="I85" s="120">
        <v>2063</v>
      </c>
      <c r="J85" s="121">
        <f t="shared" si="11"/>
        <v>-0.81166697096950879</v>
      </c>
      <c r="K85" s="120">
        <v>2770</v>
      </c>
      <c r="L85" s="121">
        <f t="shared" si="11"/>
        <v>0.34270479883664562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5267</v>
      </c>
      <c r="D86" s="121">
        <v>1.1692751235584842</v>
      </c>
      <c r="E86" s="120">
        <v>6615</v>
      </c>
      <c r="F86" s="121">
        <f t="shared" si="11"/>
        <v>0.25593316878678563</v>
      </c>
      <c r="G86" s="120">
        <v>5365</v>
      </c>
      <c r="H86" s="121">
        <f t="shared" si="11"/>
        <v>-0.18896447467876043</v>
      </c>
      <c r="I86" s="120">
        <v>2175</v>
      </c>
      <c r="J86" s="121">
        <f t="shared" si="11"/>
        <v>-0.59459459459459452</v>
      </c>
      <c r="K86" s="120">
        <v>3501</v>
      </c>
      <c r="L86" s="121">
        <f t="shared" si="11"/>
        <v>0.60965517241379308</v>
      </c>
      <c r="M86" s="120"/>
      <c r="N86" s="121"/>
    </row>
    <row r="87" spans="1:15" ht="15.75" x14ac:dyDescent="0.25">
      <c r="B87" s="122" t="s">
        <v>32</v>
      </c>
      <c r="C87" s="123">
        <v>16702</v>
      </c>
      <c r="D87" s="124">
        <v>-0.60626134515193664</v>
      </c>
      <c r="E87" s="123">
        <v>106031</v>
      </c>
      <c r="F87" s="124">
        <f t="shared" si="11"/>
        <v>5.3484013890552031</v>
      </c>
      <c r="G87" s="123">
        <v>75504</v>
      </c>
      <c r="H87" s="124">
        <f t="shared" si="11"/>
        <v>-0.28790636700587569</v>
      </c>
      <c r="I87" s="123">
        <v>57419</v>
      </c>
      <c r="J87" s="124">
        <f t="shared" si="11"/>
        <v>-0.23952373384191561</v>
      </c>
      <c r="K87" s="123">
        <v>59079</v>
      </c>
      <c r="L87" s="124">
        <f t="shared" si="11"/>
        <v>2.8910291018652279E-2</v>
      </c>
      <c r="M87" s="123">
        <v>51917</v>
      </c>
      <c r="N87" s="124">
        <v>0.78826811793882623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251</v>
      </c>
      <c r="G96" s="118" t="s">
        <v>71</v>
      </c>
      <c r="H96" s="117" t="s">
        <v>251</v>
      </c>
      <c r="I96" s="118" t="s">
        <v>71</v>
      </c>
      <c r="J96" s="117" t="s">
        <v>251</v>
      </c>
      <c r="K96" s="118" t="s">
        <v>71</v>
      </c>
      <c r="L96" s="117" t="s">
        <v>251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83005</v>
      </c>
      <c r="D97" s="121">
        <v>-6.4616459504840074E-2</v>
      </c>
      <c r="E97" s="120">
        <v>16770</v>
      </c>
      <c r="F97" s="121">
        <f t="shared" ref="F97:L109" si="12">IFERROR(E97/C97-1,"-")</f>
        <v>-0.79796397807361008</v>
      </c>
      <c r="G97" s="120">
        <v>84324</v>
      </c>
      <c r="H97" s="121">
        <f t="shared" si="12"/>
        <v>4.0282647584973166</v>
      </c>
      <c r="I97" s="120">
        <v>85306</v>
      </c>
      <c r="J97" s="121">
        <f t="shared" si="12"/>
        <v>1.1645557611118962E-2</v>
      </c>
      <c r="K97" s="120">
        <v>101589</v>
      </c>
      <c r="L97" s="121">
        <f t="shared" si="12"/>
        <v>0.19087754671418189</v>
      </c>
      <c r="M97" s="120">
        <v>101638</v>
      </c>
      <c r="N97" s="121">
        <f t="shared" ref="N97:N103" si="13">IFERROR(M97/K97-1,"-")</f>
        <v>4.8233568595024146E-4</v>
      </c>
    </row>
    <row r="98" spans="2:14" x14ac:dyDescent="0.25">
      <c r="B98" s="119" t="s">
        <v>75</v>
      </c>
      <c r="C98" s="120">
        <v>82408</v>
      </c>
      <c r="D98" s="121">
        <v>-3.3903868698710427E-2</v>
      </c>
      <c r="E98" s="120">
        <v>6049</v>
      </c>
      <c r="F98" s="121">
        <f t="shared" si="12"/>
        <v>-0.92659693233666629</v>
      </c>
      <c r="G98" s="120">
        <v>92342</v>
      </c>
      <c r="H98" s="121">
        <f t="shared" si="12"/>
        <v>14.265663746073731</v>
      </c>
      <c r="I98" s="120">
        <v>97165</v>
      </c>
      <c r="J98" s="121">
        <f t="shared" si="12"/>
        <v>5.2229754607870715E-2</v>
      </c>
      <c r="K98" s="120">
        <v>104182</v>
      </c>
      <c r="L98" s="121">
        <f t="shared" si="12"/>
        <v>7.2217362218905956E-2</v>
      </c>
      <c r="M98" s="120">
        <v>103353</v>
      </c>
      <c r="N98" s="121">
        <f t="shared" si="13"/>
        <v>-7.9572286959359584E-3</v>
      </c>
    </row>
    <row r="99" spans="2:14" x14ac:dyDescent="0.25">
      <c r="B99" s="119" t="s">
        <v>77</v>
      </c>
      <c r="C99" s="120">
        <v>40454</v>
      </c>
      <c r="D99" s="121">
        <v>-0.51810644684804874</v>
      </c>
      <c r="E99" s="120">
        <v>16624</v>
      </c>
      <c r="F99" s="121">
        <f t="shared" si="12"/>
        <v>-0.58906412221288385</v>
      </c>
      <c r="G99" s="120">
        <v>100237</v>
      </c>
      <c r="H99" s="121">
        <f t="shared" si="12"/>
        <v>5.0296559191530319</v>
      </c>
      <c r="I99" s="120">
        <v>93443</v>
      </c>
      <c r="J99" s="121">
        <f t="shared" si="12"/>
        <v>-6.7779362909903496E-2</v>
      </c>
      <c r="K99" s="120">
        <v>109207</v>
      </c>
      <c r="L99" s="121">
        <f t="shared" si="12"/>
        <v>0.16870177541388864</v>
      </c>
      <c r="M99" s="120">
        <v>100040</v>
      </c>
      <c r="N99" s="121">
        <f t="shared" si="13"/>
        <v>-8.3941505581144105E-2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21667</v>
      </c>
      <c r="F100" s="121" t="str">
        <f t="shared" si="12"/>
        <v>-</v>
      </c>
      <c r="G100" s="120">
        <v>98530</v>
      </c>
      <c r="H100" s="121">
        <f t="shared" si="12"/>
        <v>3.5474685004846078</v>
      </c>
      <c r="I100" s="120">
        <v>100611</v>
      </c>
      <c r="J100" s="121">
        <f t="shared" si="12"/>
        <v>2.112047092256164E-2</v>
      </c>
      <c r="K100" s="120">
        <v>97680</v>
      </c>
      <c r="L100" s="121">
        <f t="shared" si="12"/>
        <v>-2.9132003458866351E-2</v>
      </c>
      <c r="M100" s="120">
        <v>110714</v>
      </c>
      <c r="N100" s="121">
        <f t="shared" si="13"/>
        <v>0.13343570843570851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24604</v>
      </c>
      <c r="F101" s="121" t="str">
        <f t="shared" si="12"/>
        <v>-</v>
      </c>
      <c r="G101" s="120">
        <v>89765</v>
      </c>
      <c r="H101" s="121">
        <f t="shared" si="12"/>
        <v>2.6483905056088441</v>
      </c>
      <c r="I101" s="120">
        <v>97953</v>
      </c>
      <c r="J101" s="121">
        <f t="shared" si="12"/>
        <v>9.1215952765554498E-2</v>
      </c>
      <c r="K101" s="120">
        <v>96985</v>
      </c>
      <c r="L101" s="121">
        <f t="shared" si="12"/>
        <v>-9.8822904862536642E-3</v>
      </c>
      <c r="M101" s="120">
        <v>97849</v>
      </c>
      <c r="N101" s="121">
        <f t="shared" si="13"/>
        <v>8.9085941124915635E-3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42232</v>
      </c>
      <c r="F102" s="121" t="str">
        <f t="shared" si="12"/>
        <v>-</v>
      </c>
      <c r="G102" s="120">
        <v>78844</v>
      </c>
      <c r="H102" s="121">
        <f t="shared" si="12"/>
        <v>0.8669255540822125</v>
      </c>
      <c r="I102" s="120">
        <v>109897</v>
      </c>
      <c r="J102" s="121">
        <f t="shared" si="12"/>
        <v>0.39385368575922075</v>
      </c>
      <c r="K102" s="120">
        <v>104917</v>
      </c>
      <c r="L102" s="121">
        <f t="shared" si="12"/>
        <v>-4.5315158739547057E-2</v>
      </c>
      <c r="M102" s="120">
        <v>97613</v>
      </c>
      <c r="N102" s="121">
        <f t="shared" si="13"/>
        <v>-6.9616935291706761E-2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47034</v>
      </c>
      <c r="F103" s="121" t="str">
        <f t="shared" si="12"/>
        <v>-</v>
      </c>
      <c r="G103" s="120">
        <v>80708</v>
      </c>
      <c r="H103" s="121">
        <f t="shared" si="12"/>
        <v>0.71595016371135767</v>
      </c>
      <c r="I103" s="120">
        <v>98687</v>
      </c>
      <c r="J103" s="121">
        <f t="shared" si="12"/>
        <v>0.22276602071665752</v>
      </c>
      <c r="K103" s="120">
        <v>112867</v>
      </c>
      <c r="L103" s="121">
        <f t="shared" si="12"/>
        <v>0.14368660512529519</v>
      </c>
      <c r="M103" s="120">
        <v>117035</v>
      </c>
      <c r="N103" s="121">
        <f t="shared" si="13"/>
        <v>3.6928420175959209E-2</v>
      </c>
    </row>
    <row r="104" spans="2:14" x14ac:dyDescent="0.25">
      <c r="B104" s="119" t="s">
        <v>87</v>
      </c>
      <c r="C104" s="120">
        <v>20578</v>
      </c>
      <c r="D104" s="121">
        <v>-0.7510765955387817</v>
      </c>
      <c r="E104" s="120">
        <v>64456</v>
      </c>
      <c r="F104" s="121">
        <f t="shared" si="12"/>
        <v>2.132277189231218</v>
      </c>
      <c r="G104" s="120">
        <v>105217</v>
      </c>
      <c r="H104" s="121">
        <f t="shared" si="12"/>
        <v>0.63238488271068638</v>
      </c>
      <c r="I104" s="120">
        <v>108882</v>
      </c>
      <c r="J104" s="121">
        <f t="shared" si="12"/>
        <v>3.4832774171474234E-2</v>
      </c>
      <c r="K104" s="120">
        <v>119672</v>
      </c>
      <c r="L104" s="121">
        <f t="shared" si="12"/>
        <v>9.9098106206719105E-2</v>
      </c>
      <c r="M104" s="120"/>
      <c r="N104" s="121"/>
    </row>
    <row r="105" spans="2:14" x14ac:dyDescent="0.25">
      <c r="B105" s="119" t="s">
        <v>89</v>
      </c>
      <c r="C105" s="120">
        <v>20300</v>
      </c>
      <c r="D105" s="121">
        <v>-0.71298089838392698</v>
      </c>
      <c r="E105" s="120">
        <v>62920</v>
      </c>
      <c r="F105" s="121">
        <f t="shared" si="12"/>
        <v>2.0995073891625617</v>
      </c>
      <c r="G105" s="120">
        <v>84515</v>
      </c>
      <c r="H105" s="121">
        <f t="shared" si="12"/>
        <v>0.34321360457724093</v>
      </c>
      <c r="I105" s="120">
        <v>101179</v>
      </c>
      <c r="J105" s="121">
        <f t="shared" si="12"/>
        <v>0.19717209962728499</v>
      </c>
      <c r="K105" s="120">
        <v>102423</v>
      </c>
      <c r="L105" s="121">
        <f t="shared" si="12"/>
        <v>1.2295041461172662E-2</v>
      </c>
      <c r="M105" s="120"/>
      <c r="N105" s="121"/>
    </row>
    <row r="106" spans="2:14" x14ac:dyDescent="0.25">
      <c r="B106" s="119" t="s">
        <v>91</v>
      </c>
      <c r="C106" s="120">
        <v>11357</v>
      </c>
      <c r="D106" s="121">
        <v>-0.83544395502492175</v>
      </c>
      <c r="E106" s="120">
        <v>86519</v>
      </c>
      <c r="F106" s="121">
        <f t="shared" si="12"/>
        <v>6.6181209826538696</v>
      </c>
      <c r="G106" s="120">
        <v>107867</v>
      </c>
      <c r="H106" s="121">
        <f t="shared" si="12"/>
        <v>0.2467434898692773</v>
      </c>
      <c r="I106" s="120">
        <v>125295</v>
      </c>
      <c r="J106" s="121">
        <f t="shared" si="12"/>
        <v>0.16156934002058088</v>
      </c>
      <c r="K106" s="120">
        <v>111741</v>
      </c>
      <c r="L106" s="121">
        <f t="shared" si="12"/>
        <v>-0.10817670298096493</v>
      </c>
      <c r="M106" s="120"/>
      <c r="N106" s="121"/>
    </row>
    <row r="107" spans="2:14" x14ac:dyDescent="0.25">
      <c r="B107" s="119" t="s">
        <v>93</v>
      </c>
      <c r="C107" s="120">
        <v>17964</v>
      </c>
      <c r="D107" s="121">
        <v>-0.74594105334615601</v>
      </c>
      <c r="E107" s="120">
        <v>80785</v>
      </c>
      <c r="F107" s="121">
        <f t="shared" si="12"/>
        <v>3.4970496548652861</v>
      </c>
      <c r="G107" s="120">
        <v>85669</v>
      </c>
      <c r="H107" s="121">
        <f t="shared" si="12"/>
        <v>6.0456767964349734E-2</v>
      </c>
      <c r="I107" s="120">
        <v>105355</v>
      </c>
      <c r="J107" s="121">
        <f t="shared" si="12"/>
        <v>0.22979140645974616</v>
      </c>
      <c r="K107" s="120">
        <v>99856</v>
      </c>
      <c r="L107" s="121">
        <f t="shared" si="12"/>
        <v>-5.2194959897489457E-2</v>
      </c>
      <c r="M107" s="120"/>
      <c r="N107" s="121"/>
    </row>
    <row r="108" spans="2:14" x14ac:dyDescent="0.25">
      <c r="B108" s="119" t="s">
        <v>95</v>
      </c>
      <c r="C108" s="120">
        <v>33939</v>
      </c>
      <c r="D108" s="121">
        <v>-0.54260107816711589</v>
      </c>
      <c r="E108" s="120">
        <v>80549</v>
      </c>
      <c r="F108" s="121">
        <f t="shared" si="12"/>
        <v>1.3733462977695279</v>
      </c>
      <c r="G108" s="120">
        <v>87467</v>
      </c>
      <c r="H108" s="121">
        <f t="shared" si="12"/>
        <v>8.5885610001365631E-2</v>
      </c>
      <c r="I108" s="120">
        <v>104299</v>
      </c>
      <c r="J108" s="121">
        <f t="shared" si="12"/>
        <v>0.19243829101261056</v>
      </c>
      <c r="K108" s="120">
        <v>84356</v>
      </c>
      <c r="L108" s="121">
        <f t="shared" si="12"/>
        <v>-0.1912098869596065</v>
      </c>
      <c r="M108" s="120"/>
      <c r="N108" s="121"/>
    </row>
    <row r="109" spans="2:14" ht="15.75" x14ac:dyDescent="0.25">
      <c r="B109" s="122" t="s">
        <v>32</v>
      </c>
      <c r="C109" s="123">
        <v>316749</v>
      </c>
      <c r="D109" s="124">
        <v>-0.64536856035415113</v>
      </c>
      <c r="E109" s="123">
        <v>550209</v>
      </c>
      <c r="F109" s="124">
        <f t="shared" si="12"/>
        <v>0.73705047214040142</v>
      </c>
      <c r="G109" s="123">
        <v>1095485</v>
      </c>
      <c r="H109" s="124">
        <f t="shared" si="12"/>
        <v>0.99103431605080972</v>
      </c>
      <c r="I109" s="123">
        <v>1228072</v>
      </c>
      <c r="J109" s="124">
        <f t="shared" si="12"/>
        <v>0.12103041118773872</v>
      </c>
      <c r="K109" s="123">
        <v>1245475</v>
      </c>
      <c r="L109" s="124">
        <f t="shared" si="12"/>
        <v>1.4170993231667151E-2</v>
      </c>
      <c r="M109" s="123">
        <v>728242</v>
      </c>
      <c r="N109" s="124">
        <v>1.1203873378360374E-3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251</v>
      </c>
      <c r="G118" s="118" t="s">
        <v>71</v>
      </c>
      <c r="H118" s="117" t="s">
        <v>251</v>
      </c>
      <c r="I118" s="118" t="s">
        <v>71</v>
      </c>
      <c r="J118" s="117" t="s">
        <v>251</v>
      </c>
      <c r="K118" s="118" t="s">
        <v>71</v>
      </c>
      <c r="L118" s="117" t="s">
        <v>251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42263</v>
      </c>
      <c r="D119" s="121">
        <v>4.0863842626690516E-3</v>
      </c>
      <c r="E119" s="120">
        <v>14353</v>
      </c>
      <c r="F119" s="121">
        <f t="shared" ref="F119:L131" si="14">IFERROR(E119/C119-1,"-")</f>
        <v>-0.66038851950879018</v>
      </c>
      <c r="G119" s="120">
        <v>50977</v>
      </c>
      <c r="H119" s="121">
        <f t="shared" si="14"/>
        <v>2.5516616735177315</v>
      </c>
      <c r="I119" s="120">
        <v>48434</v>
      </c>
      <c r="J119" s="121">
        <f t="shared" si="14"/>
        <v>-4.9885242364203441E-2</v>
      </c>
      <c r="K119" s="120">
        <v>58730</v>
      </c>
      <c r="L119" s="121">
        <f t="shared" si="14"/>
        <v>0.21257794111574513</v>
      </c>
      <c r="M119" s="120">
        <v>52009</v>
      </c>
      <c r="N119" s="121">
        <f t="shared" ref="N119:N125" si="15">IFERROR(M119/K119-1,"-")</f>
        <v>-0.11443895794312953</v>
      </c>
    </row>
    <row r="120" spans="1:15" x14ac:dyDescent="0.25">
      <c r="B120" s="119" t="s">
        <v>75</v>
      </c>
      <c r="C120" s="120">
        <v>49580</v>
      </c>
      <c r="D120" s="121">
        <v>0.10280706437119091</v>
      </c>
      <c r="E120" s="120">
        <v>852</v>
      </c>
      <c r="F120" s="121">
        <f t="shared" si="14"/>
        <v>-0.98281565147236793</v>
      </c>
      <c r="G120" s="120">
        <v>59365</v>
      </c>
      <c r="H120" s="121">
        <f t="shared" si="14"/>
        <v>68.677230046948353</v>
      </c>
      <c r="I120" s="120">
        <v>58781</v>
      </c>
      <c r="J120" s="121">
        <f t="shared" si="14"/>
        <v>-9.8374463067464335E-3</v>
      </c>
      <c r="K120" s="120">
        <v>57712</v>
      </c>
      <c r="L120" s="121">
        <f t="shared" si="14"/>
        <v>-1.818614858542722E-2</v>
      </c>
      <c r="M120" s="120">
        <v>54889</v>
      </c>
      <c r="N120" s="121">
        <f t="shared" si="15"/>
        <v>-4.8915303576379299E-2</v>
      </c>
    </row>
    <row r="121" spans="1:15" x14ac:dyDescent="0.25">
      <c r="B121" s="119" t="s">
        <v>77</v>
      </c>
      <c r="C121" s="120">
        <v>25966</v>
      </c>
      <c r="D121" s="121">
        <v>-0.35491404153830863</v>
      </c>
      <c r="E121" s="120">
        <v>2939</v>
      </c>
      <c r="F121" s="121">
        <f t="shared" si="14"/>
        <v>-0.88681352537934222</v>
      </c>
      <c r="G121" s="120">
        <v>52398</v>
      </c>
      <c r="H121" s="121">
        <f t="shared" si="14"/>
        <v>16.828513099693772</v>
      </c>
      <c r="I121" s="120">
        <v>52865</v>
      </c>
      <c r="J121" s="121">
        <f t="shared" si="14"/>
        <v>8.9125539142715926E-3</v>
      </c>
      <c r="K121" s="120">
        <v>58698</v>
      </c>
      <c r="L121" s="121">
        <f t="shared" si="14"/>
        <v>0.11033765251111327</v>
      </c>
      <c r="M121" s="120">
        <v>56497</v>
      </c>
      <c r="N121" s="121">
        <f t="shared" si="15"/>
        <v>-3.7497018637772994E-2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2300</v>
      </c>
      <c r="F122" s="121" t="str">
        <f t="shared" si="14"/>
        <v>-</v>
      </c>
      <c r="G122" s="120">
        <v>62277</v>
      </c>
      <c r="H122" s="121">
        <f t="shared" si="14"/>
        <v>26.076956521739131</v>
      </c>
      <c r="I122" s="120">
        <v>61897</v>
      </c>
      <c r="J122" s="121">
        <f t="shared" si="14"/>
        <v>-6.1017711193538382E-3</v>
      </c>
      <c r="K122" s="120">
        <v>58370</v>
      </c>
      <c r="L122" s="121">
        <f t="shared" si="14"/>
        <v>-5.6981760020679562E-2</v>
      </c>
      <c r="M122" s="120">
        <v>62530</v>
      </c>
      <c r="N122" s="121">
        <f t="shared" si="15"/>
        <v>7.1269487750556859E-2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2132</v>
      </c>
      <c r="F123" s="121" t="str">
        <f t="shared" si="14"/>
        <v>-</v>
      </c>
      <c r="G123" s="120">
        <v>55252</v>
      </c>
      <c r="H123" s="121">
        <f t="shared" si="14"/>
        <v>24.915572232645403</v>
      </c>
      <c r="I123" s="120">
        <v>63430</v>
      </c>
      <c r="J123" s="121">
        <f t="shared" si="14"/>
        <v>0.14801274162021283</v>
      </c>
      <c r="K123" s="120">
        <v>57570</v>
      </c>
      <c r="L123" s="121">
        <f t="shared" si="14"/>
        <v>-9.2385306637237874E-2</v>
      </c>
      <c r="M123" s="120">
        <v>57301</v>
      </c>
      <c r="N123" s="121">
        <f t="shared" si="15"/>
        <v>-4.6725725204099788E-3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5286</v>
      </c>
      <c r="F124" s="121" t="str">
        <f t="shared" si="14"/>
        <v>-</v>
      </c>
      <c r="G124" s="120">
        <v>50592</v>
      </c>
      <c r="H124" s="121">
        <f t="shared" si="14"/>
        <v>8.5709421112372297</v>
      </c>
      <c r="I124" s="120">
        <v>70294</v>
      </c>
      <c r="J124" s="121">
        <f t="shared" si="14"/>
        <v>0.38942915876027828</v>
      </c>
      <c r="K124" s="120">
        <v>70684</v>
      </c>
      <c r="L124" s="121">
        <f t="shared" si="14"/>
        <v>5.5481264403789421E-3</v>
      </c>
      <c r="M124" s="120">
        <v>58884</v>
      </c>
      <c r="N124" s="121">
        <f t="shared" si="15"/>
        <v>-0.16694018448305137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10333</v>
      </c>
      <c r="F125" s="121" t="str">
        <f t="shared" si="14"/>
        <v>-</v>
      </c>
      <c r="G125" s="120">
        <v>46134</v>
      </c>
      <c r="H125" s="121">
        <f t="shared" si="14"/>
        <v>3.4647246685376949</v>
      </c>
      <c r="I125" s="120">
        <v>55757</v>
      </c>
      <c r="J125" s="121">
        <f t="shared" si="14"/>
        <v>0.20858802618459271</v>
      </c>
      <c r="K125" s="120">
        <v>75808</v>
      </c>
      <c r="L125" s="121">
        <f t="shared" si="14"/>
        <v>0.35961403949279913</v>
      </c>
      <c r="M125" s="120">
        <v>78839</v>
      </c>
      <c r="N125" s="121">
        <f t="shared" si="15"/>
        <v>3.9982587589700191E-2</v>
      </c>
    </row>
    <row r="126" spans="1:15" x14ac:dyDescent="0.25">
      <c r="B126" s="119" t="s">
        <v>87</v>
      </c>
      <c r="C126" s="120">
        <v>5444</v>
      </c>
      <c r="D126" s="121">
        <v>-0.87829469495428225</v>
      </c>
      <c r="E126" s="120">
        <v>29383</v>
      </c>
      <c r="F126" s="121">
        <f t="shared" si="14"/>
        <v>4.397318148420279</v>
      </c>
      <c r="G126" s="120">
        <v>65185</v>
      </c>
      <c r="H126" s="121">
        <f t="shared" si="14"/>
        <v>1.2184596535411631</v>
      </c>
      <c r="I126" s="120">
        <v>75839</v>
      </c>
      <c r="J126" s="121">
        <f t="shared" si="14"/>
        <v>0.1634425097798573</v>
      </c>
      <c r="K126" s="120">
        <v>82502</v>
      </c>
      <c r="L126" s="121">
        <f t="shared" si="14"/>
        <v>8.7857171112488253E-2</v>
      </c>
      <c r="M126" s="120"/>
      <c r="N126" s="121"/>
    </row>
    <row r="127" spans="1:15" x14ac:dyDescent="0.25">
      <c r="B127" s="119" t="s">
        <v>89</v>
      </c>
      <c r="C127" s="120">
        <v>4379</v>
      </c>
      <c r="D127" s="121">
        <v>-0.88509879037548211</v>
      </c>
      <c r="E127" s="120">
        <v>31305</v>
      </c>
      <c r="F127" s="121">
        <f t="shared" si="14"/>
        <v>6.1488924411966206</v>
      </c>
      <c r="G127" s="120">
        <v>57053</v>
      </c>
      <c r="H127" s="121">
        <f t="shared" si="14"/>
        <v>0.82248842038013104</v>
      </c>
      <c r="I127" s="120">
        <v>72566</v>
      </c>
      <c r="J127" s="121">
        <f t="shared" si="14"/>
        <v>0.27190507072371295</v>
      </c>
      <c r="K127" s="120">
        <v>69731</v>
      </c>
      <c r="L127" s="121">
        <f t="shared" si="14"/>
        <v>-3.9067883030620365E-2</v>
      </c>
      <c r="M127" s="120"/>
      <c r="N127" s="121"/>
    </row>
    <row r="128" spans="1:15" x14ac:dyDescent="0.25">
      <c r="A128" s="125"/>
      <c r="B128" s="119" t="s">
        <v>91</v>
      </c>
      <c r="C128" s="120">
        <v>5886</v>
      </c>
      <c r="D128" s="121">
        <v>-0.84455301729829657</v>
      </c>
      <c r="E128" s="120">
        <v>54281</v>
      </c>
      <c r="F128" s="121">
        <f t="shared" si="14"/>
        <v>8.2220523275569146</v>
      </c>
      <c r="G128" s="120">
        <v>68927</v>
      </c>
      <c r="H128" s="121">
        <f t="shared" si="14"/>
        <v>0.26981816841988904</v>
      </c>
      <c r="I128" s="120">
        <v>90194</v>
      </c>
      <c r="J128" s="121">
        <f t="shared" si="14"/>
        <v>0.30854382172443318</v>
      </c>
      <c r="K128" s="120">
        <v>68520</v>
      </c>
      <c r="L128" s="121">
        <f t="shared" si="14"/>
        <v>-0.24030423309754534</v>
      </c>
      <c r="M128" s="120"/>
      <c r="N128" s="121"/>
    </row>
    <row r="129" spans="2:15" x14ac:dyDescent="0.25">
      <c r="B129" s="119" t="s">
        <v>93</v>
      </c>
      <c r="C129" s="120">
        <v>13929</v>
      </c>
      <c r="D129" s="121">
        <v>-0.62386584575502269</v>
      </c>
      <c r="E129" s="120">
        <v>49708</v>
      </c>
      <c r="F129" s="121">
        <f t="shared" si="14"/>
        <v>2.5686696819585038</v>
      </c>
      <c r="G129" s="120">
        <v>51768</v>
      </c>
      <c r="H129" s="121">
        <f t="shared" si="14"/>
        <v>4.1442021405005303E-2</v>
      </c>
      <c r="I129" s="120">
        <v>62736</v>
      </c>
      <c r="J129" s="121">
        <f t="shared" si="14"/>
        <v>0.21186833565136753</v>
      </c>
      <c r="K129" s="120">
        <v>58789</v>
      </c>
      <c r="L129" s="121">
        <f t="shared" si="14"/>
        <v>-6.2914435093088472E-2</v>
      </c>
      <c r="M129" s="120"/>
      <c r="N129" s="121"/>
    </row>
    <row r="130" spans="2:15" x14ac:dyDescent="0.25">
      <c r="B130" s="119" t="s">
        <v>95</v>
      </c>
      <c r="C130" s="120">
        <v>28677</v>
      </c>
      <c r="D130" s="121">
        <v>-0.21596128608923881</v>
      </c>
      <c r="E130" s="120">
        <v>48685</v>
      </c>
      <c r="F130" s="121">
        <f t="shared" si="14"/>
        <v>0.69770199114272757</v>
      </c>
      <c r="G130" s="120">
        <v>53949</v>
      </c>
      <c r="H130" s="121">
        <f t="shared" si="14"/>
        <v>0.10812365204888574</v>
      </c>
      <c r="I130" s="120">
        <v>62797</v>
      </c>
      <c r="J130" s="121">
        <f t="shared" si="14"/>
        <v>0.16400674711301422</v>
      </c>
      <c r="K130" s="120">
        <v>44607</v>
      </c>
      <c r="L130" s="121">
        <f t="shared" si="14"/>
        <v>-0.28966351895791198</v>
      </c>
      <c r="M130" s="120"/>
      <c r="N130" s="121"/>
    </row>
    <row r="131" spans="2:15" ht="15.75" x14ac:dyDescent="0.25">
      <c r="B131" s="122" t="s">
        <v>32</v>
      </c>
      <c r="C131" s="123">
        <v>181253</v>
      </c>
      <c r="D131" s="124">
        <v>-0.61968139795460175</v>
      </c>
      <c r="E131" s="123">
        <v>251557</v>
      </c>
      <c r="F131" s="124">
        <f t="shared" si="14"/>
        <v>0.38787771788604886</v>
      </c>
      <c r="G131" s="123">
        <v>673877</v>
      </c>
      <c r="H131" s="124">
        <f t="shared" si="14"/>
        <v>1.6788242823694035</v>
      </c>
      <c r="I131" s="123">
        <v>775590</v>
      </c>
      <c r="J131" s="124">
        <f t="shared" si="14"/>
        <v>0.15093704043913059</v>
      </c>
      <c r="K131" s="123">
        <v>761721</v>
      </c>
      <c r="L131" s="124">
        <f t="shared" si="14"/>
        <v>-1.7881870575948589E-2</v>
      </c>
      <c r="M131" s="123">
        <v>420949</v>
      </c>
      <c r="N131" s="124">
        <v>-3.798917663835899E-2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251</v>
      </c>
      <c r="G140" s="118" t="s">
        <v>71</v>
      </c>
      <c r="H140" s="117" t="s">
        <v>251</v>
      </c>
      <c r="I140" s="118" t="s">
        <v>71</v>
      </c>
      <c r="J140" s="117" t="s">
        <v>251</v>
      </c>
      <c r="K140" s="118" t="s">
        <v>71</v>
      </c>
      <c r="L140" s="117" t="s">
        <v>251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8543</v>
      </c>
      <c r="D141" s="121">
        <v>-0.28198016473356868</v>
      </c>
      <c r="E141" s="120">
        <v>1170</v>
      </c>
      <c r="F141" s="121">
        <f t="shared" ref="F141:L153" si="16">IFERROR(E141/C141-1,"-")</f>
        <v>-0.86304576846541026</v>
      </c>
      <c r="G141" s="120">
        <v>4976</v>
      </c>
      <c r="H141" s="121">
        <f t="shared" si="16"/>
        <v>3.252991452991453</v>
      </c>
      <c r="I141" s="120">
        <v>4993</v>
      </c>
      <c r="J141" s="121">
        <f t="shared" si="16"/>
        <v>3.416398713826263E-3</v>
      </c>
      <c r="K141" s="120">
        <v>5093</v>
      </c>
      <c r="L141" s="121">
        <f t="shared" si="16"/>
        <v>2.0028039254956997E-2</v>
      </c>
      <c r="M141" s="120">
        <v>7459</v>
      </c>
      <c r="N141" s="121">
        <f t="shared" ref="N141:N147" si="17">IFERROR(M141/K141-1,"-")</f>
        <v>0.46455919890045161</v>
      </c>
    </row>
    <row r="142" spans="2:15" x14ac:dyDescent="0.25">
      <c r="B142" s="119" t="s">
        <v>75</v>
      </c>
      <c r="C142" s="120">
        <v>4050</v>
      </c>
      <c r="D142" s="121">
        <v>-0.61705748865355514</v>
      </c>
      <c r="E142" s="120">
        <v>1158</v>
      </c>
      <c r="F142" s="121">
        <f t="shared" si="16"/>
        <v>-0.71407407407407408</v>
      </c>
      <c r="G142" s="120">
        <v>3796</v>
      </c>
      <c r="H142" s="121">
        <f t="shared" si="16"/>
        <v>2.2780656303972364</v>
      </c>
      <c r="I142" s="120">
        <v>5377</v>
      </c>
      <c r="J142" s="121">
        <f t="shared" si="16"/>
        <v>0.41649104320337194</v>
      </c>
      <c r="K142" s="120">
        <v>5005</v>
      </c>
      <c r="L142" s="121">
        <f t="shared" si="16"/>
        <v>-6.9183559605728084E-2</v>
      </c>
      <c r="M142" s="120">
        <v>5982</v>
      </c>
      <c r="N142" s="121">
        <f t="shared" si="17"/>
        <v>0.19520479520479528</v>
      </c>
    </row>
    <row r="143" spans="2:15" x14ac:dyDescent="0.25">
      <c r="B143" s="119" t="s">
        <v>77</v>
      </c>
      <c r="C143" s="120">
        <v>2210</v>
      </c>
      <c r="D143" s="121">
        <v>-0.81928203450813641</v>
      </c>
      <c r="E143" s="120">
        <v>4101</v>
      </c>
      <c r="F143" s="121">
        <f t="shared" si="16"/>
        <v>0.85565610859728514</v>
      </c>
      <c r="G143" s="120">
        <v>7067</v>
      </c>
      <c r="H143" s="121">
        <f t="shared" si="16"/>
        <v>0.72323823457693237</v>
      </c>
      <c r="I143" s="120">
        <v>6335</v>
      </c>
      <c r="J143" s="121">
        <f t="shared" si="16"/>
        <v>-0.10358001981038634</v>
      </c>
      <c r="K143" s="120">
        <v>7007</v>
      </c>
      <c r="L143" s="121">
        <f t="shared" si="16"/>
        <v>0.10607734806629843</v>
      </c>
      <c r="M143" s="120">
        <v>5715</v>
      </c>
      <c r="N143" s="121">
        <f t="shared" si="17"/>
        <v>-0.18438704152989871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5579</v>
      </c>
      <c r="F144" s="121" t="str">
        <f t="shared" si="16"/>
        <v>-</v>
      </c>
      <c r="G144" s="120">
        <v>3719</v>
      </c>
      <c r="H144" s="121">
        <f t="shared" si="16"/>
        <v>-0.33339308119734723</v>
      </c>
      <c r="I144" s="120">
        <v>6723</v>
      </c>
      <c r="J144" s="121">
        <f t="shared" si="16"/>
        <v>0.80774401720892719</v>
      </c>
      <c r="K144" s="120">
        <v>4485</v>
      </c>
      <c r="L144" s="121">
        <f t="shared" si="16"/>
        <v>-0.33288710397144128</v>
      </c>
      <c r="M144" s="120">
        <v>6702</v>
      </c>
      <c r="N144" s="121">
        <f t="shared" si="17"/>
        <v>0.49431438127090299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5807</v>
      </c>
      <c r="F145" s="121" t="str">
        <f t="shared" si="16"/>
        <v>-</v>
      </c>
      <c r="G145" s="120">
        <v>2829</v>
      </c>
      <c r="H145" s="121">
        <f t="shared" si="16"/>
        <v>-0.51282934389529877</v>
      </c>
      <c r="I145" s="120">
        <v>6831</v>
      </c>
      <c r="J145" s="121">
        <f t="shared" si="16"/>
        <v>1.4146341463414633</v>
      </c>
      <c r="K145" s="120">
        <v>4423</v>
      </c>
      <c r="L145" s="121">
        <f t="shared" si="16"/>
        <v>-0.35251061338017864</v>
      </c>
      <c r="M145" s="120">
        <v>4711</v>
      </c>
      <c r="N145" s="121">
        <f t="shared" si="17"/>
        <v>6.5114175898711268E-2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9992</v>
      </c>
      <c r="F146" s="121" t="str">
        <f t="shared" si="16"/>
        <v>-</v>
      </c>
      <c r="G146" s="120">
        <v>2320</v>
      </c>
      <c r="H146" s="121">
        <f t="shared" si="16"/>
        <v>-0.76781425140112092</v>
      </c>
      <c r="I146" s="120">
        <v>4197</v>
      </c>
      <c r="J146" s="121">
        <f t="shared" si="16"/>
        <v>0.80905172413793114</v>
      </c>
      <c r="K146" s="120">
        <v>3422</v>
      </c>
      <c r="L146" s="121">
        <f t="shared" si="16"/>
        <v>-0.18465570645699314</v>
      </c>
      <c r="M146" s="120">
        <v>5395</v>
      </c>
      <c r="N146" s="121">
        <f t="shared" si="17"/>
        <v>0.5765634132086499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5536</v>
      </c>
      <c r="F147" s="121" t="str">
        <f t="shared" si="16"/>
        <v>-</v>
      </c>
      <c r="G147" s="120">
        <v>3214</v>
      </c>
      <c r="H147" s="121">
        <f t="shared" si="16"/>
        <v>-0.41943641618497107</v>
      </c>
      <c r="I147" s="120">
        <v>2579</v>
      </c>
      <c r="J147" s="121">
        <f t="shared" si="16"/>
        <v>-0.19757311761045426</v>
      </c>
      <c r="K147" s="120">
        <v>3664</v>
      </c>
      <c r="L147" s="121">
        <f t="shared" si="16"/>
        <v>0.42070569988367579</v>
      </c>
      <c r="M147" s="120">
        <v>2419</v>
      </c>
      <c r="N147" s="121">
        <f t="shared" si="17"/>
        <v>-0.33979257641921401</v>
      </c>
    </row>
    <row r="148" spans="1:15" x14ac:dyDescent="0.25">
      <c r="B148" s="119" t="s">
        <v>87</v>
      </c>
      <c r="C148" s="120">
        <v>2629</v>
      </c>
      <c r="D148" s="121">
        <v>-0.24236311239193087</v>
      </c>
      <c r="E148" s="120">
        <v>3392</v>
      </c>
      <c r="F148" s="121">
        <f t="shared" si="16"/>
        <v>0.29022441993153292</v>
      </c>
      <c r="G148" s="120">
        <v>2991</v>
      </c>
      <c r="H148" s="121">
        <f t="shared" si="16"/>
        <v>-0.11821933962264153</v>
      </c>
      <c r="I148" s="120">
        <v>2725</v>
      </c>
      <c r="J148" s="121">
        <f t="shared" si="16"/>
        <v>-8.8933467067870309E-2</v>
      </c>
      <c r="K148" s="120">
        <v>4368</v>
      </c>
      <c r="L148" s="121">
        <f t="shared" si="16"/>
        <v>0.60293577981651381</v>
      </c>
      <c r="M148" s="120"/>
      <c r="N148" s="121"/>
    </row>
    <row r="149" spans="1:15" x14ac:dyDescent="0.25">
      <c r="B149" s="119" t="s">
        <v>89</v>
      </c>
      <c r="C149" s="120">
        <v>1124</v>
      </c>
      <c r="D149" s="121">
        <v>-0.87093811000114818</v>
      </c>
      <c r="E149" s="120">
        <v>4152</v>
      </c>
      <c r="F149" s="121">
        <f t="shared" si="16"/>
        <v>2.6939501779359429</v>
      </c>
      <c r="G149" s="120">
        <v>1957</v>
      </c>
      <c r="H149" s="121">
        <f t="shared" si="16"/>
        <v>-0.52866088631984587</v>
      </c>
      <c r="I149" s="120">
        <v>3736</v>
      </c>
      <c r="J149" s="121">
        <f t="shared" si="16"/>
        <v>0.90904445579969351</v>
      </c>
      <c r="K149" s="120">
        <v>3728</v>
      </c>
      <c r="L149" s="121">
        <f t="shared" si="16"/>
        <v>-2.1413276231263545E-3</v>
      </c>
      <c r="M149" s="120"/>
      <c r="N149" s="121"/>
    </row>
    <row r="150" spans="1:15" x14ac:dyDescent="0.25">
      <c r="A150" s="125"/>
      <c r="B150" s="119" t="s">
        <v>91</v>
      </c>
      <c r="C150" s="120">
        <v>442</v>
      </c>
      <c r="D150" s="121">
        <v>-0.9198839949247779</v>
      </c>
      <c r="E150" s="120">
        <v>4720</v>
      </c>
      <c r="F150" s="121">
        <f t="shared" si="16"/>
        <v>9.6787330316742075</v>
      </c>
      <c r="G150" s="120">
        <v>3075</v>
      </c>
      <c r="H150" s="121">
        <f t="shared" si="16"/>
        <v>-0.34851694915254239</v>
      </c>
      <c r="I150" s="120">
        <v>4324</v>
      </c>
      <c r="J150" s="121">
        <f t="shared" si="16"/>
        <v>0.40617886178861795</v>
      </c>
      <c r="K150" s="120">
        <v>5830</v>
      </c>
      <c r="L150" s="121">
        <f t="shared" si="16"/>
        <v>0.34828862164662344</v>
      </c>
      <c r="M150" s="120"/>
      <c r="N150" s="121"/>
    </row>
    <row r="151" spans="1:15" x14ac:dyDescent="0.25">
      <c r="B151" s="119" t="s">
        <v>93</v>
      </c>
      <c r="C151" s="120">
        <v>1738</v>
      </c>
      <c r="D151" s="121">
        <v>-0.8307692307692307</v>
      </c>
      <c r="E151" s="120">
        <v>6331</v>
      </c>
      <c r="F151" s="121">
        <f t="shared" si="16"/>
        <v>2.6426927502876869</v>
      </c>
      <c r="G151" s="120">
        <v>5078</v>
      </c>
      <c r="H151" s="121">
        <f t="shared" si="16"/>
        <v>-0.19791502132364558</v>
      </c>
      <c r="I151" s="120">
        <v>5984</v>
      </c>
      <c r="J151" s="121">
        <f t="shared" si="16"/>
        <v>0.17841669948798744</v>
      </c>
      <c r="K151" s="120">
        <v>7349</v>
      </c>
      <c r="L151" s="121">
        <f t="shared" si="16"/>
        <v>0.2281082887700534</v>
      </c>
      <c r="M151" s="120"/>
      <c r="N151" s="121"/>
    </row>
    <row r="152" spans="1:15" x14ac:dyDescent="0.25">
      <c r="B152" s="119" t="s">
        <v>95</v>
      </c>
      <c r="C152" s="120">
        <v>1685</v>
      </c>
      <c r="D152" s="121">
        <v>-0.84878398994884685</v>
      </c>
      <c r="E152" s="120">
        <v>5141</v>
      </c>
      <c r="F152" s="121">
        <f t="shared" si="16"/>
        <v>2.0510385756676559</v>
      </c>
      <c r="G152" s="120">
        <v>4905</v>
      </c>
      <c r="H152" s="121">
        <f t="shared" si="16"/>
        <v>-4.5905465862672634E-2</v>
      </c>
      <c r="I152" s="120">
        <v>6500</v>
      </c>
      <c r="J152" s="121">
        <f t="shared" si="16"/>
        <v>0.32517838939857291</v>
      </c>
      <c r="K152" s="120">
        <v>6382</v>
      </c>
      <c r="L152" s="121">
        <f t="shared" si="16"/>
        <v>-1.8153846153846187E-2</v>
      </c>
      <c r="M152" s="120"/>
      <c r="N152" s="121"/>
    </row>
    <row r="153" spans="1:15" ht="15.75" x14ac:dyDescent="0.25">
      <c r="B153" s="122" t="s">
        <v>32</v>
      </c>
      <c r="C153" s="123">
        <v>22554</v>
      </c>
      <c r="D153" s="124">
        <v>-0.75418787396597387</v>
      </c>
      <c r="E153" s="123">
        <v>57079</v>
      </c>
      <c r="F153" s="124">
        <f t="shared" si="16"/>
        <v>1.530770595016405</v>
      </c>
      <c r="G153" s="123">
        <v>45927</v>
      </c>
      <c r="H153" s="124">
        <f t="shared" si="16"/>
        <v>-0.19537833528968618</v>
      </c>
      <c r="I153" s="123">
        <v>60304</v>
      </c>
      <c r="J153" s="124">
        <f t="shared" si="16"/>
        <v>0.31304025954231718</v>
      </c>
      <c r="K153" s="123">
        <v>60756</v>
      </c>
      <c r="L153" s="124">
        <f t="shared" si="16"/>
        <v>7.4953568585831576E-3</v>
      </c>
      <c r="M153" s="123">
        <v>38383</v>
      </c>
      <c r="N153" s="124">
        <v>0.1596422852654158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251</v>
      </c>
      <c r="G162" s="118" t="s">
        <v>71</v>
      </c>
      <c r="H162" s="117" t="s">
        <v>251</v>
      </c>
      <c r="I162" s="118" t="s">
        <v>71</v>
      </c>
      <c r="J162" s="117" t="s">
        <v>251</v>
      </c>
      <c r="K162" s="118" t="s">
        <v>71</v>
      </c>
      <c r="L162" s="117" t="s">
        <v>251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3070</v>
      </c>
      <c r="D163" s="121">
        <v>-0.67239355458328887</v>
      </c>
      <c r="E163" s="120">
        <v>534</v>
      </c>
      <c r="F163" s="121">
        <f t="shared" ref="F163:L175" si="18">IFERROR(E163/C163-1,"-")</f>
        <v>-0.82605863192182416</v>
      </c>
      <c r="G163" s="120">
        <v>3457</v>
      </c>
      <c r="H163" s="121">
        <f t="shared" si="18"/>
        <v>5.4737827715355802</v>
      </c>
      <c r="I163" s="120">
        <v>4073</v>
      </c>
      <c r="J163" s="121">
        <f t="shared" si="18"/>
        <v>0.17818918137113093</v>
      </c>
      <c r="K163" s="120">
        <v>4322</v>
      </c>
      <c r="L163" s="121">
        <f t="shared" si="18"/>
        <v>6.1134299042474805E-2</v>
      </c>
      <c r="M163" s="120">
        <v>6767</v>
      </c>
      <c r="N163" s="121">
        <f t="shared" ref="N163:N169" si="19">IFERROR(M163/K163-1,"-")</f>
        <v>0.56571031929662197</v>
      </c>
    </row>
    <row r="164" spans="2:14" x14ac:dyDescent="0.25">
      <c r="B164" s="119" t="s">
        <v>75</v>
      </c>
      <c r="C164" s="120">
        <v>2897</v>
      </c>
      <c r="D164" s="121">
        <v>-0.66372605919907146</v>
      </c>
      <c r="E164" s="120">
        <v>1789</v>
      </c>
      <c r="F164" s="121">
        <f t="shared" si="18"/>
        <v>-0.3824646185709355</v>
      </c>
      <c r="G164" s="120">
        <v>5286</v>
      </c>
      <c r="H164" s="121">
        <f t="shared" si="18"/>
        <v>1.9547233091112353</v>
      </c>
      <c r="I164" s="120">
        <v>9048</v>
      </c>
      <c r="J164" s="121">
        <f t="shared" si="18"/>
        <v>0.71169125993189564</v>
      </c>
      <c r="K164" s="120">
        <v>6182</v>
      </c>
      <c r="L164" s="121">
        <f t="shared" si="18"/>
        <v>-0.31675508399646335</v>
      </c>
      <c r="M164" s="120">
        <v>8224</v>
      </c>
      <c r="N164" s="121">
        <f t="shared" si="19"/>
        <v>0.3303138142995794</v>
      </c>
    </row>
    <row r="165" spans="2:14" x14ac:dyDescent="0.25">
      <c r="B165" s="119" t="s">
        <v>77</v>
      </c>
      <c r="C165" s="120">
        <v>1443</v>
      </c>
      <c r="D165" s="121">
        <v>-0.83025526408657802</v>
      </c>
      <c r="E165" s="120">
        <v>4861</v>
      </c>
      <c r="F165" s="121">
        <f t="shared" si="18"/>
        <v>2.3686763686763688</v>
      </c>
      <c r="G165" s="120">
        <v>6981</v>
      </c>
      <c r="H165" s="121">
        <f t="shared" si="18"/>
        <v>0.43612425426866896</v>
      </c>
      <c r="I165" s="120">
        <v>9135</v>
      </c>
      <c r="J165" s="121">
        <f t="shared" si="18"/>
        <v>0.30855178341211853</v>
      </c>
      <c r="K165" s="120">
        <v>4939</v>
      </c>
      <c r="L165" s="121">
        <f t="shared" si="18"/>
        <v>-0.45933223864258343</v>
      </c>
      <c r="M165" s="120">
        <v>7064</v>
      </c>
      <c r="N165" s="121">
        <f t="shared" si="19"/>
        <v>0.43024903826685557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5689</v>
      </c>
      <c r="F166" s="121" t="str">
        <f t="shared" si="18"/>
        <v>-</v>
      </c>
      <c r="G166" s="120">
        <v>7206</v>
      </c>
      <c r="H166" s="121">
        <f t="shared" si="18"/>
        <v>0.26665494814554402</v>
      </c>
      <c r="I166" s="120">
        <v>9264</v>
      </c>
      <c r="J166" s="121">
        <f t="shared" si="18"/>
        <v>0.28559533721898411</v>
      </c>
      <c r="K166" s="120">
        <v>7525</v>
      </c>
      <c r="L166" s="121">
        <f t="shared" si="18"/>
        <v>-0.18771588946459417</v>
      </c>
      <c r="M166" s="120">
        <v>11050</v>
      </c>
      <c r="N166" s="121">
        <f t="shared" si="19"/>
        <v>0.46843853820598014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6409</v>
      </c>
      <c r="F167" s="121" t="str">
        <f t="shared" si="18"/>
        <v>-</v>
      </c>
      <c r="G167" s="120">
        <v>5583</v>
      </c>
      <c r="H167" s="121">
        <f t="shared" si="18"/>
        <v>-0.12888126072710249</v>
      </c>
      <c r="I167" s="120">
        <v>6665</v>
      </c>
      <c r="J167" s="121">
        <f t="shared" si="18"/>
        <v>0.19380261508149732</v>
      </c>
      <c r="K167" s="120">
        <v>6516</v>
      </c>
      <c r="L167" s="121">
        <f t="shared" si="18"/>
        <v>-2.2355588897224332E-2</v>
      </c>
      <c r="M167" s="120">
        <v>12848</v>
      </c>
      <c r="N167" s="121">
        <f t="shared" si="19"/>
        <v>0.97176181706568454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7439</v>
      </c>
      <c r="F168" s="121" t="str">
        <f t="shared" si="18"/>
        <v>-</v>
      </c>
      <c r="G168" s="120">
        <v>3065</v>
      </c>
      <c r="H168" s="121">
        <f t="shared" si="18"/>
        <v>-0.58798225567952689</v>
      </c>
      <c r="I168" s="120">
        <v>6352</v>
      </c>
      <c r="J168" s="121">
        <f t="shared" si="18"/>
        <v>1.0724306688417617</v>
      </c>
      <c r="K168" s="120">
        <v>6666</v>
      </c>
      <c r="L168" s="121">
        <f t="shared" si="18"/>
        <v>4.9433249370277155E-2</v>
      </c>
      <c r="M168" s="120">
        <v>9715</v>
      </c>
      <c r="N168" s="121">
        <f t="shared" si="19"/>
        <v>0.4573957395739574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8515</v>
      </c>
      <c r="F169" s="121" t="str">
        <f t="shared" si="18"/>
        <v>-</v>
      </c>
      <c r="G169" s="120">
        <v>3821</v>
      </c>
      <c r="H169" s="121">
        <f t="shared" si="18"/>
        <v>-0.55126247798003525</v>
      </c>
      <c r="I169" s="120">
        <v>5284</v>
      </c>
      <c r="J169" s="121">
        <f t="shared" si="18"/>
        <v>0.38288406176393619</v>
      </c>
      <c r="K169" s="120">
        <v>6802</v>
      </c>
      <c r="L169" s="121">
        <f t="shared" si="18"/>
        <v>0.28728236184708544</v>
      </c>
      <c r="M169" s="120">
        <v>6548</v>
      </c>
      <c r="N169" s="121">
        <f t="shared" si="19"/>
        <v>-3.7341958247574247E-2</v>
      </c>
    </row>
    <row r="170" spans="2:14" x14ac:dyDescent="0.25">
      <c r="B170" s="119" t="s">
        <v>87</v>
      </c>
      <c r="C170" s="120">
        <v>1664</v>
      </c>
      <c r="D170" s="121">
        <v>-0.86251342642320084</v>
      </c>
      <c r="E170" s="120">
        <v>10470</v>
      </c>
      <c r="F170" s="121">
        <f t="shared" si="18"/>
        <v>5.2920673076923075</v>
      </c>
      <c r="G170" s="120">
        <v>7591</v>
      </c>
      <c r="H170" s="121">
        <f t="shared" si="18"/>
        <v>-0.27497612225405921</v>
      </c>
      <c r="I170" s="120">
        <v>8768</v>
      </c>
      <c r="J170" s="121">
        <f t="shared" si="18"/>
        <v>0.15505203530496647</v>
      </c>
      <c r="K170" s="120">
        <v>9306</v>
      </c>
      <c r="L170" s="121">
        <f t="shared" si="18"/>
        <v>6.1359489051094895E-2</v>
      </c>
      <c r="M170" s="120"/>
      <c r="N170" s="121"/>
    </row>
    <row r="171" spans="2:14" x14ac:dyDescent="0.25">
      <c r="B171" s="119" t="s">
        <v>89</v>
      </c>
      <c r="C171" s="120">
        <v>1599</v>
      </c>
      <c r="D171" s="121">
        <v>-0.81808873720136521</v>
      </c>
      <c r="E171" s="120">
        <v>7466</v>
      </c>
      <c r="F171" s="121">
        <f t="shared" si="18"/>
        <v>3.66916823014384</v>
      </c>
      <c r="G171" s="120">
        <v>6027</v>
      </c>
      <c r="H171" s="121">
        <f t="shared" si="18"/>
        <v>-0.19274042325207608</v>
      </c>
      <c r="I171" s="120">
        <v>5100</v>
      </c>
      <c r="J171" s="121">
        <f t="shared" si="18"/>
        <v>-0.15380786460925833</v>
      </c>
      <c r="K171" s="120">
        <v>7942</v>
      </c>
      <c r="L171" s="121">
        <f t="shared" si="18"/>
        <v>0.55725490196078442</v>
      </c>
      <c r="M171" s="120"/>
      <c r="N171" s="121"/>
    </row>
    <row r="172" spans="2:14" x14ac:dyDescent="0.25">
      <c r="B172" s="119" t="s">
        <v>91</v>
      </c>
      <c r="C172" s="120">
        <v>2076</v>
      </c>
      <c r="D172" s="121">
        <v>-0.72655426765015807</v>
      </c>
      <c r="E172" s="120">
        <v>5600</v>
      </c>
      <c r="F172" s="121">
        <f t="shared" si="18"/>
        <v>1.6974951830443161</v>
      </c>
      <c r="G172" s="120">
        <v>6802</v>
      </c>
      <c r="H172" s="121">
        <f t="shared" si="18"/>
        <v>0.21464285714285714</v>
      </c>
      <c r="I172" s="120">
        <v>4406</v>
      </c>
      <c r="J172" s="121">
        <f t="shared" si="18"/>
        <v>-0.3522493384298736</v>
      </c>
      <c r="K172" s="120">
        <v>10904</v>
      </c>
      <c r="L172" s="121">
        <f t="shared" si="18"/>
        <v>1.4748070812528371</v>
      </c>
      <c r="M172" s="120"/>
      <c r="N172" s="121"/>
    </row>
    <row r="173" spans="2:14" x14ac:dyDescent="0.25">
      <c r="B173" s="119" t="s">
        <v>93</v>
      </c>
      <c r="C173" s="120">
        <v>274</v>
      </c>
      <c r="D173" s="121">
        <v>-0.88463157894736844</v>
      </c>
      <c r="E173" s="120">
        <v>4317</v>
      </c>
      <c r="F173" s="121">
        <f t="shared" si="18"/>
        <v>14.755474452554745</v>
      </c>
      <c r="G173" s="120">
        <v>4995</v>
      </c>
      <c r="H173" s="121">
        <f t="shared" si="18"/>
        <v>0.15705350938151486</v>
      </c>
      <c r="I173" s="120">
        <v>4070</v>
      </c>
      <c r="J173" s="121">
        <f t="shared" si="18"/>
        <v>-0.18518518518518523</v>
      </c>
      <c r="K173" s="120">
        <v>7615</v>
      </c>
      <c r="L173" s="121">
        <f t="shared" si="18"/>
        <v>0.87100737100737091</v>
      </c>
      <c r="M173" s="120"/>
      <c r="N173" s="121"/>
    </row>
    <row r="174" spans="2:14" x14ac:dyDescent="0.25">
      <c r="B174" s="119" t="s">
        <v>95</v>
      </c>
      <c r="C174" s="120">
        <v>803</v>
      </c>
      <c r="D174" s="121">
        <v>-0.67995217218015147</v>
      </c>
      <c r="E174" s="120">
        <v>4121</v>
      </c>
      <c r="F174" s="121">
        <f t="shared" si="18"/>
        <v>4.1320049813200495</v>
      </c>
      <c r="G174" s="120">
        <v>4838</v>
      </c>
      <c r="H174" s="121">
        <f t="shared" si="18"/>
        <v>0.1739868963843727</v>
      </c>
      <c r="I174" s="120">
        <v>4128</v>
      </c>
      <c r="J174" s="121">
        <f t="shared" si="18"/>
        <v>-0.14675485737908223</v>
      </c>
      <c r="K174" s="120">
        <v>6510</v>
      </c>
      <c r="L174" s="121">
        <f t="shared" si="18"/>
        <v>0.57703488372093026</v>
      </c>
      <c r="M174" s="120"/>
      <c r="N174" s="121"/>
    </row>
    <row r="175" spans="2:14" ht="15.75" x14ac:dyDescent="0.25">
      <c r="B175" s="122" t="s">
        <v>32</v>
      </c>
      <c r="C175" s="123">
        <v>13883</v>
      </c>
      <c r="D175" s="124">
        <v>-0.84995893135051015</v>
      </c>
      <c r="E175" s="123">
        <v>67210</v>
      </c>
      <c r="F175" s="124">
        <f t="shared" si="18"/>
        <v>3.8411726572066556</v>
      </c>
      <c r="G175" s="123">
        <v>65652</v>
      </c>
      <c r="H175" s="124">
        <f t="shared" si="18"/>
        <v>-2.318107424490401E-2</v>
      </c>
      <c r="I175" s="123">
        <v>76293</v>
      </c>
      <c r="J175" s="124">
        <f t="shared" si="18"/>
        <v>0.16208188630963272</v>
      </c>
      <c r="K175" s="123">
        <v>85229</v>
      </c>
      <c r="L175" s="124">
        <f t="shared" si="18"/>
        <v>0.1171273904552188</v>
      </c>
      <c r="M175" s="123">
        <v>62216</v>
      </c>
      <c r="N175" s="124">
        <v>0.44850065189048238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251</v>
      </c>
      <c r="G184" s="118" t="s">
        <v>71</v>
      </c>
      <c r="H184" s="117" t="s">
        <v>251</v>
      </c>
      <c r="I184" s="118" t="s">
        <v>71</v>
      </c>
      <c r="J184" s="117" t="s">
        <v>251</v>
      </c>
      <c r="K184" s="118" t="s">
        <v>71</v>
      </c>
      <c r="L184" s="117" t="s">
        <v>251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2047</v>
      </c>
      <c r="D185" s="121">
        <v>-0.37323943661971826</v>
      </c>
      <c r="E185" s="120">
        <v>24</v>
      </c>
      <c r="F185" s="121">
        <f t="shared" ref="F185:L197" si="20">IFERROR(E185/C185-1,"-")</f>
        <v>-0.98827552515876893</v>
      </c>
      <c r="G185" s="120">
        <v>3777</v>
      </c>
      <c r="H185" s="121">
        <f t="shared" si="20"/>
        <v>156.375</v>
      </c>
      <c r="I185" s="120">
        <v>3304</v>
      </c>
      <c r="J185" s="121">
        <f t="shared" si="20"/>
        <v>-0.12523166534286467</v>
      </c>
      <c r="K185" s="120">
        <v>3117</v>
      </c>
      <c r="L185" s="121">
        <f t="shared" si="20"/>
        <v>-5.6598062953995165E-2</v>
      </c>
      <c r="M185" s="120">
        <v>2934</v>
      </c>
      <c r="N185" s="121">
        <f t="shared" ref="N185:N191" si="21">IFERROR(M185/K185-1,"-")</f>
        <v>-5.8710298363811364E-2</v>
      </c>
    </row>
    <row r="186" spans="1:15" x14ac:dyDescent="0.25">
      <c r="B186" s="119" t="s">
        <v>75</v>
      </c>
      <c r="C186" s="120">
        <v>2775</v>
      </c>
      <c r="D186" s="121">
        <v>0.53399668325041461</v>
      </c>
      <c r="E186" s="120">
        <v>97</v>
      </c>
      <c r="F186" s="121">
        <f t="shared" si="20"/>
        <v>-0.96504504504504507</v>
      </c>
      <c r="G186" s="120">
        <v>2670</v>
      </c>
      <c r="H186" s="121">
        <f t="shared" si="20"/>
        <v>26.52577319587629</v>
      </c>
      <c r="I186" s="120">
        <v>4270</v>
      </c>
      <c r="J186" s="121">
        <f t="shared" si="20"/>
        <v>0.59925093632958792</v>
      </c>
      <c r="K186" s="120">
        <v>3826</v>
      </c>
      <c r="L186" s="121">
        <f t="shared" si="20"/>
        <v>-0.1039812646370023</v>
      </c>
      <c r="M186" s="120">
        <v>2981</v>
      </c>
      <c r="N186" s="121">
        <f t="shared" si="21"/>
        <v>-0.22085729221118666</v>
      </c>
    </row>
    <row r="187" spans="1:15" x14ac:dyDescent="0.25">
      <c r="B187" s="119" t="s">
        <v>77</v>
      </c>
      <c r="C187" s="120">
        <v>1005</v>
      </c>
      <c r="D187" s="121">
        <v>-0.6405579399141631</v>
      </c>
      <c r="E187" s="120">
        <v>852</v>
      </c>
      <c r="F187" s="121">
        <f t="shared" si="20"/>
        <v>-0.15223880597014927</v>
      </c>
      <c r="G187" s="120">
        <v>4541</v>
      </c>
      <c r="H187" s="121">
        <f t="shared" si="20"/>
        <v>4.32981220657277</v>
      </c>
      <c r="I187" s="120">
        <v>3083</v>
      </c>
      <c r="J187" s="121">
        <f t="shared" si="20"/>
        <v>-0.32107465316009687</v>
      </c>
      <c r="K187" s="120">
        <v>2968</v>
      </c>
      <c r="L187" s="121">
        <f t="shared" si="20"/>
        <v>-3.7301329873499878E-2</v>
      </c>
      <c r="M187" s="120">
        <v>4117</v>
      </c>
      <c r="N187" s="121">
        <f t="shared" si="21"/>
        <v>0.3871293800539084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1103</v>
      </c>
      <c r="F188" s="121" t="str">
        <f t="shared" si="20"/>
        <v>-</v>
      </c>
      <c r="G188" s="120">
        <v>5354</v>
      </c>
      <c r="H188" s="121">
        <f t="shared" si="20"/>
        <v>3.8540344514959202</v>
      </c>
      <c r="I188" s="120">
        <v>2209</v>
      </c>
      <c r="J188" s="121">
        <f t="shared" si="20"/>
        <v>-0.58741128128502051</v>
      </c>
      <c r="K188" s="120">
        <v>2779</v>
      </c>
      <c r="L188" s="121">
        <f t="shared" si="20"/>
        <v>0.25803531009506564</v>
      </c>
      <c r="M188" s="120">
        <v>2919</v>
      </c>
      <c r="N188" s="121">
        <f t="shared" si="21"/>
        <v>5.0377833753148638E-2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2887</v>
      </c>
      <c r="F189" s="121" t="str">
        <f t="shared" si="20"/>
        <v>-</v>
      </c>
      <c r="G189" s="120">
        <v>3171</v>
      </c>
      <c r="H189" s="121">
        <f t="shared" si="20"/>
        <v>9.8372012469691628E-2</v>
      </c>
      <c r="I189" s="120">
        <v>2062</v>
      </c>
      <c r="J189" s="121">
        <f t="shared" si="20"/>
        <v>-0.3497319457584358</v>
      </c>
      <c r="K189" s="120">
        <v>1796</v>
      </c>
      <c r="L189" s="121">
        <f t="shared" si="20"/>
        <v>-0.12900096993210475</v>
      </c>
      <c r="M189" s="120">
        <v>2585</v>
      </c>
      <c r="N189" s="121">
        <f t="shared" si="21"/>
        <v>0.43930957683741645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5012</v>
      </c>
      <c r="F190" s="121" t="str">
        <f t="shared" si="20"/>
        <v>-</v>
      </c>
      <c r="G190" s="120">
        <v>2792</v>
      </c>
      <c r="H190" s="121">
        <f t="shared" si="20"/>
        <v>-0.44293695131683963</v>
      </c>
      <c r="I190" s="120">
        <v>1595</v>
      </c>
      <c r="J190" s="121">
        <f t="shared" si="20"/>
        <v>-0.42872492836676213</v>
      </c>
      <c r="K190" s="120">
        <v>1704</v>
      </c>
      <c r="L190" s="121">
        <f t="shared" si="20"/>
        <v>6.8338557993730342E-2</v>
      </c>
      <c r="M190" s="120">
        <v>1764</v>
      </c>
      <c r="N190" s="121">
        <f t="shared" si="21"/>
        <v>3.5211267605633756E-2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6248</v>
      </c>
      <c r="F191" s="121" t="str">
        <f t="shared" si="20"/>
        <v>-</v>
      </c>
      <c r="G191" s="120">
        <v>5024</v>
      </c>
      <c r="H191" s="121">
        <f t="shared" si="20"/>
        <v>-0.19590268886043538</v>
      </c>
      <c r="I191" s="120">
        <v>11773</v>
      </c>
      <c r="J191" s="121">
        <f t="shared" si="20"/>
        <v>1.3433519108280256</v>
      </c>
      <c r="K191" s="120">
        <v>2649</v>
      </c>
      <c r="L191" s="121">
        <f t="shared" si="20"/>
        <v>-0.77499362949120876</v>
      </c>
      <c r="M191" s="120">
        <v>4265</v>
      </c>
      <c r="N191" s="121">
        <f t="shared" si="21"/>
        <v>0.61004152510381271</v>
      </c>
    </row>
    <row r="192" spans="1:15" x14ac:dyDescent="0.25">
      <c r="B192" s="119" t="s">
        <v>87</v>
      </c>
      <c r="C192" s="120">
        <v>3277</v>
      </c>
      <c r="D192" s="121">
        <v>0.18431514275388516</v>
      </c>
      <c r="E192" s="120">
        <v>4263</v>
      </c>
      <c r="F192" s="121">
        <f t="shared" si="20"/>
        <v>0.30088495575221241</v>
      </c>
      <c r="G192" s="120">
        <v>3955</v>
      </c>
      <c r="H192" s="121">
        <f t="shared" si="20"/>
        <v>-7.2249589490968824E-2</v>
      </c>
      <c r="I192" s="120">
        <v>1969</v>
      </c>
      <c r="J192" s="121">
        <f t="shared" si="20"/>
        <v>-0.50214917825537286</v>
      </c>
      <c r="K192" s="120">
        <v>2079</v>
      </c>
      <c r="L192" s="121">
        <f t="shared" si="20"/>
        <v>5.5865921787709549E-2</v>
      </c>
      <c r="M192" s="120"/>
      <c r="N192" s="121"/>
    </row>
    <row r="193" spans="2:15" x14ac:dyDescent="0.25">
      <c r="B193" s="119" t="s">
        <v>89</v>
      </c>
      <c r="C193" s="120">
        <v>8307</v>
      </c>
      <c r="D193" s="121">
        <v>2.9073377234242708</v>
      </c>
      <c r="E193" s="120">
        <v>4691</v>
      </c>
      <c r="F193" s="121">
        <f t="shared" si="20"/>
        <v>-0.4352955338870832</v>
      </c>
      <c r="G193" s="120">
        <v>2964</v>
      </c>
      <c r="H193" s="121">
        <f t="shared" si="20"/>
        <v>-0.36815178000426352</v>
      </c>
      <c r="I193" s="120">
        <v>2896</v>
      </c>
      <c r="J193" s="121">
        <f t="shared" si="20"/>
        <v>-2.2941970310391357E-2</v>
      </c>
      <c r="K193" s="120">
        <v>2306</v>
      </c>
      <c r="L193" s="121">
        <f t="shared" si="20"/>
        <v>-0.20372928176795579</v>
      </c>
      <c r="M193" s="120"/>
      <c r="N193" s="121"/>
    </row>
    <row r="194" spans="2:15" x14ac:dyDescent="0.25">
      <c r="B194" s="119" t="s">
        <v>91</v>
      </c>
      <c r="C194" s="120">
        <v>1415</v>
      </c>
      <c r="D194" s="121">
        <v>-6.353408338848443E-2</v>
      </c>
      <c r="E194" s="120">
        <v>3652</v>
      </c>
      <c r="F194" s="121">
        <f t="shared" si="20"/>
        <v>1.5809187279151944</v>
      </c>
      <c r="G194" s="120">
        <v>2701</v>
      </c>
      <c r="H194" s="121">
        <f t="shared" si="20"/>
        <v>-0.26040525739320919</v>
      </c>
      <c r="I194" s="120">
        <v>2228</v>
      </c>
      <c r="J194" s="121">
        <f t="shared" si="20"/>
        <v>-0.17512032580525727</v>
      </c>
      <c r="K194" s="120">
        <v>3906</v>
      </c>
      <c r="L194" s="121">
        <f t="shared" si="20"/>
        <v>0.7531418312387792</v>
      </c>
      <c r="M194" s="120"/>
      <c r="N194" s="121"/>
    </row>
    <row r="195" spans="2:15" x14ac:dyDescent="0.25">
      <c r="B195" s="119" t="s">
        <v>93</v>
      </c>
      <c r="C195" s="120">
        <v>419</v>
      </c>
      <c r="D195" s="121">
        <v>-0.83451816745655605</v>
      </c>
      <c r="E195" s="120">
        <v>4579</v>
      </c>
      <c r="F195" s="121">
        <f t="shared" si="20"/>
        <v>9.928400954653938</v>
      </c>
      <c r="G195" s="120">
        <v>2267</v>
      </c>
      <c r="H195" s="121">
        <f t="shared" si="20"/>
        <v>-0.50491373662371697</v>
      </c>
      <c r="I195" s="120">
        <v>3491</v>
      </c>
      <c r="J195" s="121">
        <f t="shared" si="20"/>
        <v>0.53992059991177777</v>
      </c>
      <c r="K195" s="120">
        <v>3622</v>
      </c>
      <c r="L195" s="121">
        <f t="shared" si="20"/>
        <v>3.7525064451446655E-2</v>
      </c>
      <c r="M195" s="120"/>
      <c r="N195" s="121"/>
    </row>
    <row r="196" spans="2:15" x14ac:dyDescent="0.25">
      <c r="B196" s="119" t="s">
        <v>95</v>
      </c>
      <c r="C196" s="120">
        <v>447</v>
      </c>
      <c r="D196" s="121">
        <v>-0.74602272727272734</v>
      </c>
      <c r="E196" s="120">
        <v>3489</v>
      </c>
      <c r="F196" s="121">
        <f t="shared" si="20"/>
        <v>6.8053691275167782</v>
      </c>
      <c r="G196" s="120">
        <v>2033</v>
      </c>
      <c r="H196" s="121">
        <f t="shared" si="20"/>
        <v>-0.41731155058756086</v>
      </c>
      <c r="I196" s="120">
        <v>3386</v>
      </c>
      <c r="J196" s="121">
        <f t="shared" si="20"/>
        <v>0.66551893753074265</v>
      </c>
      <c r="K196" s="120">
        <v>2445</v>
      </c>
      <c r="L196" s="121">
        <f t="shared" si="20"/>
        <v>-0.27790903721204963</v>
      </c>
      <c r="M196" s="120"/>
      <c r="N196" s="121"/>
    </row>
    <row r="197" spans="2:15" ht="15.75" x14ac:dyDescent="0.25">
      <c r="B197" s="122" t="s">
        <v>32</v>
      </c>
      <c r="C197" s="123">
        <v>19818</v>
      </c>
      <c r="D197" s="124">
        <v>-0.33862839979976644</v>
      </c>
      <c r="E197" s="123">
        <v>36897</v>
      </c>
      <c r="F197" s="124">
        <f t="shared" si="20"/>
        <v>0.86179231002119283</v>
      </c>
      <c r="G197" s="123">
        <v>41249</v>
      </c>
      <c r="H197" s="124">
        <f t="shared" si="20"/>
        <v>0.11794996883215436</v>
      </c>
      <c r="I197" s="123">
        <v>42266</v>
      </c>
      <c r="J197" s="124">
        <f t="shared" si="20"/>
        <v>2.4655143154985515E-2</v>
      </c>
      <c r="K197" s="123">
        <v>33197</v>
      </c>
      <c r="L197" s="124">
        <f t="shared" si="20"/>
        <v>-0.21456963043581134</v>
      </c>
      <c r="M197" s="123">
        <v>21565</v>
      </c>
      <c r="N197" s="124">
        <v>0.14469982483146659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251</v>
      </c>
      <c r="G206" s="118" t="s">
        <v>71</v>
      </c>
      <c r="H206" s="117" t="s">
        <v>251</v>
      </c>
      <c r="I206" s="118" t="s">
        <v>71</v>
      </c>
      <c r="J206" s="117" t="s">
        <v>251</v>
      </c>
      <c r="K206" s="118" t="s">
        <v>71</v>
      </c>
      <c r="L206" s="117" t="s">
        <v>251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2150</v>
      </c>
      <c r="D207" s="121">
        <v>0.62509448223733943</v>
      </c>
      <c r="E207" s="120">
        <v>0</v>
      </c>
      <c r="F207" s="121">
        <f t="shared" ref="F207:L219" si="22">IFERROR(E207/C207-1,"-")</f>
        <v>-1</v>
      </c>
      <c r="G207" s="120">
        <v>4353</v>
      </c>
      <c r="H207" s="121" t="str">
        <f t="shared" si="22"/>
        <v>-</v>
      </c>
      <c r="I207" s="120">
        <v>2835</v>
      </c>
      <c r="J207" s="121">
        <f t="shared" si="22"/>
        <v>-0.34872501722949689</v>
      </c>
      <c r="K207" s="120">
        <v>3216</v>
      </c>
      <c r="L207" s="121">
        <f t="shared" si="22"/>
        <v>0.13439153439153428</v>
      </c>
      <c r="M207" s="120">
        <v>3126</v>
      </c>
      <c r="N207" s="121">
        <f t="shared" ref="N207:N213" si="23">IFERROR(M207/K207-1,"-")</f>
        <v>-2.7985074626865725E-2</v>
      </c>
    </row>
    <row r="208" spans="2:15" x14ac:dyDescent="0.25">
      <c r="B208" s="119" t="s">
        <v>75</v>
      </c>
      <c r="C208" s="120">
        <v>1375</v>
      </c>
      <c r="D208" s="121">
        <v>-0.43205287071458076</v>
      </c>
      <c r="E208" s="120">
        <v>89</v>
      </c>
      <c r="F208" s="121">
        <f t="shared" si="22"/>
        <v>-0.93527272727272726</v>
      </c>
      <c r="G208" s="120">
        <v>3212</v>
      </c>
      <c r="H208" s="121">
        <f t="shared" si="22"/>
        <v>35.08988764044944</v>
      </c>
      <c r="I208" s="120">
        <v>2109</v>
      </c>
      <c r="J208" s="121">
        <f t="shared" si="22"/>
        <v>-0.34339975093399755</v>
      </c>
      <c r="K208" s="120">
        <v>4610</v>
      </c>
      <c r="L208" s="121">
        <f t="shared" si="22"/>
        <v>1.1858700806069229</v>
      </c>
      <c r="M208" s="120">
        <v>4274</v>
      </c>
      <c r="N208" s="121">
        <f t="shared" si="23"/>
        <v>-7.288503253796097E-2</v>
      </c>
    </row>
    <row r="209" spans="2:15" x14ac:dyDescent="0.25">
      <c r="B209" s="119" t="s">
        <v>77</v>
      </c>
      <c r="C209" s="120">
        <v>654</v>
      </c>
      <c r="D209" s="121">
        <v>-0.70540540540540542</v>
      </c>
      <c r="E209" s="120">
        <v>152</v>
      </c>
      <c r="F209" s="121">
        <f t="shared" si="22"/>
        <v>-0.76758409785932724</v>
      </c>
      <c r="G209" s="120">
        <v>5444</v>
      </c>
      <c r="H209" s="121">
        <f t="shared" si="22"/>
        <v>34.815789473684212</v>
      </c>
      <c r="I209" s="120">
        <v>4068</v>
      </c>
      <c r="J209" s="121">
        <f t="shared" si="22"/>
        <v>-0.25275532696546654</v>
      </c>
      <c r="K209" s="120">
        <v>2983</v>
      </c>
      <c r="L209" s="121">
        <f t="shared" si="22"/>
        <v>-0.26671583087512296</v>
      </c>
      <c r="M209" s="120">
        <v>3784</v>
      </c>
      <c r="N209" s="121">
        <f t="shared" si="23"/>
        <v>0.26852162252765677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283</v>
      </c>
      <c r="F210" s="121" t="str">
        <f t="shared" si="22"/>
        <v>-</v>
      </c>
      <c r="G210" s="120">
        <v>3263</v>
      </c>
      <c r="H210" s="121">
        <f t="shared" si="22"/>
        <v>10.530035335689046</v>
      </c>
      <c r="I210" s="120">
        <v>4140</v>
      </c>
      <c r="J210" s="121">
        <f t="shared" si="22"/>
        <v>0.26877106956788221</v>
      </c>
      <c r="K210" s="120">
        <v>4037</v>
      </c>
      <c r="L210" s="121">
        <f t="shared" si="22"/>
        <v>-2.4879227053140052E-2</v>
      </c>
      <c r="M210" s="120">
        <v>4857</v>
      </c>
      <c r="N210" s="121">
        <f t="shared" si="23"/>
        <v>0.20312112955164729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660</v>
      </c>
      <c r="F211" s="121" t="str">
        <f t="shared" si="22"/>
        <v>-</v>
      </c>
      <c r="G211" s="120">
        <v>6241</v>
      </c>
      <c r="H211" s="121">
        <f t="shared" si="22"/>
        <v>8.4560606060606069</v>
      </c>
      <c r="I211" s="120">
        <v>3512</v>
      </c>
      <c r="J211" s="121">
        <f t="shared" si="22"/>
        <v>-0.43726966832238423</v>
      </c>
      <c r="K211" s="120">
        <v>5058</v>
      </c>
      <c r="L211" s="121">
        <f t="shared" si="22"/>
        <v>0.44020501138952173</v>
      </c>
      <c r="M211" s="120">
        <v>3016</v>
      </c>
      <c r="N211" s="121">
        <f t="shared" si="23"/>
        <v>-0.40371688414393037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4844</v>
      </c>
      <c r="F212" s="121" t="str">
        <f t="shared" si="22"/>
        <v>-</v>
      </c>
      <c r="G212" s="120">
        <v>2005</v>
      </c>
      <c r="H212" s="121">
        <f t="shared" si="22"/>
        <v>-0.58608587943848067</v>
      </c>
      <c r="I212" s="120">
        <v>2054</v>
      </c>
      <c r="J212" s="121">
        <f t="shared" si="22"/>
        <v>2.4438902743142199E-2</v>
      </c>
      <c r="K212" s="120">
        <v>2200</v>
      </c>
      <c r="L212" s="121">
        <f t="shared" si="22"/>
        <v>7.1080817916260974E-2</v>
      </c>
      <c r="M212" s="120">
        <v>2339</v>
      </c>
      <c r="N212" s="121">
        <f t="shared" si="23"/>
        <v>6.3181818181818228E-2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4008</v>
      </c>
      <c r="F213" s="121" t="str">
        <f t="shared" si="22"/>
        <v>-</v>
      </c>
      <c r="G213" s="120">
        <v>2052</v>
      </c>
      <c r="H213" s="121">
        <f t="shared" si="22"/>
        <v>-0.4880239520958084</v>
      </c>
      <c r="I213" s="120">
        <v>3330</v>
      </c>
      <c r="J213" s="121">
        <f t="shared" si="22"/>
        <v>0.62280701754385959</v>
      </c>
      <c r="K213" s="120">
        <v>2447</v>
      </c>
      <c r="L213" s="121">
        <f t="shared" si="22"/>
        <v>-0.2651651651651652</v>
      </c>
      <c r="M213" s="120">
        <v>6036</v>
      </c>
      <c r="N213" s="121">
        <f t="shared" si="23"/>
        <v>1.46669391091132</v>
      </c>
    </row>
    <row r="214" spans="2:15" x14ac:dyDescent="0.25">
      <c r="B214" s="119" t="s">
        <v>87</v>
      </c>
      <c r="C214" s="120">
        <v>3058</v>
      </c>
      <c r="D214" s="121">
        <v>0.96782496782496774</v>
      </c>
      <c r="E214" s="120">
        <v>3790</v>
      </c>
      <c r="F214" s="121">
        <f t="shared" si="22"/>
        <v>0.23937213865271412</v>
      </c>
      <c r="G214" s="120">
        <v>1997</v>
      </c>
      <c r="H214" s="121">
        <f t="shared" si="22"/>
        <v>-0.47308707124010552</v>
      </c>
      <c r="I214" s="120">
        <v>3575</v>
      </c>
      <c r="J214" s="121">
        <f t="shared" si="22"/>
        <v>0.79018527791687521</v>
      </c>
      <c r="K214" s="120">
        <v>2598</v>
      </c>
      <c r="L214" s="121">
        <f t="shared" si="22"/>
        <v>-0.27328671328671328</v>
      </c>
      <c r="M214" s="120"/>
      <c r="N214" s="121"/>
    </row>
    <row r="215" spans="2:15" x14ac:dyDescent="0.25">
      <c r="B215" s="119" t="s">
        <v>89</v>
      </c>
      <c r="C215" s="120">
        <v>184</v>
      </c>
      <c r="D215" s="121">
        <v>-0.77199504337050806</v>
      </c>
      <c r="E215" s="120">
        <v>4776</v>
      </c>
      <c r="F215" s="121">
        <f t="shared" si="22"/>
        <v>24.956521739130434</v>
      </c>
      <c r="G215" s="120">
        <v>3035</v>
      </c>
      <c r="H215" s="121">
        <f t="shared" si="22"/>
        <v>-0.36453098827470687</v>
      </c>
      <c r="I215" s="120">
        <v>3026</v>
      </c>
      <c r="J215" s="121">
        <f t="shared" si="22"/>
        <v>-2.9654036243822457E-3</v>
      </c>
      <c r="K215" s="120">
        <v>2654</v>
      </c>
      <c r="L215" s="121">
        <f t="shared" si="22"/>
        <v>-0.12293456708526107</v>
      </c>
      <c r="M215" s="120"/>
      <c r="N215" s="121"/>
    </row>
    <row r="216" spans="2:15" x14ac:dyDescent="0.25">
      <c r="B216" s="119" t="s">
        <v>91</v>
      </c>
      <c r="C216" s="120">
        <v>230</v>
      </c>
      <c r="D216" s="121">
        <v>-0.86612339930151339</v>
      </c>
      <c r="E216" s="120">
        <v>5117</v>
      </c>
      <c r="F216" s="121">
        <f t="shared" si="22"/>
        <v>21.247826086956522</v>
      </c>
      <c r="G216" s="120">
        <v>3070</v>
      </c>
      <c r="H216" s="121">
        <f t="shared" si="22"/>
        <v>-0.40003908540160249</v>
      </c>
      <c r="I216" s="120">
        <v>6655</v>
      </c>
      <c r="J216" s="121">
        <f t="shared" si="22"/>
        <v>1.1677524429967425</v>
      </c>
      <c r="K216" s="120">
        <v>4208</v>
      </c>
      <c r="L216" s="121">
        <f t="shared" si="22"/>
        <v>-0.36769346356123211</v>
      </c>
      <c r="M216" s="120"/>
      <c r="N216" s="121"/>
    </row>
    <row r="217" spans="2:15" x14ac:dyDescent="0.25">
      <c r="B217" s="119" t="s">
        <v>93</v>
      </c>
      <c r="C217" s="120">
        <v>711</v>
      </c>
      <c r="D217" s="121">
        <v>-0.5415860735009671</v>
      </c>
      <c r="E217" s="120">
        <v>2680</v>
      </c>
      <c r="F217" s="121">
        <f t="shared" si="22"/>
        <v>2.7693389592123769</v>
      </c>
      <c r="G217" s="120">
        <v>3898</v>
      </c>
      <c r="H217" s="121">
        <f t="shared" si="22"/>
        <v>0.45447761194029845</v>
      </c>
      <c r="I217" s="120">
        <v>3172</v>
      </c>
      <c r="J217" s="121">
        <f t="shared" si="22"/>
        <v>-0.18624935864545922</v>
      </c>
      <c r="K217" s="120">
        <v>4236</v>
      </c>
      <c r="L217" s="121">
        <f t="shared" si="22"/>
        <v>0.33543505674653207</v>
      </c>
      <c r="M217" s="120"/>
      <c r="N217" s="121"/>
    </row>
    <row r="218" spans="2:15" x14ac:dyDescent="0.25">
      <c r="B218" s="119" t="s">
        <v>95</v>
      </c>
      <c r="C218" s="120">
        <v>466</v>
      </c>
      <c r="D218" s="121">
        <v>-0.70450221940393154</v>
      </c>
      <c r="E218" s="120">
        <v>3062</v>
      </c>
      <c r="F218" s="121">
        <f t="shared" si="22"/>
        <v>5.570815450643777</v>
      </c>
      <c r="G218" s="120">
        <v>2693</v>
      </c>
      <c r="H218" s="121">
        <f t="shared" si="22"/>
        <v>-0.12050947093403008</v>
      </c>
      <c r="I218" s="120">
        <v>3659</v>
      </c>
      <c r="J218" s="121">
        <f t="shared" si="22"/>
        <v>0.35870776086149281</v>
      </c>
      <c r="K218" s="120">
        <v>3130</v>
      </c>
      <c r="L218" s="121">
        <f t="shared" si="22"/>
        <v>-0.14457502049740367</v>
      </c>
      <c r="M218" s="120"/>
      <c r="N218" s="121"/>
    </row>
    <row r="219" spans="2:15" ht="15.75" x14ac:dyDescent="0.25">
      <c r="B219" s="122" t="s">
        <v>32</v>
      </c>
      <c r="C219" s="123">
        <v>9005</v>
      </c>
      <c r="D219" s="124">
        <v>-0.51700278910105135</v>
      </c>
      <c r="E219" s="123">
        <v>29461</v>
      </c>
      <c r="F219" s="124">
        <f t="shared" si="22"/>
        <v>2.2716268739589118</v>
      </c>
      <c r="G219" s="123">
        <v>41263</v>
      </c>
      <c r="H219" s="124">
        <f t="shared" si="22"/>
        <v>0.40059739995247945</v>
      </c>
      <c r="I219" s="123">
        <v>42135</v>
      </c>
      <c r="J219" s="124">
        <f t="shared" si="22"/>
        <v>2.113273392627768E-2</v>
      </c>
      <c r="K219" s="123">
        <v>41377</v>
      </c>
      <c r="L219" s="124">
        <f t="shared" si="22"/>
        <v>-1.7989794707487849E-2</v>
      </c>
      <c r="M219" s="123">
        <v>27432</v>
      </c>
      <c r="N219" s="124">
        <v>0.11734756221742493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251</v>
      </c>
      <c r="G228" s="118" t="s">
        <v>71</v>
      </c>
      <c r="H228" s="117" t="s">
        <v>251</v>
      </c>
      <c r="I228" s="118" t="s">
        <v>71</v>
      </c>
      <c r="J228" s="117" t="s">
        <v>251</v>
      </c>
      <c r="K228" s="118" t="s">
        <v>71</v>
      </c>
      <c r="L228" s="117" t="s">
        <v>251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854</v>
      </c>
      <c r="D229" s="121">
        <v>0.60225140712945602</v>
      </c>
      <c r="E229" s="120">
        <v>0</v>
      </c>
      <c r="F229" s="121">
        <f t="shared" ref="F229:L241" si="24">IFERROR(E229/C229-1,"-")</f>
        <v>-1</v>
      </c>
      <c r="G229" s="120">
        <v>804</v>
      </c>
      <c r="H229" s="121" t="str">
        <f t="shared" si="24"/>
        <v>-</v>
      </c>
      <c r="I229" s="120">
        <v>1171</v>
      </c>
      <c r="J229" s="121">
        <f t="shared" si="24"/>
        <v>0.45646766169154218</v>
      </c>
      <c r="K229" s="120">
        <v>2119</v>
      </c>
      <c r="L229" s="121">
        <f t="shared" si="24"/>
        <v>0.80956447480785654</v>
      </c>
      <c r="M229" s="120">
        <v>1241</v>
      </c>
      <c r="N229" s="121">
        <f t="shared" ref="N229:N235" si="25">IFERROR(M229/K229-1,"-")</f>
        <v>-0.41434638980651251</v>
      </c>
    </row>
    <row r="230" spans="2:15" x14ac:dyDescent="0.25">
      <c r="B230" s="119" t="s">
        <v>75</v>
      </c>
      <c r="C230" s="120">
        <v>936</v>
      </c>
      <c r="D230" s="121">
        <v>-0.10772163965681603</v>
      </c>
      <c r="E230" s="120">
        <v>0</v>
      </c>
      <c r="F230" s="121">
        <f t="shared" si="24"/>
        <v>-1</v>
      </c>
      <c r="G230" s="120">
        <v>960</v>
      </c>
      <c r="H230" s="121" t="str">
        <f t="shared" si="24"/>
        <v>-</v>
      </c>
      <c r="I230" s="120">
        <v>1915</v>
      </c>
      <c r="J230" s="121">
        <f t="shared" si="24"/>
        <v>0.99479166666666674</v>
      </c>
      <c r="K230" s="120">
        <v>3693</v>
      </c>
      <c r="L230" s="121">
        <f t="shared" si="24"/>
        <v>0.92845953002610959</v>
      </c>
      <c r="M230" s="120">
        <v>1753</v>
      </c>
      <c r="N230" s="121">
        <f t="shared" si="25"/>
        <v>-0.52531816950988364</v>
      </c>
    </row>
    <row r="231" spans="2:15" x14ac:dyDescent="0.25">
      <c r="B231" s="119" t="s">
        <v>77</v>
      </c>
      <c r="C231" s="120">
        <v>487</v>
      </c>
      <c r="D231" s="121">
        <v>-0.53751187084520424</v>
      </c>
      <c r="E231" s="120">
        <v>0</v>
      </c>
      <c r="F231" s="121">
        <f t="shared" si="24"/>
        <v>-1</v>
      </c>
      <c r="G231" s="120">
        <v>982</v>
      </c>
      <c r="H231" s="121" t="str">
        <f t="shared" si="24"/>
        <v>-</v>
      </c>
      <c r="I231" s="120">
        <v>1528</v>
      </c>
      <c r="J231" s="121">
        <f t="shared" si="24"/>
        <v>0.55600814663951126</v>
      </c>
      <c r="K231" s="120">
        <v>2780</v>
      </c>
      <c r="L231" s="121">
        <f t="shared" si="24"/>
        <v>0.81937172774869116</v>
      </c>
      <c r="M231" s="120">
        <v>1536</v>
      </c>
      <c r="N231" s="121">
        <f t="shared" si="25"/>
        <v>-0.44748201438848922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27</v>
      </c>
      <c r="F232" s="121" t="str">
        <f t="shared" si="24"/>
        <v>-</v>
      </c>
      <c r="G232" s="120">
        <v>510</v>
      </c>
      <c r="H232" s="121">
        <f t="shared" si="24"/>
        <v>17.888888888888889</v>
      </c>
      <c r="I232" s="120">
        <v>404</v>
      </c>
      <c r="J232" s="121">
        <f t="shared" si="24"/>
        <v>-0.207843137254902</v>
      </c>
      <c r="K232" s="120">
        <v>629</v>
      </c>
      <c r="L232" s="121">
        <f t="shared" si="24"/>
        <v>0.55693069306930698</v>
      </c>
      <c r="M232" s="120">
        <v>896</v>
      </c>
      <c r="N232" s="121">
        <f t="shared" si="25"/>
        <v>0.42448330683624791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0</v>
      </c>
      <c r="F233" s="121" t="str">
        <f t="shared" si="24"/>
        <v>-</v>
      </c>
      <c r="G233" s="120">
        <v>64</v>
      </c>
      <c r="H233" s="121" t="str">
        <f t="shared" si="24"/>
        <v>-</v>
      </c>
      <c r="I233" s="120">
        <v>112</v>
      </c>
      <c r="J233" s="121">
        <f t="shared" si="24"/>
        <v>0.75</v>
      </c>
      <c r="K233" s="120">
        <v>309</v>
      </c>
      <c r="L233" s="121">
        <f t="shared" si="24"/>
        <v>1.7589285714285716</v>
      </c>
      <c r="M233" s="120">
        <v>182</v>
      </c>
      <c r="N233" s="121">
        <f t="shared" si="25"/>
        <v>-0.4110032362459547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162</v>
      </c>
      <c r="H234" s="121">
        <f t="shared" si="24"/>
        <v>5.2307692307692308</v>
      </c>
      <c r="I234" s="120">
        <v>63</v>
      </c>
      <c r="J234" s="121">
        <f t="shared" si="24"/>
        <v>-0.61111111111111116</v>
      </c>
      <c r="K234" s="120">
        <v>224</v>
      </c>
      <c r="L234" s="121">
        <f t="shared" si="24"/>
        <v>2.5555555555555554</v>
      </c>
      <c r="M234" s="120">
        <v>235</v>
      </c>
      <c r="N234" s="121">
        <f t="shared" si="25"/>
        <v>4.9107142857142794E-2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224</v>
      </c>
      <c r="F235" s="121" t="str">
        <f t="shared" si="24"/>
        <v>-</v>
      </c>
      <c r="G235" s="120">
        <v>183</v>
      </c>
      <c r="H235" s="121">
        <f t="shared" si="24"/>
        <v>-0.1830357142857143</v>
      </c>
      <c r="I235" s="120">
        <v>1581</v>
      </c>
      <c r="J235" s="121">
        <f t="shared" si="24"/>
        <v>7.6393442622950811</v>
      </c>
      <c r="K235" s="120">
        <v>207</v>
      </c>
      <c r="L235" s="121">
        <f t="shared" si="24"/>
        <v>-0.86907020872865282</v>
      </c>
      <c r="M235" s="120">
        <v>310</v>
      </c>
      <c r="N235" s="121">
        <f t="shared" si="25"/>
        <v>0.49758454106280192</v>
      </c>
    </row>
    <row r="236" spans="2:15" x14ac:dyDescent="0.25">
      <c r="B236" s="119" t="s">
        <v>87</v>
      </c>
      <c r="C236" s="120">
        <v>3</v>
      </c>
      <c r="D236" s="121">
        <v>-0.94444444444444442</v>
      </c>
      <c r="E236" s="120">
        <v>69</v>
      </c>
      <c r="F236" s="121">
        <f t="shared" si="24"/>
        <v>22</v>
      </c>
      <c r="G236" s="120">
        <v>633</v>
      </c>
      <c r="H236" s="121">
        <f t="shared" si="24"/>
        <v>8.1739130434782616</v>
      </c>
      <c r="I236" s="120">
        <v>124</v>
      </c>
      <c r="J236" s="121">
        <f t="shared" si="24"/>
        <v>-0.80410742496050558</v>
      </c>
      <c r="K236" s="120">
        <v>7</v>
      </c>
      <c r="L236" s="121">
        <f t="shared" si="24"/>
        <v>-0.94354838709677424</v>
      </c>
      <c r="M236" s="120"/>
      <c r="N236" s="121"/>
    </row>
    <row r="237" spans="2:15" x14ac:dyDescent="0.25">
      <c r="B237" s="119" t="s">
        <v>89</v>
      </c>
      <c r="C237" s="120">
        <v>49</v>
      </c>
      <c r="D237" s="121">
        <v>-0.54629629629629628</v>
      </c>
      <c r="E237" s="120">
        <v>59</v>
      </c>
      <c r="F237" s="121">
        <f t="shared" si="24"/>
        <v>0.20408163265306123</v>
      </c>
      <c r="G237" s="120">
        <v>93</v>
      </c>
      <c r="H237" s="121">
        <f t="shared" si="24"/>
        <v>0.57627118644067798</v>
      </c>
      <c r="I237" s="120">
        <v>219</v>
      </c>
      <c r="J237" s="121">
        <f t="shared" si="24"/>
        <v>1.3548387096774195</v>
      </c>
      <c r="K237" s="120">
        <v>25</v>
      </c>
      <c r="L237" s="121">
        <f t="shared" si="24"/>
        <v>-0.88584474885844755</v>
      </c>
      <c r="M237" s="120"/>
      <c r="N237" s="121"/>
    </row>
    <row r="238" spans="2:15" x14ac:dyDescent="0.25">
      <c r="B238" s="119" t="s">
        <v>91</v>
      </c>
      <c r="C238" s="120">
        <v>0</v>
      </c>
      <c r="D238" s="121">
        <v>-1</v>
      </c>
      <c r="E238" s="120">
        <v>481</v>
      </c>
      <c r="F238" s="121" t="str">
        <f t="shared" si="24"/>
        <v>-</v>
      </c>
      <c r="G238" s="120">
        <v>5288</v>
      </c>
      <c r="H238" s="121">
        <f t="shared" si="24"/>
        <v>9.9937629937629939</v>
      </c>
      <c r="I238" s="120">
        <v>682</v>
      </c>
      <c r="J238" s="121">
        <f t="shared" si="24"/>
        <v>-0.87102874432677757</v>
      </c>
      <c r="K238" s="120">
        <v>352</v>
      </c>
      <c r="L238" s="121">
        <f t="shared" si="24"/>
        <v>-0.4838709677419355</v>
      </c>
      <c r="M238" s="120"/>
      <c r="N238" s="121"/>
    </row>
    <row r="239" spans="2:15" x14ac:dyDescent="0.25">
      <c r="B239" s="119" t="s">
        <v>93</v>
      </c>
      <c r="C239" s="120">
        <v>0</v>
      </c>
      <c r="D239" s="121">
        <v>-1</v>
      </c>
      <c r="E239" s="120">
        <v>699</v>
      </c>
      <c r="F239" s="121" t="str">
        <f t="shared" si="24"/>
        <v>-</v>
      </c>
      <c r="G239" s="120">
        <v>1469</v>
      </c>
      <c r="H239" s="121">
        <f t="shared" si="24"/>
        <v>1.1015736766809727</v>
      </c>
      <c r="I239" s="120">
        <v>1847</v>
      </c>
      <c r="J239" s="121">
        <f t="shared" si="24"/>
        <v>0.25731790333560256</v>
      </c>
      <c r="K239" s="120">
        <v>405</v>
      </c>
      <c r="L239" s="121">
        <f t="shared" si="24"/>
        <v>-0.78072550081212777</v>
      </c>
      <c r="M239" s="120"/>
      <c r="N239" s="121"/>
    </row>
    <row r="240" spans="2:15" x14ac:dyDescent="0.25">
      <c r="B240" s="119" t="s">
        <v>95</v>
      </c>
      <c r="C240" s="120">
        <v>14</v>
      </c>
      <c r="D240" s="121">
        <v>-0.98076923076923073</v>
      </c>
      <c r="E240" s="120">
        <v>729</v>
      </c>
      <c r="F240" s="121">
        <f t="shared" si="24"/>
        <v>51.071428571428569</v>
      </c>
      <c r="G240" s="120">
        <v>835</v>
      </c>
      <c r="H240" s="121">
        <f t="shared" si="24"/>
        <v>0.14540466392318252</v>
      </c>
      <c r="I240" s="120">
        <v>2134</v>
      </c>
      <c r="J240" s="121">
        <f t="shared" si="24"/>
        <v>1.555688622754491</v>
      </c>
      <c r="K240" s="120">
        <v>883</v>
      </c>
      <c r="L240" s="121">
        <f t="shared" si="24"/>
        <v>-0.58622305529522023</v>
      </c>
      <c r="M240" s="120"/>
      <c r="N240" s="121"/>
    </row>
    <row r="241" spans="2:15" ht="15.75" x14ac:dyDescent="0.25">
      <c r="B241" s="122" t="s">
        <v>32</v>
      </c>
      <c r="C241" s="123">
        <v>2343</v>
      </c>
      <c r="D241" s="124">
        <v>-0.60220713073005094</v>
      </c>
      <c r="E241" s="123">
        <v>2314</v>
      </c>
      <c r="F241" s="124">
        <f t="shared" si="24"/>
        <v>-1.237729406743493E-2</v>
      </c>
      <c r="G241" s="123">
        <v>11983</v>
      </c>
      <c r="H241" s="124">
        <f t="shared" si="24"/>
        <v>4.1784788245462403</v>
      </c>
      <c r="I241" s="123">
        <v>11780</v>
      </c>
      <c r="J241" s="124">
        <f t="shared" si="24"/>
        <v>-1.6940665943419808E-2</v>
      </c>
      <c r="K241" s="123">
        <v>11633</v>
      </c>
      <c r="L241" s="124">
        <f t="shared" si="24"/>
        <v>-1.2478777589134071E-2</v>
      </c>
      <c r="M241" s="123">
        <v>6153</v>
      </c>
      <c r="N241" s="124">
        <v>-0.38229093464511599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251</v>
      </c>
      <c r="G254" s="118" t="s">
        <v>71</v>
      </c>
      <c r="H254" s="117" t="s">
        <v>251</v>
      </c>
      <c r="I254" s="118" t="s">
        <v>71</v>
      </c>
      <c r="J254" s="117" t="s">
        <v>251</v>
      </c>
      <c r="K254" s="118" t="s">
        <v>71</v>
      </c>
      <c r="L254" s="117" t="s">
        <v>251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3077</v>
      </c>
      <c r="D255" s="121">
        <v>4.022988505747116E-2</v>
      </c>
      <c r="E255" s="120">
        <v>0</v>
      </c>
      <c r="F255" s="121">
        <f t="shared" ref="F255:L267" si="26">IFERROR(E255/C255-1,"-")</f>
        <v>-1</v>
      </c>
      <c r="G255" s="120">
        <v>1330</v>
      </c>
      <c r="H255" s="121" t="str">
        <f t="shared" si="26"/>
        <v>-</v>
      </c>
      <c r="I255" s="120">
        <v>1883</v>
      </c>
      <c r="J255" s="121">
        <f t="shared" si="26"/>
        <v>0.41578947368421049</v>
      </c>
      <c r="K255" s="120">
        <v>1931</v>
      </c>
      <c r="L255" s="121">
        <f t="shared" si="26"/>
        <v>2.5491237387148091E-2</v>
      </c>
      <c r="M255" s="120">
        <v>1221</v>
      </c>
      <c r="N255" s="121">
        <f t="shared" ref="N255:N261" si="27">IFERROR(M255/K255-1,"-")</f>
        <v>-0.36768513723459351</v>
      </c>
    </row>
    <row r="256" spans="2:15" x14ac:dyDescent="0.25">
      <c r="B256" s="119" t="s">
        <v>75</v>
      </c>
      <c r="C256" s="120">
        <v>3038</v>
      </c>
      <c r="D256" s="121">
        <v>0.72027180067950169</v>
      </c>
      <c r="E256" s="120">
        <v>0</v>
      </c>
      <c r="F256" s="121">
        <f t="shared" si="26"/>
        <v>-1</v>
      </c>
      <c r="G256" s="120">
        <v>922</v>
      </c>
      <c r="H256" s="121" t="str">
        <f t="shared" si="26"/>
        <v>-</v>
      </c>
      <c r="I256" s="120">
        <v>1218</v>
      </c>
      <c r="J256" s="121">
        <f t="shared" si="26"/>
        <v>0.32104121475054237</v>
      </c>
      <c r="K256" s="120">
        <v>2980</v>
      </c>
      <c r="L256" s="121">
        <f t="shared" si="26"/>
        <v>1.4466338259441707</v>
      </c>
      <c r="M256" s="120">
        <v>1547</v>
      </c>
      <c r="N256" s="121">
        <f t="shared" si="27"/>
        <v>-0.48087248322147647</v>
      </c>
    </row>
    <row r="257" spans="2:14" x14ac:dyDescent="0.25">
      <c r="B257" s="119" t="s">
        <v>77</v>
      </c>
      <c r="C257" s="120">
        <v>1095</v>
      </c>
      <c r="D257" s="121">
        <v>-0.38792621576299613</v>
      </c>
      <c r="E257" s="120">
        <v>0</v>
      </c>
      <c r="F257" s="121">
        <f t="shared" si="26"/>
        <v>-1</v>
      </c>
      <c r="G257" s="120">
        <v>1729</v>
      </c>
      <c r="H257" s="121" t="str">
        <f t="shared" si="26"/>
        <v>-</v>
      </c>
      <c r="I257" s="120">
        <v>882</v>
      </c>
      <c r="J257" s="121">
        <f t="shared" si="26"/>
        <v>-0.48987854251012142</v>
      </c>
      <c r="K257" s="120">
        <v>2778</v>
      </c>
      <c r="L257" s="121">
        <f t="shared" si="26"/>
        <v>2.1496598639455784</v>
      </c>
      <c r="M257" s="120">
        <v>1386</v>
      </c>
      <c r="N257" s="121">
        <f t="shared" si="27"/>
        <v>-0.50107991360691151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10</v>
      </c>
      <c r="F258" s="121" t="str">
        <f t="shared" si="26"/>
        <v>-</v>
      </c>
      <c r="G258" s="120">
        <v>782</v>
      </c>
      <c r="H258" s="121">
        <f t="shared" si="26"/>
        <v>77.2</v>
      </c>
      <c r="I258" s="120">
        <v>140</v>
      </c>
      <c r="J258" s="121">
        <f t="shared" si="26"/>
        <v>-0.82097186700767266</v>
      </c>
      <c r="K258" s="120">
        <v>613</v>
      </c>
      <c r="L258" s="121">
        <f t="shared" si="26"/>
        <v>3.378571428571429</v>
      </c>
      <c r="M258" s="120">
        <v>526</v>
      </c>
      <c r="N258" s="121">
        <f t="shared" si="27"/>
        <v>-0.1419249592169658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41</v>
      </c>
      <c r="F259" s="121" t="str">
        <f t="shared" si="26"/>
        <v>-</v>
      </c>
      <c r="G259" s="120">
        <v>175</v>
      </c>
      <c r="H259" s="121">
        <f t="shared" si="26"/>
        <v>3.2682926829268295</v>
      </c>
      <c r="I259" s="120">
        <v>5</v>
      </c>
      <c r="J259" s="121">
        <f t="shared" si="26"/>
        <v>-0.97142857142857142</v>
      </c>
      <c r="K259" s="120">
        <v>117</v>
      </c>
      <c r="L259" s="121">
        <f t="shared" si="26"/>
        <v>22.4</v>
      </c>
      <c r="M259" s="120">
        <v>143</v>
      </c>
      <c r="N259" s="121">
        <f t="shared" si="27"/>
        <v>0.22222222222222232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46</v>
      </c>
      <c r="F260" s="121" t="str">
        <f t="shared" si="26"/>
        <v>-</v>
      </c>
      <c r="G260" s="120">
        <v>278</v>
      </c>
      <c r="H260" s="121">
        <f t="shared" si="26"/>
        <v>5.0434782608695654</v>
      </c>
      <c r="I260" s="120">
        <v>45</v>
      </c>
      <c r="J260" s="121">
        <f t="shared" si="26"/>
        <v>-0.83812949640287771</v>
      </c>
      <c r="K260" s="120">
        <v>67</v>
      </c>
      <c r="L260" s="121">
        <f t="shared" si="26"/>
        <v>0.48888888888888893</v>
      </c>
      <c r="M260" s="120">
        <v>93</v>
      </c>
      <c r="N260" s="121">
        <f t="shared" si="27"/>
        <v>0.38805970149253732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1</v>
      </c>
      <c r="F261" s="121" t="str">
        <f t="shared" si="26"/>
        <v>-</v>
      </c>
      <c r="G261" s="120">
        <v>26</v>
      </c>
      <c r="H261" s="121">
        <f t="shared" si="26"/>
        <v>25</v>
      </c>
      <c r="I261" s="120">
        <v>81</v>
      </c>
      <c r="J261" s="121">
        <f t="shared" si="26"/>
        <v>2.1153846153846154</v>
      </c>
      <c r="K261" s="120">
        <v>384</v>
      </c>
      <c r="L261" s="121">
        <f t="shared" si="26"/>
        <v>3.7407407407407405</v>
      </c>
      <c r="M261" s="120">
        <v>103</v>
      </c>
      <c r="N261" s="121">
        <f t="shared" si="27"/>
        <v>-0.73177083333333326</v>
      </c>
    </row>
    <row r="262" spans="2:14" x14ac:dyDescent="0.25">
      <c r="B262" s="119" t="s">
        <v>87</v>
      </c>
      <c r="C262" s="120">
        <v>0</v>
      </c>
      <c r="D262" s="121">
        <v>-1</v>
      </c>
      <c r="E262" s="120">
        <v>5</v>
      </c>
      <c r="F262" s="121" t="str">
        <f t="shared" si="26"/>
        <v>-</v>
      </c>
      <c r="G262" s="120">
        <v>38</v>
      </c>
      <c r="H262" s="121">
        <f t="shared" si="26"/>
        <v>6.6</v>
      </c>
      <c r="I262" s="120">
        <v>106</v>
      </c>
      <c r="J262" s="121">
        <f t="shared" si="26"/>
        <v>1.7894736842105261</v>
      </c>
      <c r="K262" s="120">
        <v>22</v>
      </c>
      <c r="L262" s="121">
        <f t="shared" si="26"/>
        <v>-0.79245283018867929</v>
      </c>
      <c r="M262" s="120"/>
      <c r="N262" s="121"/>
    </row>
    <row r="263" spans="2:14" x14ac:dyDescent="0.25">
      <c r="B263" s="119" t="s">
        <v>89</v>
      </c>
      <c r="C263" s="120">
        <v>32</v>
      </c>
      <c r="D263" s="121">
        <v>-0.78082191780821919</v>
      </c>
      <c r="E263" s="120">
        <v>64</v>
      </c>
      <c r="F263" s="121">
        <f t="shared" si="26"/>
        <v>1</v>
      </c>
      <c r="G263" s="120">
        <v>81</v>
      </c>
      <c r="H263" s="121">
        <f t="shared" si="26"/>
        <v>0.265625</v>
      </c>
      <c r="I263" s="120">
        <v>111</v>
      </c>
      <c r="J263" s="121">
        <f t="shared" si="26"/>
        <v>0.37037037037037046</v>
      </c>
      <c r="K263" s="120">
        <v>22</v>
      </c>
      <c r="L263" s="121">
        <f t="shared" si="26"/>
        <v>-0.80180180180180183</v>
      </c>
      <c r="M263" s="120"/>
      <c r="N263" s="121"/>
    </row>
    <row r="264" spans="2:14" x14ac:dyDescent="0.25">
      <c r="B264" s="119" t="s">
        <v>91</v>
      </c>
      <c r="C264" s="120">
        <v>12</v>
      </c>
      <c r="D264" s="121">
        <v>-0.97228637413394914</v>
      </c>
      <c r="E264" s="120">
        <v>211</v>
      </c>
      <c r="F264" s="121">
        <f t="shared" si="26"/>
        <v>16.583333333333332</v>
      </c>
      <c r="G264" s="120">
        <v>258</v>
      </c>
      <c r="H264" s="121">
        <f t="shared" si="26"/>
        <v>0.22274881516587675</v>
      </c>
      <c r="I264" s="120">
        <v>251</v>
      </c>
      <c r="J264" s="121">
        <f t="shared" si="26"/>
        <v>-2.7131782945736482E-2</v>
      </c>
      <c r="K264" s="120">
        <v>185</v>
      </c>
      <c r="L264" s="121">
        <f t="shared" si="26"/>
        <v>-0.26294820717131473</v>
      </c>
      <c r="M264" s="120"/>
      <c r="N264" s="121"/>
    </row>
    <row r="265" spans="2:14" x14ac:dyDescent="0.25">
      <c r="B265" s="119" t="s">
        <v>93</v>
      </c>
      <c r="C265" s="120">
        <v>0</v>
      </c>
      <c r="D265" s="121">
        <v>-1</v>
      </c>
      <c r="E265" s="120">
        <v>2021</v>
      </c>
      <c r="F265" s="121" t="str">
        <f t="shared" si="26"/>
        <v>-</v>
      </c>
      <c r="G265" s="120">
        <v>980</v>
      </c>
      <c r="H265" s="121">
        <f t="shared" si="26"/>
        <v>-0.5150915388421573</v>
      </c>
      <c r="I265" s="120">
        <v>1434</v>
      </c>
      <c r="J265" s="121">
        <f t="shared" si="26"/>
        <v>0.46326530612244898</v>
      </c>
      <c r="K265" s="120">
        <v>662</v>
      </c>
      <c r="L265" s="121">
        <f t="shared" si="26"/>
        <v>-0.53835425383542534</v>
      </c>
      <c r="M265" s="120"/>
      <c r="N265" s="121"/>
    </row>
    <row r="266" spans="2:14" x14ac:dyDescent="0.25">
      <c r="B266" s="119" t="s">
        <v>95</v>
      </c>
      <c r="C266" s="120">
        <v>32</v>
      </c>
      <c r="D266" s="121">
        <v>-0.9882049391817177</v>
      </c>
      <c r="E266" s="120">
        <v>1211</v>
      </c>
      <c r="F266" s="121">
        <f t="shared" si="26"/>
        <v>36.84375</v>
      </c>
      <c r="G266" s="120">
        <v>908</v>
      </c>
      <c r="H266" s="121">
        <f t="shared" si="26"/>
        <v>-0.25020644095788602</v>
      </c>
      <c r="I266" s="120">
        <v>1500</v>
      </c>
      <c r="J266" s="121">
        <f t="shared" si="26"/>
        <v>0.65198237885462551</v>
      </c>
      <c r="K266" s="120">
        <v>1223</v>
      </c>
      <c r="L266" s="121">
        <f t="shared" si="26"/>
        <v>-0.18466666666666665</v>
      </c>
      <c r="M266" s="120"/>
      <c r="N266" s="121"/>
    </row>
    <row r="267" spans="2:14" ht="15.75" x14ac:dyDescent="0.25">
      <c r="B267" s="122" t="s">
        <v>32</v>
      </c>
      <c r="C267" s="123">
        <v>7286</v>
      </c>
      <c r="D267" s="124">
        <v>-0.4594955489614243</v>
      </c>
      <c r="E267" s="123">
        <v>3610</v>
      </c>
      <c r="F267" s="124">
        <f t="shared" si="26"/>
        <v>-0.50452923414768047</v>
      </c>
      <c r="G267" s="123">
        <v>7507</v>
      </c>
      <c r="H267" s="124">
        <f t="shared" si="26"/>
        <v>1.0795013850415511</v>
      </c>
      <c r="I267" s="123">
        <v>7656</v>
      </c>
      <c r="J267" s="124">
        <f t="shared" si="26"/>
        <v>1.9848141734381208E-2</v>
      </c>
      <c r="K267" s="123">
        <v>10984</v>
      </c>
      <c r="L267" s="124">
        <f t="shared" si="26"/>
        <v>0.4346917450365726</v>
      </c>
      <c r="M267" s="123">
        <v>5019</v>
      </c>
      <c r="N267" s="124">
        <v>-0.43416009019165724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9329A-E5E8-431E-8527-D85B2508F548}">
  <sheetPr>
    <tabColor rgb="FFF29140"/>
  </sheetPr>
  <dimension ref="A4:O113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103867</v>
      </c>
      <c r="D9" s="121">
        <v>7.2706992884216115E-2</v>
      </c>
      <c r="E9" s="120">
        <v>18472</v>
      </c>
      <c r="F9" s="121">
        <f t="shared" ref="F9:L21" si="0">IFERROR(E9/C9-1,"-")</f>
        <v>-0.82215718178054631</v>
      </c>
      <c r="G9" s="120">
        <v>95884</v>
      </c>
      <c r="H9" s="121">
        <f t="shared" si="0"/>
        <v>4.190775227371156</v>
      </c>
      <c r="I9" s="120">
        <v>98876</v>
      </c>
      <c r="J9" s="121">
        <f t="shared" si="0"/>
        <v>3.1204371949438814E-2</v>
      </c>
      <c r="K9" s="120">
        <v>114993</v>
      </c>
      <c r="L9" s="121">
        <f t="shared" si="0"/>
        <v>0.1630021440996805</v>
      </c>
      <c r="M9" s="120">
        <v>115159</v>
      </c>
      <c r="N9" s="121">
        <f t="shared" ref="N9:N15" si="1">IFERROR(M9/K9-1,"-")</f>
        <v>1.443566130112206E-3</v>
      </c>
    </row>
    <row r="10" spans="1:15" x14ac:dyDescent="0.25">
      <c r="A10" s="1" t="s">
        <v>74</v>
      </c>
      <c r="B10" s="119" t="s">
        <v>75</v>
      </c>
      <c r="C10" s="120">
        <v>99005</v>
      </c>
      <c r="D10" s="121">
        <v>9.3132383791542539E-2</v>
      </c>
      <c r="E10" s="120">
        <v>9638</v>
      </c>
      <c r="F10" s="121">
        <f t="shared" si="0"/>
        <v>-0.90265138124337152</v>
      </c>
      <c r="G10" s="120">
        <v>101150</v>
      </c>
      <c r="H10" s="121">
        <f t="shared" si="0"/>
        <v>9.4949159576675655</v>
      </c>
      <c r="I10" s="120">
        <v>108040</v>
      </c>
      <c r="J10" s="121">
        <f t="shared" si="0"/>
        <v>6.8116658428077015E-2</v>
      </c>
      <c r="K10" s="120">
        <v>113195</v>
      </c>
      <c r="L10" s="121">
        <f t="shared" si="0"/>
        <v>4.7713809700111076E-2</v>
      </c>
      <c r="M10" s="120">
        <v>115422</v>
      </c>
      <c r="N10" s="121">
        <f t="shared" si="1"/>
        <v>1.9674013869870555E-2</v>
      </c>
    </row>
    <row r="11" spans="1:15" x14ac:dyDescent="0.25">
      <c r="A11" s="1" t="s">
        <v>76</v>
      </c>
      <c r="B11" s="119" t="s">
        <v>77</v>
      </c>
      <c r="C11" s="120">
        <v>45771</v>
      </c>
      <c r="D11" s="121">
        <v>-0.51500927152317888</v>
      </c>
      <c r="E11" s="120">
        <v>26161</v>
      </c>
      <c r="F11" s="121">
        <f t="shared" si="0"/>
        <v>-0.42843722007384588</v>
      </c>
      <c r="G11" s="120">
        <v>109311</v>
      </c>
      <c r="H11" s="121">
        <f t="shared" si="0"/>
        <v>3.1783953212797673</v>
      </c>
      <c r="I11" s="120">
        <v>108534</v>
      </c>
      <c r="J11" s="121">
        <f t="shared" si="0"/>
        <v>-7.1081592886351741E-3</v>
      </c>
      <c r="K11" s="120">
        <v>122553</v>
      </c>
      <c r="L11" s="121">
        <f t="shared" si="0"/>
        <v>0.12916689700923212</v>
      </c>
      <c r="M11" s="120">
        <v>112742</v>
      </c>
      <c r="N11" s="121">
        <f t="shared" si="1"/>
        <v>-8.0055159808409382E-2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34934</v>
      </c>
      <c r="F12" s="121" t="str">
        <f t="shared" si="0"/>
        <v>-</v>
      </c>
      <c r="G12" s="120">
        <v>113016</v>
      </c>
      <c r="H12" s="121">
        <f t="shared" si="0"/>
        <v>2.2351291005896834</v>
      </c>
      <c r="I12" s="120">
        <v>122279</v>
      </c>
      <c r="J12" s="121">
        <f t="shared" si="0"/>
        <v>8.1961846110285341E-2</v>
      </c>
      <c r="K12" s="120">
        <v>113033</v>
      </c>
      <c r="L12" s="121">
        <f t="shared" si="0"/>
        <v>-7.5613964785449683E-2</v>
      </c>
      <c r="M12" s="120">
        <v>129153</v>
      </c>
      <c r="N12" s="121">
        <f t="shared" si="1"/>
        <v>0.1426132191483902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42859</v>
      </c>
      <c r="F13" s="121" t="str">
        <f t="shared" si="0"/>
        <v>-</v>
      </c>
      <c r="G13" s="120">
        <v>104052</v>
      </c>
      <c r="H13" s="121">
        <f t="shared" si="0"/>
        <v>1.4277747964254881</v>
      </c>
      <c r="I13" s="120">
        <v>111302</v>
      </c>
      <c r="J13" s="121">
        <f t="shared" si="0"/>
        <v>6.9676700111482637E-2</v>
      </c>
      <c r="K13" s="120">
        <v>117998</v>
      </c>
      <c r="L13" s="121">
        <f t="shared" si="0"/>
        <v>6.0160644013584674E-2</v>
      </c>
      <c r="M13" s="120">
        <v>115884</v>
      </c>
      <c r="N13" s="121">
        <f t="shared" si="1"/>
        <v>-1.7915557890811673E-2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64992</v>
      </c>
      <c r="F14" s="121" t="str">
        <f t="shared" si="0"/>
        <v>-</v>
      </c>
      <c r="G14" s="120">
        <v>93083</v>
      </c>
      <c r="H14" s="121">
        <f t="shared" si="0"/>
        <v>0.43222242737567695</v>
      </c>
      <c r="I14" s="120">
        <v>128219</v>
      </c>
      <c r="J14" s="121">
        <f t="shared" si="0"/>
        <v>0.37746957016855931</v>
      </c>
      <c r="K14" s="120">
        <v>124929</v>
      </c>
      <c r="L14" s="121">
        <f t="shared" si="0"/>
        <v>-2.5659223671998688E-2</v>
      </c>
      <c r="M14" s="120">
        <v>121111</v>
      </c>
      <c r="N14" s="121">
        <f t="shared" si="1"/>
        <v>-3.0561358851827869E-2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75700</v>
      </c>
      <c r="F15" s="121" t="str">
        <f t="shared" si="0"/>
        <v>-</v>
      </c>
      <c r="G15" s="120">
        <v>99960</v>
      </c>
      <c r="H15" s="121">
        <f t="shared" si="0"/>
        <v>0.32047556142668432</v>
      </c>
      <c r="I15" s="120">
        <v>125973</v>
      </c>
      <c r="J15" s="121">
        <f t="shared" si="0"/>
        <v>0.26023409363745498</v>
      </c>
      <c r="K15" s="120">
        <v>138511</v>
      </c>
      <c r="L15" s="121">
        <f t="shared" si="0"/>
        <v>9.9529264207409485E-2</v>
      </c>
      <c r="M15" s="120">
        <v>152631</v>
      </c>
      <c r="N15" s="121">
        <f t="shared" si="1"/>
        <v>0.10194136205788706</v>
      </c>
    </row>
    <row r="16" spans="1:15" x14ac:dyDescent="0.25">
      <c r="A16" s="1" t="s">
        <v>86</v>
      </c>
      <c r="B16" s="119" t="s">
        <v>87</v>
      </c>
      <c r="C16" s="120">
        <v>51125</v>
      </c>
      <c r="D16" s="121">
        <v>-0.51846549434402989</v>
      </c>
      <c r="E16" s="120">
        <v>93383</v>
      </c>
      <c r="F16" s="121">
        <f t="shared" si="0"/>
        <v>0.82656234718826416</v>
      </c>
      <c r="G16" s="120">
        <v>136811</v>
      </c>
      <c r="H16" s="121">
        <f t="shared" si="0"/>
        <v>0.46505252562029487</v>
      </c>
      <c r="I16" s="120">
        <v>135765</v>
      </c>
      <c r="J16" s="121">
        <f t="shared" si="0"/>
        <v>-7.6455840539138009E-3</v>
      </c>
      <c r="K16" s="120">
        <v>150260</v>
      </c>
      <c r="L16" s="121">
        <f t="shared" si="0"/>
        <v>0.10676536662615543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50300</v>
      </c>
      <c r="D17" s="121">
        <v>-0.43445019114009442</v>
      </c>
      <c r="E17" s="120">
        <v>89465</v>
      </c>
      <c r="F17" s="121">
        <f t="shared" si="0"/>
        <v>0.77862823061630215</v>
      </c>
      <c r="G17" s="120">
        <v>107425</v>
      </c>
      <c r="H17" s="121">
        <f t="shared" si="0"/>
        <v>0.20074889621639747</v>
      </c>
      <c r="I17" s="120">
        <v>125237</v>
      </c>
      <c r="J17" s="121">
        <f t="shared" si="0"/>
        <v>0.16580870374680012</v>
      </c>
      <c r="K17" s="120">
        <v>124231</v>
      </c>
      <c r="L17" s="121">
        <f t="shared" si="0"/>
        <v>-8.0327698683296811E-3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20597</v>
      </c>
      <c r="D18" s="121">
        <v>-0.75692166072650879</v>
      </c>
      <c r="E18" s="120">
        <v>105169</v>
      </c>
      <c r="F18" s="121">
        <f t="shared" si="0"/>
        <v>4.1060348594455505</v>
      </c>
      <c r="G18" s="120">
        <v>132612</v>
      </c>
      <c r="H18" s="121">
        <f t="shared" si="0"/>
        <v>0.26094191254076771</v>
      </c>
      <c r="I18" s="120">
        <v>146405</v>
      </c>
      <c r="J18" s="121">
        <f t="shared" si="0"/>
        <v>0.1040101951557928</v>
      </c>
      <c r="K18" s="120">
        <v>126079</v>
      </c>
      <c r="L18" s="121">
        <f t="shared" si="0"/>
        <v>-0.13883405621392708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22189</v>
      </c>
      <c r="D19" s="121">
        <v>-0.74290613739325895</v>
      </c>
      <c r="E19" s="120">
        <v>91621</v>
      </c>
      <c r="F19" s="121">
        <f t="shared" si="0"/>
        <v>3.1291180314570282</v>
      </c>
      <c r="G19" s="120">
        <v>113773</v>
      </c>
      <c r="H19" s="121">
        <f t="shared" si="0"/>
        <v>0.24177863153643808</v>
      </c>
      <c r="I19" s="120">
        <v>116842</v>
      </c>
      <c r="J19" s="121">
        <f t="shared" si="0"/>
        <v>2.697476554191236E-2</v>
      </c>
      <c r="K19" s="120">
        <v>109675</v>
      </c>
      <c r="L19" s="121">
        <f t="shared" si="0"/>
        <v>-6.1339244449769792E-2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41809</v>
      </c>
      <c r="D20" s="121">
        <v>-0.53155182072829132</v>
      </c>
      <c r="E20" s="120">
        <v>96818</v>
      </c>
      <c r="F20" s="121">
        <f t="shared" si="0"/>
        <v>1.3157214953718097</v>
      </c>
      <c r="G20" s="120">
        <v>108987</v>
      </c>
      <c r="H20" s="121">
        <f t="shared" si="0"/>
        <v>0.12568943791443732</v>
      </c>
      <c r="I20" s="120">
        <v>119696</v>
      </c>
      <c r="J20" s="121">
        <f t="shared" si="0"/>
        <v>9.8259425436061143E-2</v>
      </c>
      <c r="K20" s="120">
        <v>97837</v>
      </c>
      <c r="L20" s="121">
        <f t="shared" si="0"/>
        <v>-0.18262097313193426</v>
      </c>
      <c r="M20" s="120"/>
      <c r="N20" s="121"/>
    </row>
    <row r="21" spans="1:15" ht="15.75" x14ac:dyDescent="0.25">
      <c r="A21" s="1"/>
      <c r="B21" s="122" t="s">
        <v>32</v>
      </c>
      <c r="C21" s="123">
        <v>442013</v>
      </c>
      <c r="D21" s="124">
        <v>-0.5813537409489351</v>
      </c>
      <c r="E21" s="123">
        <v>749212</v>
      </c>
      <c r="F21" s="124">
        <f t="shared" si="0"/>
        <v>0.6949999208168085</v>
      </c>
      <c r="G21" s="123">
        <v>1316064</v>
      </c>
      <c r="H21" s="124">
        <f t="shared" si="0"/>
        <v>0.75659759854353648</v>
      </c>
      <c r="I21" s="123">
        <v>1447168</v>
      </c>
      <c r="J21" s="124">
        <f t="shared" si="0"/>
        <v>9.9618255647141885E-2</v>
      </c>
      <c r="K21" s="123">
        <v>1453294</v>
      </c>
      <c r="L21" s="124">
        <f t="shared" si="0"/>
        <v>4.2330952591544957E-3</v>
      </c>
      <c r="M21" s="123">
        <v>862102</v>
      </c>
      <c r="N21" s="124">
        <v>1.9983152155908845E-2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60333</v>
      </c>
      <c r="D31" s="121">
        <v>0.24752905173483319</v>
      </c>
      <c r="E31" s="120">
        <v>18444</v>
      </c>
      <c r="F31" s="121">
        <f t="shared" ref="F31:J43" si="2">IFERROR(E31/C31-1,"-")</f>
        <v>-0.69429665357267167</v>
      </c>
      <c r="G31" s="120">
        <v>82498</v>
      </c>
      <c r="H31" s="121">
        <f t="shared" si="2"/>
        <v>3.4728909130340488</v>
      </c>
      <c r="I31" s="120">
        <v>81033</v>
      </c>
      <c r="J31" s="121">
        <f t="shared" si="2"/>
        <v>-1.7758006254697034E-2</v>
      </c>
      <c r="K31" s="120">
        <v>94186</v>
      </c>
      <c r="L31" s="121">
        <f t="shared" ref="L31:L43" si="3">IFERROR(K31/I31-1,"-")</f>
        <v>0.16231658706946561</v>
      </c>
      <c r="M31" s="120">
        <v>93832</v>
      </c>
      <c r="N31" s="121">
        <f t="shared" ref="N31:N37" si="4">IFERROR(M31/K31-1,"-")</f>
        <v>-3.7585203745779117E-3</v>
      </c>
    </row>
    <row r="32" spans="1:15" x14ac:dyDescent="0.25">
      <c r="B32" s="119" t="s">
        <v>75</v>
      </c>
      <c r="C32" s="120">
        <v>58894</v>
      </c>
      <c r="D32" s="121">
        <v>0.30411868910540307</v>
      </c>
      <c r="E32" s="120">
        <v>0</v>
      </c>
      <c r="F32" s="121">
        <f t="shared" si="2"/>
        <v>-1</v>
      </c>
      <c r="G32" s="120">
        <v>87548</v>
      </c>
      <c r="H32" s="121" t="str">
        <f t="shared" si="2"/>
        <v>-</v>
      </c>
      <c r="I32" s="120">
        <v>91933</v>
      </c>
      <c r="J32" s="121">
        <f t="shared" si="2"/>
        <v>5.0086809521633802E-2</v>
      </c>
      <c r="K32" s="120">
        <v>93044</v>
      </c>
      <c r="L32" s="121">
        <f t="shared" si="3"/>
        <v>1.2084887907497954E-2</v>
      </c>
      <c r="M32" s="120">
        <v>96064</v>
      </c>
      <c r="N32" s="121">
        <f t="shared" si="4"/>
        <v>3.2457761919091999E-2</v>
      </c>
    </row>
    <row r="33" spans="2:15" x14ac:dyDescent="0.25">
      <c r="B33" s="119" t="s">
        <v>77</v>
      </c>
      <c r="C33" s="120">
        <v>26023</v>
      </c>
      <c r="D33" s="121">
        <v>-0.5187253795934974</v>
      </c>
      <c r="E33" s="120">
        <v>26161</v>
      </c>
      <c r="F33" s="121">
        <f t="shared" si="2"/>
        <v>5.30300119125382E-3</v>
      </c>
      <c r="G33" s="120">
        <v>95606</v>
      </c>
      <c r="H33" s="121">
        <f t="shared" si="2"/>
        <v>2.6545239096364819</v>
      </c>
      <c r="I33" s="120">
        <v>91721</v>
      </c>
      <c r="J33" s="121">
        <f t="shared" si="2"/>
        <v>-4.063552496705225E-2</v>
      </c>
      <c r="K33" s="120">
        <v>101928</v>
      </c>
      <c r="L33" s="121">
        <f t="shared" si="3"/>
        <v>0.11128313036273041</v>
      </c>
      <c r="M33" s="120">
        <v>91772</v>
      </c>
      <c r="N33" s="121">
        <f t="shared" si="4"/>
        <v>-9.9638960835099266E-2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34911</v>
      </c>
      <c r="F34" s="121" t="str">
        <f t="shared" si="2"/>
        <v>-</v>
      </c>
      <c r="G34" s="120">
        <v>99428</v>
      </c>
      <c r="H34" s="121">
        <f t="shared" si="2"/>
        <v>1.8480421643608032</v>
      </c>
      <c r="I34" s="120">
        <v>105403</v>
      </c>
      <c r="J34" s="121">
        <f t="shared" si="2"/>
        <v>6.0093736170897527E-2</v>
      </c>
      <c r="K34" s="120">
        <v>90674</v>
      </c>
      <c r="L34" s="121">
        <f t="shared" si="3"/>
        <v>-0.139739855601833</v>
      </c>
      <c r="M34" s="120">
        <v>103393</v>
      </c>
      <c r="N34" s="121">
        <f t="shared" si="4"/>
        <v>0.1402717427266913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42819</v>
      </c>
      <c r="F35" s="121" t="str">
        <f t="shared" si="2"/>
        <v>-</v>
      </c>
      <c r="G35" s="120">
        <v>91838</v>
      </c>
      <c r="H35" s="121">
        <f t="shared" si="2"/>
        <v>1.1447955346925429</v>
      </c>
      <c r="I35" s="120">
        <v>95608</v>
      </c>
      <c r="J35" s="121">
        <f t="shared" si="2"/>
        <v>4.1050545525817217E-2</v>
      </c>
      <c r="K35" s="120">
        <v>97635</v>
      </c>
      <c r="L35" s="121">
        <f t="shared" si="3"/>
        <v>2.1201154715086545E-2</v>
      </c>
      <c r="M35" s="120">
        <v>92523</v>
      </c>
      <c r="N35" s="121">
        <f t="shared" si="4"/>
        <v>-5.2358273160239666E-2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64132</v>
      </c>
      <c r="F36" s="121" t="str">
        <f t="shared" si="2"/>
        <v>-</v>
      </c>
      <c r="G36" s="120">
        <v>81401</v>
      </c>
      <c r="H36" s="121">
        <f t="shared" si="2"/>
        <v>0.26927274995322148</v>
      </c>
      <c r="I36" s="120">
        <v>111389</v>
      </c>
      <c r="J36" s="121">
        <f t="shared" si="2"/>
        <v>0.36839842262380063</v>
      </c>
      <c r="K36" s="120">
        <v>106420</v>
      </c>
      <c r="L36" s="121">
        <f t="shared" si="3"/>
        <v>-4.4609431811040601E-2</v>
      </c>
      <c r="M36" s="120">
        <v>97898</v>
      </c>
      <c r="N36" s="121">
        <f t="shared" si="4"/>
        <v>-8.0078932531479019E-2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71982</v>
      </c>
      <c r="F37" s="121" t="str">
        <f t="shared" si="2"/>
        <v>-</v>
      </c>
      <c r="G37" s="120">
        <v>84367</v>
      </c>
      <c r="H37" s="121">
        <f t="shared" si="2"/>
        <v>0.17205690311466748</v>
      </c>
      <c r="I37" s="120">
        <v>104344</v>
      </c>
      <c r="J37" s="121">
        <f t="shared" si="2"/>
        <v>0.23678689535007758</v>
      </c>
      <c r="K37" s="120">
        <v>112902</v>
      </c>
      <c r="L37" s="121">
        <f t="shared" si="3"/>
        <v>8.2017173963045309E-2</v>
      </c>
      <c r="M37" s="120">
        <v>125591</v>
      </c>
      <c r="N37" s="121">
        <f t="shared" si="4"/>
        <v>0.1123895059432074</v>
      </c>
    </row>
    <row r="38" spans="2:15" x14ac:dyDescent="0.25">
      <c r="B38" s="119" t="s">
        <v>87</v>
      </c>
      <c r="C38" s="120">
        <v>49605</v>
      </c>
      <c r="D38" s="121">
        <v>-0.15270304893671538</v>
      </c>
      <c r="E38" s="120">
        <v>84470</v>
      </c>
      <c r="F38" s="121">
        <f t="shared" si="2"/>
        <v>0.70285253502671097</v>
      </c>
      <c r="G38" s="120">
        <v>115980</v>
      </c>
      <c r="H38" s="121">
        <f t="shared" si="2"/>
        <v>0.37303184562566583</v>
      </c>
      <c r="I38" s="120">
        <v>111788</v>
      </c>
      <c r="J38" s="121">
        <f t="shared" si="2"/>
        <v>-3.6144162786687306E-2</v>
      </c>
      <c r="K38" s="120">
        <v>123329</v>
      </c>
      <c r="L38" s="121">
        <f t="shared" si="3"/>
        <v>0.10324006154506749</v>
      </c>
      <c r="M38" s="120"/>
      <c r="N38" s="121"/>
    </row>
    <row r="39" spans="2:15" x14ac:dyDescent="0.25">
      <c r="B39" s="119" t="s">
        <v>89</v>
      </c>
      <c r="C39" s="120">
        <v>50276</v>
      </c>
      <c r="D39" s="121">
        <v>5.8107965905503489E-2</v>
      </c>
      <c r="E39" s="120">
        <v>81854</v>
      </c>
      <c r="F39" s="121">
        <f t="shared" si="2"/>
        <v>0.62809292704272424</v>
      </c>
      <c r="G39" s="120">
        <v>92418</v>
      </c>
      <c r="H39" s="121">
        <f t="shared" si="2"/>
        <v>0.12905905636865644</v>
      </c>
      <c r="I39" s="120">
        <v>106633</v>
      </c>
      <c r="J39" s="121">
        <f t="shared" si="2"/>
        <v>0.15381202795992133</v>
      </c>
      <c r="K39" s="120">
        <v>103394</v>
      </c>
      <c r="L39" s="121">
        <f t="shared" si="3"/>
        <v>-3.0375212176343203E-2</v>
      </c>
      <c r="M39" s="120"/>
      <c r="N39" s="121"/>
    </row>
    <row r="40" spans="2:15" x14ac:dyDescent="0.25">
      <c r="B40" s="119" t="s">
        <v>91</v>
      </c>
      <c r="C40" s="120">
        <v>20597</v>
      </c>
      <c r="D40" s="121">
        <v>-0.55829812785486044</v>
      </c>
      <c r="E40" s="120">
        <v>92461</v>
      </c>
      <c r="F40" s="121">
        <f t="shared" si="2"/>
        <v>3.4890518036607272</v>
      </c>
      <c r="G40" s="120">
        <v>115251</v>
      </c>
      <c r="H40" s="121">
        <f t="shared" si="2"/>
        <v>0.24648230064567755</v>
      </c>
      <c r="I40" s="120">
        <v>127971</v>
      </c>
      <c r="J40" s="121">
        <f t="shared" si="2"/>
        <v>0.11036780591925455</v>
      </c>
      <c r="K40" s="120">
        <v>101754</v>
      </c>
      <c r="L40" s="121">
        <f t="shared" si="3"/>
        <v>-0.20486672761797597</v>
      </c>
      <c r="M40" s="120"/>
      <c r="N40" s="121"/>
    </row>
    <row r="41" spans="2:15" x14ac:dyDescent="0.25">
      <c r="B41" s="119" t="s">
        <v>93</v>
      </c>
      <c r="C41" s="120">
        <v>22105</v>
      </c>
      <c r="D41" s="121">
        <v>-0.51056150916659293</v>
      </c>
      <c r="E41" s="120">
        <v>78967</v>
      </c>
      <c r="F41" s="121">
        <f t="shared" si="2"/>
        <v>2.5723591947523183</v>
      </c>
      <c r="G41" s="120">
        <v>96584</v>
      </c>
      <c r="H41" s="121">
        <f t="shared" si="2"/>
        <v>0.22309319082654788</v>
      </c>
      <c r="I41" s="120">
        <v>99767</v>
      </c>
      <c r="J41" s="121">
        <f t="shared" si="2"/>
        <v>3.29557690714819E-2</v>
      </c>
      <c r="K41" s="120">
        <v>88737</v>
      </c>
      <c r="L41" s="121">
        <f t="shared" si="3"/>
        <v>-0.11055759920615038</v>
      </c>
      <c r="M41" s="120"/>
      <c r="N41" s="121"/>
    </row>
    <row r="42" spans="2:15" x14ac:dyDescent="0.25">
      <c r="B42" s="119" t="s">
        <v>95</v>
      </c>
      <c r="C42" s="120">
        <v>41689</v>
      </c>
      <c r="D42" s="121">
        <v>-5.0667213189415694E-2</v>
      </c>
      <c r="E42" s="120">
        <v>83769</v>
      </c>
      <c r="F42" s="121">
        <f t="shared" si="2"/>
        <v>1.0093789728705413</v>
      </c>
      <c r="G42" s="120">
        <v>90601</v>
      </c>
      <c r="H42" s="121">
        <f t="shared" si="2"/>
        <v>8.1557616779476927E-2</v>
      </c>
      <c r="I42" s="120">
        <v>98445</v>
      </c>
      <c r="J42" s="121">
        <f t="shared" si="2"/>
        <v>8.6577410845354974E-2</v>
      </c>
      <c r="K42" s="120">
        <v>74638</v>
      </c>
      <c r="L42" s="121">
        <f t="shared" si="3"/>
        <v>-0.24183046371070138</v>
      </c>
      <c r="M42" s="120"/>
      <c r="N42" s="121"/>
    </row>
    <row r="43" spans="2:15" ht="15.75" x14ac:dyDescent="0.25">
      <c r="B43" s="122" t="s">
        <v>32</v>
      </c>
      <c r="C43" s="123">
        <v>336567</v>
      </c>
      <c r="D43" s="124">
        <v>-0.41159821119506579</v>
      </c>
      <c r="E43" s="123">
        <v>689608</v>
      </c>
      <c r="F43" s="124">
        <f t="shared" si="2"/>
        <v>1.0489471635662437</v>
      </c>
      <c r="G43" s="123">
        <v>1133520</v>
      </c>
      <c r="H43" s="124">
        <f t="shared" si="2"/>
        <v>0.64371643020382585</v>
      </c>
      <c r="I43" s="123">
        <v>1226035</v>
      </c>
      <c r="J43" s="124">
        <f t="shared" si="2"/>
        <v>8.161743948055622E-2</v>
      </c>
      <c r="K43" s="123">
        <v>1188641</v>
      </c>
      <c r="L43" s="124">
        <f t="shared" si="3"/>
        <v>-3.0499944944475499E-2</v>
      </c>
      <c r="M43" s="123">
        <v>701073</v>
      </c>
      <c r="N43" s="124">
        <v>6.1482026840262716E-3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60333</v>
      </c>
      <c r="D53" s="121">
        <v>0.24752905173483319</v>
      </c>
      <c r="E53" s="120">
        <v>0</v>
      </c>
      <c r="F53" s="121">
        <f t="shared" ref="F53:J65" si="5">IFERROR(E53/C53-1,"-")</f>
        <v>-1</v>
      </c>
      <c r="G53" s="120">
        <v>0</v>
      </c>
      <c r="H53" s="121" t="str">
        <f t="shared" si="5"/>
        <v>-</v>
      </c>
      <c r="I53" s="120">
        <v>0</v>
      </c>
      <c r="J53" s="121" t="str">
        <f t="shared" si="5"/>
        <v>-</v>
      </c>
      <c r="K53" s="120">
        <v>0</v>
      </c>
      <c r="L53" s="121" t="str">
        <f t="shared" ref="L53:L65" si="6">IFERROR(K53/I53-1,"-")</f>
        <v>-</v>
      </c>
      <c r="M53" s="120">
        <v>0</v>
      </c>
      <c r="N53" s="121" t="str">
        <f t="shared" ref="N53:N59" si="7">IFERROR(M53/K53-1,"-")</f>
        <v>-</v>
      </c>
    </row>
    <row r="54" spans="1:15" x14ac:dyDescent="0.25">
      <c r="A54" s="1">
        <v>2</v>
      </c>
      <c r="B54" s="119" t="s">
        <v>75</v>
      </c>
      <c r="C54" s="120">
        <v>58894</v>
      </c>
      <c r="D54" s="121">
        <v>0.30411868910540307</v>
      </c>
      <c r="E54" s="120">
        <v>0</v>
      </c>
      <c r="F54" s="121">
        <f t="shared" si="5"/>
        <v>-1</v>
      </c>
      <c r="G54" s="120">
        <v>0</v>
      </c>
      <c r="H54" s="121" t="str">
        <f t="shared" si="5"/>
        <v>-</v>
      </c>
      <c r="I54" s="120">
        <v>0</v>
      </c>
      <c r="J54" s="121" t="str">
        <f t="shared" si="5"/>
        <v>-</v>
      </c>
      <c r="K54" s="120">
        <v>0</v>
      </c>
      <c r="L54" s="121" t="str">
        <f t="shared" si="6"/>
        <v>-</v>
      </c>
      <c r="M54" s="120">
        <v>0</v>
      </c>
      <c r="N54" s="121" t="str">
        <f t="shared" si="7"/>
        <v>-</v>
      </c>
    </row>
    <row r="55" spans="1:15" x14ac:dyDescent="0.25">
      <c r="A55" s="1">
        <v>3</v>
      </c>
      <c r="B55" s="119" t="s">
        <v>77</v>
      </c>
      <c r="C55" s="120">
        <v>26023</v>
      </c>
      <c r="D55" s="121">
        <v>-0.5187253795934974</v>
      </c>
      <c r="E55" s="120">
        <v>0</v>
      </c>
      <c r="F55" s="121">
        <f t="shared" si="5"/>
        <v>-1</v>
      </c>
      <c r="G55" s="120">
        <v>0</v>
      </c>
      <c r="H55" s="121" t="str">
        <f t="shared" si="5"/>
        <v>-</v>
      </c>
      <c r="I55" s="120">
        <v>0</v>
      </c>
      <c r="J55" s="121" t="str">
        <f t="shared" si="5"/>
        <v>-</v>
      </c>
      <c r="K55" s="120">
        <v>0</v>
      </c>
      <c r="L55" s="121" t="str">
        <f t="shared" si="6"/>
        <v>-</v>
      </c>
      <c r="M55" s="120">
        <v>0</v>
      </c>
      <c r="N55" s="121" t="str">
        <f t="shared" si="7"/>
        <v>-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5"/>
        <v>-</v>
      </c>
      <c r="G56" s="120">
        <v>0</v>
      </c>
      <c r="H56" s="121" t="str">
        <f t="shared" si="5"/>
        <v>-</v>
      </c>
      <c r="I56" s="120">
        <v>0</v>
      </c>
      <c r="J56" s="121" t="str">
        <f t="shared" si="5"/>
        <v>-</v>
      </c>
      <c r="K56" s="120">
        <v>0</v>
      </c>
      <c r="L56" s="121" t="str">
        <f t="shared" si="6"/>
        <v>-</v>
      </c>
      <c r="M56" s="120">
        <v>0</v>
      </c>
      <c r="N56" s="121" t="str">
        <f t="shared" si="7"/>
        <v>-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5"/>
        <v>-</v>
      </c>
      <c r="G57" s="120">
        <v>0</v>
      </c>
      <c r="H57" s="121" t="str">
        <f t="shared" si="5"/>
        <v>-</v>
      </c>
      <c r="I57" s="120">
        <v>0</v>
      </c>
      <c r="J57" s="121" t="str">
        <f t="shared" si="5"/>
        <v>-</v>
      </c>
      <c r="K57" s="120">
        <v>0</v>
      </c>
      <c r="L57" s="121" t="str">
        <f t="shared" si="6"/>
        <v>-</v>
      </c>
      <c r="M57" s="120">
        <v>0</v>
      </c>
      <c r="N57" s="121" t="str">
        <f t="shared" si="7"/>
        <v>-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5"/>
        <v>-</v>
      </c>
      <c r="G58" s="120">
        <v>0</v>
      </c>
      <c r="H58" s="121" t="str">
        <f t="shared" si="5"/>
        <v>-</v>
      </c>
      <c r="I58" s="120">
        <v>0</v>
      </c>
      <c r="J58" s="121" t="str">
        <f t="shared" si="5"/>
        <v>-</v>
      </c>
      <c r="K58" s="120">
        <v>0</v>
      </c>
      <c r="L58" s="121" t="str">
        <f t="shared" si="6"/>
        <v>-</v>
      </c>
      <c r="M58" s="120">
        <v>0</v>
      </c>
      <c r="N58" s="121" t="str">
        <f t="shared" si="7"/>
        <v>-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5"/>
        <v>-</v>
      </c>
      <c r="G59" s="120">
        <v>0</v>
      </c>
      <c r="H59" s="121" t="str">
        <f t="shared" si="5"/>
        <v>-</v>
      </c>
      <c r="I59" s="120">
        <v>0</v>
      </c>
      <c r="J59" s="121" t="str">
        <f t="shared" si="5"/>
        <v>-</v>
      </c>
      <c r="K59" s="120">
        <v>0</v>
      </c>
      <c r="L59" s="121" t="str">
        <f t="shared" si="6"/>
        <v>-</v>
      </c>
      <c r="M59" s="120">
        <v>0</v>
      </c>
      <c r="N59" s="121" t="str">
        <f t="shared" si="7"/>
        <v>-</v>
      </c>
    </row>
    <row r="60" spans="1:15" x14ac:dyDescent="0.25">
      <c r="A60" s="1">
        <v>8</v>
      </c>
      <c r="B60" s="119" t="s">
        <v>87</v>
      </c>
      <c r="C60" s="120">
        <v>0</v>
      </c>
      <c r="D60" s="121">
        <v>-1</v>
      </c>
      <c r="E60" s="120">
        <v>0</v>
      </c>
      <c r="F60" s="121" t="str">
        <f t="shared" si="5"/>
        <v>-</v>
      </c>
      <c r="G60" s="120">
        <v>0</v>
      </c>
      <c r="H60" s="121" t="str">
        <f t="shared" si="5"/>
        <v>-</v>
      </c>
      <c r="I60" s="120">
        <v>0</v>
      </c>
      <c r="J60" s="121" t="str">
        <f t="shared" si="5"/>
        <v>-</v>
      </c>
      <c r="K60" s="120">
        <v>0</v>
      </c>
      <c r="L60" s="121" t="str">
        <f t="shared" si="6"/>
        <v>-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0</v>
      </c>
      <c r="F61" s="121" t="str">
        <f t="shared" si="5"/>
        <v>-</v>
      </c>
      <c r="G61" s="120">
        <v>0</v>
      </c>
      <c r="H61" s="121" t="str">
        <f t="shared" si="5"/>
        <v>-</v>
      </c>
      <c r="I61" s="120">
        <v>0</v>
      </c>
      <c r="J61" s="121" t="str">
        <f t="shared" si="5"/>
        <v>-</v>
      </c>
      <c r="K61" s="120">
        <v>0</v>
      </c>
      <c r="L61" s="121" t="str">
        <f t="shared" si="6"/>
        <v>-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0</v>
      </c>
      <c r="F62" s="121" t="str">
        <f t="shared" si="5"/>
        <v>-</v>
      </c>
      <c r="G62" s="120">
        <v>0</v>
      </c>
      <c r="H62" s="121" t="str">
        <f t="shared" si="5"/>
        <v>-</v>
      </c>
      <c r="I62" s="120">
        <v>0</v>
      </c>
      <c r="J62" s="121" t="str">
        <f t="shared" si="5"/>
        <v>-</v>
      </c>
      <c r="K62" s="120">
        <v>0</v>
      </c>
      <c r="L62" s="121" t="str">
        <f t="shared" si="6"/>
        <v>-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0</v>
      </c>
      <c r="D63" s="121">
        <v>-1</v>
      </c>
      <c r="E63" s="120">
        <v>0</v>
      </c>
      <c r="F63" s="121" t="str">
        <f t="shared" si="5"/>
        <v>-</v>
      </c>
      <c r="G63" s="120">
        <v>0</v>
      </c>
      <c r="H63" s="121" t="str">
        <f t="shared" si="5"/>
        <v>-</v>
      </c>
      <c r="I63" s="120">
        <v>0</v>
      </c>
      <c r="J63" s="121" t="str">
        <f t="shared" si="5"/>
        <v>-</v>
      </c>
      <c r="K63" s="120">
        <v>0</v>
      </c>
      <c r="L63" s="121" t="str">
        <f t="shared" si="6"/>
        <v>-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0</v>
      </c>
      <c r="D64" s="121">
        <v>-1</v>
      </c>
      <c r="E64" s="120">
        <v>0</v>
      </c>
      <c r="F64" s="121" t="str">
        <f t="shared" si="5"/>
        <v>-</v>
      </c>
      <c r="G64" s="120">
        <v>0</v>
      </c>
      <c r="H64" s="121" t="str">
        <f t="shared" si="5"/>
        <v>-</v>
      </c>
      <c r="I64" s="120">
        <v>0</v>
      </c>
      <c r="J64" s="121" t="str">
        <f t="shared" si="5"/>
        <v>-</v>
      </c>
      <c r="K64" s="120">
        <v>0</v>
      </c>
      <c r="L64" s="121" t="str">
        <f t="shared" si="6"/>
        <v>-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0</v>
      </c>
      <c r="F65" s="124" t="str">
        <f t="shared" si="5"/>
        <v>-</v>
      </c>
      <c r="G65" s="123">
        <v>0</v>
      </c>
      <c r="H65" s="124" t="str">
        <f t="shared" si="5"/>
        <v>-</v>
      </c>
      <c r="I65" s="123">
        <v>0</v>
      </c>
      <c r="J65" s="124" t="str">
        <f t="shared" si="5"/>
        <v>-</v>
      </c>
      <c r="K65" s="123">
        <v>0</v>
      </c>
      <c r="L65" s="124" t="str">
        <f t="shared" si="6"/>
        <v>-</v>
      </c>
      <c r="M65" s="123">
        <v>0</v>
      </c>
      <c r="N65" s="124" t="s">
        <v>252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0</v>
      </c>
      <c r="D75" s="121" t="s">
        <v>252</v>
      </c>
      <c r="E75" s="120">
        <v>0</v>
      </c>
      <c r="F75" s="121" t="str">
        <f t="shared" ref="F75:J87" si="8">IFERROR(E75/C75-1,"-")</f>
        <v>-</v>
      </c>
      <c r="G75" s="120">
        <v>0</v>
      </c>
      <c r="H75" s="121" t="str">
        <f t="shared" si="8"/>
        <v>-</v>
      </c>
      <c r="I75" s="120">
        <v>0</v>
      </c>
      <c r="J75" s="121" t="str">
        <f t="shared" si="8"/>
        <v>-</v>
      </c>
      <c r="K75" s="120">
        <v>0</v>
      </c>
      <c r="L75" s="121" t="str">
        <f t="shared" ref="L75:L87" si="9">IFERROR(K75/I75-1,"-")</f>
        <v>-</v>
      </c>
      <c r="M75" s="120">
        <v>0</v>
      </c>
      <c r="N75" s="121" t="str">
        <f t="shared" ref="N75:N81" si="10">IFERROR(M75/K75-1,"-")</f>
        <v>-</v>
      </c>
    </row>
    <row r="76" spans="1:15" x14ac:dyDescent="0.25">
      <c r="A76" s="1">
        <v>2</v>
      </c>
      <c r="B76" s="119" t="s">
        <v>75</v>
      </c>
      <c r="C76" s="120">
        <v>0</v>
      </c>
      <c r="D76" s="121" t="s">
        <v>252</v>
      </c>
      <c r="E76" s="120">
        <v>0</v>
      </c>
      <c r="F76" s="121" t="str">
        <f t="shared" si="8"/>
        <v>-</v>
      </c>
      <c r="G76" s="120">
        <v>0</v>
      </c>
      <c r="H76" s="121" t="str">
        <f t="shared" si="8"/>
        <v>-</v>
      </c>
      <c r="I76" s="120">
        <v>0</v>
      </c>
      <c r="J76" s="121" t="str">
        <f t="shared" si="8"/>
        <v>-</v>
      </c>
      <c r="K76" s="120">
        <v>0</v>
      </c>
      <c r="L76" s="121" t="str">
        <f t="shared" si="9"/>
        <v>-</v>
      </c>
      <c r="M76" s="120">
        <v>0</v>
      </c>
      <c r="N76" s="121" t="str">
        <f t="shared" si="10"/>
        <v>-</v>
      </c>
    </row>
    <row r="77" spans="1:15" x14ac:dyDescent="0.25">
      <c r="A77" s="1">
        <v>3</v>
      </c>
      <c r="B77" s="119" t="s">
        <v>77</v>
      </c>
      <c r="C77" s="120">
        <v>0</v>
      </c>
      <c r="D77" s="121" t="s">
        <v>252</v>
      </c>
      <c r="E77" s="120">
        <v>0</v>
      </c>
      <c r="F77" s="121" t="str">
        <f t="shared" si="8"/>
        <v>-</v>
      </c>
      <c r="G77" s="120">
        <v>0</v>
      </c>
      <c r="H77" s="121" t="str">
        <f t="shared" si="8"/>
        <v>-</v>
      </c>
      <c r="I77" s="120">
        <v>0</v>
      </c>
      <c r="J77" s="121" t="str">
        <f t="shared" si="8"/>
        <v>-</v>
      </c>
      <c r="K77" s="120">
        <v>0</v>
      </c>
      <c r="L77" s="121" t="str">
        <f t="shared" si="9"/>
        <v>-</v>
      </c>
      <c r="M77" s="120">
        <v>0</v>
      </c>
      <c r="N77" s="121" t="str">
        <f t="shared" si="10"/>
        <v>-</v>
      </c>
    </row>
    <row r="78" spans="1:15" x14ac:dyDescent="0.25">
      <c r="A78" s="1">
        <v>4</v>
      </c>
      <c r="B78" s="119" t="s">
        <v>79</v>
      </c>
      <c r="C78" s="120">
        <v>0</v>
      </c>
      <c r="D78" s="121" t="s">
        <v>252</v>
      </c>
      <c r="E78" s="120">
        <v>0</v>
      </c>
      <c r="F78" s="121" t="str">
        <f t="shared" si="8"/>
        <v>-</v>
      </c>
      <c r="G78" s="120">
        <v>0</v>
      </c>
      <c r="H78" s="121" t="str">
        <f t="shared" si="8"/>
        <v>-</v>
      </c>
      <c r="I78" s="120">
        <v>0</v>
      </c>
      <c r="J78" s="121" t="str">
        <f t="shared" si="8"/>
        <v>-</v>
      </c>
      <c r="K78" s="120">
        <v>0</v>
      </c>
      <c r="L78" s="121" t="str">
        <f t="shared" si="9"/>
        <v>-</v>
      </c>
      <c r="M78" s="120">
        <v>0</v>
      </c>
      <c r="N78" s="121" t="str">
        <f t="shared" si="10"/>
        <v>-</v>
      </c>
    </row>
    <row r="79" spans="1:15" x14ac:dyDescent="0.25">
      <c r="A79" s="1">
        <v>5</v>
      </c>
      <c r="B79" s="119" t="s">
        <v>81</v>
      </c>
      <c r="C79" s="120">
        <v>0</v>
      </c>
      <c r="D79" s="121" t="s">
        <v>252</v>
      </c>
      <c r="E79" s="120">
        <v>0</v>
      </c>
      <c r="F79" s="121" t="str">
        <f t="shared" si="8"/>
        <v>-</v>
      </c>
      <c r="G79" s="120">
        <v>0</v>
      </c>
      <c r="H79" s="121" t="str">
        <f t="shared" si="8"/>
        <v>-</v>
      </c>
      <c r="I79" s="120">
        <v>0</v>
      </c>
      <c r="J79" s="121" t="str">
        <f t="shared" si="8"/>
        <v>-</v>
      </c>
      <c r="K79" s="120">
        <v>0</v>
      </c>
      <c r="L79" s="121" t="str">
        <f t="shared" si="9"/>
        <v>-</v>
      </c>
      <c r="M79" s="120">
        <v>0</v>
      </c>
      <c r="N79" s="121" t="str">
        <f t="shared" si="10"/>
        <v>-</v>
      </c>
    </row>
    <row r="80" spans="1:15" x14ac:dyDescent="0.25">
      <c r="A80" s="1">
        <v>6</v>
      </c>
      <c r="B80" s="119" t="s">
        <v>83</v>
      </c>
      <c r="C80" s="120">
        <v>0</v>
      </c>
      <c r="D80" s="121" t="s">
        <v>252</v>
      </c>
      <c r="E80" s="120">
        <v>0</v>
      </c>
      <c r="F80" s="121" t="str">
        <f t="shared" si="8"/>
        <v>-</v>
      </c>
      <c r="G80" s="120">
        <v>0</v>
      </c>
      <c r="H80" s="121" t="str">
        <f t="shared" si="8"/>
        <v>-</v>
      </c>
      <c r="I80" s="120">
        <v>0</v>
      </c>
      <c r="J80" s="121" t="str">
        <f t="shared" si="8"/>
        <v>-</v>
      </c>
      <c r="K80" s="120">
        <v>0</v>
      </c>
      <c r="L80" s="121" t="str">
        <f t="shared" si="9"/>
        <v>-</v>
      </c>
      <c r="M80" s="120">
        <v>0</v>
      </c>
      <c r="N80" s="121" t="str">
        <f t="shared" si="10"/>
        <v>-</v>
      </c>
    </row>
    <row r="81" spans="1:15" x14ac:dyDescent="0.25">
      <c r="A81" s="1">
        <v>7</v>
      </c>
      <c r="B81" s="119" t="s">
        <v>85</v>
      </c>
      <c r="C81" s="120">
        <v>0</v>
      </c>
      <c r="D81" s="121" t="s">
        <v>252</v>
      </c>
      <c r="E81" s="120">
        <v>0</v>
      </c>
      <c r="F81" s="121" t="str">
        <f t="shared" si="8"/>
        <v>-</v>
      </c>
      <c r="G81" s="120">
        <v>0</v>
      </c>
      <c r="H81" s="121" t="str">
        <f t="shared" si="8"/>
        <v>-</v>
      </c>
      <c r="I81" s="120">
        <v>0</v>
      </c>
      <c r="J81" s="121" t="str">
        <f t="shared" si="8"/>
        <v>-</v>
      </c>
      <c r="K81" s="120">
        <v>0</v>
      </c>
      <c r="L81" s="121" t="str">
        <f t="shared" si="9"/>
        <v>-</v>
      </c>
      <c r="M81" s="120">
        <v>0</v>
      </c>
      <c r="N81" s="121" t="str">
        <f t="shared" si="10"/>
        <v>-</v>
      </c>
    </row>
    <row r="82" spans="1:15" x14ac:dyDescent="0.25">
      <c r="A82" s="1">
        <v>8</v>
      </c>
      <c r="B82" s="119" t="s">
        <v>87</v>
      </c>
      <c r="C82" s="120">
        <v>0</v>
      </c>
      <c r="D82" s="121" t="s">
        <v>252</v>
      </c>
      <c r="E82" s="120">
        <v>0</v>
      </c>
      <c r="F82" s="121" t="str">
        <f t="shared" si="8"/>
        <v>-</v>
      </c>
      <c r="G82" s="120">
        <v>0</v>
      </c>
      <c r="H82" s="121" t="str">
        <f t="shared" si="8"/>
        <v>-</v>
      </c>
      <c r="I82" s="120">
        <v>0</v>
      </c>
      <c r="J82" s="121" t="str">
        <f t="shared" si="8"/>
        <v>-</v>
      </c>
      <c r="K82" s="120">
        <v>0</v>
      </c>
      <c r="L82" s="121" t="str">
        <f t="shared" si="9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 t="s">
        <v>252</v>
      </c>
      <c r="E83" s="120">
        <v>0</v>
      </c>
      <c r="F83" s="121" t="str">
        <f t="shared" si="8"/>
        <v>-</v>
      </c>
      <c r="G83" s="120">
        <v>0</v>
      </c>
      <c r="H83" s="121" t="str">
        <f t="shared" si="8"/>
        <v>-</v>
      </c>
      <c r="I83" s="120">
        <v>0</v>
      </c>
      <c r="J83" s="121" t="str">
        <f t="shared" si="8"/>
        <v>-</v>
      </c>
      <c r="K83" s="120">
        <v>0</v>
      </c>
      <c r="L83" s="121" t="str">
        <f t="shared" si="9"/>
        <v>-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 t="s">
        <v>252</v>
      </c>
      <c r="E84" s="120">
        <v>0</v>
      </c>
      <c r="F84" s="121" t="str">
        <f t="shared" si="8"/>
        <v>-</v>
      </c>
      <c r="G84" s="120">
        <v>0</v>
      </c>
      <c r="H84" s="121" t="str">
        <f t="shared" si="8"/>
        <v>-</v>
      </c>
      <c r="I84" s="120">
        <v>0</v>
      </c>
      <c r="J84" s="121" t="str">
        <f t="shared" si="8"/>
        <v>-</v>
      </c>
      <c r="K84" s="120">
        <v>0</v>
      </c>
      <c r="L84" s="121" t="str">
        <f t="shared" si="9"/>
        <v>-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 t="s">
        <v>252</v>
      </c>
      <c r="E85" s="120">
        <v>0</v>
      </c>
      <c r="F85" s="121" t="str">
        <f t="shared" si="8"/>
        <v>-</v>
      </c>
      <c r="G85" s="120">
        <v>0</v>
      </c>
      <c r="H85" s="121" t="str">
        <f t="shared" si="8"/>
        <v>-</v>
      </c>
      <c r="I85" s="120">
        <v>0</v>
      </c>
      <c r="J85" s="121" t="str">
        <f t="shared" si="8"/>
        <v>-</v>
      </c>
      <c r="K85" s="120">
        <v>0</v>
      </c>
      <c r="L85" s="121" t="str">
        <f t="shared" si="9"/>
        <v>-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 t="s">
        <v>252</v>
      </c>
      <c r="E86" s="120">
        <v>0</v>
      </c>
      <c r="F86" s="121" t="str">
        <f t="shared" si="8"/>
        <v>-</v>
      </c>
      <c r="G86" s="120">
        <v>0</v>
      </c>
      <c r="H86" s="121" t="str">
        <f t="shared" si="8"/>
        <v>-</v>
      </c>
      <c r="I86" s="120">
        <v>0</v>
      </c>
      <c r="J86" s="121" t="str">
        <f t="shared" si="8"/>
        <v>-</v>
      </c>
      <c r="K86" s="120">
        <v>0</v>
      </c>
      <c r="L86" s="121" t="str">
        <f t="shared" si="9"/>
        <v>-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 t="s">
        <v>252</v>
      </c>
      <c r="E87" s="123">
        <v>0</v>
      </c>
      <c r="F87" s="124" t="str">
        <f t="shared" si="8"/>
        <v>-</v>
      </c>
      <c r="G87" s="123">
        <v>0</v>
      </c>
      <c r="H87" s="124" t="str">
        <f t="shared" si="8"/>
        <v>-</v>
      </c>
      <c r="I87" s="123">
        <v>0</v>
      </c>
      <c r="J87" s="124" t="str">
        <f t="shared" si="8"/>
        <v>-</v>
      </c>
      <c r="K87" s="123">
        <v>0</v>
      </c>
      <c r="L87" s="124" t="str">
        <f t="shared" si="9"/>
        <v>-</v>
      </c>
      <c r="M87" s="123">
        <v>0</v>
      </c>
      <c r="N87" s="124" t="s">
        <v>252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43534</v>
      </c>
      <c r="D97" s="121">
        <v>-0.10174352625606109</v>
      </c>
      <c r="E97" s="120">
        <v>28</v>
      </c>
      <c r="F97" s="121">
        <f t="shared" ref="F97:J109" si="11">IFERROR(E97/C97-1,"-")</f>
        <v>-0.99935682455092567</v>
      </c>
      <c r="G97" s="120">
        <v>13386</v>
      </c>
      <c r="H97" s="121">
        <f t="shared" si="11"/>
        <v>477.07142857142856</v>
      </c>
      <c r="I97" s="120">
        <v>17843</v>
      </c>
      <c r="J97" s="121">
        <f t="shared" si="11"/>
        <v>0.3329598087554162</v>
      </c>
      <c r="K97" s="120">
        <v>20807</v>
      </c>
      <c r="L97" s="121">
        <f t="shared" ref="L97:L109" si="12">IFERROR(K97/I97-1,"-")</f>
        <v>0.16611556352631274</v>
      </c>
      <c r="M97" s="120">
        <v>21327</v>
      </c>
      <c r="N97" s="121">
        <f t="shared" ref="N97:N103" si="13">IFERROR(M97/K97-1,"-")</f>
        <v>2.4991589368962286E-2</v>
      </c>
    </row>
    <row r="98" spans="2:14" x14ac:dyDescent="0.25">
      <c r="B98" s="119" t="s">
        <v>75</v>
      </c>
      <c r="C98" s="120">
        <v>40111</v>
      </c>
      <c r="D98" s="121">
        <v>-0.11669235851134108</v>
      </c>
      <c r="E98" s="120">
        <v>0</v>
      </c>
      <c r="F98" s="121">
        <f t="shared" si="11"/>
        <v>-1</v>
      </c>
      <c r="G98" s="120">
        <v>13602</v>
      </c>
      <c r="H98" s="121" t="str">
        <f t="shared" si="11"/>
        <v>-</v>
      </c>
      <c r="I98" s="120">
        <v>16107</v>
      </c>
      <c r="J98" s="121">
        <f t="shared" si="11"/>
        <v>0.18416409351565943</v>
      </c>
      <c r="K98" s="120">
        <v>20151</v>
      </c>
      <c r="L98" s="121">
        <f t="shared" si="12"/>
        <v>0.25107096293536979</v>
      </c>
      <c r="M98" s="120">
        <v>19358</v>
      </c>
      <c r="N98" s="121">
        <f t="shared" si="13"/>
        <v>-3.935288571286788E-2</v>
      </c>
    </row>
    <row r="99" spans="2:14" x14ac:dyDescent="0.25">
      <c r="B99" s="119" t="s">
        <v>77</v>
      </c>
      <c r="C99" s="120">
        <v>19748</v>
      </c>
      <c r="D99" s="121">
        <v>-0.51002381897578397</v>
      </c>
      <c r="E99" s="120">
        <v>0</v>
      </c>
      <c r="F99" s="121">
        <f t="shared" si="11"/>
        <v>-1</v>
      </c>
      <c r="G99" s="120">
        <v>13705</v>
      </c>
      <c r="H99" s="121" t="str">
        <f t="shared" si="11"/>
        <v>-</v>
      </c>
      <c r="I99" s="120">
        <v>16813</v>
      </c>
      <c r="J99" s="121">
        <f t="shared" si="11"/>
        <v>0.22677854797519159</v>
      </c>
      <c r="K99" s="120">
        <v>20625</v>
      </c>
      <c r="L99" s="121">
        <f t="shared" si="12"/>
        <v>0.22672931660024975</v>
      </c>
      <c r="M99" s="120">
        <v>20970</v>
      </c>
      <c r="N99" s="121">
        <f t="shared" si="13"/>
        <v>1.6727272727272702E-2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23</v>
      </c>
      <c r="F100" s="121" t="str">
        <f t="shared" si="11"/>
        <v>-</v>
      </c>
      <c r="G100" s="120">
        <v>13588</v>
      </c>
      <c r="H100" s="121">
        <f t="shared" si="11"/>
        <v>589.78260869565213</v>
      </c>
      <c r="I100" s="120">
        <v>16876</v>
      </c>
      <c r="J100" s="121">
        <f t="shared" si="11"/>
        <v>0.24197821607300551</v>
      </c>
      <c r="K100" s="120">
        <v>22359</v>
      </c>
      <c r="L100" s="121">
        <f t="shared" si="12"/>
        <v>0.32489926522872725</v>
      </c>
      <c r="M100" s="120">
        <v>25760</v>
      </c>
      <c r="N100" s="121">
        <f t="shared" si="13"/>
        <v>0.15210877051746508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40</v>
      </c>
      <c r="F101" s="121" t="str">
        <f t="shared" si="11"/>
        <v>-</v>
      </c>
      <c r="G101" s="120">
        <v>12214</v>
      </c>
      <c r="H101" s="121">
        <f t="shared" si="11"/>
        <v>304.35000000000002</v>
      </c>
      <c r="I101" s="120">
        <v>15694</v>
      </c>
      <c r="J101" s="121">
        <f t="shared" si="11"/>
        <v>0.28491894547240881</v>
      </c>
      <c r="K101" s="120">
        <v>20363</v>
      </c>
      <c r="L101" s="121">
        <f t="shared" si="12"/>
        <v>0.29750223015165034</v>
      </c>
      <c r="M101" s="120">
        <v>23361</v>
      </c>
      <c r="N101" s="121">
        <f t="shared" si="13"/>
        <v>0.14722781515493777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860</v>
      </c>
      <c r="F102" s="121" t="str">
        <f t="shared" si="11"/>
        <v>-</v>
      </c>
      <c r="G102" s="120">
        <v>11682</v>
      </c>
      <c r="H102" s="121">
        <f t="shared" si="11"/>
        <v>12.583720930232559</v>
      </c>
      <c r="I102" s="120">
        <v>16830</v>
      </c>
      <c r="J102" s="121">
        <f t="shared" si="11"/>
        <v>0.44067796610169485</v>
      </c>
      <c r="K102" s="120">
        <v>18509</v>
      </c>
      <c r="L102" s="121">
        <f t="shared" si="12"/>
        <v>9.9762329174093889E-2</v>
      </c>
      <c r="M102" s="120">
        <v>23213</v>
      </c>
      <c r="N102" s="121">
        <f t="shared" si="13"/>
        <v>0.25414663136852345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3718</v>
      </c>
      <c r="F103" s="121" t="str">
        <f t="shared" si="11"/>
        <v>-</v>
      </c>
      <c r="G103" s="120">
        <v>15593</v>
      </c>
      <c r="H103" s="121">
        <f t="shared" si="11"/>
        <v>3.1939214631522326</v>
      </c>
      <c r="I103" s="120">
        <v>21629</v>
      </c>
      <c r="J103" s="121">
        <f t="shared" si="11"/>
        <v>0.38709677419354849</v>
      </c>
      <c r="K103" s="120">
        <v>25609</v>
      </c>
      <c r="L103" s="121">
        <f t="shared" si="12"/>
        <v>0.18401220583475886</v>
      </c>
      <c r="M103" s="120">
        <v>27040</v>
      </c>
      <c r="N103" s="121">
        <f t="shared" si="13"/>
        <v>5.5878792611972372E-2</v>
      </c>
    </row>
    <row r="104" spans="2:14" x14ac:dyDescent="0.25">
      <c r="B104" s="119" t="s">
        <v>87</v>
      </c>
      <c r="C104" s="120">
        <v>1520</v>
      </c>
      <c r="D104" s="121">
        <v>-0.96808465963969259</v>
      </c>
      <c r="E104" s="120">
        <v>8913</v>
      </c>
      <c r="F104" s="121">
        <f t="shared" si="11"/>
        <v>4.8638157894736844</v>
      </c>
      <c r="G104" s="120">
        <v>20831</v>
      </c>
      <c r="H104" s="121">
        <f t="shared" si="11"/>
        <v>1.3371479860877371</v>
      </c>
      <c r="I104" s="120">
        <v>23977</v>
      </c>
      <c r="J104" s="121">
        <f t="shared" si="11"/>
        <v>0.15102491479045654</v>
      </c>
      <c r="K104" s="120">
        <v>26931</v>
      </c>
      <c r="L104" s="121">
        <f t="shared" si="12"/>
        <v>0.12320140134295365</v>
      </c>
      <c r="M104" s="120"/>
      <c r="N104" s="121"/>
    </row>
    <row r="105" spans="2:14" x14ac:dyDescent="0.25">
      <c r="B105" s="119" t="s">
        <v>89</v>
      </c>
      <c r="C105" s="120">
        <v>24</v>
      </c>
      <c r="D105" s="121">
        <v>-0.9994206397103198</v>
      </c>
      <c r="E105" s="120">
        <v>7611</v>
      </c>
      <c r="F105" s="121">
        <f t="shared" si="11"/>
        <v>316.125</v>
      </c>
      <c r="G105" s="120">
        <v>15007</v>
      </c>
      <c r="H105" s="121">
        <f t="shared" si="11"/>
        <v>0.97175141242937846</v>
      </c>
      <c r="I105" s="120">
        <v>18604</v>
      </c>
      <c r="J105" s="121">
        <f t="shared" si="11"/>
        <v>0.23968814553208495</v>
      </c>
      <c r="K105" s="120">
        <v>20837</v>
      </c>
      <c r="L105" s="121">
        <f t="shared" si="12"/>
        <v>0.12002795097828423</v>
      </c>
      <c r="M105" s="120"/>
      <c r="N105" s="121"/>
    </row>
    <row r="106" spans="2:14" x14ac:dyDescent="0.25">
      <c r="B106" s="119" t="s">
        <v>91</v>
      </c>
      <c r="C106" s="120">
        <v>0</v>
      </c>
      <c r="D106" s="121">
        <v>-1</v>
      </c>
      <c r="E106" s="120">
        <v>12708</v>
      </c>
      <c r="F106" s="121" t="str">
        <f t="shared" si="11"/>
        <v>-</v>
      </c>
      <c r="G106" s="120">
        <v>17361</v>
      </c>
      <c r="H106" s="121">
        <f t="shared" si="11"/>
        <v>0.36614730878186963</v>
      </c>
      <c r="I106" s="120">
        <v>18434</v>
      </c>
      <c r="J106" s="121">
        <f t="shared" si="11"/>
        <v>6.180519555325148E-2</v>
      </c>
      <c r="K106" s="120">
        <v>24325</v>
      </c>
      <c r="L106" s="121">
        <f t="shared" si="12"/>
        <v>0.31957252902245847</v>
      </c>
      <c r="M106" s="120"/>
      <c r="N106" s="121"/>
    </row>
    <row r="107" spans="2:14" x14ac:dyDescent="0.25">
      <c r="B107" s="119" t="s">
        <v>93</v>
      </c>
      <c r="C107" s="120">
        <v>84</v>
      </c>
      <c r="D107" s="121">
        <v>-0.99795834042242904</v>
      </c>
      <c r="E107" s="120">
        <v>12654</v>
      </c>
      <c r="F107" s="121">
        <f t="shared" si="11"/>
        <v>149.64285714285714</v>
      </c>
      <c r="G107" s="120">
        <v>17189</v>
      </c>
      <c r="H107" s="121">
        <f t="shared" si="11"/>
        <v>0.35838470048996363</v>
      </c>
      <c r="I107" s="120">
        <v>17075</v>
      </c>
      <c r="J107" s="121">
        <f t="shared" si="11"/>
        <v>-6.6321484670428532E-3</v>
      </c>
      <c r="K107" s="120">
        <v>20938</v>
      </c>
      <c r="L107" s="121">
        <f t="shared" si="12"/>
        <v>0.2262371888726209</v>
      </c>
      <c r="M107" s="120"/>
      <c r="N107" s="121"/>
    </row>
    <row r="108" spans="2:14" x14ac:dyDescent="0.25">
      <c r="B108" s="119" t="s">
        <v>95</v>
      </c>
      <c r="C108" s="120">
        <v>120</v>
      </c>
      <c r="D108" s="121">
        <v>-0.9973530968766543</v>
      </c>
      <c r="E108" s="120">
        <v>13049</v>
      </c>
      <c r="F108" s="121">
        <f t="shared" si="11"/>
        <v>107.74166666666666</v>
      </c>
      <c r="G108" s="120">
        <v>18386</v>
      </c>
      <c r="H108" s="121">
        <f t="shared" si="11"/>
        <v>0.40899685799678132</v>
      </c>
      <c r="I108" s="120">
        <v>21251</v>
      </c>
      <c r="J108" s="121">
        <f t="shared" si="11"/>
        <v>0.15582508430327424</v>
      </c>
      <c r="K108" s="120">
        <v>23199</v>
      </c>
      <c r="L108" s="121">
        <f t="shared" si="12"/>
        <v>9.1666274528257485E-2</v>
      </c>
      <c r="M108" s="120"/>
      <c r="N108" s="121"/>
    </row>
    <row r="109" spans="2:14" ht="15.75" x14ac:dyDescent="0.25">
      <c r="B109" s="122" t="s">
        <v>32</v>
      </c>
      <c r="C109" s="123">
        <v>105446</v>
      </c>
      <c r="D109" s="124">
        <v>-0.78205215651501714</v>
      </c>
      <c r="E109" s="123">
        <v>59604</v>
      </c>
      <c r="F109" s="124">
        <f t="shared" si="11"/>
        <v>-0.4347438499326669</v>
      </c>
      <c r="G109" s="123">
        <v>182544</v>
      </c>
      <c r="H109" s="124">
        <f t="shared" si="11"/>
        <v>2.0626132474330583</v>
      </c>
      <c r="I109" s="123">
        <v>221133</v>
      </c>
      <c r="J109" s="124">
        <f t="shared" si="11"/>
        <v>0.21139560872995</v>
      </c>
      <c r="K109" s="123">
        <v>264653</v>
      </c>
      <c r="L109" s="124">
        <f t="shared" si="12"/>
        <v>0.19680463793282765</v>
      </c>
      <c r="M109" s="123">
        <v>161029</v>
      </c>
      <c r="N109" s="124">
        <v>8.4932928184984879E-2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DC258-8D5F-451C-B0FC-8EAECA23EA70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6CDEE-5E7A-4FD8-BA78-1C4F768A9196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A4F26-70BE-49FA-816F-992C64E064DE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EA6B-56E6-4ED8-8524-44637C985FED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331DC-5F12-425B-9E10-88E79A844442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233</v>
      </c>
      <c r="F79" s="13" t="s">
        <v>234</v>
      </c>
      <c r="G79" s="13" t="s">
        <v>235</v>
      </c>
      <c r="H79" s="13" t="s">
        <v>236</v>
      </c>
      <c r="I79" s="13" t="s">
        <v>237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4C8A8-B2DA-4BCE-89E3-7FC5A48DE07F}">
  <sheetPr>
    <tabColor theme="4" tint="0.79998168889431442"/>
  </sheetPr>
  <dimension ref="A1:O290"/>
  <sheetViews>
    <sheetView showGridLines="0" topLeftCell="J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7.1146653880402768</v>
      </c>
      <c r="D9" s="190">
        <v>-1.0833703413645148</v>
      </c>
      <c r="E9" s="189">
        <v>7.4604200323101777</v>
      </c>
      <c r="F9" s="190">
        <f t="shared" ref="F9:J21" si="0">IFERROR(E9-C9,"-")</f>
        <v>0.34575464426990088</v>
      </c>
      <c r="G9" s="189">
        <v>8.2772790055248624</v>
      </c>
      <c r="H9" s="190">
        <f t="shared" si="0"/>
        <v>0.8168589732146847</v>
      </c>
      <c r="I9" s="189">
        <v>6.3244211334271458</v>
      </c>
      <c r="J9" s="190">
        <f t="shared" si="0"/>
        <v>-1.9528578720977166</v>
      </c>
      <c r="K9" s="189">
        <v>6.6747736243324818</v>
      </c>
      <c r="L9" s="190">
        <f t="shared" ref="L9:L21" si="1">IFERROR(K9-I9,"-")</f>
        <v>0.35035249090533593</v>
      </c>
      <c r="M9" s="189">
        <v>5.639520078354554</v>
      </c>
      <c r="N9" s="190">
        <f t="shared" ref="N9:N15" si="2">IFERROR(M9-K9,"-")</f>
        <v>-1.0352535459779277</v>
      </c>
    </row>
    <row r="10" spans="1:15" x14ac:dyDescent="0.25">
      <c r="A10" s="1" t="s">
        <v>74</v>
      </c>
      <c r="B10" s="119" t="s">
        <v>75</v>
      </c>
      <c r="C10" s="189">
        <v>6.3956718346253227</v>
      </c>
      <c r="D10" s="190">
        <v>-1.1267534145441127</v>
      </c>
      <c r="E10" s="189">
        <v>5.006753246753247</v>
      </c>
      <c r="F10" s="190">
        <f t="shared" si="0"/>
        <v>-1.3889185878720758</v>
      </c>
      <c r="G10" s="189">
        <v>6.8945538818076475</v>
      </c>
      <c r="H10" s="190">
        <f t="shared" si="0"/>
        <v>1.8878006350544005</v>
      </c>
      <c r="I10" s="189">
        <v>5.2671606864274567</v>
      </c>
      <c r="J10" s="190">
        <f t="shared" si="0"/>
        <v>-1.6273931953801908</v>
      </c>
      <c r="K10" s="189">
        <v>6.3012135381874863</v>
      </c>
      <c r="L10" s="190">
        <f t="shared" si="1"/>
        <v>1.0340528517600296</v>
      </c>
      <c r="M10" s="189">
        <v>5.9382620774810926</v>
      </c>
      <c r="N10" s="190">
        <f t="shared" si="2"/>
        <v>-0.36295146070639372</v>
      </c>
    </row>
    <row r="11" spans="1:15" x14ac:dyDescent="0.25">
      <c r="A11" s="1" t="s">
        <v>76</v>
      </c>
      <c r="B11" s="119" t="s">
        <v>77</v>
      </c>
      <c r="C11" s="189">
        <v>7.718549747048904</v>
      </c>
      <c r="D11" s="190">
        <v>0.13274474745080056</v>
      </c>
      <c r="E11" s="189">
        <v>8.4855660071359065</v>
      </c>
      <c r="F11" s="190">
        <f t="shared" si="0"/>
        <v>0.76701626008700252</v>
      </c>
      <c r="G11" s="189">
        <v>5.4817210771776743</v>
      </c>
      <c r="H11" s="190">
        <f t="shared" si="0"/>
        <v>-3.0038449299582322</v>
      </c>
      <c r="I11" s="189">
        <v>5.0417615088028986</v>
      </c>
      <c r="J11" s="190">
        <f t="shared" si="0"/>
        <v>-0.43995956837477568</v>
      </c>
      <c r="K11" s="189">
        <v>5.7840758920143474</v>
      </c>
      <c r="L11" s="190">
        <f t="shared" si="1"/>
        <v>0.74231438321144871</v>
      </c>
      <c r="M11" s="189">
        <v>5.4982687149475735</v>
      </c>
      <c r="N11" s="190">
        <f t="shared" si="2"/>
        <v>-0.28580717706677383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5.9472250595846106</v>
      </c>
      <c r="F12" s="190" t="str">
        <f t="shared" si="0"/>
        <v>-</v>
      </c>
      <c r="G12" s="189">
        <v>6.9211831710453797</v>
      </c>
      <c r="H12" s="190">
        <f t="shared" si="0"/>
        <v>0.97395811146076916</v>
      </c>
      <c r="I12" s="189">
        <v>4.6508063289213446</v>
      </c>
      <c r="J12" s="190">
        <f t="shared" si="0"/>
        <v>-2.2703768421240351</v>
      </c>
      <c r="K12" s="189">
        <v>5.5245845552297164</v>
      </c>
      <c r="L12" s="190">
        <f t="shared" si="1"/>
        <v>0.87377822630837176</v>
      </c>
      <c r="M12" s="189">
        <v>5.218935628561038</v>
      </c>
      <c r="N12" s="190">
        <f t="shared" si="2"/>
        <v>-0.30564892666867838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6.53139286802804</v>
      </c>
      <c r="F13" s="190" t="str">
        <f t="shared" si="0"/>
        <v>-</v>
      </c>
      <c r="G13" s="189">
        <v>6.5240453946955919</v>
      </c>
      <c r="H13" s="190">
        <f t="shared" si="0"/>
        <v>-7.3474733324481178E-3</v>
      </c>
      <c r="I13" s="189">
        <v>5.3784671885570701</v>
      </c>
      <c r="J13" s="190">
        <f t="shared" si="0"/>
        <v>-1.1455782061385218</v>
      </c>
      <c r="K13" s="189">
        <v>5.433939673037071</v>
      </c>
      <c r="L13" s="190">
        <f t="shared" si="1"/>
        <v>5.5472484480000972E-2</v>
      </c>
      <c r="M13" s="189">
        <v>5.0135848403564935</v>
      </c>
      <c r="N13" s="190">
        <f t="shared" si="2"/>
        <v>-0.42035483268057749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5.0942153942624238</v>
      </c>
      <c r="F14" s="190" t="str">
        <f t="shared" si="0"/>
        <v>-</v>
      </c>
      <c r="G14" s="189">
        <v>6.8413200058797585</v>
      </c>
      <c r="H14" s="190">
        <f t="shared" si="0"/>
        <v>1.7471046116173348</v>
      </c>
      <c r="I14" s="189">
        <v>5.8025523826763816</v>
      </c>
      <c r="J14" s="190">
        <f t="shared" si="0"/>
        <v>-1.0387676232033769</v>
      </c>
      <c r="K14" s="189">
        <v>6.334820749454896</v>
      </c>
      <c r="L14" s="190">
        <f t="shared" si="1"/>
        <v>0.53226836677851441</v>
      </c>
      <c r="M14" s="189">
        <v>5.9502309128426845</v>
      </c>
      <c r="N14" s="190">
        <f t="shared" si="2"/>
        <v>-0.38458983661221158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7.1026458997935826</v>
      </c>
      <c r="F15" s="190" t="str">
        <f t="shared" si="0"/>
        <v>-</v>
      </c>
      <c r="G15" s="189">
        <v>6.4427972929423136</v>
      </c>
      <c r="H15" s="190">
        <f t="shared" si="0"/>
        <v>-0.659848606851269</v>
      </c>
      <c r="I15" s="189">
        <v>5.7923947029611922</v>
      </c>
      <c r="J15" s="190">
        <f t="shared" si="0"/>
        <v>-0.65040258998112144</v>
      </c>
      <c r="K15" s="189">
        <v>6.7274272669872266</v>
      </c>
      <c r="L15" s="190">
        <f t="shared" si="1"/>
        <v>0.93503256402603441</v>
      </c>
      <c r="M15" s="189">
        <v>5.9447322297955205</v>
      </c>
      <c r="N15" s="190">
        <f t="shared" si="2"/>
        <v>-0.78269503719170608</v>
      </c>
    </row>
    <row r="16" spans="1:15" x14ac:dyDescent="0.25">
      <c r="A16" s="1" t="s">
        <v>86</v>
      </c>
      <c r="B16" s="119" t="s">
        <v>87</v>
      </c>
      <c r="C16" s="189">
        <v>4.2597067155474084</v>
      </c>
      <c r="D16" s="190">
        <v>-3.4663156974929059</v>
      </c>
      <c r="E16" s="189">
        <v>6.9331798945727225</v>
      </c>
      <c r="F16" s="190">
        <f t="shared" si="0"/>
        <v>2.6734731790253141</v>
      </c>
      <c r="G16" s="189">
        <v>6.491933187814368</v>
      </c>
      <c r="H16" s="190">
        <f t="shared" si="0"/>
        <v>-0.44124670675835453</v>
      </c>
      <c r="I16" s="189">
        <v>6.6659301811754306</v>
      </c>
      <c r="J16" s="190">
        <f t="shared" si="0"/>
        <v>0.17399699336106256</v>
      </c>
      <c r="K16" s="189">
        <v>6.823486671813269</v>
      </c>
      <c r="L16" s="190">
        <f t="shared" si="1"/>
        <v>0.15755649063783839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4.2954739538855682</v>
      </c>
      <c r="D17" s="190">
        <v>-3.4634024310049494</v>
      </c>
      <c r="E17" s="189">
        <v>6.8566063764561616</v>
      </c>
      <c r="F17" s="190">
        <f t="shared" si="0"/>
        <v>2.5611324225705934</v>
      </c>
      <c r="G17" s="189">
        <v>6.1649928263988523</v>
      </c>
      <c r="H17" s="190">
        <f t="shared" si="0"/>
        <v>-0.69161355005730929</v>
      </c>
      <c r="I17" s="189">
        <v>6.6392938556963363</v>
      </c>
      <c r="J17" s="190">
        <f t="shared" si="0"/>
        <v>0.47430102929748408</v>
      </c>
      <c r="K17" s="189">
        <v>6.0692266353998727</v>
      </c>
      <c r="L17" s="190">
        <f t="shared" si="1"/>
        <v>-0.57006722029646362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4.5568584070796456</v>
      </c>
      <c r="D18" s="190">
        <v>-2.5540848624738954</v>
      </c>
      <c r="E18" s="189">
        <v>7.8932002401681176</v>
      </c>
      <c r="F18" s="190">
        <f t="shared" si="0"/>
        <v>3.336341833088472</v>
      </c>
      <c r="G18" s="189">
        <v>6.6140648379052367</v>
      </c>
      <c r="H18" s="190">
        <f t="shared" si="0"/>
        <v>-1.2791354022628809</v>
      </c>
      <c r="I18" s="189">
        <v>5.6104617742862617</v>
      </c>
      <c r="J18" s="190">
        <f t="shared" si="0"/>
        <v>-1.003603063618975</v>
      </c>
      <c r="K18" s="189">
        <v>5.9437582500471429</v>
      </c>
      <c r="L18" s="190">
        <f t="shared" si="1"/>
        <v>0.33329647576088117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4.0001802776275461</v>
      </c>
      <c r="D19" s="190">
        <v>-3.1866795774811223</v>
      </c>
      <c r="E19" s="189">
        <v>8.3718019005847957</v>
      </c>
      <c r="F19" s="190">
        <f t="shared" si="0"/>
        <v>4.3716216229572495</v>
      </c>
      <c r="G19" s="189">
        <v>7.6749190501888833</v>
      </c>
      <c r="H19" s="190">
        <f t="shared" si="0"/>
        <v>-0.69688285039591236</v>
      </c>
      <c r="I19" s="189">
        <v>6.3411483772929556</v>
      </c>
      <c r="J19" s="190">
        <f t="shared" si="0"/>
        <v>-1.3337706728959278</v>
      </c>
      <c r="K19" s="189">
        <v>6.0049824791940427</v>
      </c>
      <c r="L19" s="190">
        <f t="shared" si="1"/>
        <v>-0.33616589809891284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6.6437311298267918</v>
      </c>
      <c r="D20" s="190">
        <v>-0.97926169559172571</v>
      </c>
      <c r="E20" s="189">
        <v>7.2588094167041533</v>
      </c>
      <c r="F20" s="190">
        <f t="shared" si="0"/>
        <v>0.61507828687736144</v>
      </c>
      <c r="G20" s="189">
        <v>6.0869589500139627</v>
      </c>
      <c r="H20" s="190">
        <f t="shared" si="0"/>
        <v>-1.1718504666901906</v>
      </c>
      <c r="I20" s="189">
        <v>5.886785029262775</v>
      </c>
      <c r="J20" s="190">
        <f t="shared" si="0"/>
        <v>-0.20017392075118767</v>
      </c>
      <c r="K20" s="189">
        <v>5.3419055419055423</v>
      </c>
      <c r="L20" s="190">
        <f t="shared" si="1"/>
        <v>-0.54487948735723268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5.7058231246853497</v>
      </c>
      <c r="D21" s="192">
        <v>-1.6826136252324257</v>
      </c>
      <c r="E21" s="191">
        <v>6.9720730697289195</v>
      </c>
      <c r="F21" s="192">
        <f t="shared" si="0"/>
        <v>1.2662499450435698</v>
      </c>
      <c r="G21" s="191">
        <v>6.6176102336667117</v>
      </c>
      <c r="H21" s="192">
        <f t="shared" si="0"/>
        <v>-0.35446283606220774</v>
      </c>
      <c r="I21" s="191">
        <v>5.729361648217651</v>
      </c>
      <c r="J21" s="192">
        <f t="shared" si="0"/>
        <v>-0.88824858544906071</v>
      </c>
      <c r="K21" s="191">
        <v>6.0770157142498729</v>
      </c>
      <c r="L21" s="192">
        <f t="shared" si="1"/>
        <v>0.34765406603222182</v>
      </c>
      <c r="M21" s="191">
        <v>5.5889194305422292</v>
      </c>
      <c r="N21" s="192">
        <v>-0.497653860063755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6.7361963190184051</v>
      </c>
      <c r="D31" s="190">
        <v>0.14987710077736249</v>
      </c>
      <c r="E31" s="189">
        <v>1.8320775026910656</v>
      </c>
      <c r="F31" s="190">
        <f t="shared" ref="F31:J43" si="3">IFERROR(E31-C31,"-")</f>
        <v>-4.9041188163273395</v>
      </c>
      <c r="G31" s="189">
        <v>6.0051948051948054</v>
      </c>
      <c r="H31" s="190">
        <f t="shared" si="3"/>
        <v>4.1731173025037398</v>
      </c>
      <c r="I31" s="189">
        <v>5.2637703646237393</v>
      </c>
      <c r="J31" s="190">
        <f t="shared" si="3"/>
        <v>-0.74142444057106616</v>
      </c>
      <c r="K31" s="189">
        <v>5.8763700131521261</v>
      </c>
      <c r="L31" s="190">
        <f t="shared" ref="L31:N43" si="4">IFERROR(K31-I31,"-")</f>
        <v>0.61259964852838689</v>
      </c>
      <c r="M31" s="189">
        <v>5.2023855328972681</v>
      </c>
      <c r="N31" s="190">
        <f t="shared" si="4"/>
        <v>-0.67398448025485802</v>
      </c>
    </row>
    <row r="32" spans="1:15" x14ac:dyDescent="0.25">
      <c r="B32" s="119" t="s">
        <v>75</v>
      </c>
      <c r="C32" s="189">
        <v>5.3280898876404494</v>
      </c>
      <c r="D32" s="190">
        <v>1.0677826928142569</v>
      </c>
      <c r="E32" s="189">
        <v>3.617943548387097</v>
      </c>
      <c r="F32" s="190">
        <f t="shared" si="3"/>
        <v>-1.7101463392533525</v>
      </c>
      <c r="G32" s="189">
        <v>3.9639963996399641</v>
      </c>
      <c r="H32" s="190">
        <f t="shared" si="3"/>
        <v>0.34605285125286711</v>
      </c>
      <c r="I32" s="189">
        <v>4.4189353921170254</v>
      </c>
      <c r="J32" s="190">
        <f t="shared" si="3"/>
        <v>0.45493899247706127</v>
      </c>
      <c r="K32" s="189">
        <v>4.4685176003966287</v>
      </c>
      <c r="L32" s="190">
        <f t="shared" si="4"/>
        <v>4.9582208279603357E-2</v>
      </c>
      <c r="M32" s="189">
        <v>4.9221044045677003</v>
      </c>
      <c r="N32" s="190">
        <f t="shared" si="4"/>
        <v>0.45358680417107156</v>
      </c>
    </row>
    <row r="33" spans="2:15" x14ac:dyDescent="0.25">
      <c r="B33" s="119" t="s">
        <v>77</v>
      </c>
      <c r="C33" s="189">
        <v>5.3383534136546187</v>
      </c>
      <c r="D33" s="190">
        <v>-0.6645251125399696</v>
      </c>
      <c r="E33" s="189">
        <v>5.0300632911392409</v>
      </c>
      <c r="F33" s="190">
        <f t="shared" si="3"/>
        <v>-0.3082901225153778</v>
      </c>
      <c r="G33" s="189">
        <v>3.1939457937346005</v>
      </c>
      <c r="H33" s="190">
        <f t="shared" si="3"/>
        <v>-1.8361174974046404</v>
      </c>
      <c r="I33" s="189">
        <v>4.1052774755168659</v>
      </c>
      <c r="J33" s="190">
        <f t="shared" si="3"/>
        <v>0.91133168178226542</v>
      </c>
      <c r="K33" s="189">
        <v>3.9461856889414548</v>
      </c>
      <c r="L33" s="190">
        <f t="shared" si="4"/>
        <v>-0.15909178657541112</v>
      </c>
      <c r="M33" s="189">
        <v>4.094777562862669</v>
      </c>
      <c r="N33" s="190">
        <f t="shared" si="4"/>
        <v>0.1485918739212142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3.2565046637211585</v>
      </c>
      <c r="F34" s="190" t="str">
        <f>IFERROR(E34-C34,"-")</f>
        <v>-</v>
      </c>
      <c r="G34" s="189">
        <v>3.5400782013685239</v>
      </c>
      <c r="H34" s="190">
        <f>IFERROR(G34-E34,"-")</f>
        <v>0.28357353764736537</v>
      </c>
      <c r="I34" s="189">
        <v>3.2875132756789562</v>
      </c>
      <c r="J34" s="190">
        <f>IFERROR(I34-G34,"-")</f>
        <v>-0.25256492568956768</v>
      </c>
      <c r="K34" s="189">
        <v>3.9336407891365615</v>
      </c>
      <c r="L34" s="190">
        <f>IFERROR(K34-I34,"-")</f>
        <v>0.64612751345760522</v>
      </c>
      <c r="M34" s="189">
        <v>3.4381875815774752</v>
      </c>
      <c r="N34" s="190">
        <f t="shared" si="4"/>
        <v>-0.49545320755908628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4.3661803396316667</v>
      </c>
      <c r="F35" s="190" t="str">
        <f t="shared" si="3"/>
        <v>-</v>
      </c>
      <c r="G35" s="189">
        <v>3.4948630136986303</v>
      </c>
      <c r="H35" s="190">
        <f t="shared" si="3"/>
        <v>-0.87131732593303646</v>
      </c>
      <c r="I35" s="189">
        <v>3.4105774144098109</v>
      </c>
      <c r="J35" s="190">
        <f t="shared" si="3"/>
        <v>-8.4285599288819402E-2</v>
      </c>
      <c r="K35" s="189">
        <v>3.541118975396023</v>
      </c>
      <c r="L35" s="190">
        <f t="shared" si="4"/>
        <v>0.13054156098621217</v>
      </c>
      <c r="M35" s="189">
        <v>2.8805302667305543</v>
      </c>
      <c r="N35" s="190">
        <f t="shared" si="4"/>
        <v>-0.6605887086654687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2.9974976952456212</v>
      </c>
      <c r="F36" s="190" t="str">
        <f t="shared" si="3"/>
        <v>-</v>
      </c>
      <c r="G36" s="189">
        <v>3.548218290555694</v>
      </c>
      <c r="H36" s="190">
        <f t="shared" si="3"/>
        <v>0.55072059531007289</v>
      </c>
      <c r="I36" s="189">
        <v>3.4106478034251677</v>
      </c>
      <c r="J36" s="190">
        <f t="shared" si="3"/>
        <v>-0.13757048713052633</v>
      </c>
      <c r="K36" s="189">
        <v>3.7602405110860579</v>
      </c>
      <c r="L36" s="190">
        <f t="shared" si="4"/>
        <v>0.34959270766089023</v>
      </c>
      <c r="M36" s="189">
        <v>4.3386262924667651</v>
      </c>
      <c r="N36" s="190">
        <f t="shared" si="4"/>
        <v>0.57838578138070718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4.8759993196121787</v>
      </c>
      <c r="F37" s="190" t="str">
        <f t="shared" si="3"/>
        <v>-</v>
      </c>
      <c r="G37" s="189">
        <v>3.6482850104225886</v>
      </c>
      <c r="H37" s="190">
        <f t="shared" si="3"/>
        <v>-1.2277143091895901</v>
      </c>
      <c r="I37" s="189">
        <v>3.9499131441806603</v>
      </c>
      <c r="J37" s="190">
        <f t="shared" si="3"/>
        <v>0.30162813375807174</v>
      </c>
      <c r="K37" s="189">
        <v>4.7870076535374277</v>
      </c>
      <c r="L37" s="190">
        <f t="shared" si="4"/>
        <v>0.83709450935676744</v>
      </c>
      <c r="M37" s="189">
        <v>4.2205359260137536</v>
      </c>
      <c r="N37" s="190">
        <f t="shared" si="4"/>
        <v>-0.56647172752367414</v>
      </c>
    </row>
    <row r="38" spans="2:15" x14ac:dyDescent="0.25">
      <c r="B38" s="119" t="s">
        <v>87</v>
      </c>
      <c r="C38" s="189">
        <v>3.5408600904138172</v>
      </c>
      <c r="D38" s="190">
        <v>-2.1238784007888825</v>
      </c>
      <c r="E38" s="189">
        <v>4.5561505748936844</v>
      </c>
      <c r="F38" s="190">
        <f t="shared" si="3"/>
        <v>1.0152904844798671</v>
      </c>
      <c r="G38" s="189">
        <v>4.1874088800530149</v>
      </c>
      <c r="H38" s="190">
        <f t="shared" si="3"/>
        <v>-0.36874169484066943</v>
      </c>
      <c r="I38" s="189">
        <v>3.967970479704797</v>
      </c>
      <c r="J38" s="190">
        <f t="shared" si="3"/>
        <v>-0.21943840034821793</v>
      </c>
      <c r="K38" s="189">
        <v>4.5175011076650424</v>
      </c>
      <c r="L38" s="190">
        <f t="shared" si="4"/>
        <v>0.54953062796024543</v>
      </c>
      <c r="M38" s="189"/>
      <c r="N38" s="190"/>
    </row>
    <row r="39" spans="2:15" x14ac:dyDescent="0.25">
      <c r="B39" s="119" t="s">
        <v>89</v>
      </c>
      <c r="C39" s="189">
        <v>3.5137034434293746</v>
      </c>
      <c r="D39" s="190">
        <v>-2.7536743955245138</v>
      </c>
      <c r="E39" s="189">
        <v>4.4516183129297335</v>
      </c>
      <c r="F39" s="190">
        <f t="shared" si="3"/>
        <v>0.93791486950035896</v>
      </c>
      <c r="G39" s="189">
        <v>3.9209310285812085</v>
      </c>
      <c r="H39" s="190">
        <f t="shared" si="3"/>
        <v>-0.53068728434852508</v>
      </c>
      <c r="I39" s="189">
        <v>4.7043410246382482</v>
      </c>
      <c r="J39" s="190">
        <f t="shared" si="3"/>
        <v>0.78340999605703976</v>
      </c>
      <c r="K39" s="189">
        <v>3.9471493212669682</v>
      </c>
      <c r="L39" s="190">
        <f t="shared" si="4"/>
        <v>-0.75719170337128006</v>
      </c>
      <c r="M39" s="189"/>
      <c r="N39" s="190"/>
    </row>
    <row r="40" spans="2:15" x14ac:dyDescent="0.25">
      <c r="B40" s="119" t="s">
        <v>91</v>
      </c>
      <c r="C40" s="189">
        <v>3.9724849527085127</v>
      </c>
      <c r="D40" s="190">
        <v>-1.8706377238714129</v>
      </c>
      <c r="E40" s="189">
        <v>10.14689880304679</v>
      </c>
      <c r="F40" s="190">
        <f t="shared" si="3"/>
        <v>6.1744138503382775</v>
      </c>
      <c r="G40" s="189">
        <v>5.8182459440395018</v>
      </c>
      <c r="H40" s="190">
        <f t="shared" si="3"/>
        <v>-4.3286528590072884</v>
      </c>
      <c r="I40" s="189">
        <v>3.5737260876925681</v>
      </c>
      <c r="J40" s="190">
        <f t="shared" si="3"/>
        <v>-2.2445198563469337</v>
      </c>
      <c r="K40" s="189">
        <v>3.8102577730534146</v>
      </c>
      <c r="L40" s="190">
        <f t="shared" si="4"/>
        <v>0.23653168536084657</v>
      </c>
      <c r="M40" s="189"/>
      <c r="N40" s="190"/>
    </row>
    <row r="41" spans="2:15" x14ac:dyDescent="0.25">
      <c r="B41" s="119" t="s">
        <v>93</v>
      </c>
      <c r="C41" s="189">
        <v>2.9117849758787044</v>
      </c>
      <c r="D41" s="190">
        <v>-3.5501040050657857</v>
      </c>
      <c r="E41" s="189">
        <v>7.1856763925729439</v>
      </c>
      <c r="F41" s="190">
        <f t="shared" si="3"/>
        <v>4.273891416694239</v>
      </c>
      <c r="G41" s="189">
        <v>7.9188503803888421</v>
      </c>
      <c r="H41" s="190">
        <f t="shared" si="3"/>
        <v>0.73317398781589826</v>
      </c>
      <c r="I41" s="189">
        <v>4.2942056074766359</v>
      </c>
      <c r="J41" s="190">
        <f t="shared" si="3"/>
        <v>-3.6246447729122062</v>
      </c>
      <c r="K41" s="189">
        <v>3.8013937282229966</v>
      </c>
      <c r="L41" s="190">
        <f t="shared" si="4"/>
        <v>-0.49281187925363934</v>
      </c>
      <c r="M41" s="189"/>
      <c r="N41" s="190"/>
    </row>
    <row r="42" spans="2:15" x14ac:dyDescent="0.25">
      <c r="B42" s="119" t="s">
        <v>95</v>
      </c>
      <c r="C42" s="189">
        <v>3.5903284671532845</v>
      </c>
      <c r="D42" s="190">
        <v>-3.3869547966390199</v>
      </c>
      <c r="E42" s="189">
        <v>5.0904255319148932</v>
      </c>
      <c r="F42" s="190">
        <f t="shared" si="3"/>
        <v>1.5000970647616088</v>
      </c>
      <c r="G42" s="189">
        <v>7.2166331321260895</v>
      </c>
      <c r="H42" s="190">
        <f t="shared" si="3"/>
        <v>2.1262076002111963</v>
      </c>
      <c r="I42" s="189">
        <v>4.1467815782386213</v>
      </c>
      <c r="J42" s="190">
        <f t="shared" si="3"/>
        <v>-3.0698515538874682</v>
      </c>
      <c r="K42" s="189">
        <v>4.5405860559110813</v>
      </c>
      <c r="L42" s="190">
        <f t="shared" si="4"/>
        <v>0.39380447767246007</v>
      </c>
      <c r="M42" s="189"/>
      <c r="N42" s="190"/>
    </row>
    <row r="43" spans="2:15" ht="15.75" x14ac:dyDescent="0.25">
      <c r="B43" s="122" t="s">
        <v>32</v>
      </c>
      <c r="C43" s="191">
        <v>4.0957363327229928</v>
      </c>
      <c r="D43" s="192">
        <v>-1.149095812783151</v>
      </c>
      <c r="E43" s="191">
        <v>4.4822514527681427</v>
      </c>
      <c r="F43" s="192">
        <f t="shared" si="3"/>
        <v>0.38651512004514998</v>
      </c>
      <c r="G43" s="191">
        <v>4.5358626362327783</v>
      </c>
      <c r="H43" s="192">
        <f t="shared" si="3"/>
        <v>5.3611183464635559E-2</v>
      </c>
      <c r="I43" s="191">
        <v>3.9346311328209183</v>
      </c>
      <c r="J43" s="192">
        <f t="shared" si="3"/>
        <v>-0.60123150341186005</v>
      </c>
      <c r="K43" s="191">
        <v>4.1724857951693535</v>
      </c>
      <c r="L43" s="192">
        <f t="shared" si="4"/>
        <v>0.23785466234843522</v>
      </c>
      <c r="M43" s="191">
        <v>3.9807297707199574</v>
      </c>
      <c r="N43" s="192">
        <v>-0.19663581305078992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7.3134218289085542</v>
      </c>
      <c r="D53" s="190">
        <v>0.22547002167963814</v>
      </c>
      <c r="E53" s="189">
        <v>4.0804597701149428</v>
      </c>
      <c r="F53" s="190">
        <f t="shared" ref="F53:J65" si="5">IFERROR(E53-C53,"-")</f>
        <v>-3.2329620587936114</v>
      </c>
      <c r="G53" s="189">
        <v>5.8543689320388346</v>
      </c>
      <c r="H53" s="190">
        <f t="shared" si="5"/>
        <v>1.7739091619238918</v>
      </c>
      <c r="I53" s="189">
        <v>4.9227144203581528</v>
      </c>
      <c r="J53" s="190">
        <f t="shared" si="5"/>
        <v>-0.93165451168068181</v>
      </c>
      <c r="K53" s="189">
        <v>6.3604584527220629</v>
      </c>
      <c r="L53" s="190">
        <f t="shared" ref="L53:N65" si="6">IFERROR(K53-I53,"-")</f>
        <v>1.4377440323639101</v>
      </c>
      <c r="M53" s="189">
        <v>4.8804071246819341</v>
      </c>
      <c r="N53" s="190">
        <f t="shared" si="6"/>
        <v>-1.4800513280401288</v>
      </c>
    </row>
    <row r="54" spans="1:15" x14ac:dyDescent="0.25">
      <c r="A54" s="1">
        <v>2</v>
      </c>
      <c r="B54" s="119" t="s">
        <v>75</v>
      </c>
      <c r="C54" s="189">
        <v>6.2183424484644512</v>
      </c>
      <c r="D54" s="190">
        <v>1.4523168074388098</v>
      </c>
      <c r="E54" s="189" t="s">
        <v>252</v>
      </c>
      <c r="F54" s="190" t="str">
        <f t="shared" si="5"/>
        <v>-</v>
      </c>
      <c r="G54" s="189">
        <v>3.1932515337423313</v>
      </c>
      <c r="H54" s="190" t="str">
        <f t="shared" si="5"/>
        <v>-</v>
      </c>
      <c r="I54" s="189">
        <v>4.8845897264843225</v>
      </c>
      <c r="J54" s="190">
        <f t="shared" si="5"/>
        <v>1.6913381927419913</v>
      </c>
      <c r="K54" s="189">
        <v>4.6428038777032068</v>
      </c>
      <c r="L54" s="190">
        <f t="shared" si="6"/>
        <v>-0.24178584878111575</v>
      </c>
      <c r="M54" s="189">
        <v>4.6215621562156217</v>
      </c>
      <c r="N54" s="190">
        <f t="shared" si="6"/>
        <v>-2.1241721487585075E-2</v>
      </c>
    </row>
    <row r="55" spans="1:15" x14ac:dyDescent="0.25">
      <c r="A55" s="1">
        <v>3</v>
      </c>
      <c r="B55" s="119" t="s">
        <v>77</v>
      </c>
      <c r="C55" s="189">
        <v>6.7754491017964069</v>
      </c>
      <c r="D55" s="190">
        <v>-1.5977836974495867</v>
      </c>
      <c r="E55" s="189" t="s">
        <v>252</v>
      </c>
      <c r="F55" s="190" t="str">
        <f t="shared" si="5"/>
        <v>-</v>
      </c>
      <c r="G55" s="189">
        <v>4.1188260558339298</v>
      </c>
      <c r="H55" s="190" t="str">
        <f t="shared" si="5"/>
        <v>-</v>
      </c>
      <c r="I55" s="189">
        <v>5.5826369545032497</v>
      </c>
      <c r="J55" s="190">
        <f t="shared" si="5"/>
        <v>1.4638108986693199</v>
      </c>
      <c r="K55" s="189">
        <v>4.1687797147385099</v>
      </c>
      <c r="L55" s="190">
        <f t="shared" si="6"/>
        <v>-1.4138572397647398</v>
      </c>
      <c r="M55" s="189">
        <v>4.1008280565026789</v>
      </c>
      <c r="N55" s="190">
        <f t="shared" si="6"/>
        <v>-6.7951658235831047E-2</v>
      </c>
    </row>
    <row r="56" spans="1:15" x14ac:dyDescent="0.25">
      <c r="A56" s="1">
        <v>4</v>
      </c>
      <c r="B56" s="119" t="s">
        <v>79</v>
      </c>
      <c r="C56" s="189" t="s">
        <v>252</v>
      </c>
      <c r="D56" s="190" t="s">
        <v>252</v>
      </c>
      <c r="E56" s="189">
        <v>3.9379844961240309</v>
      </c>
      <c r="F56" s="190" t="str">
        <f>IFERROR(E56-C56,"-")</f>
        <v>-</v>
      </c>
      <c r="G56" s="189">
        <v>3.5085178875638841</v>
      </c>
      <c r="H56" s="190">
        <f>IFERROR(G56-E56,"-")</f>
        <v>-0.42946660856014685</v>
      </c>
      <c r="I56" s="189">
        <v>4.1606083086053411</v>
      </c>
      <c r="J56" s="190">
        <f>IFERROR(I56-G56,"-")</f>
        <v>0.65209042104145709</v>
      </c>
      <c r="K56" s="189">
        <v>4.3753591954022992</v>
      </c>
      <c r="L56" s="190">
        <f>IFERROR(K56-I56,"-")</f>
        <v>0.21475088679695808</v>
      </c>
      <c r="M56" s="189">
        <v>3.5511833475905332</v>
      </c>
      <c r="N56" s="190">
        <f t="shared" si="6"/>
        <v>-0.824175847811766</v>
      </c>
    </row>
    <row r="57" spans="1:15" x14ac:dyDescent="0.25">
      <c r="A57" s="1">
        <v>5</v>
      </c>
      <c r="B57" s="119" t="s">
        <v>81</v>
      </c>
      <c r="C57" s="189" t="s">
        <v>252</v>
      </c>
      <c r="D57" s="190" t="s">
        <v>252</v>
      </c>
      <c r="E57" s="189">
        <v>4.282097649186257</v>
      </c>
      <c r="F57" s="190" t="str">
        <f t="shared" si="5"/>
        <v>-</v>
      </c>
      <c r="G57" s="189">
        <v>3.2697655939610648</v>
      </c>
      <c r="H57" s="190">
        <f t="shared" si="5"/>
        <v>-1.0123320552251922</v>
      </c>
      <c r="I57" s="189">
        <v>3.7866996816413159</v>
      </c>
      <c r="J57" s="190">
        <f t="shared" si="5"/>
        <v>0.51693408768025106</v>
      </c>
      <c r="K57" s="189">
        <v>3.8603225073813308</v>
      </c>
      <c r="L57" s="190">
        <f t="shared" si="6"/>
        <v>7.3622825740014886E-2</v>
      </c>
      <c r="M57" s="189">
        <v>2.9176039759351293</v>
      </c>
      <c r="N57" s="190">
        <f t="shared" si="6"/>
        <v>-0.94271853144620144</v>
      </c>
    </row>
    <row r="58" spans="1:15" x14ac:dyDescent="0.25">
      <c r="A58" s="1">
        <v>6</v>
      </c>
      <c r="B58" s="119" t="s">
        <v>83</v>
      </c>
      <c r="C58" s="189" t="s">
        <v>252</v>
      </c>
      <c r="D58" s="190" t="s">
        <v>252</v>
      </c>
      <c r="E58" s="189">
        <v>3.3180413596386975</v>
      </c>
      <c r="F58" s="190" t="str">
        <f t="shared" si="5"/>
        <v>-</v>
      </c>
      <c r="G58" s="189">
        <v>3.8176451295506721</v>
      </c>
      <c r="H58" s="190">
        <f t="shared" si="5"/>
        <v>0.49960376991197464</v>
      </c>
      <c r="I58" s="189">
        <v>4.0425724637681162</v>
      </c>
      <c r="J58" s="190">
        <f t="shared" si="5"/>
        <v>0.22492733421744404</v>
      </c>
      <c r="K58" s="189">
        <v>4.5333741579914264</v>
      </c>
      <c r="L58" s="190">
        <f t="shared" si="6"/>
        <v>0.49080169422331021</v>
      </c>
      <c r="M58" s="189">
        <v>4.2093297903749631</v>
      </c>
      <c r="N58" s="190">
        <f t="shared" si="6"/>
        <v>-0.32404436761646327</v>
      </c>
    </row>
    <row r="59" spans="1:15" x14ac:dyDescent="0.25">
      <c r="A59" s="1">
        <v>7</v>
      </c>
      <c r="B59" s="119" t="s">
        <v>85</v>
      </c>
      <c r="C59" s="189" t="s">
        <v>252</v>
      </c>
      <c r="D59" s="190" t="s">
        <v>252</v>
      </c>
      <c r="E59" s="189">
        <v>4.5715691096901132</v>
      </c>
      <c r="F59" s="190" t="str">
        <f t="shared" si="5"/>
        <v>-</v>
      </c>
      <c r="G59" s="189">
        <v>4.0505914925748803</v>
      </c>
      <c r="H59" s="190">
        <f t="shared" si="5"/>
        <v>-0.52097761711523294</v>
      </c>
      <c r="I59" s="189">
        <v>4.9391634980988597</v>
      </c>
      <c r="J59" s="190">
        <f t="shared" si="5"/>
        <v>0.88857200552397941</v>
      </c>
      <c r="K59" s="189">
        <v>4.9378465129851179</v>
      </c>
      <c r="L59" s="190">
        <f t="shared" si="6"/>
        <v>-1.3169851137417865E-3</v>
      </c>
      <c r="M59" s="189">
        <v>4.307973664959766</v>
      </c>
      <c r="N59" s="190">
        <f t="shared" si="6"/>
        <v>-0.62987284802535193</v>
      </c>
    </row>
    <row r="60" spans="1:15" x14ac:dyDescent="0.25">
      <c r="A60" s="1">
        <v>8</v>
      </c>
      <c r="B60" s="119" t="s">
        <v>87</v>
      </c>
      <c r="C60" s="189">
        <v>3.5583072854051454</v>
      </c>
      <c r="D60" s="190">
        <v>-2.62459940328189</v>
      </c>
      <c r="E60" s="189">
        <v>4.8749685534591194</v>
      </c>
      <c r="F60" s="190">
        <f t="shared" si="5"/>
        <v>1.316661268053974</v>
      </c>
      <c r="G60" s="189">
        <v>4.2587159863945576</v>
      </c>
      <c r="H60" s="190">
        <f t="shared" si="5"/>
        <v>-0.61625256706456177</v>
      </c>
      <c r="I60" s="189">
        <v>4.4822949350067232</v>
      </c>
      <c r="J60" s="190">
        <f t="shared" si="5"/>
        <v>0.22357894861216554</v>
      </c>
      <c r="K60" s="189">
        <v>4.490038872691934</v>
      </c>
      <c r="L60" s="190">
        <f t="shared" si="6"/>
        <v>7.7439376852108666E-3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3.5566747572815536</v>
      </c>
      <c r="D61" s="190">
        <v>-3.264650891133432</v>
      </c>
      <c r="E61" s="189">
        <v>4.8099891422366996</v>
      </c>
      <c r="F61" s="190">
        <f t="shared" si="5"/>
        <v>1.253314384955146</v>
      </c>
      <c r="G61" s="189">
        <v>4.5078840284842316</v>
      </c>
      <c r="H61" s="190">
        <f t="shared" si="5"/>
        <v>-0.30210511375246796</v>
      </c>
      <c r="I61" s="189">
        <v>4.8293562708102105</v>
      </c>
      <c r="J61" s="190">
        <f t="shared" si="5"/>
        <v>0.32147224232597882</v>
      </c>
      <c r="K61" s="189">
        <v>4.1515237020316027</v>
      </c>
      <c r="L61" s="190">
        <f t="shared" si="6"/>
        <v>-0.67783256877860776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3.4369747899159662</v>
      </c>
      <c r="D62" s="190">
        <v>-4.9506540760634152</v>
      </c>
      <c r="E62" s="189">
        <v>5.3833333333333337</v>
      </c>
      <c r="F62" s="190">
        <f t="shared" si="5"/>
        <v>1.9463585434173676</v>
      </c>
      <c r="G62" s="189">
        <v>4.7737603305785123</v>
      </c>
      <c r="H62" s="190">
        <f t="shared" si="5"/>
        <v>-0.6095730027548214</v>
      </c>
      <c r="I62" s="189">
        <v>3.8658951667801227</v>
      </c>
      <c r="J62" s="190">
        <f t="shared" si="5"/>
        <v>-0.90786516379838966</v>
      </c>
      <c r="K62" s="189">
        <v>4.0380479735318442</v>
      </c>
      <c r="L62" s="190">
        <f t="shared" si="6"/>
        <v>0.17215280675172151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2.5751879699248121</v>
      </c>
      <c r="D63" s="190">
        <v>-5.6575280794579044</v>
      </c>
      <c r="E63" s="189">
        <v>6.4427645788336934</v>
      </c>
      <c r="F63" s="190">
        <f t="shared" si="5"/>
        <v>3.8675766089088812</v>
      </c>
      <c r="G63" s="189">
        <v>6.0600706713780923</v>
      </c>
      <c r="H63" s="190">
        <f t="shared" si="5"/>
        <v>-0.38269390745560106</v>
      </c>
      <c r="I63" s="189">
        <v>4.5069344811095169</v>
      </c>
      <c r="J63" s="190">
        <f t="shared" si="5"/>
        <v>-1.5531361902685754</v>
      </c>
      <c r="K63" s="189">
        <v>3.7836822329575952</v>
      </c>
      <c r="L63" s="190">
        <f t="shared" si="6"/>
        <v>-0.72325224815192168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2.9646924829157175</v>
      </c>
      <c r="D64" s="190">
        <v>-5.6529736989148223</v>
      </c>
      <c r="E64" s="189">
        <v>5.126925119490175</v>
      </c>
      <c r="F64" s="190">
        <f t="shared" si="5"/>
        <v>2.1622326365744575</v>
      </c>
      <c r="G64" s="189">
        <v>7.0762155059132716</v>
      </c>
      <c r="H64" s="190">
        <f t="shared" si="5"/>
        <v>1.9492903864230966</v>
      </c>
      <c r="I64" s="189">
        <v>4.342200328407225</v>
      </c>
      <c r="J64" s="190">
        <f t="shared" si="5"/>
        <v>-2.7340151775060466</v>
      </c>
      <c r="K64" s="189">
        <v>4.3829600351339479</v>
      </c>
      <c r="L64" s="190">
        <f t="shared" si="6"/>
        <v>4.0759706726722911E-2</v>
      </c>
      <c r="M64" s="189"/>
      <c r="N64" s="190"/>
    </row>
    <row r="65" spans="1:15" ht="15.75" x14ac:dyDescent="0.25">
      <c r="B65" s="122" t="s">
        <v>32</v>
      </c>
      <c r="C65" s="191">
        <v>4.2372272745013859</v>
      </c>
      <c r="D65" s="192">
        <v>-2.0493386408884584</v>
      </c>
      <c r="E65" s="191">
        <v>4.5848703027912023</v>
      </c>
      <c r="F65" s="192">
        <f t="shared" si="5"/>
        <v>0.34764302828981641</v>
      </c>
      <c r="G65" s="191">
        <v>4.4955222955594802</v>
      </c>
      <c r="H65" s="192">
        <f t="shared" si="5"/>
        <v>-8.9348007231722093E-2</v>
      </c>
      <c r="I65" s="191">
        <v>4.4706614312576045</v>
      </c>
      <c r="J65" s="192">
        <f t="shared" si="5"/>
        <v>-2.4860864301875729E-2</v>
      </c>
      <c r="K65" s="191">
        <v>4.4126023495906015</v>
      </c>
      <c r="L65" s="192">
        <f t="shared" si="6"/>
        <v>-5.8059081667003021E-2</v>
      </c>
      <c r="M65" s="191">
        <v>3.967415512733611</v>
      </c>
      <c r="N65" s="192">
        <v>-0.58635565196623496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2.6701298701298701</v>
      </c>
      <c r="D75" s="190">
        <v>-2.8700711348952557</v>
      </c>
      <c r="E75" s="189">
        <v>1.5997624703087887</v>
      </c>
      <c r="F75" s="190">
        <f t="shared" ref="F75:J77" si="7">IFERROR(E75-C75,"-")</f>
        <v>-1.0703673998210814</v>
      </c>
      <c r="G75" s="189">
        <v>6.1787709497206702</v>
      </c>
      <c r="H75" s="190">
        <f t="shared" si="7"/>
        <v>4.5790084794118817</v>
      </c>
      <c r="I75" s="189">
        <v>6.8508771929824563</v>
      </c>
      <c r="J75" s="190">
        <f t="shared" si="7"/>
        <v>0.67210624326178614</v>
      </c>
      <c r="K75" s="189">
        <v>4.3003731343283578</v>
      </c>
      <c r="L75" s="190">
        <f t="shared" ref="L75:L77" si="8">IFERROR(K75-I75,"-")</f>
        <v>-2.5505040586540986</v>
      </c>
      <c r="M75" s="189">
        <v>6.2003154574132493</v>
      </c>
      <c r="N75" s="190">
        <f t="shared" ref="N75:N81" si="9">IFERROR(M75-K75,"-")</f>
        <v>1.8999423230848915</v>
      </c>
    </row>
    <row r="76" spans="1:15" x14ac:dyDescent="0.25">
      <c r="A76" s="1">
        <v>2</v>
      </c>
      <c r="B76" s="119" t="s">
        <v>75</v>
      </c>
      <c r="C76" s="189">
        <v>2.4607046070460705</v>
      </c>
      <c r="D76" s="190">
        <v>-0.22700303414994272</v>
      </c>
      <c r="E76" s="189">
        <v>3.617943548387097</v>
      </c>
      <c r="F76" s="190">
        <f t="shared" si="7"/>
        <v>1.1572389413410265</v>
      </c>
      <c r="G76" s="189">
        <v>5.0588235294117645</v>
      </c>
      <c r="H76" s="190">
        <f t="shared" si="7"/>
        <v>1.4408799810246675</v>
      </c>
      <c r="I76" s="189">
        <v>3.6933471933471935</v>
      </c>
      <c r="J76" s="190">
        <f t="shared" si="7"/>
        <v>-1.365476336064571</v>
      </c>
      <c r="K76" s="189">
        <v>4.1227810650887573</v>
      </c>
      <c r="L76" s="190">
        <f t="shared" si="8"/>
        <v>0.42943387174156378</v>
      </c>
      <c r="M76" s="189">
        <v>5.7839116719242902</v>
      </c>
      <c r="N76" s="190">
        <f t="shared" si="9"/>
        <v>1.6611306068355329</v>
      </c>
    </row>
    <row r="77" spans="1:15" x14ac:dyDescent="0.25">
      <c r="A77" s="1">
        <v>3</v>
      </c>
      <c r="B77" s="119" t="s">
        <v>77</v>
      </c>
      <c r="C77" s="189">
        <v>2.4115853658536586</v>
      </c>
      <c r="D77" s="190">
        <v>0.12904098715543366</v>
      </c>
      <c r="E77" s="189">
        <v>5.0300632911392409</v>
      </c>
      <c r="F77" s="190">
        <f t="shared" si="7"/>
        <v>2.6184779252855823</v>
      </c>
      <c r="G77" s="189">
        <v>2.2991689750692519</v>
      </c>
      <c r="H77" s="190">
        <f t="shared" si="7"/>
        <v>-2.730894316069989</v>
      </c>
      <c r="I77" s="189">
        <v>2.0144546649145862</v>
      </c>
      <c r="J77" s="190">
        <f t="shared" si="7"/>
        <v>-0.28471431015466564</v>
      </c>
      <c r="K77" s="189">
        <v>3.2913752913752914</v>
      </c>
      <c r="L77" s="190">
        <f t="shared" si="8"/>
        <v>1.2769206264607051</v>
      </c>
      <c r="M77" s="189">
        <v>4.0829361296472833</v>
      </c>
      <c r="N77" s="190">
        <f t="shared" si="9"/>
        <v>0.79156083827199186</v>
      </c>
    </row>
    <row r="78" spans="1:15" x14ac:dyDescent="0.25">
      <c r="A78" s="1">
        <v>4</v>
      </c>
      <c r="B78" s="119" t="s">
        <v>79</v>
      </c>
      <c r="C78" s="189" t="s">
        <v>252</v>
      </c>
      <c r="D78" s="190" t="s">
        <v>252</v>
      </c>
      <c r="E78" s="189">
        <v>3.2104297693920336</v>
      </c>
      <c r="F78" s="190" t="str">
        <f>IFERROR(E78-C78,"-")</f>
        <v>-</v>
      </c>
      <c r="G78" s="189">
        <v>3.5825688073394497</v>
      </c>
      <c r="H78" s="190">
        <f>IFERROR(G78-E78,"-")</f>
        <v>0.3721390379474161</v>
      </c>
      <c r="I78" s="189">
        <v>2.6831835686777921</v>
      </c>
      <c r="J78" s="190">
        <f>IFERROR(I78-G78,"-")</f>
        <v>-0.89938523866165765</v>
      </c>
      <c r="K78" s="189">
        <v>2.8346738159070597</v>
      </c>
      <c r="L78" s="190">
        <f>IFERROR(K78-I78,"-")</f>
        <v>0.15149024722926763</v>
      </c>
      <c r="M78" s="189">
        <v>3.224676724137931</v>
      </c>
      <c r="N78" s="190">
        <f t="shared" si="9"/>
        <v>0.39000290823087136</v>
      </c>
    </row>
    <row r="79" spans="1:15" x14ac:dyDescent="0.25">
      <c r="A79" s="1">
        <v>5</v>
      </c>
      <c r="B79" s="119" t="s">
        <v>81</v>
      </c>
      <c r="C79" s="189" t="s">
        <v>252</v>
      </c>
      <c r="D79" s="190" t="s">
        <v>252</v>
      </c>
      <c r="E79" s="189">
        <v>4.3789966923925023</v>
      </c>
      <c r="F79" s="190" t="str">
        <f t="shared" ref="F79:J87" si="10">IFERROR(E79-C79,"-")</f>
        <v>-</v>
      </c>
      <c r="G79" s="189">
        <v>3.8555060471037557</v>
      </c>
      <c r="H79" s="190">
        <f t="shared" si="10"/>
        <v>-0.52349064528874667</v>
      </c>
      <c r="I79" s="189">
        <v>2.4323827046918125</v>
      </c>
      <c r="J79" s="190">
        <f t="shared" si="10"/>
        <v>-1.4231233424119432</v>
      </c>
      <c r="K79" s="189">
        <v>2.6231221423905944</v>
      </c>
      <c r="L79" s="190">
        <f t="shared" ref="L79:L87" si="11">IFERROR(K79-I79,"-")</f>
        <v>0.19073943769878188</v>
      </c>
      <c r="M79" s="189">
        <v>2.8223954060705498</v>
      </c>
      <c r="N79" s="190">
        <f t="shared" si="9"/>
        <v>0.19927326367995546</v>
      </c>
    </row>
    <row r="80" spans="1:15" x14ac:dyDescent="0.25">
      <c r="A80" s="1">
        <v>6</v>
      </c>
      <c r="B80" s="119" t="s">
        <v>83</v>
      </c>
      <c r="C80" s="189" t="s">
        <v>252</v>
      </c>
      <c r="D80" s="190" t="s">
        <v>252</v>
      </c>
      <c r="E80" s="189">
        <v>2.5992321323095098</v>
      </c>
      <c r="F80" s="190" t="str">
        <f t="shared" si="10"/>
        <v>-</v>
      </c>
      <c r="G80" s="189">
        <v>2.6960580912863072</v>
      </c>
      <c r="H80" s="190">
        <f t="shared" si="10"/>
        <v>9.6825958976797466E-2</v>
      </c>
      <c r="I80" s="189">
        <v>2.3946601941747572</v>
      </c>
      <c r="J80" s="190">
        <f t="shared" si="10"/>
        <v>-0.30139789711155007</v>
      </c>
      <c r="K80" s="189">
        <v>2.532101167315175</v>
      </c>
      <c r="L80" s="190">
        <f t="shared" si="11"/>
        <v>0.13744097314041781</v>
      </c>
      <c r="M80" s="189">
        <v>4.5544603252833911</v>
      </c>
      <c r="N80" s="190">
        <f t="shared" si="9"/>
        <v>2.0223591579682161</v>
      </c>
    </row>
    <row r="81" spans="1:15" x14ac:dyDescent="0.25">
      <c r="A81" s="1">
        <v>7</v>
      </c>
      <c r="B81" s="119" t="s">
        <v>85</v>
      </c>
      <c r="C81" s="189" t="s">
        <v>252</v>
      </c>
      <c r="D81" s="190" t="s">
        <v>252</v>
      </c>
      <c r="E81" s="189">
        <v>5.5587424158852734</v>
      </c>
      <c r="F81" s="190" t="str">
        <f t="shared" si="10"/>
        <v>-</v>
      </c>
      <c r="G81" s="189">
        <v>2.4225460122699385</v>
      </c>
      <c r="H81" s="190">
        <f t="shared" si="10"/>
        <v>-3.1361964036153349</v>
      </c>
      <c r="I81" s="189">
        <v>2.6328045899426256</v>
      </c>
      <c r="J81" s="190">
        <f t="shared" si="10"/>
        <v>0.21025857767268707</v>
      </c>
      <c r="K81" s="189">
        <v>4.5191709844559584</v>
      </c>
      <c r="L81" s="190">
        <f t="shared" si="11"/>
        <v>1.8863663945133329</v>
      </c>
      <c r="M81" s="189">
        <v>4.1377798292176324</v>
      </c>
      <c r="N81" s="190">
        <f t="shared" si="9"/>
        <v>-0.38139115523832601</v>
      </c>
    </row>
    <row r="82" spans="1:15" x14ac:dyDescent="0.25">
      <c r="A82" s="1">
        <v>8</v>
      </c>
      <c r="B82" s="119" t="s">
        <v>87</v>
      </c>
      <c r="C82" s="189">
        <v>3.0711974110032361</v>
      </c>
      <c r="D82" s="190">
        <v>-1.8668454378676382</v>
      </c>
      <c r="E82" s="189">
        <v>4.0223251895534959</v>
      </c>
      <c r="F82" s="190">
        <f t="shared" si="10"/>
        <v>0.95112777855025987</v>
      </c>
      <c r="G82" s="189">
        <v>4.0693417810630059</v>
      </c>
      <c r="H82" s="190">
        <f t="shared" si="10"/>
        <v>4.7016591509509986E-2</v>
      </c>
      <c r="I82" s="189">
        <v>2.9757890185905751</v>
      </c>
      <c r="J82" s="190">
        <f t="shared" si="10"/>
        <v>-1.0935527624724308</v>
      </c>
      <c r="K82" s="189">
        <v>4.560075329566855</v>
      </c>
      <c r="L82" s="190">
        <f t="shared" si="11"/>
        <v>1.5842863109762799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2.325503355704698</v>
      </c>
      <c r="D83" s="190">
        <v>-3.121123458983603</v>
      </c>
      <c r="E83" s="189">
        <v>4.1421875000000004</v>
      </c>
      <c r="F83" s="190">
        <f t="shared" si="10"/>
        <v>1.8166841442953023</v>
      </c>
      <c r="G83" s="189">
        <v>2.7132391418105706</v>
      </c>
      <c r="H83" s="190">
        <f t="shared" si="10"/>
        <v>-1.4289483581894298</v>
      </c>
      <c r="I83" s="189">
        <v>4.4059602649006626</v>
      </c>
      <c r="J83" s="190">
        <f t="shared" si="10"/>
        <v>1.692721123090092</v>
      </c>
      <c r="K83" s="189">
        <v>3.5815244825845531</v>
      </c>
      <c r="L83" s="190">
        <f t="shared" si="11"/>
        <v>-0.82443578231610948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5.739371534195933</v>
      </c>
      <c r="D84" s="190">
        <v>2.8940274046412773</v>
      </c>
      <c r="E84" s="189">
        <v>36.877697841726622</v>
      </c>
      <c r="F84" s="190">
        <f t="shared" si="10"/>
        <v>31.13832630753069</v>
      </c>
      <c r="G84" s="189">
        <v>8.0667160859896221</v>
      </c>
      <c r="H84" s="190">
        <f t="shared" si="10"/>
        <v>-28.810981755737</v>
      </c>
      <c r="I84" s="189">
        <v>2.7153333333333332</v>
      </c>
      <c r="J84" s="190">
        <f t="shared" si="10"/>
        <v>-5.3513827526562885</v>
      </c>
      <c r="K84" s="189">
        <v>3.400743494423792</v>
      </c>
      <c r="L84" s="190">
        <f t="shared" si="11"/>
        <v>0.68541016109045882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3.1066376496191515</v>
      </c>
      <c r="D85" s="190">
        <v>0.25777115087859714</v>
      </c>
      <c r="E85" s="189">
        <v>8.3676975945017187</v>
      </c>
      <c r="F85" s="190">
        <f t="shared" si="10"/>
        <v>5.2610599448825672</v>
      </c>
      <c r="G85" s="189">
        <v>15.235048678720444</v>
      </c>
      <c r="H85" s="190">
        <f t="shared" si="10"/>
        <v>6.8673510842187255</v>
      </c>
      <c r="I85" s="189">
        <v>3.5325342465753424</v>
      </c>
      <c r="J85" s="190">
        <f t="shared" si="10"/>
        <v>-11.702514432145101</v>
      </c>
      <c r="K85" s="189">
        <v>3.8472222222222223</v>
      </c>
      <c r="L85" s="190">
        <f t="shared" si="11"/>
        <v>0.31468797564687989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4.0083713850837137</v>
      </c>
      <c r="D86" s="190">
        <v>-0.79063361843863333</v>
      </c>
      <c r="E86" s="189">
        <v>5.0380807311500382</v>
      </c>
      <c r="F86" s="190">
        <f t="shared" si="10"/>
        <v>1.0297093460663245</v>
      </c>
      <c r="G86" s="189">
        <v>7.6752503576537912</v>
      </c>
      <c r="H86" s="190">
        <f t="shared" si="10"/>
        <v>2.637169626503753</v>
      </c>
      <c r="I86" s="189">
        <v>3.2559880239520957</v>
      </c>
      <c r="J86" s="190">
        <f t="shared" si="10"/>
        <v>-4.4192623337016954</v>
      </c>
      <c r="K86" s="189">
        <v>5.0592485549132951</v>
      </c>
      <c r="L86" s="190">
        <f t="shared" si="11"/>
        <v>1.8032605309611993</v>
      </c>
      <c r="M86" s="189"/>
      <c r="N86" s="190"/>
    </row>
    <row r="87" spans="1:15" ht="15.75" x14ac:dyDescent="0.25">
      <c r="B87" s="122" t="s">
        <v>32</v>
      </c>
      <c r="C87" s="191">
        <v>3.3653032440056418</v>
      </c>
      <c r="D87" s="192">
        <v>-0.20351721704096759</v>
      </c>
      <c r="E87" s="191">
        <v>4.3959784411276948</v>
      </c>
      <c r="F87" s="192">
        <f t="shared" si="10"/>
        <v>1.0306751971220529</v>
      </c>
      <c r="G87" s="191">
        <v>4.6154410416284612</v>
      </c>
      <c r="H87" s="192">
        <f t="shared" si="10"/>
        <v>0.21946260050076649</v>
      </c>
      <c r="I87" s="191">
        <v>2.9415471311475412</v>
      </c>
      <c r="J87" s="192">
        <f t="shared" si="10"/>
        <v>-1.6738939104809201</v>
      </c>
      <c r="K87" s="191">
        <v>3.6697310391949811</v>
      </c>
      <c r="L87" s="192">
        <f t="shared" si="11"/>
        <v>0.72818390804743993</v>
      </c>
      <c r="M87" s="191">
        <v>4.0019270793185848</v>
      </c>
      <c r="N87" s="192">
        <v>0.66721538623335608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7.2165710311250217</v>
      </c>
      <c r="D97" s="190">
        <v>-1.1684804665599442</v>
      </c>
      <c r="E97" s="189">
        <v>10.840336134453782</v>
      </c>
      <c r="F97" s="190">
        <f t="shared" ref="F97:J99" si="12">IFERROR(E97-C97,"-")</f>
        <v>3.6237651033287603</v>
      </c>
      <c r="G97" s="189">
        <v>8.7300962832591367</v>
      </c>
      <c r="H97" s="190">
        <f t="shared" si="12"/>
        <v>-2.1102398511946454</v>
      </c>
      <c r="I97" s="189">
        <v>6.533854166666667</v>
      </c>
      <c r="J97" s="190">
        <f t="shared" si="12"/>
        <v>-2.1962421165924697</v>
      </c>
      <c r="K97" s="189">
        <v>6.7966147052920318</v>
      </c>
      <c r="L97" s="190">
        <f t="shared" ref="L97:L99" si="13">IFERROR(K97-I97,"-")</f>
        <v>0.26276053862536486</v>
      </c>
      <c r="M97" s="189">
        <v>5.7032714213568259</v>
      </c>
      <c r="N97" s="190">
        <f t="shared" ref="N97:N103" si="14">IFERROR(M97-K97,"-")</f>
        <v>-1.093343283935206</v>
      </c>
    </row>
    <row r="98" spans="2:14" x14ac:dyDescent="0.25">
      <c r="B98" s="119" t="s">
        <v>75</v>
      </c>
      <c r="C98" s="189">
        <v>6.6646178730287104</v>
      </c>
      <c r="D98" s="190">
        <v>-1.2313369543340595</v>
      </c>
      <c r="E98" s="189">
        <v>6.483386923901393</v>
      </c>
      <c r="F98" s="190">
        <f t="shared" si="12"/>
        <v>-0.18123094912731741</v>
      </c>
      <c r="G98" s="189">
        <v>7.4176239055345814</v>
      </c>
      <c r="H98" s="190">
        <f t="shared" si="12"/>
        <v>0.93423698163318836</v>
      </c>
      <c r="I98" s="189">
        <v>5.3828042767713704</v>
      </c>
      <c r="J98" s="190">
        <f t="shared" si="12"/>
        <v>-2.034819628763211</v>
      </c>
      <c r="K98" s="189">
        <v>6.5330156142221103</v>
      </c>
      <c r="L98" s="190">
        <f t="shared" si="13"/>
        <v>1.1502113374507399</v>
      </c>
      <c r="M98" s="189">
        <v>6.0849573152781868</v>
      </c>
      <c r="N98" s="190">
        <f t="shared" si="14"/>
        <v>-0.44805829894392346</v>
      </c>
    </row>
    <row r="99" spans="2:14" x14ac:dyDescent="0.25">
      <c r="B99" s="119" t="s">
        <v>77</v>
      </c>
      <c r="C99" s="189">
        <v>8.1990271584920951</v>
      </c>
      <c r="D99" s="190">
        <v>0.35635152321556252</v>
      </c>
      <c r="E99" s="189">
        <v>14.005054759898904</v>
      </c>
      <c r="F99" s="190">
        <f t="shared" si="12"/>
        <v>5.8060276014068091</v>
      </c>
      <c r="G99" s="189">
        <v>5.8618128654970763</v>
      </c>
      <c r="H99" s="190">
        <f t="shared" si="12"/>
        <v>-8.1432418944018288</v>
      </c>
      <c r="I99" s="189">
        <v>5.2346087053946562</v>
      </c>
      <c r="J99" s="190">
        <f t="shared" si="12"/>
        <v>-0.62720416010242008</v>
      </c>
      <c r="K99" s="189">
        <v>6.1331573626867346</v>
      </c>
      <c r="L99" s="190">
        <f t="shared" si="13"/>
        <v>0.89854865729207845</v>
      </c>
      <c r="M99" s="189">
        <v>5.7484341780152848</v>
      </c>
      <c r="N99" s="190">
        <f t="shared" si="14"/>
        <v>-0.38472318467144984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12.037222222222223</v>
      </c>
      <c r="F100" s="190" t="str">
        <f>IFERROR(E100-C100,"-")</f>
        <v>-</v>
      </c>
      <c r="G100" s="189">
        <v>8.0518100841709561</v>
      </c>
      <c r="H100" s="190">
        <f>IFERROR(G100-E100,"-")</f>
        <v>-3.9854121380512666</v>
      </c>
      <c r="I100" s="189">
        <v>5.1068981269986296</v>
      </c>
      <c r="J100" s="190">
        <f>IFERROR(I100-G100,"-")</f>
        <v>-2.9449119571723266</v>
      </c>
      <c r="K100" s="189">
        <v>5.8996194962855588</v>
      </c>
      <c r="L100" s="190">
        <f>IFERROR(K100-I100,"-")</f>
        <v>0.79272136928692927</v>
      </c>
      <c r="M100" s="189">
        <v>5.7116178291374329</v>
      </c>
      <c r="N100" s="190">
        <f t="shared" si="14"/>
        <v>-0.18800166714812594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10.333473330533389</v>
      </c>
      <c r="F101" s="190" t="str">
        <f t="shared" ref="F101:J109" si="15">IFERROR(E101-C101,"-")</f>
        <v>-</v>
      </c>
      <c r="G101" s="189">
        <v>7.5680802630469604</v>
      </c>
      <c r="H101" s="190">
        <f t="shared" si="15"/>
        <v>-2.7653930674864284</v>
      </c>
      <c r="I101" s="189">
        <v>5.8374851013110849</v>
      </c>
      <c r="J101" s="190">
        <f t="shared" si="15"/>
        <v>-1.7305951617358755</v>
      </c>
      <c r="K101" s="189">
        <v>6.1456815157467837</v>
      </c>
      <c r="L101" s="190">
        <f t="shared" ref="L101:L109" si="16">IFERROR(K101-I101,"-")</f>
        <v>0.30819641443569878</v>
      </c>
      <c r="M101" s="189">
        <v>5.8060286002492134</v>
      </c>
      <c r="N101" s="190">
        <f t="shared" si="14"/>
        <v>-0.33965291549757026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8.1765730880929333</v>
      </c>
      <c r="F102" s="190" t="str">
        <f t="shared" si="15"/>
        <v>-</v>
      </c>
      <c r="G102" s="189">
        <v>8.2189096215990833</v>
      </c>
      <c r="H102" s="190">
        <f t="shared" si="15"/>
        <v>4.2336533506150076E-2</v>
      </c>
      <c r="I102" s="189">
        <v>6.5708221225710011</v>
      </c>
      <c r="J102" s="190">
        <f t="shared" si="15"/>
        <v>-1.6480874990280823</v>
      </c>
      <c r="K102" s="189">
        <v>7.2864087783873881</v>
      </c>
      <c r="L102" s="190">
        <f t="shared" si="16"/>
        <v>0.71558665581638703</v>
      </c>
      <c r="M102" s="189">
        <v>6.5345427768108184</v>
      </c>
      <c r="N102" s="190">
        <f t="shared" si="14"/>
        <v>-0.75186600157656969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9.841807909604519</v>
      </c>
      <c r="F103" s="190" t="str">
        <f t="shared" si="15"/>
        <v>-</v>
      </c>
      <c r="G103" s="189">
        <v>7.8831803086540342</v>
      </c>
      <c r="H103" s="190">
        <f t="shared" si="15"/>
        <v>-1.9586276009504848</v>
      </c>
      <c r="I103" s="189">
        <v>6.6500673854447436</v>
      </c>
      <c r="J103" s="190">
        <f t="shared" si="15"/>
        <v>-1.2331129232092906</v>
      </c>
      <c r="K103" s="189">
        <v>7.4098608193277311</v>
      </c>
      <c r="L103" s="190">
        <f t="shared" si="16"/>
        <v>0.75979343388298748</v>
      </c>
      <c r="M103" s="189">
        <v>6.7881793399454784</v>
      </c>
      <c r="N103" s="190">
        <f t="shared" si="14"/>
        <v>-0.62168147938225271</v>
      </c>
    </row>
    <row r="104" spans="2:14" x14ac:dyDescent="0.25">
      <c r="B104" s="119" t="s">
        <v>87</v>
      </c>
      <c r="C104" s="189">
        <v>6.097185185185185</v>
      </c>
      <c r="D104" s="190">
        <v>-2.5203484330781327</v>
      </c>
      <c r="E104" s="189">
        <v>9.0528089887640455</v>
      </c>
      <c r="F104" s="190">
        <f t="shared" si="15"/>
        <v>2.9556238035788605</v>
      </c>
      <c r="G104" s="189">
        <v>7.7771453913814765</v>
      </c>
      <c r="H104" s="190">
        <f t="shared" si="15"/>
        <v>-1.275663597382569</v>
      </c>
      <c r="I104" s="189">
        <v>8.0107416127133604</v>
      </c>
      <c r="J104" s="190">
        <f t="shared" si="15"/>
        <v>0.23359622133188385</v>
      </c>
      <c r="K104" s="189">
        <v>7.8473442622950822</v>
      </c>
      <c r="L104" s="190">
        <f t="shared" si="16"/>
        <v>-0.16339735041827819</v>
      </c>
      <c r="M104" s="189"/>
      <c r="N104" s="190"/>
    </row>
    <row r="105" spans="2:14" x14ac:dyDescent="0.25">
      <c r="B105" s="119" t="s">
        <v>89</v>
      </c>
      <c r="C105" s="189">
        <v>6.3997477931904161</v>
      </c>
      <c r="D105" s="190">
        <v>-1.8656489580074336</v>
      </c>
      <c r="E105" s="189">
        <v>8.8807339449541285</v>
      </c>
      <c r="F105" s="190">
        <f t="shared" si="15"/>
        <v>2.4809861517637124</v>
      </c>
      <c r="G105" s="189">
        <v>7.2970989466413396</v>
      </c>
      <c r="H105" s="190">
        <f t="shared" si="15"/>
        <v>-1.5836349983127889</v>
      </c>
      <c r="I105" s="189">
        <v>7.3590079278492979</v>
      </c>
      <c r="J105" s="190">
        <f t="shared" si="15"/>
        <v>6.1908981207958291E-2</v>
      </c>
      <c r="K105" s="189">
        <v>6.853787473233405</v>
      </c>
      <c r="L105" s="190">
        <f t="shared" si="16"/>
        <v>-0.50522045461589293</v>
      </c>
      <c r="M105" s="189"/>
      <c r="N105" s="190"/>
    </row>
    <row r="106" spans="2:14" x14ac:dyDescent="0.25">
      <c r="B106" s="119" t="s">
        <v>91</v>
      </c>
      <c r="C106" s="189">
        <v>5.1763901549680948</v>
      </c>
      <c r="D106" s="190">
        <v>-2.3042081541582871</v>
      </c>
      <c r="E106" s="189">
        <v>7.532561379070172</v>
      </c>
      <c r="F106" s="190">
        <f t="shared" si="15"/>
        <v>2.3561712241020771</v>
      </c>
      <c r="G106" s="189">
        <v>6.8283218332594799</v>
      </c>
      <c r="H106" s="190">
        <f t="shared" si="15"/>
        <v>-0.70423954581069204</v>
      </c>
      <c r="I106" s="189">
        <v>6.206409748365366</v>
      </c>
      <c r="J106" s="190">
        <f t="shared" si="15"/>
        <v>-0.62191208489411398</v>
      </c>
      <c r="K106" s="189">
        <v>6.4038626855407186</v>
      </c>
      <c r="L106" s="190">
        <f t="shared" si="16"/>
        <v>0.19745293717535262</v>
      </c>
      <c r="M106" s="189"/>
      <c r="N106" s="190"/>
    </row>
    <row r="107" spans="2:14" x14ac:dyDescent="0.25">
      <c r="B107" s="119" t="s">
        <v>93</v>
      </c>
      <c r="C107" s="189">
        <v>4.3857421875</v>
      </c>
      <c r="D107" s="190">
        <v>-2.9835126327188641</v>
      </c>
      <c r="E107" s="189">
        <v>8.5613607460788472</v>
      </c>
      <c r="F107" s="190">
        <f t="shared" si="15"/>
        <v>4.1756185585788472</v>
      </c>
      <c r="G107" s="189">
        <v>7.5981374722838133</v>
      </c>
      <c r="H107" s="190">
        <f t="shared" si="15"/>
        <v>-0.96322327379503392</v>
      </c>
      <c r="I107" s="189">
        <v>6.6887816646562124</v>
      </c>
      <c r="J107" s="190">
        <f t="shared" si="15"/>
        <v>-0.90935580762760093</v>
      </c>
      <c r="K107" s="189">
        <v>6.3679612269625663</v>
      </c>
      <c r="L107" s="190">
        <f t="shared" si="16"/>
        <v>-0.3208204376936461</v>
      </c>
      <c r="M107" s="189"/>
      <c r="N107" s="190"/>
    </row>
    <row r="108" spans="2:14" x14ac:dyDescent="0.25">
      <c r="B108" s="119" t="s">
        <v>95</v>
      </c>
      <c r="C108" s="189">
        <v>8.2757863935625462</v>
      </c>
      <c r="D108" s="190">
        <v>0.50696637471635242</v>
      </c>
      <c r="E108" s="189">
        <v>7.9421218694537563</v>
      </c>
      <c r="F108" s="190">
        <f t="shared" si="15"/>
        <v>-0.33366452410878988</v>
      </c>
      <c r="G108" s="189">
        <v>5.8612209341285268</v>
      </c>
      <c r="H108" s="190">
        <f t="shared" si="15"/>
        <v>-2.0809009353252295</v>
      </c>
      <c r="I108" s="189">
        <v>6.275511432009627</v>
      </c>
      <c r="J108" s="190">
        <f t="shared" si="15"/>
        <v>0.41429049788110017</v>
      </c>
      <c r="K108" s="189">
        <v>5.4969373126547634</v>
      </c>
      <c r="L108" s="190">
        <f t="shared" si="16"/>
        <v>-0.77857411935486365</v>
      </c>
      <c r="M108" s="189"/>
      <c r="N108" s="190"/>
    </row>
    <row r="109" spans="2:14" ht="15.75" x14ac:dyDescent="0.25">
      <c r="B109" s="122" t="s">
        <v>32</v>
      </c>
      <c r="C109" s="191">
        <v>6.7561589488727254</v>
      </c>
      <c r="D109" s="192">
        <v>-1.2263420342181126</v>
      </c>
      <c r="E109" s="191">
        <v>8.7250281473493914</v>
      </c>
      <c r="F109" s="192">
        <f t="shared" si="15"/>
        <v>1.968869198476666</v>
      </c>
      <c r="G109" s="191">
        <v>7.2914212309392115</v>
      </c>
      <c r="H109" s="192">
        <f t="shared" si="15"/>
        <v>-1.4336069164101799</v>
      </c>
      <c r="I109" s="191">
        <v>6.2369073253971479</v>
      </c>
      <c r="J109" s="192">
        <f t="shared" si="15"/>
        <v>-1.0545139055420636</v>
      </c>
      <c r="K109" s="191">
        <v>6.5780161509250608</v>
      </c>
      <c r="L109" s="192">
        <f t="shared" si="16"/>
        <v>0.34110882552791288</v>
      </c>
      <c r="M109" s="191">
        <v>6.0372393782383416</v>
      </c>
      <c r="N109" s="192">
        <v>-0.5357575766451399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6.9637502059647387</v>
      </c>
      <c r="D119" s="190">
        <v>-1.2299426108544163</v>
      </c>
      <c r="E119" s="189">
        <v>23.921666666666667</v>
      </c>
      <c r="F119" s="190">
        <f t="shared" ref="F119:J121" si="17">IFERROR(E119-C119,"-")</f>
        <v>16.957916460701927</v>
      </c>
      <c r="G119" s="189">
        <v>11.427258462228201</v>
      </c>
      <c r="H119" s="190">
        <f t="shared" si="17"/>
        <v>-12.494408204438466</v>
      </c>
      <c r="I119" s="189">
        <v>6.5380669546436287</v>
      </c>
      <c r="J119" s="190">
        <f t="shared" si="17"/>
        <v>-4.889191507584572</v>
      </c>
      <c r="K119" s="189">
        <v>7.0759036144578316</v>
      </c>
      <c r="L119" s="190">
        <f t="shared" ref="L119:L121" si="18">IFERROR(K119-I119,"-")</f>
        <v>0.53783665981420281</v>
      </c>
      <c r="M119" s="189">
        <v>5.3075824063679971</v>
      </c>
      <c r="N119" s="190">
        <f t="shared" ref="N119:N125" si="19">IFERROR(M119-K119,"-")</f>
        <v>-1.7683212080898345</v>
      </c>
    </row>
    <row r="120" spans="1:15" x14ac:dyDescent="0.25">
      <c r="B120" s="119" t="s">
        <v>75</v>
      </c>
      <c r="C120" s="189">
        <v>6.9527415509746175</v>
      </c>
      <c r="D120" s="190">
        <v>-0.5340194814983219</v>
      </c>
      <c r="E120" s="189">
        <v>11.833333333333334</v>
      </c>
      <c r="F120" s="190">
        <f t="shared" si="17"/>
        <v>4.8805917823587164</v>
      </c>
      <c r="G120" s="189">
        <v>8.8209509658246663</v>
      </c>
      <c r="H120" s="190">
        <f t="shared" si="17"/>
        <v>-3.0123823675086676</v>
      </c>
      <c r="I120" s="189">
        <v>5.1562280701754384</v>
      </c>
      <c r="J120" s="190">
        <f t="shared" si="17"/>
        <v>-3.6647228956492279</v>
      </c>
      <c r="K120" s="189">
        <v>6.4152956869719873</v>
      </c>
      <c r="L120" s="190">
        <f t="shared" si="18"/>
        <v>1.2590676167965489</v>
      </c>
      <c r="M120" s="189">
        <v>6.0825576241134751</v>
      </c>
      <c r="N120" s="190">
        <f t="shared" si="19"/>
        <v>-0.33273806285851215</v>
      </c>
    </row>
    <row r="121" spans="1:15" x14ac:dyDescent="0.25">
      <c r="B121" s="119" t="s">
        <v>77</v>
      </c>
      <c r="C121" s="189">
        <v>10.226860968885388</v>
      </c>
      <c r="D121" s="190">
        <v>2.9136342246993419</v>
      </c>
      <c r="E121" s="189">
        <v>17.187134502923978</v>
      </c>
      <c r="F121" s="190">
        <f t="shared" si="17"/>
        <v>6.9602735340385902</v>
      </c>
      <c r="G121" s="189">
        <v>6.1370344342937457</v>
      </c>
      <c r="H121" s="190">
        <f t="shared" si="17"/>
        <v>-11.050100068630233</v>
      </c>
      <c r="I121" s="189">
        <v>4.7230411864558208</v>
      </c>
      <c r="J121" s="190">
        <f t="shared" si="17"/>
        <v>-1.4139932478379249</v>
      </c>
      <c r="K121" s="189">
        <v>5.6702086553323028</v>
      </c>
      <c r="L121" s="190">
        <f t="shared" si="18"/>
        <v>0.94716746887648195</v>
      </c>
      <c r="M121" s="189">
        <v>6.0071238702817649</v>
      </c>
      <c r="N121" s="190">
        <f t="shared" si="19"/>
        <v>0.33691521494946208</v>
      </c>
    </row>
    <row r="122" spans="1:15" x14ac:dyDescent="0.25">
      <c r="B122" s="119" t="s">
        <v>79</v>
      </c>
      <c r="C122" s="189" t="s">
        <v>252</v>
      </c>
      <c r="D122" s="190" t="s">
        <v>252</v>
      </c>
      <c r="E122" s="189">
        <v>29.11392405063291</v>
      </c>
      <c r="F122" s="190" t="str">
        <f>IFERROR(E122-C122,"-")</f>
        <v>-</v>
      </c>
      <c r="G122" s="189">
        <v>7.9394441611422746</v>
      </c>
      <c r="H122" s="190">
        <f>IFERROR(G122-E122,"-")</f>
        <v>-21.174479889490634</v>
      </c>
      <c r="I122" s="189">
        <v>4.8056677018633538</v>
      </c>
      <c r="J122" s="190">
        <f>IFERROR(I122-G122,"-")</f>
        <v>-3.1337764592789208</v>
      </c>
      <c r="K122" s="189">
        <v>5.6477987421383649</v>
      </c>
      <c r="L122" s="190">
        <f>IFERROR(K122-I122,"-")</f>
        <v>0.84213104027501107</v>
      </c>
      <c r="M122" s="189">
        <v>5.5141093474426812</v>
      </c>
      <c r="N122" s="190">
        <f t="shared" si="19"/>
        <v>-0.13368939469568364</v>
      </c>
    </row>
    <row r="123" spans="1:15" x14ac:dyDescent="0.25">
      <c r="B123" s="119" t="s">
        <v>81</v>
      </c>
      <c r="C123" s="189" t="s">
        <v>252</v>
      </c>
      <c r="D123" s="190" t="s">
        <v>252</v>
      </c>
      <c r="E123" s="189">
        <v>14.308724832214764</v>
      </c>
      <c r="F123" s="190" t="str">
        <f t="shared" ref="F123:J131" si="20">IFERROR(E123-C123,"-")</f>
        <v>-</v>
      </c>
      <c r="G123" s="189">
        <v>7.2566325190438663</v>
      </c>
      <c r="H123" s="190">
        <f t="shared" si="20"/>
        <v>-7.0520923131708981</v>
      </c>
      <c r="I123" s="189">
        <v>5.3315962007228714</v>
      </c>
      <c r="J123" s="190">
        <f t="shared" si="20"/>
        <v>-1.9250363183209949</v>
      </c>
      <c r="K123" s="189">
        <v>5.6281161403851794</v>
      </c>
      <c r="L123" s="190">
        <f t="shared" ref="L123:L131" si="21">IFERROR(K123-I123,"-")</f>
        <v>0.29651993966230794</v>
      </c>
      <c r="M123" s="189">
        <v>5.1931303244516949</v>
      </c>
      <c r="N123" s="190">
        <f t="shared" si="19"/>
        <v>-0.43498581593348451</v>
      </c>
    </row>
    <row r="124" spans="1:15" x14ac:dyDescent="0.25">
      <c r="B124" s="119" t="s">
        <v>83</v>
      </c>
      <c r="C124" s="189" t="s">
        <v>252</v>
      </c>
      <c r="D124" s="190" t="s">
        <v>252</v>
      </c>
      <c r="E124" s="189">
        <v>12.987714987714988</v>
      </c>
      <c r="F124" s="190" t="str">
        <f t="shared" si="20"/>
        <v>-</v>
      </c>
      <c r="G124" s="189">
        <v>7.4575471698113205</v>
      </c>
      <c r="H124" s="190">
        <f t="shared" si="20"/>
        <v>-5.5301678179036671</v>
      </c>
      <c r="I124" s="189">
        <v>6.3493812663716014</v>
      </c>
      <c r="J124" s="190">
        <f t="shared" si="20"/>
        <v>-1.1081659034397191</v>
      </c>
      <c r="K124" s="189">
        <v>7.3081058726220016</v>
      </c>
      <c r="L124" s="190">
        <f t="shared" si="21"/>
        <v>0.95872460625040024</v>
      </c>
      <c r="M124" s="189">
        <v>6.1108343711083437</v>
      </c>
      <c r="N124" s="190">
        <f t="shared" si="19"/>
        <v>-1.1972715015136579</v>
      </c>
    </row>
    <row r="125" spans="1:15" x14ac:dyDescent="0.25">
      <c r="B125" s="119" t="s">
        <v>85</v>
      </c>
      <c r="C125" s="189" t="s">
        <v>252</v>
      </c>
      <c r="D125" s="190" t="s">
        <v>252</v>
      </c>
      <c r="E125" s="189">
        <v>8.2203659506762126</v>
      </c>
      <c r="F125" s="190" t="str">
        <f t="shared" si="20"/>
        <v>-</v>
      </c>
      <c r="G125" s="189">
        <v>7.105190204835977</v>
      </c>
      <c r="H125" s="190">
        <f t="shared" si="20"/>
        <v>-1.1151757458402356</v>
      </c>
      <c r="I125" s="189">
        <v>5.7398599958822318</v>
      </c>
      <c r="J125" s="190">
        <f t="shared" si="20"/>
        <v>-1.3653302089537451</v>
      </c>
      <c r="K125" s="189">
        <v>7.6511909568025835</v>
      </c>
      <c r="L125" s="190">
        <f t="shared" si="21"/>
        <v>1.9113309609203517</v>
      </c>
      <c r="M125" s="189">
        <v>6.6897751378871444</v>
      </c>
      <c r="N125" s="190">
        <f t="shared" si="19"/>
        <v>-0.96141581891543915</v>
      </c>
    </row>
    <row r="126" spans="1:15" x14ac:dyDescent="0.25">
      <c r="B126" s="119" t="s">
        <v>87</v>
      </c>
      <c r="C126" s="189">
        <v>5.1117370892018776</v>
      </c>
      <c r="D126" s="190">
        <v>-3.3296669492959516</v>
      </c>
      <c r="E126" s="189">
        <v>8.5341272146383975</v>
      </c>
      <c r="F126" s="190">
        <f t="shared" si="20"/>
        <v>3.4223901254365199</v>
      </c>
      <c r="G126" s="189">
        <v>7.0737927292457945</v>
      </c>
      <c r="H126" s="190">
        <f t="shared" si="20"/>
        <v>-1.460334485392603</v>
      </c>
      <c r="I126" s="189">
        <v>8.2577308362369344</v>
      </c>
      <c r="J126" s="190">
        <f t="shared" si="20"/>
        <v>1.1839381069911399</v>
      </c>
      <c r="K126" s="189">
        <v>8.3209278870398382</v>
      </c>
      <c r="L126" s="190">
        <f t="shared" si="21"/>
        <v>6.3197050802903831E-2</v>
      </c>
      <c r="M126" s="189"/>
      <c r="N126" s="190"/>
    </row>
    <row r="127" spans="1:15" x14ac:dyDescent="0.25">
      <c r="B127" s="119" t="s">
        <v>89</v>
      </c>
      <c r="C127" s="189">
        <v>5.2950423216444982</v>
      </c>
      <c r="D127" s="190">
        <v>-2.7656598780170931</v>
      </c>
      <c r="E127" s="189">
        <v>8.8707849249079054</v>
      </c>
      <c r="F127" s="190">
        <f t="shared" si="20"/>
        <v>3.5757426032634072</v>
      </c>
      <c r="G127" s="189">
        <v>7.4258753091240397</v>
      </c>
      <c r="H127" s="190">
        <f t="shared" si="20"/>
        <v>-1.4449096157838657</v>
      </c>
      <c r="I127" s="189">
        <v>7.502688172043011</v>
      </c>
      <c r="J127" s="190">
        <f t="shared" si="20"/>
        <v>7.681286291897127E-2</v>
      </c>
      <c r="K127" s="189">
        <v>7.0556511180815544</v>
      </c>
      <c r="L127" s="190">
        <f t="shared" si="21"/>
        <v>-0.44703705396145654</v>
      </c>
      <c r="M127" s="189"/>
      <c r="N127" s="190"/>
    </row>
    <row r="128" spans="1:15" x14ac:dyDescent="0.25">
      <c r="A128" s="125"/>
      <c r="B128" s="119" t="s">
        <v>91</v>
      </c>
      <c r="C128" s="189">
        <v>4.2314881380301941</v>
      </c>
      <c r="D128" s="190">
        <v>-3.1209390464358258</v>
      </c>
      <c r="E128" s="189">
        <v>7.5337959750173491</v>
      </c>
      <c r="F128" s="190">
        <f t="shared" si="20"/>
        <v>3.302307836987155</v>
      </c>
      <c r="G128" s="189">
        <v>6.6977941890972694</v>
      </c>
      <c r="H128" s="190">
        <f t="shared" si="20"/>
        <v>-0.83600178592007968</v>
      </c>
      <c r="I128" s="189">
        <v>6.1844487109160724</v>
      </c>
      <c r="J128" s="190">
        <f t="shared" si="20"/>
        <v>-0.51334547818119702</v>
      </c>
      <c r="K128" s="189">
        <v>6.4350112697220139</v>
      </c>
      <c r="L128" s="190">
        <f t="shared" si="21"/>
        <v>0.25056255880594147</v>
      </c>
      <c r="M128" s="189"/>
      <c r="N128" s="190"/>
    </row>
    <row r="129" spans="2:15" x14ac:dyDescent="0.25">
      <c r="B129" s="119" t="s">
        <v>93</v>
      </c>
      <c r="C129" s="189">
        <v>4.2414738124238731</v>
      </c>
      <c r="D129" s="190">
        <v>-3.179768672546067</v>
      </c>
      <c r="E129" s="189">
        <v>9.3559194428759653</v>
      </c>
      <c r="F129" s="190">
        <f t="shared" si="20"/>
        <v>5.1144456304520922</v>
      </c>
      <c r="G129" s="189">
        <v>8.585074626865671</v>
      </c>
      <c r="H129" s="190">
        <f t="shared" si="20"/>
        <v>-0.77084481601029431</v>
      </c>
      <c r="I129" s="189">
        <v>6.8399476668120363</v>
      </c>
      <c r="J129" s="190">
        <f t="shared" si="20"/>
        <v>-1.7451269600536348</v>
      </c>
      <c r="K129" s="189">
        <v>6.2889388104407358</v>
      </c>
      <c r="L129" s="190">
        <f t="shared" si="21"/>
        <v>-0.55100885637130048</v>
      </c>
      <c r="M129" s="189"/>
      <c r="N129" s="190"/>
    </row>
    <row r="130" spans="2:15" x14ac:dyDescent="0.25">
      <c r="B130" s="119" t="s">
        <v>95</v>
      </c>
      <c r="C130" s="189">
        <v>8.8838289962825279</v>
      </c>
      <c r="D130" s="190">
        <v>1.5318691972875529</v>
      </c>
      <c r="E130" s="189">
        <v>10.613690865489426</v>
      </c>
      <c r="F130" s="190">
        <f t="shared" si="20"/>
        <v>1.7298618692068981</v>
      </c>
      <c r="G130" s="189">
        <v>5.9148119723714503</v>
      </c>
      <c r="H130" s="190">
        <f t="shared" si="20"/>
        <v>-4.6988788931179757</v>
      </c>
      <c r="I130" s="189">
        <v>6.3220577871740664</v>
      </c>
      <c r="J130" s="190">
        <f t="shared" si="20"/>
        <v>0.40724581480261612</v>
      </c>
      <c r="K130" s="189">
        <v>4.8761477918670746</v>
      </c>
      <c r="L130" s="190">
        <f t="shared" si="21"/>
        <v>-1.4459099953069918</v>
      </c>
      <c r="M130" s="189"/>
      <c r="N130" s="190"/>
    </row>
    <row r="131" spans="2:15" ht="15.75" x14ac:dyDescent="0.25">
      <c r="B131" s="122" t="s">
        <v>32</v>
      </c>
      <c r="C131" s="191">
        <v>6.8703282541126525</v>
      </c>
      <c r="D131" s="192">
        <v>-0.88982415413302451</v>
      </c>
      <c r="E131" s="191">
        <v>9.382254214530807</v>
      </c>
      <c r="F131" s="192">
        <f t="shared" si="20"/>
        <v>2.5119259604181545</v>
      </c>
      <c r="G131" s="191">
        <v>7.421225937183384</v>
      </c>
      <c r="H131" s="192">
        <f t="shared" si="20"/>
        <v>-1.961028277347423</v>
      </c>
      <c r="I131" s="191">
        <v>6.0541886533237577</v>
      </c>
      <c r="J131" s="192">
        <f t="shared" si="20"/>
        <v>-1.3670372838596263</v>
      </c>
      <c r="K131" s="191">
        <v>6.5252711292339853</v>
      </c>
      <c r="L131" s="192">
        <f t="shared" si="21"/>
        <v>0.47108247591022767</v>
      </c>
      <c r="M131" s="191">
        <v>5.8446468489232606</v>
      </c>
      <c r="N131" s="192">
        <v>-0.6099790656389299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10.206690561529271</v>
      </c>
      <c r="D141" s="190">
        <v>2.5739234503685537E-3</v>
      </c>
      <c r="E141" s="189">
        <v>2.5</v>
      </c>
      <c r="F141" s="190">
        <f t="shared" ref="F141:J143" si="22">IFERROR(E141-C141,"-")</f>
        <v>-7.7066905615292711</v>
      </c>
      <c r="G141" s="189">
        <v>7.3069016152716593</v>
      </c>
      <c r="H141" s="190">
        <f t="shared" si="22"/>
        <v>4.8069016152716593</v>
      </c>
      <c r="I141" s="189">
        <v>6.2490613266583228</v>
      </c>
      <c r="J141" s="190">
        <f t="shared" si="22"/>
        <v>-1.0578402886133365</v>
      </c>
      <c r="K141" s="189">
        <v>5.2128966223132034</v>
      </c>
      <c r="L141" s="190">
        <f t="shared" ref="L141:L143" si="23">IFERROR(K141-I141,"-")</f>
        <v>-1.0361647043451194</v>
      </c>
      <c r="M141" s="189">
        <v>8.7137850467289724</v>
      </c>
      <c r="N141" s="190">
        <f t="shared" ref="N141:N147" si="24">IFERROR(M141-K141,"-")</f>
        <v>3.500888424415769</v>
      </c>
    </row>
    <row r="142" spans="2:15" x14ac:dyDescent="0.25">
      <c r="B142" s="119" t="s">
        <v>75</v>
      </c>
      <c r="C142" s="189">
        <v>7.9724409448818898</v>
      </c>
      <c r="D142" s="190">
        <v>-2.2163837179312127</v>
      </c>
      <c r="E142" s="189">
        <v>9.4146341463414629</v>
      </c>
      <c r="F142" s="190">
        <f t="shared" si="22"/>
        <v>1.4421932014595731</v>
      </c>
      <c r="G142" s="189">
        <v>7.6997971602434081</v>
      </c>
      <c r="H142" s="190">
        <f t="shared" si="22"/>
        <v>-1.7148369860980548</v>
      </c>
      <c r="I142" s="189">
        <v>5.5432989690721648</v>
      </c>
      <c r="J142" s="190">
        <f t="shared" si="22"/>
        <v>-2.1564981911712433</v>
      </c>
      <c r="K142" s="189">
        <v>6.93213296398892</v>
      </c>
      <c r="L142" s="190">
        <f t="shared" si="23"/>
        <v>1.3888339949167552</v>
      </c>
      <c r="M142" s="189">
        <v>7.9866488651535379</v>
      </c>
      <c r="N142" s="190">
        <f t="shared" si="24"/>
        <v>1.0545159011646179</v>
      </c>
    </row>
    <row r="143" spans="2:15" x14ac:dyDescent="0.25">
      <c r="B143" s="119" t="s">
        <v>77</v>
      </c>
      <c r="C143" s="189">
        <v>4.5850622406639001</v>
      </c>
      <c r="D143" s="190">
        <v>-6.706719846132037</v>
      </c>
      <c r="E143" s="189">
        <v>12.169139465875372</v>
      </c>
      <c r="F143" s="190">
        <f t="shared" si="22"/>
        <v>7.5840772252114714</v>
      </c>
      <c r="G143" s="189">
        <v>4.5830090791180282</v>
      </c>
      <c r="H143" s="190">
        <f t="shared" si="22"/>
        <v>-7.5861303867573433</v>
      </c>
      <c r="I143" s="189">
        <v>6.3925327951564075</v>
      </c>
      <c r="J143" s="190">
        <f t="shared" si="22"/>
        <v>1.8095237160383792</v>
      </c>
      <c r="K143" s="189">
        <v>6.4939759036144578</v>
      </c>
      <c r="L143" s="190">
        <f t="shared" si="23"/>
        <v>0.10144310845805027</v>
      </c>
      <c r="M143" s="189">
        <v>4.7348798674399335</v>
      </c>
      <c r="N143" s="190">
        <f t="shared" si="24"/>
        <v>-1.7590960361745243</v>
      </c>
    </row>
    <row r="144" spans="2:15" x14ac:dyDescent="0.25">
      <c r="B144" s="119" t="s">
        <v>79</v>
      </c>
      <c r="C144" s="189" t="s">
        <v>252</v>
      </c>
      <c r="D144" s="190" t="s">
        <v>252</v>
      </c>
      <c r="E144" s="189">
        <v>16.604166666666668</v>
      </c>
      <c r="F144" s="190" t="str">
        <f>IFERROR(E144-C144,"-")</f>
        <v>-</v>
      </c>
      <c r="G144" s="189">
        <v>8.2644444444444449</v>
      </c>
      <c r="H144" s="190">
        <f>IFERROR(G144-E144,"-")</f>
        <v>-8.3397222222222229</v>
      </c>
      <c r="I144" s="189">
        <v>6.2307692307692308</v>
      </c>
      <c r="J144" s="190">
        <f>IFERROR(I144-G144,"-")</f>
        <v>-2.0336752136752141</v>
      </c>
      <c r="K144" s="189">
        <v>7.5632377740303545</v>
      </c>
      <c r="L144" s="190">
        <f>IFERROR(K144-I144,"-")</f>
        <v>1.3324685432611236</v>
      </c>
      <c r="M144" s="189">
        <v>6.1542699724517904</v>
      </c>
      <c r="N144" s="190">
        <f t="shared" si="24"/>
        <v>-1.408967801578564</v>
      </c>
    </row>
    <row r="145" spans="1:15" x14ac:dyDescent="0.25">
      <c r="B145" s="119" t="s">
        <v>81</v>
      </c>
      <c r="C145" s="189" t="s">
        <v>252</v>
      </c>
      <c r="D145" s="190" t="s">
        <v>252</v>
      </c>
      <c r="E145" s="189">
        <v>14.590452261306533</v>
      </c>
      <c r="F145" s="190" t="str">
        <f t="shared" ref="F145:J153" si="25">IFERROR(E145-C145,"-")</f>
        <v>-</v>
      </c>
      <c r="G145" s="189">
        <v>9.8229166666666661</v>
      </c>
      <c r="H145" s="190">
        <f t="shared" si="25"/>
        <v>-4.7675355946398668</v>
      </c>
      <c r="I145" s="189">
        <v>13.061185468451242</v>
      </c>
      <c r="J145" s="190">
        <f t="shared" si="25"/>
        <v>3.2382688017845762</v>
      </c>
      <c r="K145" s="189">
        <v>7.9407540394973068</v>
      </c>
      <c r="L145" s="190">
        <f t="shared" ref="L145:L153" si="26">IFERROR(K145-I145,"-")</f>
        <v>-5.1204314289539354</v>
      </c>
      <c r="M145" s="189">
        <v>7.2033639143730888</v>
      </c>
      <c r="N145" s="190">
        <f t="shared" si="24"/>
        <v>-0.73739012512421809</v>
      </c>
    </row>
    <row r="146" spans="1:15" x14ac:dyDescent="0.25">
      <c r="B146" s="119" t="s">
        <v>83</v>
      </c>
      <c r="C146" s="189" t="s">
        <v>252</v>
      </c>
      <c r="D146" s="190" t="s">
        <v>252</v>
      </c>
      <c r="E146" s="189">
        <v>4.7831498324557202</v>
      </c>
      <c r="F146" s="190" t="str">
        <f t="shared" si="25"/>
        <v>-</v>
      </c>
      <c r="G146" s="189">
        <v>12.960893854748603</v>
      </c>
      <c r="H146" s="190">
        <f t="shared" si="25"/>
        <v>8.1777440222928828</v>
      </c>
      <c r="I146" s="189">
        <v>6.6303317535545023</v>
      </c>
      <c r="J146" s="190">
        <f t="shared" si="25"/>
        <v>-6.3305621011941007</v>
      </c>
      <c r="K146" s="189">
        <v>6.8303393213572852</v>
      </c>
      <c r="L146" s="190">
        <f t="shared" si="26"/>
        <v>0.20000756780278284</v>
      </c>
      <c r="M146" s="189">
        <v>7.620056497175141</v>
      </c>
      <c r="N146" s="190">
        <f t="shared" si="24"/>
        <v>0.78971717581785583</v>
      </c>
    </row>
    <row r="147" spans="1:15" x14ac:dyDescent="0.25">
      <c r="B147" s="119" t="s">
        <v>85</v>
      </c>
      <c r="C147" s="189" t="s">
        <v>252</v>
      </c>
      <c r="D147" s="190" t="s">
        <v>252</v>
      </c>
      <c r="E147" s="189">
        <v>13.025882352941176</v>
      </c>
      <c r="F147" s="190" t="str">
        <f t="shared" si="25"/>
        <v>-</v>
      </c>
      <c r="G147" s="189">
        <v>13.676595744680851</v>
      </c>
      <c r="H147" s="190">
        <f t="shared" si="25"/>
        <v>0.65071339173967502</v>
      </c>
      <c r="I147" s="189">
        <v>7.0081521739130439</v>
      </c>
      <c r="J147" s="190">
        <f t="shared" si="25"/>
        <v>-6.6684435707678071</v>
      </c>
      <c r="K147" s="189">
        <v>6.9790476190476189</v>
      </c>
      <c r="L147" s="190">
        <f t="shared" si="26"/>
        <v>-2.9104554865424959E-2</v>
      </c>
      <c r="M147" s="189">
        <v>5.8149038461538458</v>
      </c>
      <c r="N147" s="190">
        <f t="shared" si="24"/>
        <v>-1.1641437728937731</v>
      </c>
    </row>
    <row r="148" spans="1:15" x14ac:dyDescent="0.25">
      <c r="B148" s="119" t="s">
        <v>87</v>
      </c>
      <c r="C148" s="189">
        <v>6.7066326530612246</v>
      </c>
      <c r="D148" s="190">
        <v>-0.55278157288019791</v>
      </c>
      <c r="E148" s="189">
        <v>9.3961218836565106</v>
      </c>
      <c r="F148" s="190">
        <f t="shared" si="25"/>
        <v>2.689489230595286</v>
      </c>
      <c r="G148" s="189">
        <v>8.1945205479452063</v>
      </c>
      <c r="H148" s="190">
        <f t="shared" si="25"/>
        <v>-1.2016013357113042</v>
      </c>
      <c r="I148" s="189">
        <v>8.0383480825958706</v>
      </c>
      <c r="J148" s="190">
        <f t="shared" si="25"/>
        <v>-0.15617246534933571</v>
      </c>
      <c r="K148" s="189">
        <v>7.5965217391304352</v>
      </c>
      <c r="L148" s="190">
        <f t="shared" si="26"/>
        <v>-0.44182634346543548</v>
      </c>
      <c r="M148" s="189"/>
      <c r="N148" s="190"/>
    </row>
    <row r="149" spans="1:15" x14ac:dyDescent="0.25">
      <c r="B149" s="119" t="s">
        <v>89</v>
      </c>
      <c r="C149" s="189">
        <v>9.6896551724137936</v>
      </c>
      <c r="D149" s="190">
        <v>1.0668828951860707</v>
      </c>
      <c r="E149" s="189">
        <v>7.9540229885057467</v>
      </c>
      <c r="F149" s="190">
        <f t="shared" si="25"/>
        <v>-1.7356321839080469</v>
      </c>
      <c r="G149" s="189">
        <v>4.7848410757946214</v>
      </c>
      <c r="H149" s="190">
        <f t="shared" si="25"/>
        <v>-3.1691819127111254</v>
      </c>
      <c r="I149" s="189">
        <v>6.5543859649122806</v>
      </c>
      <c r="J149" s="190">
        <f t="shared" si="25"/>
        <v>1.7695448891176593</v>
      </c>
      <c r="K149" s="189">
        <v>7.6707818930041149</v>
      </c>
      <c r="L149" s="190">
        <f t="shared" si="26"/>
        <v>1.1163959280918343</v>
      </c>
      <c r="M149" s="189"/>
      <c r="N149" s="190"/>
    </row>
    <row r="150" spans="1:15" x14ac:dyDescent="0.25">
      <c r="A150" s="125"/>
      <c r="B150" s="119" t="s">
        <v>91</v>
      </c>
      <c r="C150" s="189">
        <v>5.1395348837209305</v>
      </c>
      <c r="D150" s="190">
        <v>-3.181732084604862</v>
      </c>
      <c r="E150" s="189">
        <v>7.3981191222570537</v>
      </c>
      <c r="F150" s="190">
        <f t="shared" si="25"/>
        <v>2.2585842385361232</v>
      </c>
      <c r="G150" s="189">
        <v>6.2121212121212119</v>
      </c>
      <c r="H150" s="190">
        <f t="shared" si="25"/>
        <v>-1.1859979101358418</v>
      </c>
      <c r="I150" s="189">
        <v>7.5462478184991273</v>
      </c>
      <c r="J150" s="190">
        <f t="shared" si="25"/>
        <v>1.3341266063779154</v>
      </c>
      <c r="K150" s="189">
        <v>7.9536152796725785</v>
      </c>
      <c r="L150" s="190">
        <f t="shared" si="26"/>
        <v>0.40736746117345124</v>
      </c>
      <c r="M150" s="189"/>
      <c r="N150" s="190"/>
    </row>
    <row r="151" spans="1:15" x14ac:dyDescent="0.25">
      <c r="B151" s="119" t="s">
        <v>93</v>
      </c>
      <c r="C151" s="189">
        <v>3.862222222222222</v>
      </c>
      <c r="D151" s="190">
        <v>-4.9532284215546021</v>
      </c>
      <c r="E151" s="189">
        <v>8.9674220963172804</v>
      </c>
      <c r="F151" s="190">
        <f t="shared" si="25"/>
        <v>5.1051998740950584</v>
      </c>
      <c r="G151" s="189">
        <v>5.2242798353909468</v>
      </c>
      <c r="H151" s="190">
        <f t="shared" si="25"/>
        <v>-3.7431422609263336</v>
      </c>
      <c r="I151" s="189">
        <v>6.2333333333333334</v>
      </c>
      <c r="J151" s="190">
        <f t="shared" si="25"/>
        <v>1.0090534979423866</v>
      </c>
      <c r="K151" s="189">
        <v>7.3637274549098199</v>
      </c>
      <c r="L151" s="190">
        <f t="shared" si="26"/>
        <v>1.1303941215764866</v>
      </c>
      <c r="M151" s="189"/>
      <c r="N151" s="190"/>
    </row>
    <row r="152" spans="1:15" x14ac:dyDescent="0.25">
      <c r="B152" s="119" t="s">
        <v>95</v>
      </c>
      <c r="C152" s="189">
        <v>5.5427631578947372</v>
      </c>
      <c r="D152" s="190">
        <v>-7.4595705643923109</v>
      </c>
      <c r="E152" s="189">
        <v>6.4748110831234253</v>
      </c>
      <c r="F152" s="190">
        <f t="shared" si="25"/>
        <v>0.93204792522868818</v>
      </c>
      <c r="G152" s="189">
        <v>5.8742514970059876</v>
      </c>
      <c r="H152" s="190">
        <f t="shared" si="25"/>
        <v>-0.60055958611743776</v>
      </c>
      <c r="I152" s="189">
        <v>6.0465116279069768</v>
      </c>
      <c r="J152" s="190">
        <f t="shared" si="25"/>
        <v>0.17226013090098924</v>
      </c>
      <c r="K152" s="189">
        <v>8.2883116883116887</v>
      </c>
      <c r="L152" s="190">
        <f t="shared" si="26"/>
        <v>2.2418000604047119</v>
      </c>
      <c r="M152" s="189"/>
      <c r="N152" s="190"/>
    </row>
    <row r="153" spans="1:15" ht="15.75" x14ac:dyDescent="0.25">
      <c r="B153" s="122" t="s">
        <v>32</v>
      </c>
      <c r="C153" s="191">
        <v>7.0547388176415389</v>
      </c>
      <c r="D153" s="192">
        <v>-2.3240815850979075</v>
      </c>
      <c r="E153" s="191">
        <v>7.9309434486591632</v>
      </c>
      <c r="F153" s="192">
        <f t="shared" si="25"/>
        <v>0.87620463101762436</v>
      </c>
      <c r="G153" s="191">
        <v>6.613911290322581</v>
      </c>
      <c r="H153" s="192">
        <f t="shared" si="25"/>
        <v>-1.3170321583365823</v>
      </c>
      <c r="I153" s="191">
        <v>6.7909909909909913</v>
      </c>
      <c r="J153" s="192">
        <f t="shared" si="25"/>
        <v>0.17707970066841039</v>
      </c>
      <c r="K153" s="191">
        <v>7.134335368717708</v>
      </c>
      <c r="L153" s="192">
        <f t="shared" si="26"/>
        <v>0.34334437772671667</v>
      </c>
      <c r="M153" s="191">
        <v>6.7587603451311855</v>
      </c>
      <c r="N153" s="192">
        <v>7.7492682636232324E-2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5.938104448742747</v>
      </c>
      <c r="D163" s="190">
        <v>-3.2944078665281893</v>
      </c>
      <c r="E163" s="189">
        <v>1.9777777777777779</v>
      </c>
      <c r="F163" s="190">
        <f t="shared" ref="F163:J165" si="27">IFERROR(E163-C163,"-")</f>
        <v>-3.9603266709649692</v>
      </c>
      <c r="G163" s="189">
        <v>6.2176258992805753</v>
      </c>
      <c r="H163" s="190">
        <f t="shared" si="27"/>
        <v>4.2398481215027974</v>
      </c>
      <c r="I163" s="189">
        <v>5.1819338422391859</v>
      </c>
      <c r="J163" s="190">
        <f t="shared" si="27"/>
        <v>-1.0356920570413894</v>
      </c>
      <c r="K163" s="189">
        <v>5.5057324840764332</v>
      </c>
      <c r="L163" s="190">
        <f t="shared" ref="L163:L165" si="28">IFERROR(K163-I163,"-")</f>
        <v>0.32379864183724738</v>
      </c>
      <c r="M163" s="189">
        <v>5.8741319444444446</v>
      </c>
      <c r="N163" s="190">
        <f t="shared" ref="N163:N169" si="29">IFERROR(M163-K163,"-")</f>
        <v>0.36839946036801141</v>
      </c>
    </row>
    <row r="164" spans="2:14" x14ac:dyDescent="0.25">
      <c r="B164" s="119" t="s">
        <v>75</v>
      </c>
      <c r="C164" s="189">
        <v>4.3893939393939396</v>
      </c>
      <c r="D164" s="190">
        <v>-2.5414186108876375</v>
      </c>
      <c r="E164" s="189">
        <v>6.0033557046979862</v>
      </c>
      <c r="F164" s="190">
        <f t="shared" si="27"/>
        <v>1.6139617653040466</v>
      </c>
      <c r="G164" s="189">
        <v>5.9796380090497738</v>
      </c>
      <c r="H164" s="190">
        <f t="shared" si="27"/>
        <v>-2.3717695648212356E-2</v>
      </c>
      <c r="I164" s="189">
        <v>4.8488745980707399</v>
      </c>
      <c r="J164" s="190">
        <f t="shared" si="27"/>
        <v>-1.1307634109790339</v>
      </c>
      <c r="K164" s="189">
        <v>5.2434266327396095</v>
      </c>
      <c r="L164" s="190">
        <f t="shared" si="28"/>
        <v>0.39455203466886957</v>
      </c>
      <c r="M164" s="189">
        <v>5.3264248704663215</v>
      </c>
      <c r="N164" s="190">
        <f t="shared" si="29"/>
        <v>8.2998237726711999E-2</v>
      </c>
    </row>
    <row r="165" spans="2:14" x14ac:dyDescent="0.25">
      <c r="B165" s="119" t="s">
        <v>77</v>
      </c>
      <c r="C165" s="189">
        <v>4.2316715542521992</v>
      </c>
      <c r="D165" s="190">
        <v>-3.5035422765030324</v>
      </c>
      <c r="E165" s="189">
        <v>12.337563451776649</v>
      </c>
      <c r="F165" s="190">
        <f t="shared" si="27"/>
        <v>8.1058918975244509</v>
      </c>
      <c r="G165" s="189">
        <v>5.2607385079125848</v>
      </c>
      <c r="H165" s="190">
        <f t="shared" si="27"/>
        <v>-7.0768249438640645</v>
      </c>
      <c r="I165" s="189">
        <v>5.5905752753977964</v>
      </c>
      <c r="J165" s="190">
        <f t="shared" si="27"/>
        <v>0.32983676748521162</v>
      </c>
      <c r="K165" s="189">
        <v>6.1583541147132168</v>
      </c>
      <c r="L165" s="190">
        <f t="shared" si="28"/>
        <v>0.56777883931542039</v>
      </c>
      <c r="M165" s="189">
        <v>5.303303303303303</v>
      </c>
      <c r="N165" s="190">
        <f t="shared" si="29"/>
        <v>-0.85505081140991379</v>
      </c>
    </row>
    <row r="166" spans="2:14" x14ac:dyDescent="0.25">
      <c r="B166" s="119" t="s">
        <v>79</v>
      </c>
      <c r="C166" s="189" t="s">
        <v>252</v>
      </c>
      <c r="D166" s="190" t="s">
        <v>252</v>
      </c>
      <c r="E166" s="189">
        <v>12.670378619153675</v>
      </c>
      <c r="F166" s="190" t="str">
        <f>IFERROR(E166-C166,"-")</f>
        <v>-</v>
      </c>
      <c r="G166" s="189">
        <v>9.519154557463672</v>
      </c>
      <c r="H166" s="190">
        <f>IFERROR(G166-E166,"-")</f>
        <v>-3.1512240616900034</v>
      </c>
      <c r="I166" s="189">
        <v>4.7073170731707314</v>
      </c>
      <c r="J166" s="190">
        <f>IFERROR(I166-G166,"-")</f>
        <v>-4.8118374842929406</v>
      </c>
      <c r="K166" s="189">
        <v>5.5823442136498516</v>
      </c>
      <c r="L166" s="190">
        <f>IFERROR(K166-I166,"-")</f>
        <v>0.87502714047912011</v>
      </c>
      <c r="M166" s="189">
        <v>7.2269457161543489</v>
      </c>
      <c r="N166" s="190">
        <f t="shared" si="29"/>
        <v>1.6446015025044973</v>
      </c>
    </row>
    <row r="167" spans="2:14" x14ac:dyDescent="0.25">
      <c r="B167" s="119" t="s">
        <v>81</v>
      </c>
      <c r="C167" s="189" t="s">
        <v>252</v>
      </c>
      <c r="D167" s="190" t="s">
        <v>252</v>
      </c>
      <c r="E167" s="189">
        <v>8.8278236914600559</v>
      </c>
      <c r="F167" s="190" t="str">
        <f t="shared" ref="F167:J175" si="30">IFERROR(E167-C167,"-")</f>
        <v>-</v>
      </c>
      <c r="G167" s="189">
        <v>8.5892307692307686</v>
      </c>
      <c r="H167" s="190">
        <f t="shared" si="30"/>
        <v>-0.2385929222292873</v>
      </c>
      <c r="I167" s="189">
        <v>5.8108108108108105</v>
      </c>
      <c r="J167" s="190">
        <f t="shared" si="30"/>
        <v>-2.778419958419958</v>
      </c>
      <c r="K167" s="189">
        <v>5.4254787676935887</v>
      </c>
      <c r="L167" s="190">
        <f t="shared" ref="L167:L175" si="31">IFERROR(K167-I167,"-")</f>
        <v>-0.3853320431172218</v>
      </c>
      <c r="M167" s="189">
        <v>9.0991501416430598</v>
      </c>
      <c r="N167" s="190">
        <f t="shared" si="29"/>
        <v>3.6736713739494711</v>
      </c>
    </row>
    <row r="168" spans="2:14" x14ac:dyDescent="0.25">
      <c r="B168" s="119" t="s">
        <v>83</v>
      </c>
      <c r="C168" s="189" t="s">
        <v>252</v>
      </c>
      <c r="D168" s="190" t="s">
        <v>252</v>
      </c>
      <c r="E168" s="189">
        <v>13.403603603603603</v>
      </c>
      <c r="F168" s="190" t="str">
        <f t="shared" si="30"/>
        <v>-</v>
      </c>
      <c r="G168" s="189">
        <v>9.0412979351032448</v>
      </c>
      <c r="H168" s="190">
        <f t="shared" si="30"/>
        <v>-4.3623056685003583</v>
      </c>
      <c r="I168" s="189">
        <v>6.2152641878669277</v>
      </c>
      <c r="J168" s="190">
        <f t="shared" si="30"/>
        <v>-2.8260337472363171</v>
      </c>
      <c r="K168" s="189">
        <v>7.024236037934668</v>
      </c>
      <c r="L168" s="190">
        <f t="shared" si="31"/>
        <v>0.80897185006774031</v>
      </c>
      <c r="M168" s="189">
        <v>9.6474677259185704</v>
      </c>
      <c r="N168" s="190">
        <f t="shared" si="29"/>
        <v>2.6232316879839024</v>
      </c>
    </row>
    <row r="169" spans="2:14" x14ac:dyDescent="0.25">
      <c r="B169" s="119" t="s">
        <v>85</v>
      </c>
      <c r="C169" s="189" t="s">
        <v>252</v>
      </c>
      <c r="D169" s="190" t="s">
        <v>252</v>
      </c>
      <c r="E169" s="189">
        <v>12.340579710144928</v>
      </c>
      <c r="F169" s="190" t="str">
        <f t="shared" si="30"/>
        <v>-</v>
      </c>
      <c r="G169" s="189">
        <v>7.4050387596899228</v>
      </c>
      <c r="H169" s="190">
        <f t="shared" si="30"/>
        <v>-4.935540950455005</v>
      </c>
      <c r="I169" s="189">
        <v>6.7743589743589743</v>
      </c>
      <c r="J169" s="190">
        <f t="shared" si="30"/>
        <v>-0.63067978533094848</v>
      </c>
      <c r="K169" s="189">
        <v>5.4546912590216516</v>
      </c>
      <c r="L169" s="190">
        <f t="shared" si="31"/>
        <v>-1.3196677153373226</v>
      </c>
      <c r="M169" s="189">
        <v>5.2510024057738569</v>
      </c>
      <c r="N169" s="190">
        <f t="shared" si="29"/>
        <v>-0.20368885324779473</v>
      </c>
    </row>
    <row r="170" spans="2:14" x14ac:dyDescent="0.25">
      <c r="B170" s="119" t="s">
        <v>87</v>
      </c>
      <c r="C170" s="189">
        <v>7.812206572769953</v>
      </c>
      <c r="D170" s="190">
        <v>-1.0285531058275632</v>
      </c>
      <c r="E170" s="189">
        <v>11.88422247446084</v>
      </c>
      <c r="F170" s="190">
        <f t="shared" si="30"/>
        <v>4.0720159016908868</v>
      </c>
      <c r="G170" s="189">
        <v>6.9071883530482259</v>
      </c>
      <c r="H170" s="190">
        <f t="shared" si="30"/>
        <v>-4.9770341214126139</v>
      </c>
      <c r="I170" s="189">
        <v>7.71830985915493</v>
      </c>
      <c r="J170" s="190">
        <f t="shared" si="30"/>
        <v>0.81112150610670408</v>
      </c>
      <c r="K170" s="189">
        <v>5.6917431192660555</v>
      </c>
      <c r="L170" s="190">
        <f t="shared" si="31"/>
        <v>-2.0265667398888745</v>
      </c>
      <c r="M170" s="189"/>
      <c r="N170" s="190"/>
    </row>
    <row r="171" spans="2:14" x14ac:dyDescent="0.25">
      <c r="B171" s="119" t="s">
        <v>89</v>
      </c>
      <c r="C171" s="189">
        <v>6.5802469135802468</v>
      </c>
      <c r="D171" s="190">
        <v>-2.528561376575194</v>
      </c>
      <c r="E171" s="189">
        <v>12.139837398373984</v>
      </c>
      <c r="F171" s="190">
        <f t="shared" si="30"/>
        <v>5.5595904847937376</v>
      </c>
      <c r="G171" s="189">
        <v>6.6670353982300883</v>
      </c>
      <c r="H171" s="190">
        <f t="shared" si="30"/>
        <v>-5.4728020001438962</v>
      </c>
      <c r="I171" s="189">
        <v>8.5570469798657722</v>
      </c>
      <c r="J171" s="190">
        <f t="shared" si="30"/>
        <v>1.8900115816356839</v>
      </c>
      <c r="K171" s="189">
        <v>6.1805447470817123</v>
      </c>
      <c r="L171" s="190">
        <f t="shared" si="31"/>
        <v>-2.3765022327840599</v>
      </c>
      <c r="M171" s="189"/>
      <c r="N171" s="190"/>
    </row>
    <row r="172" spans="2:14" x14ac:dyDescent="0.25">
      <c r="B172" s="119" t="s">
        <v>91</v>
      </c>
      <c r="C172" s="189">
        <v>6.8289473684210522</v>
      </c>
      <c r="D172" s="190">
        <v>-1.4592622385658478</v>
      </c>
      <c r="E172" s="189">
        <v>9.1653027823240585</v>
      </c>
      <c r="F172" s="190">
        <f t="shared" si="30"/>
        <v>2.3363554139030063</v>
      </c>
      <c r="G172" s="189">
        <v>6.0141467727674627</v>
      </c>
      <c r="H172" s="190">
        <f t="shared" si="30"/>
        <v>-3.1511560095565958</v>
      </c>
      <c r="I172" s="189">
        <v>5.2829736211031175</v>
      </c>
      <c r="J172" s="190">
        <f t="shared" si="30"/>
        <v>-0.73117315166434516</v>
      </c>
      <c r="K172" s="189">
        <v>6.4866151100535392</v>
      </c>
      <c r="L172" s="190">
        <f t="shared" si="31"/>
        <v>1.2036414889504217</v>
      </c>
      <c r="M172" s="189"/>
      <c r="N172" s="190"/>
    </row>
    <row r="173" spans="2:14" x14ac:dyDescent="0.25">
      <c r="B173" s="119" t="s">
        <v>93</v>
      </c>
      <c r="C173" s="189">
        <v>3.7534246575342465</v>
      </c>
      <c r="D173" s="190">
        <v>-2.0111384492618702</v>
      </c>
      <c r="E173" s="189">
        <v>8.2072243346007596</v>
      </c>
      <c r="F173" s="190">
        <f t="shared" si="30"/>
        <v>4.4537996770665131</v>
      </c>
      <c r="G173" s="189">
        <v>6.8518518518518521</v>
      </c>
      <c r="H173" s="190">
        <f t="shared" si="30"/>
        <v>-1.3553724827489075</v>
      </c>
      <c r="I173" s="189">
        <v>5.211267605633803</v>
      </c>
      <c r="J173" s="190">
        <f t="shared" si="30"/>
        <v>-1.6405842462180491</v>
      </c>
      <c r="K173" s="189">
        <v>6.8727436823104693</v>
      </c>
      <c r="L173" s="190">
        <f t="shared" si="31"/>
        <v>1.6614760766766663</v>
      </c>
      <c r="M173" s="189"/>
      <c r="N173" s="190"/>
    </row>
    <row r="174" spans="2:14" x14ac:dyDescent="0.25">
      <c r="B174" s="119" t="s">
        <v>95</v>
      </c>
      <c r="C174" s="189">
        <v>6.1297709923664119</v>
      </c>
      <c r="D174" s="190">
        <v>-0.17424910813610062</v>
      </c>
      <c r="E174" s="189">
        <v>5.6374829001367992</v>
      </c>
      <c r="F174" s="190">
        <f t="shared" si="30"/>
        <v>-0.49228809222961267</v>
      </c>
      <c r="G174" s="189">
        <v>5.157782515991471</v>
      </c>
      <c r="H174" s="190">
        <f t="shared" si="30"/>
        <v>-0.47970038414532823</v>
      </c>
      <c r="I174" s="189">
        <v>4.7777777777777777</v>
      </c>
      <c r="J174" s="190">
        <f t="shared" si="30"/>
        <v>-0.38000473821369329</v>
      </c>
      <c r="K174" s="189">
        <v>6.3512195121951223</v>
      </c>
      <c r="L174" s="190">
        <f t="shared" si="31"/>
        <v>1.5734417344173446</v>
      </c>
      <c r="M174" s="189"/>
      <c r="N174" s="190"/>
    </row>
    <row r="175" spans="2:14" ht="15.75" x14ac:dyDescent="0.25">
      <c r="B175" s="122" t="s">
        <v>32</v>
      </c>
      <c r="C175" s="191">
        <v>5.5576461168935145</v>
      </c>
      <c r="D175" s="192">
        <v>-2.5795449832735775</v>
      </c>
      <c r="E175" s="191">
        <v>9.9629410020753042</v>
      </c>
      <c r="F175" s="192">
        <f t="shared" si="30"/>
        <v>4.4052948851817897</v>
      </c>
      <c r="G175" s="191">
        <v>6.6787385554425232</v>
      </c>
      <c r="H175" s="192">
        <f t="shared" si="30"/>
        <v>-3.284202446632781</v>
      </c>
      <c r="I175" s="191">
        <v>5.687565230356344</v>
      </c>
      <c r="J175" s="192">
        <f t="shared" si="30"/>
        <v>-0.99117332508617917</v>
      </c>
      <c r="K175" s="191">
        <v>5.9830817830817828</v>
      </c>
      <c r="L175" s="192">
        <f t="shared" si="31"/>
        <v>0.29551655272543886</v>
      </c>
      <c r="M175" s="191">
        <v>6.7457443348151358</v>
      </c>
      <c r="N175" s="192">
        <v>1.0271982024759003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6.3968749999999996</v>
      </c>
      <c r="D185" s="190">
        <v>-5.1437610424028275</v>
      </c>
      <c r="E185" s="189">
        <v>4.8</v>
      </c>
      <c r="F185" s="190">
        <f t="shared" ref="F185:J187" si="32">IFERROR(E185-C185,"-")</f>
        <v>-1.5968749999999998</v>
      </c>
      <c r="G185" s="189">
        <v>8.4686098654708513</v>
      </c>
      <c r="H185" s="190">
        <f t="shared" si="32"/>
        <v>3.6686098654708514</v>
      </c>
      <c r="I185" s="189">
        <v>6.9557894736842103</v>
      </c>
      <c r="J185" s="190">
        <f t="shared" si="32"/>
        <v>-1.512820391786641</v>
      </c>
      <c r="K185" s="189">
        <v>6.4937500000000004</v>
      </c>
      <c r="L185" s="190">
        <f t="shared" ref="L185:L187" si="33">IFERROR(K185-I185,"-")</f>
        <v>-0.46203947368420994</v>
      </c>
      <c r="M185" s="189">
        <v>7.4090909090909092</v>
      </c>
      <c r="N185" s="190">
        <f t="shared" ref="N185:N191" si="34">IFERROR(M185-K185,"-")</f>
        <v>0.91534090909090882</v>
      </c>
    </row>
    <row r="186" spans="1:15" x14ac:dyDescent="0.25">
      <c r="B186" s="119" t="s">
        <v>75</v>
      </c>
      <c r="C186" s="189">
        <v>7.1520618556701034</v>
      </c>
      <c r="D186" s="190">
        <v>-0.88793814432989571</v>
      </c>
      <c r="E186" s="189">
        <v>3.88</v>
      </c>
      <c r="F186" s="190">
        <f t="shared" si="32"/>
        <v>-3.2720618556701035</v>
      </c>
      <c r="G186" s="189">
        <v>5.5279503105590067</v>
      </c>
      <c r="H186" s="190">
        <f t="shared" si="32"/>
        <v>1.6479503105590068</v>
      </c>
      <c r="I186" s="189">
        <v>7.1404682274247495</v>
      </c>
      <c r="J186" s="190">
        <f t="shared" si="32"/>
        <v>1.6125179168657429</v>
      </c>
      <c r="K186" s="189">
        <v>5.6514032496307234</v>
      </c>
      <c r="L186" s="190">
        <f t="shared" si="33"/>
        <v>-1.4890649777940261</v>
      </c>
      <c r="M186" s="189">
        <v>6.2104166666666663</v>
      </c>
      <c r="N186" s="190">
        <f t="shared" si="34"/>
        <v>0.55901341703594287</v>
      </c>
    </row>
    <row r="187" spans="1:15" x14ac:dyDescent="0.25">
      <c r="B187" s="119" t="s">
        <v>77</v>
      </c>
      <c r="C187" s="189">
        <v>6.0179640718562872</v>
      </c>
      <c r="D187" s="190">
        <v>-0.97203592814371298</v>
      </c>
      <c r="E187" s="189">
        <v>26.625</v>
      </c>
      <c r="F187" s="190">
        <f t="shared" si="32"/>
        <v>20.607035928143713</v>
      </c>
      <c r="G187" s="189">
        <v>8.4092592592592599</v>
      </c>
      <c r="H187" s="190">
        <f t="shared" si="32"/>
        <v>-18.215740740740742</v>
      </c>
      <c r="I187" s="189">
        <v>8.2876344086021501</v>
      </c>
      <c r="J187" s="190">
        <f t="shared" si="32"/>
        <v>-0.12162485065710982</v>
      </c>
      <c r="K187" s="189">
        <v>5.971830985915493</v>
      </c>
      <c r="L187" s="190">
        <f t="shared" si="33"/>
        <v>-2.3158034226866571</v>
      </c>
      <c r="M187" s="189">
        <v>7.0860585197934594</v>
      </c>
      <c r="N187" s="190">
        <f t="shared" si="34"/>
        <v>1.1142275338779664</v>
      </c>
    </row>
    <row r="188" spans="1:15" x14ac:dyDescent="0.25">
      <c r="B188" s="119" t="s">
        <v>79</v>
      </c>
      <c r="C188" s="189" t="s">
        <v>252</v>
      </c>
      <c r="D188" s="190" t="s">
        <v>252</v>
      </c>
      <c r="E188" s="189">
        <v>12.12087912087912</v>
      </c>
      <c r="F188" s="190" t="str">
        <f>IFERROR(E188-C188,"-")</f>
        <v>-</v>
      </c>
      <c r="G188" s="189">
        <v>10.045028142589118</v>
      </c>
      <c r="H188" s="190">
        <f>IFERROR(G188-E188,"-")</f>
        <v>-2.0758509782900028</v>
      </c>
      <c r="I188" s="189">
        <v>8.3674242424242422</v>
      </c>
      <c r="J188" s="190">
        <f>IFERROR(I188-G188,"-")</f>
        <v>-1.6776039001648755</v>
      </c>
      <c r="K188" s="189">
        <v>6.8112745098039218</v>
      </c>
      <c r="L188" s="190">
        <f>IFERROR(K188-I188,"-")</f>
        <v>-1.5561497326203204</v>
      </c>
      <c r="M188" s="189">
        <v>6.3045356371490282</v>
      </c>
      <c r="N188" s="190">
        <f t="shared" si="34"/>
        <v>-0.50673887265489359</v>
      </c>
    </row>
    <row r="189" spans="1:15" x14ac:dyDescent="0.25">
      <c r="B189" s="119" t="s">
        <v>81</v>
      </c>
      <c r="C189" s="189" t="s">
        <v>252</v>
      </c>
      <c r="D189" s="190" t="s">
        <v>252</v>
      </c>
      <c r="E189" s="189">
        <v>8.9658385093167698</v>
      </c>
      <c r="F189" s="190" t="str">
        <f t="shared" ref="F189:J197" si="35">IFERROR(E189-C189,"-")</f>
        <v>-</v>
      </c>
      <c r="G189" s="189">
        <v>11.530909090909091</v>
      </c>
      <c r="H189" s="190">
        <f t="shared" si="35"/>
        <v>2.5650705815923214</v>
      </c>
      <c r="I189" s="189">
        <v>5.6338797814207648</v>
      </c>
      <c r="J189" s="190">
        <f t="shared" si="35"/>
        <v>-5.8970293094883264</v>
      </c>
      <c r="K189" s="189">
        <v>6.777358490566038</v>
      </c>
      <c r="L189" s="190">
        <f t="shared" ref="L189:L197" si="36">IFERROR(K189-I189,"-")</f>
        <v>1.1434787091452732</v>
      </c>
      <c r="M189" s="189">
        <v>7.9783950617283947</v>
      </c>
      <c r="N189" s="190">
        <f t="shared" si="34"/>
        <v>1.2010365711623567</v>
      </c>
    </row>
    <row r="190" spans="1:15" x14ac:dyDescent="0.25">
      <c r="B190" s="119" t="s">
        <v>122</v>
      </c>
      <c r="C190" s="189" t="s">
        <v>252</v>
      </c>
      <c r="D190" s="190" t="s">
        <v>252</v>
      </c>
      <c r="E190" s="189">
        <v>9.638461538461538</v>
      </c>
      <c r="F190" s="190" t="str">
        <f t="shared" si="35"/>
        <v>-</v>
      </c>
      <c r="G190" s="189">
        <v>21.8125</v>
      </c>
      <c r="H190" s="190">
        <f t="shared" si="35"/>
        <v>12.174038461538462</v>
      </c>
      <c r="I190" s="189">
        <v>6.134615384615385</v>
      </c>
      <c r="J190" s="190">
        <f t="shared" si="35"/>
        <v>-15.677884615384615</v>
      </c>
      <c r="K190" s="189">
        <v>5.4095238095238098</v>
      </c>
      <c r="L190" s="190">
        <f t="shared" si="36"/>
        <v>-0.72509157509157518</v>
      </c>
      <c r="M190" s="189">
        <v>7.506382978723404</v>
      </c>
      <c r="N190" s="190">
        <f t="shared" si="34"/>
        <v>2.0968591691995941</v>
      </c>
    </row>
    <row r="191" spans="1:15" x14ac:dyDescent="0.25">
      <c r="B191" s="119" t="s">
        <v>85</v>
      </c>
      <c r="C191" s="189" t="s">
        <v>252</v>
      </c>
      <c r="D191" s="190" t="s">
        <v>252</v>
      </c>
      <c r="E191" s="189">
        <v>10.96140350877193</v>
      </c>
      <c r="F191" s="190" t="str">
        <f t="shared" si="35"/>
        <v>-</v>
      </c>
      <c r="G191" s="189">
        <v>9.2523020257826882</v>
      </c>
      <c r="H191" s="190">
        <f t="shared" si="35"/>
        <v>-1.7091014829892419</v>
      </c>
      <c r="I191" s="189">
        <v>11.201712654614653</v>
      </c>
      <c r="J191" s="190">
        <f t="shared" si="35"/>
        <v>1.9494106288319646</v>
      </c>
      <c r="K191" s="189">
        <v>8.1009174311926611</v>
      </c>
      <c r="L191" s="190">
        <f t="shared" si="36"/>
        <v>-3.1007952234219918</v>
      </c>
      <c r="M191" s="189">
        <v>7.6433691756272397</v>
      </c>
      <c r="N191" s="190">
        <f t="shared" si="34"/>
        <v>-0.45754825556542134</v>
      </c>
    </row>
    <row r="192" spans="1:15" x14ac:dyDescent="0.25">
      <c r="B192" s="119" t="s">
        <v>87</v>
      </c>
      <c r="C192" s="189">
        <v>7.1864035087719298</v>
      </c>
      <c r="D192" s="190">
        <v>0.12773003938417471</v>
      </c>
      <c r="E192" s="189">
        <v>8.9747368421052638</v>
      </c>
      <c r="F192" s="190">
        <f t="shared" si="35"/>
        <v>1.788333333333334</v>
      </c>
      <c r="G192" s="189">
        <v>10.574866310160427</v>
      </c>
      <c r="H192" s="190">
        <f t="shared" si="35"/>
        <v>1.6001294680551634</v>
      </c>
      <c r="I192" s="189">
        <v>7.939516129032258</v>
      </c>
      <c r="J192" s="190">
        <f t="shared" si="35"/>
        <v>-2.6353501811281692</v>
      </c>
      <c r="K192" s="189">
        <v>7.3985765124555156</v>
      </c>
      <c r="L192" s="190">
        <f t="shared" si="36"/>
        <v>-0.54093961657674239</v>
      </c>
      <c r="M192" s="189"/>
      <c r="N192" s="190"/>
    </row>
    <row r="193" spans="2:15" x14ac:dyDescent="0.25">
      <c r="B193" s="119" t="s">
        <v>89</v>
      </c>
      <c r="C193" s="189">
        <v>6.9109816971713807</v>
      </c>
      <c r="D193" s="190">
        <v>-1.627170913270386</v>
      </c>
      <c r="E193" s="189">
        <v>7.5906148867313918</v>
      </c>
      <c r="F193" s="190">
        <f t="shared" si="35"/>
        <v>0.67963318956001117</v>
      </c>
      <c r="G193" s="189">
        <v>6.9741176470588231</v>
      </c>
      <c r="H193" s="190">
        <f t="shared" si="35"/>
        <v>-0.61649723967256875</v>
      </c>
      <c r="I193" s="189">
        <v>7.827027027027027</v>
      </c>
      <c r="J193" s="190">
        <f t="shared" si="35"/>
        <v>0.85290937996820393</v>
      </c>
      <c r="K193" s="189">
        <v>6.4055555555555559</v>
      </c>
      <c r="L193" s="190">
        <f t="shared" si="36"/>
        <v>-1.4214714714714711</v>
      </c>
      <c r="M193" s="189"/>
      <c r="N193" s="190"/>
    </row>
    <row r="194" spans="2:15" x14ac:dyDescent="0.25">
      <c r="B194" s="119" t="s">
        <v>91</v>
      </c>
      <c r="C194" s="189">
        <v>8.6809815950920246</v>
      </c>
      <c r="D194" s="190">
        <v>1.6202339315406231</v>
      </c>
      <c r="E194" s="189">
        <v>5.8525641025641022</v>
      </c>
      <c r="F194" s="190">
        <f t="shared" si="35"/>
        <v>-2.8284174925279224</v>
      </c>
      <c r="G194" s="189">
        <v>7.5658263305322127</v>
      </c>
      <c r="H194" s="190">
        <f t="shared" si="35"/>
        <v>1.7132622279681105</v>
      </c>
      <c r="I194" s="189">
        <v>5.9731903485254696</v>
      </c>
      <c r="J194" s="190">
        <f t="shared" si="35"/>
        <v>-1.5926359820067431</v>
      </c>
      <c r="K194" s="189">
        <v>6.4243421052631575</v>
      </c>
      <c r="L194" s="190">
        <f t="shared" si="36"/>
        <v>0.45115175673768793</v>
      </c>
      <c r="M194" s="189"/>
      <c r="N194" s="190"/>
    </row>
    <row r="195" spans="2:15" x14ac:dyDescent="0.25">
      <c r="B195" s="119" t="s">
        <v>93</v>
      </c>
      <c r="C195" s="189">
        <v>9.1086956521739122</v>
      </c>
      <c r="D195" s="190">
        <v>2.1142205140523656</v>
      </c>
      <c r="E195" s="189">
        <v>9.7633262260127935</v>
      </c>
      <c r="F195" s="190">
        <f t="shared" si="35"/>
        <v>0.65463057383888135</v>
      </c>
      <c r="G195" s="189">
        <v>7.7903780068728521</v>
      </c>
      <c r="H195" s="190">
        <f t="shared" si="35"/>
        <v>-1.9729482191399415</v>
      </c>
      <c r="I195" s="189">
        <v>6.9265873015873014</v>
      </c>
      <c r="J195" s="190">
        <f t="shared" si="35"/>
        <v>-0.86379070528555069</v>
      </c>
      <c r="K195" s="189">
        <v>6.6215722120658134</v>
      </c>
      <c r="L195" s="190">
        <f t="shared" si="36"/>
        <v>-0.30501508952148804</v>
      </c>
      <c r="M195" s="189"/>
      <c r="N195" s="190"/>
    </row>
    <row r="196" spans="2:15" x14ac:dyDescent="0.25">
      <c r="B196" s="119" t="s">
        <v>95</v>
      </c>
      <c r="C196" s="189">
        <v>6.295774647887324</v>
      </c>
      <c r="D196" s="190">
        <v>0.30938009006419431</v>
      </c>
      <c r="E196" s="189">
        <v>5.6547811993517021</v>
      </c>
      <c r="F196" s="190">
        <f t="shared" si="35"/>
        <v>-0.6409934485356219</v>
      </c>
      <c r="G196" s="189">
        <v>5.7267605633802816</v>
      </c>
      <c r="H196" s="190">
        <f t="shared" si="35"/>
        <v>7.1979364028579518E-2</v>
      </c>
      <c r="I196" s="189">
        <v>7.3769063180827885</v>
      </c>
      <c r="J196" s="190">
        <f t="shared" si="35"/>
        <v>1.6501457547025069</v>
      </c>
      <c r="K196" s="189">
        <v>6.4173228346456694</v>
      </c>
      <c r="L196" s="190">
        <f t="shared" si="36"/>
        <v>-0.95958348343711908</v>
      </c>
      <c r="M196" s="189"/>
      <c r="N196" s="190"/>
    </row>
    <row r="197" spans="2:15" ht="15.75" x14ac:dyDescent="0.25">
      <c r="B197" s="122" t="s">
        <v>32</v>
      </c>
      <c r="C197" s="191">
        <v>6.9830866807610992</v>
      </c>
      <c r="D197" s="192">
        <v>-1.0097113987267639</v>
      </c>
      <c r="E197" s="191">
        <v>8.447115384615385</v>
      </c>
      <c r="F197" s="192">
        <f t="shared" si="35"/>
        <v>1.4640287038542859</v>
      </c>
      <c r="G197" s="191">
        <v>8.6839999999999993</v>
      </c>
      <c r="H197" s="192">
        <f t="shared" si="35"/>
        <v>0.23688461538461425</v>
      </c>
      <c r="I197" s="191">
        <v>7.9149812734082401</v>
      </c>
      <c r="J197" s="192">
        <f t="shared" si="35"/>
        <v>-0.76901872659175918</v>
      </c>
      <c r="K197" s="191">
        <v>6.451029926156238</v>
      </c>
      <c r="L197" s="192">
        <f t="shared" si="36"/>
        <v>-1.463951347252002</v>
      </c>
      <c r="M197" s="191">
        <v>7.100757326308857</v>
      </c>
      <c r="N197" s="192">
        <v>0.75552324075816646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7.1428571428571432</v>
      </c>
      <c r="D207" s="190">
        <v>2.3143899895724713</v>
      </c>
      <c r="E207" s="189" t="s">
        <v>252</v>
      </c>
      <c r="F207" s="190" t="str">
        <f t="shared" ref="F207:J209" si="37">IFERROR(E207-C207,"-")</f>
        <v>-</v>
      </c>
      <c r="G207" s="189">
        <v>6.4970149253731346</v>
      </c>
      <c r="H207" s="190" t="str">
        <f t="shared" si="37"/>
        <v>-</v>
      </c>
      <c r="I207" s="189">
        <v>5.2597402597402594</v>
      </c>
      <c r="J207" s="190">
        <f t="shared" si="37"/>
        <v>-1.2372746656328752</v>
      </c>
      <c r="K207" s="189">
        <v>4.6744186046511631</v>
      </c>
      <c r="L207" s="190">
        <f t="shared" ref="L207:L209" si="38">IFERROR(K207-I207,"-")</f>
        <v>-0.58532165508909628</v>
      </c>
      <c r="M207" s="189">
        <v>4.5970588235294114</v>
      </c>
      <c r="N207" s="190">
        <f t="shared" ref="N207:N213" si="39">IFERROR(M207-K207,"-")</f>
        <v>-7.7359781121751681E-2</v>
      </c>
    </row>
    <row r="208" spans="2:15" x14ac:dyDescent="0.25">
      <c r="B208" s="119" t="s">
        <v>75</v>
      </c>
      <c r="C208" s="189">
        <v>7.9022988505747129</v>
      </c>
      <c r="D208" s="190">
        <v>-3.3581662657043569</v>
      </c>
      <c r="E208" s="189">
        <v>2.4722222222222223</v>
      </c>
      <c r="F208" s="190">
        <f t="shared" si="37"/>
        <v>-5.4300766283524906</v>
      </c>
      <c r="G208" s="189">
        <v>5.3178807947019866</v>
      </c>
      <c r="H208" s="190">
        <f t="shared" si="37"/>
        <v>2.8456585724797643</v>
      </c>
      <c r="I208" s="189">
        <v>4.1845238095238093</v>
      </c>
      <c r="J208" s="190">
        <f t="shared" si="37"/>
        <v>-1.1333569851781773</v>
      </c>
      <c r="K208" s="189">
        <v>5.1681614349775788</v>
      </c>
      <c r="L208" s="190">
        <f t="shared" si="38"/>
        <v>0.98363762545376954</v>
      </c>
      <c r="M208" s="189">
        <v>5.0941597139451726</v>
      </c>
      <c r="N208" s="190">
        <f t="shared" si="39"/>
        <v>-7.4001721032406209E-2</v>
      </c>
    </row>
    <row r="209" spans="2:15" x14ac:dyDescent="0.25">
      <c r="B209" s="119" t="s">
        <v>77</v>
      </c>
      <c r="C209" s="189">
        <v>5.8918918918918921</v>
      </c>
      <c r="D209" s="190">
        <v>-0.81505674859149124</v>
      </c>
      <c r="E209" s="189">
        <v>8.4444444444444446</v>
      </c>
      <c r="F209" s="190">
        <f t="shared" si="37"/>
        <v>2.5525525525525525</v>
      </c>
      <c r="G209" s="189">
        <v>7.3270524899057872</v>
      </c>
      <c r="H209" s="190">
        <f t="shared" si="37"/>
        <v>-1.1173919545386575</v>
      </c>
      <c r="I209" s="189">
        <v>5.8786127167630058</v>
      </c>
      <c r="J209" s="190">
        <f t="shared" si="37"/>
        <v>-1.4484397731427814</v>
      </c>
      <c r="K209" s="189">
        <v>5.6603415559772294</v>
      </c>
      <c r="L209" s="190">
        <f t="shared" si="38"/>
        <v>-0.21827116078577635</v>
      </c>
      <c r="M209" s="189">
        <v>5.5976331360946743</v>
      </c>
      <c r="N209" s="190">
        <f t="shared" si="39"/>
        <v>-6.2708419882555155E-2</v>
      </c>
    </row>
    <row r="210" spans="2:15" x14ac:dyDescent="0.25">
      <c r="B210" s="119" t="s">
        <v>79</v>
      </c>
      <c r="C210" s="189" t="s">
        <v>252</v>
      </c>
      <c r="D210" s="190" t="s">
        <v>252</v>
      </c>
      <c r="E210" s="189">
        <v>5.5490196078431371</v>
      </c>
      <c r="F210" s="190" t="str">
        <f>IFERROR(E210-C210,"-")</f>
        <v>-</v>
      </c>
      <c r="G210" s="189">
        <v>8.2398989898989896</v>
      </c>
      <c r="H210" s="190">
        <f>IFERROR(G210-E210,"-")</f>
        <v>2.6908793820558525</v>
      </c>
      <c r="I210" s="189">
        <v>5.3626943005181351</v>
      </c>
      <c r="J210" s="190">
        <f>IFERROR(I210-G210,"-")</f>
        <v>-2.8772046893808545</v>
      </c>
      <c r="K210" s="189">
        <v>5.6619915848527347</v>
      </c>
      <c r="L210" s="190">
        <f>IFERROR(K210-I210,"-")</f>
        <v>0.29929728433459957</v>
      </c>
      <c r="M210" s="189">
        <v>6.6625514403292181</v>
      </c>
      <c r="N210" s="190">
        <f t="shared" si="39"/>
        <v>1.0005598554764834</v>
      </c>
    </row>
    <row r="211" spans="2:15" x14ac:dyDescent="0.25">
      <c r="B211" s="119" t="s">
        <v>81</v>
      </c>
      <c r="C211" s="189" t="s">
        <v>252</v>
      </c>
      <c r="D211" s="190" t="s">
        <v>252</v>
      </c>
      <c r="E211" s="189">
        <v>11.186440677966102</v>
      </c>
      <c r="F211" s="190" t="str">
        <f t="shared" ref="F211:J219" si="40">IFERROR(E211-C211,"-")</f>
        <v>-</v>
      </c>
      <c r="G211" s="189">
        <v>6.2099502487562193</v>
      </c>
      <c r="H211" s="190">
        <f t="shared" si="40"/>
        <v>-4.9764904292098828</v>
      </c>
      <c r="I211" s="189">
        <v>10.48358208955224</v>
      </c>
      <c r="J211" s="190">
        <f t="shared" si="40"/>
        <v>4.2736318407960203</v>
      </c>
      <c r="K211" s="189">
        <v>9.7833655705996136</v>
      </c>
      <c r="L211" s="190">
        <f t="shared" ref="L211:L219" si="41">IFERROR(K211-I211,"-")</f>
        <v>-0.70021651895262593</v>
      </c>
      <c r="M211" s="189">
        <v>9.2515337423312882</v>
      </c>
      <c r="N211" s="190">
        <f t="shared" si="39"/>
        <v>-0.53183182826832542</v>
      </c>
    </row>
    <row r="212" spans="2:15" x14ac:dyDescent="0.25">
      <c r="B212" s="119" t="s">
        <v>83</v>
      </c>
      <c r="C212" s="189" t="s">
        <v>252</v>
      </c>
      <c r="D212" s="190" t="s">
        <v>252</v>
      </c>
      <c r="E212" s="189">
        <v>8.1962774957698823</v>
      </c>
      <c r="F212" s="190" t="str">
        <f t="shared" si="40"/>
        <v>-</v>
      </c>
      <c r="G212" s="189">
        <v>7.7713178294573639</v>
      </c>
      <c r="H212" s="190">
        <f t="shared" si="40"/>
        <v>-0.42495966631251836</v>
      </c>
      <c r="I212" s="189">
        <v>7.9305019305019302</v>
      </c>
      <c r="J212" s="190">
        <f t="shared" si="40"/>
        <v>0.15918410104456626</v>
      </c>
      <c r="K212" s="189">
        <v>12.087912087912088</v>
      </c>
      <c r="L212" s="190">
        <f t="shared" si="41"/>
        <v>4.1574101574101574</v>
      </c>
      <c r="M212" s="189">
        <v>7.6940789473684212</v>
      </c>
      <c r="N212" s="190">
        <f t="shared" si="39"/>
        <v>-4.3938331405436664</v>
      </c>
    </row>
    <row r="213" spans="2:15" x14ac:dyDescent="0.25">
      <c r="B213" s="119" t="s">
        <v>85</v>
      </c>
      <c r="C213" s="189" t="s">
        <v>252</v>
      </c>
      <c r="D213" s="190" t="s">
        <v>252</v>
      </c>
      <c r="E213" s="189">
        <v>9.9950124688279303</v>
      </c>
      <c r="F213" s="190" t="str">
        <f t="shared" si="40"/>
        <v>-</v>
      </c>
      <c r="G213" s="189">
        <v>8.0470588235294116</v>
      </c>
      <c r="H213" s="190">
        <f t="shared" si="40"/>
        <v>-1.9479536452985187</v>
      </c>
      <c r="I213" s="189">
        <v>8.4517766497461935</v>
      </c>
      <c r="J213" s="190">
        <f t="shared" si="40"/>
        <v>0.40471782621678187</v>
      </c>
      <c r="K213" s="189">
        <v>8.3801369863013697</v>
      </c>
      <c r="L213" s="190">
        <f t="shared" si="41"/>
        <v>-7.1639663444823753E-2</v>
      </c>
      <c r="M213" s="189">
        <v>7.5168119551681194</v>
      </c>
      <c r="N213" s="190">
        <f t="shared" si="39"/>
        <v>-0.86332503113325032</v>
      </c>
    </row>
    <row r="214" spans="2:15" x14ac:dyDescent="0.25">
      <c r="B214" s="119" t="s">
        <v>87</v>
      </c>
      <c r="C214" s="189">
        <v>6.7955555555555556</v>
      </c>
      <c r="D214" s="190">
        <v>0.29346350534635057</v>
      </c>
      <c r="E214" s="189">
        <v>7.3592233009708741</v>
      </c>
      <c r="F214" s="190">
        <f t="shared" si="40"/>
        <v>0.5636677454153185</v>
      </c>
      <c r="G214" s="189">
        <v>8.117886178861788</v>
      </c>
      <c r="H214" s="190">
        <f t="shared" si="40"/>
        <v>0.75866287789091391</v>
      </c>
      <c r="I214" s="189">
        <v>7.9621380846325165</v>
      </c>
      <c r="J214" s="190">
        <f t="shared" si="40"/>
        <v>-0.15574809422927149</v>
      </c>
      <c r="K214" s="189">
        <v>10.188235294117646</v>
      </c>
      <c r="L214" s="190">
        <f t="shared" si="41"/>
        <v>2.2260972094851299</v>
      </c>
      <c r="M214" s="189"/>
      <c r="N214" s="190"/>
    </row>
    <row r="215" spans="2:15" x14ac:dyDescent="0.25">
      <c r="B215" s="119" t="s">
        <v>89</v>
      </c>
      <c r="C215" s="189">
        <v>8.3636363636363633</v>
      </c>
      <c r="D215" s="190">
        <v>4.4048734770383291E-2</v>
      </c>
      <c r="E215" s="189">
        <v>9.6680161943319831</v>
      </c>
      <c r="F215" s="190">
        <f t="shared" si="40"/>
        <v>1.3043798306956198</v>
      </c>
      <c r="G215" s="189">
        <v>7.7423469387755102</v>
      </c>
      <c r="H215" s="190">
        <f t="shared" si="40"/>
        <v>-1.9256692555564729</v>
      </c>
      <c r="I215" s="189">
        <v>7.6802030456852792</v>
      </c>
      <c r="J215" s="190">
        <f t="shared" si="40"/>
        <v>-6.2143893090230939E-2</v>
      </c>
      <c r="K215" s="189">
        <v>6.8756476683937819</v>
      </c>
      <c r="L215" s="190">
        <f t="shared" si="41"/>
        <v>-0.80455537729149729</v>
      </c>
      <c r="M215" s="189"/>
      <c r="N215" s="190"/>
    </row>
    <row r="216" spans="2:15" x14ac:dyDescent="0.25">
      <c r="B216" s="119" t="s">
        <v>91</v>
      </c>
      <c r="C216" s="189">
        <v>4.791666666666667</v>
      </c>
      <c r="D216" s="190">
        <v>-1.8672480620155039</v>
      </c>
      <c r="E216" s="189">
        <v>8.80722891566265</v>
      </c>
      <c r="F216" s="190">
        <f t="shared" si="40"/>
        <v>4.015562248995983</v>
      </c>
      <c r="G216" s="189">
        <v>6.4631578947368418</v>
      </c>
      <c r="H216" s="190">
        <f t="shared" si="40"/>
        <v>-2.3440710209258082</v>
      </c>
      <c r="I216" s="189">
        <v>7.8018757327080888</v>
      </c>
      <c r="J216" s="190">
        <f t="shared" si="40"/>
        <v>1.338717837971247</v>
      </c>
      <c r="K216" s="189">
        <v>5.7251700680272108</v>
      </c>
      <c r="L216" s="190">
        <f t="shared" si="41"/>
        <v>-2.0767056646808779</v>
      </c>
      <c r="M216" s="189"/>
      <c r="N216" s="190"/>
    </row>
    <row r="217" spans="2:15" x14ac:dyDescent="0.25">
      <c r="B217" s="119" t="s">
        <v>93</v>
      </c>
      <c r="C217" s="189">
        <v>6.1826086956521742</v>
      </c>
      <c r="D217" s="190">
        <v>-1.310144927536232</v>
      </c>
      <c r="E217" s="189">
        <v>7.7906976744186043</v>
      </c>
      <c r="F217" s="190">
        <f t="shared" si="40"/>
        <v>1.6080889787664301</v>
      </c>
      <c r="G217" s="189">
        <v>5.5765379113018598</v>
      </c>
      <c r="H217" s="190">
        <f t="shared" si="40"/>
        <v>-2.2141597631167445</v>
      </c>
      <c r="I217" s="189">
        <v>4.8501529051987768</v>
      </c>
      <c r="J217" s="190">
        <f t="shared" si="40"/>
        <v>-0.72638500610308299</v>
      </c>
      <c r="K217" s="189">
        <v>5.6180371352785148</v>
      </c>
      <c r="L217" s="190">
        <f t="shared" si="41"/>
        <v>0.76788423007973794</v>
      </c>
      <c r="M217" s="189"/>
      <c r="N217" s="190"/>
    </row>
    <row r="218" spans="2:15" x14ac:dyDescent="0.25">
      <c r="B218" s="119" t="s">
        <v>95</v>
      </c>
      <c r="C218" s="189">
        <v>11.365853658536585</v>
      </c>
      <c r="D218" s="190">
        <v>2.8873590348806708</v>
      </c>
      <c r="E218" s="189">
        <v>5.3438045375218151</v>
      </c>
      <c r="F218" s="190">
        <f t="shared" si="40"/>
        <v>-6.0220491210147697</v>
      </c>
      <c r="G218" s="189">
        <v>4.9232175502742228</v>
      </c>
      <c r="H218" s="190">
        <f t="shared" si="40"/>
        <v>-0.42058698724759225</v>
      </c>
      <c r="I218" s="189">
        <v>5.4693572496263076</v>
      </c>
      <c r="J218" s="190">
        <f t="shared" si="40"/>
        <v>0.54613969935208484</v>
      </c>
      <c r="K218" s="189">
        <v>5.7855822550831792</v>
      </c>
      <c r="L218" s="190">
        <f t="shared" si="41"/>
        <v>0.3162250054568716</v>
      </c>
      <c r="M218" s="189"/>
      <c r="N218" s="190"/>
    </row>
    <row r="219" spans="2:15" ht="15.75" x14ac:dyDescent="0.25">
      <c r="B219" s="122" t="s">
        <v>32</v>
      </c>
      <c r="C219" s="191">
        <v>6.9269230769230772</v>
      </c>
      <c r="D219" s="192">
        <v>-0.54262820512820475</v>
      </c>
      <c r="E219" s="191">
        <v>8.042861042861043</v>
      </c>
      <c r="F219" s="192">
        <f t="shared" si="40"/>
        <v>1.1159379659379658</v>
      </c>
      <c r="G219" s="191">
        <v>6.5600953895071541</v>
      </c>
      <c r="H219" s="192">
        <f t="shared" si="40"/>
        <v>-1.4827656533538889</v>
      </c>
      <c r="I219" s="191">
        <v>6.4683758059564012</v>
      </c>
      <c r="J219" s="192">
        <f t="shared" si="40"/>
        <v>-9.1719583550752937E-2</v>
      </c>
      <c r="K219" s="191">
        <v>6.3833693304535641</v>
      </c>
      <c r="L219" s="192">
        <f t="shared" si="41"/>
        <v>-8.500647550283702E-2</v>
      </c>
      <c r="M219" s="191">
        <v>6.2960752811567593</v>
      </c>
      <c r="N219" s="192">
        <v>-0.14606588913975038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6.3968749999999996</v>
      </c>
      <c r="D229" s="190">
        <v>-5.1437610424028275</v>
      </c>
      <c r="E229" s="189">
        <v>4.8</v>
      </c>
      <c r="F229" s="190">
        <f t="shared" ref="F229:J231" si="42">IFERROR(E229-C229,"-")</f>
        <v>-1.5968749999999998</v>
      </c>
      <c r="G229" s="189">
        <v>8.4686098654708513</v>
      </c>
      <c r="H229" s="190">
        <f t="shared" si="42"/>
        <v>3.6686098654708514</v>
      </c>
      <c r="I229" s="189">
        <v>6.9557894736842103</v>
      </c>
      <c r="J229" s="190">
        <f t="shared" si="42"/>
        <v>-1.512820391786641</v>
      </c>
      <c r="K229" s="189">
        <v>6.4937500000000004</v>
      </c>
      <c r="L229" s="190">
        <f t="shared" ref="L229:L231" si="43">IFERROR(K229-I229,"-")</f>
        <v>-0.46203947368420994</v>
      </c>
      <c r="M229" s="189">
        <v>7.4090909090909092</v>
      </c>
      <c r="N229" s="190">
        <f t="shared" ref="N229:N235" si="44">IFERROR(M229-K229,"-")</f>
        <v>0.91534090909090882</v>
      </c>
    </row>
    <row r="230" spans="2:15" x14ac:dyDescent="0.25">
      <c r="B230" s="119" t="s">
        <v>75</v>
      </c>
      <c r="C230" s="189">
        <v>7.1520618556701034</v>
      </c>
      <c r="D230" s="190">
        <v>-0.88793814432989571</v>
      </c>
      <c r="E230" s="189">
        <v>3.88</v>
      </c>
      <c r="F230" s="190">
        <f t="shared" si="42"/>
        <v>-3.2720618556701035</v>
      </c>
      <c r="G230" s="189">
        <v>5.5279503105590067</v>
      </c>
      <c r="H230" s="190">
        <f t="shared" si="42"/>
        <v>1.6479503105590068</v>
      </c>
      <c r="I230" s="189">
        <v>7.1404682274247495</v>
      </c>
      <c r="J230" s="190">
        <f t="shared" si="42"/>
        <v>1.6125179168657429</v>
      </c>
      <c r="K230" s="189">
        <v>5.6514032496307234</v>
      </c>
      <c r="L230" s="190">
        <f t="shared" si="43"/>
        <v>-1.4890649777940261</v>
      </c>
      <c r="M230" s="189">
        <v>6.2104166666666663</v>
      </c>
      <c r="N230" s="190">
        <f t="shared" si="44"/>
        <v>0.55901341703594287</v>
      </c>
    </row>
    <row r="231" spans="2:15" x14ac:dyDescent="0.25">
      <c r="B231" s="119" t="s">
        <v>77</v>
      </c>
      <c r="C231" s="189">
        <v>6.0179640718562872</v>
      </c>
      <c r="D231" s="190">
        <v>-0.97203592814371298</v>
      </c>
      <c r="E231" s="189">
        <v>26.625</v>
      </c>
      <c r="F231" s="190">
        <f t="shared" si="42"/>
        <v>20.607035928143713</v>
      </c>
      <c r="G231" s="189">
        <v>8.4092592592592599</v>
      </c>
      <c r="H231" s="190">
        <f t="shared" si="42"/>
        <v>-18.215740740740742</v>
      </c>
      <c r="I231" s="189">
        <v>8.2876344086021501</v>
      </c>
      <c r="J231" s="190">
        <f t="shared" si="42"/>
        <v>-0.12162485065710982</v>
      </c>
      <c r="K231" s="189">
        <v>5.971830985915493</v>
      </c>
      <c r="L231" s="190">
        <f t="shared" si="43"/>
        <v>-2.3158034226866571</v>
      </c>
      <c r="M231" s="189">
        <v>7.0860585197934594</v>
      </c>
      <c r="N231" s="190">
        <f t="shared" si="44"/>
        <v>1.1142275338779664</v>
      </c>
    </row>
    <row r="232" spans="2:15" x14ac:dyDescent="0.25">
      <c r="B232" s="119" t="s">
        <v>79</v>
      </c>
      <c r="C232" s="189" t="s">
        <v>252</v>
      </c>
      <c r="D232" s="190" t="s">
        <v>252</v>
      </c>
      <c r="E232" s="189">
        <v>12.12087912087912</v>
      </c>
      <c r="F232" s="190" t="str">
        <f>IFERROR(E232-C232,"-")</f>
        <v>-</v>
      </c>
      <c r="G232" s="189">
        <v>10.045028142589118</v>
      </c>
      <c r="H232" s="190">
        <f>IFERROR(G232-E232,"-")</f>
        <v>-2.0758509782900028</v>
      </c>
      <c r="I232" s="189">
        <v>8.3674242424242422</v>
      </c>
      <c r="J232" s="190">
        <f>IFERROR(I232-G232,"-")</f>
        <v>-1.6776039001648755</v>
      </c>
      <c r="K232" s="189">
        <v>6.8112745098039218</v>
      </c>
      <c r="L232" s="190">
        <f>IFERROR(K232-I232,"-")</f>
        <v>-1.5561497326203204</v>
      </c>
      <c r="M232" s="189">
        <v>6.3045356371490282</v>
      </c>
      <c r="N232" s="190">
        <f t="shared" si="44"/>
        <v>-0.50673887265489359</v>
      </c>
    </row>
    <row r="233" spans="2:15" x14ac:dyDescent="0.25">
      <c r="B233" s="119" t="s">
        <v>81</v>
      </c>
      <c r="C233" s="189" t="s">
        <v>252</v>
      </c>
      <c r="D233" s="190" t="s">
        <v>252</v>
      </c>
      <c r="E233" s="189">
        <v>8.9658385093167698</v>
      </c>
      <c r="F233" s="190" t="str">
        <f t="shared" ref="F233:J241" si="45">IFERROR(E233-C233,"-")</f>
        <v>-</v>
      </c>
      <c r="G233" s="189">
        <v>11.530909090909091</v>
      </c>
      <c r="H233" s="190">
        <f t="shared" si="45"/>
        <v>2.5650705815923214</v>
      </c>
      <c r="I233" s="189">
        <v>5.6338797814207648</v>
      </c>
      <c r="J233" s="190">
        <f t="shared" si="45"/>
        <v>-5.8970293094883264</v>
      </c>
      <c r="K233" s="189">
        <v>6.777358490566038</v>
      </c>
      <c r="L233" s="190">
        <f t="shared" ref="L233:L241" si="46">IFERROR(K233-I233,"-")</f>
        <v>1.1434787091452732</v>
      </c>
      <c r="M233" s="189">
        <v>7.9783950617283947</v>
      </c>
      <c r="N233" s="190">
        <f t="shared" si="44"/>
        <v>1.2010365711623567</v>
      </c>
    </row>
    <row r="234" spans="2:15" x14ac:dyDescent="0.25">
      <c r="B234" s="119" t="s">
        <v>83</v>
      </c>
      <c r="C234" s="189" t="s">
        <v>252</v>
      </c>
      <c r="D234" s="190" t="s">
        <v>252</v>
      </c>
      <c r="E234" s="189">
        <v>9.638461538461538</v>
      </c>
      <c r="F234" s="190" t="str">
        <f t="shared" si="45"/>
        <v>-</v>
      </c>
      <c r="G234" s="189">
        <v>21.8125</v>
      </c>
      <c r="H234" s="190">
        <f t="shared" si="45"/>
        <v>12.174038461538462</v>
      </c>
      <c r="I234" s="189">
        <v>6.134615384615385</v>
      </c>
      <c r="J234" s="190">
        <f t="shared" si="45"/>
        <v>-15.677884615384615</v>
      </c>
      <c r="K234" s="189">
        <v>5.4095238095238098</v>
      </c>
      <c r="L234" s="190">
        <f t="shared" si="46"/>
        <v>-0.72509157509157518</v>
      </c>
      <c r="M234" s="189">
        <v>7.506382978723404</v>
      </c>
      <c r="N234" s="190">
        <f t="shared" si="44"/>
        <v>2.0968591691995941</v>
      </c>
    </row>
    <row r="235" spans="2:15" x14ac:dyDescent="0.25">
      <c r="B235" s="119" t="s">
        <v>85</v>
      </c>
      <c r="C235" s="189" t="s">
        <v>252</v>
      </c>
      <c r="D235" s="190" t="s">
        <v>252</v>
      </c>
      <c r="E235" s="189">
        <v>10.96140350877193</v>
      </c>
      <c r="F235" s="190" t="str">
        <f t="shared" si="45"/>
        <v>-</v>
      </c>
      <c r="G235" s="189">
        <v>9.2523020257826882</v>
      </c>
      <c r="H235" s="190">
        <f t="shared" si="45"/>
        <v>-1.7091014829892419</v>
      </c>
      <c r="I235" s="189">
        <v>11.201712654614653</v>
      </c>
      <c r="J235" s="190">
        <f t="shared" si="45"/>
        <v>1.9494106288319646</v>
      </c>
      <c r="K235" s="189">
        <v>8.1009174311926611</v>
      </c>
      <c r="L235" s="190">
        <f t="shared" si="46"/>
        <v>-3.1007952234219918</v>
      </c>
      <c r="M235" s="189">
        <v>7.6433691756272397</v>
      </c>
      <c r="N235" s="190">
        <f t="shared" si="44"/>
        <v>-0.45754825556542134</v>
      </c>
    </row>
    <row r="236" spans="2:15" x14ac:dyDescent="0.25">
      <c r="B236" s="119" t="s">
        <v>87</v>
      </c>
      <c r="C236" s="189">
        <v>7.1864035087719298</v>
      </c>
      <c r="D236" s="190">
        <v>0.12773003938417471</v>
      </c>
      <c r="E236" s="189">
        <v>8.9747368421052638</v>
      </c>
      <c r="F236" s="190">
        <f t="shared" si="45"/>
        <v>1.788333333333334</v>
      </c>
      <c r="G236" s="189">
        <v>10.574866310160427</v>
      </c>
      <c r="H236" s="190">
        <f t="shared" si="45"/>
        <v>1.6001294680551634</v>
      </c>
      <c r="I236" s="189">
        <v>7.939516129032258</v>
      </c>
      <c r="J236" s="190">
        <f t="shared" si="45"/>
        <v>-2.6353501811281692</v>
      </c>
      <c r="K236" s="189">
        <v>7.3985765124555156</v>
      </c>
      <c r="L236" s="190">
        <f t="shared" si="46"/>
        <v>-0.54093961657674239</v>
      </c>
      <c r="M236" s="189"/>
      <c r="N236" s="190"/>
    </row>
    <row r="237" spans="2:15" x14ac:dyDescent="0.25">
      <c r="B237" s="119" t="s">
        <v>89</v>
      </c>
      <c r="C237" s="189">
        <v>6.9109816971713807</v>
      </c>
      <c r="D237" s="190">
        <v>-1.627170913270386</v>
      </c>
      <c r="E237" s="189">
        <v>7.5906148867313918</v>
      </c>
      <c r="F237" s="190">
        <f t="shared" si="45"/>
        <v>0.67963318956001117</v>
      </c>
      <c r="G237" s="189">
        <v>6.9741176470588231</v>
      </c>
      <c r="H237" s="190">
        <f t="shared" si="45"/>
        <v>-0.61649723967256875</v>
      </c>
      <c r="I237" s="189">
        <v>7.827027027027027</v>
      </c>
      <c r="J237" s="190">
        <f t="shared" si="45"/>
        <v>0.85290937996820393</v>
      </c>
      <c r="K237" s="189">
        <v>6.4055555555555559</v>
      </c>
      <c r="L237" s="190">
        <f t="shared" si="46"/>
        <v>-1.4214714714714711</v>
      </c>
      <c r="M237" s="189"/>
      <c r="N237" s="190"/>
    </row>
    <row r="238" spans="2:15" x14ac:dyDescent="0.25">
      <c r="B238" s="119" t="s">
        <v>91</v>
      </c>
      <c r="C238" s="189">
        <v>8.6809815950920246</v>
      </c>
      <c r="D238" s="190">
        <v>1.6202339315406231</v>
      </c>
      <c r="E238" s="189">
        <v>5.8525641025641022</v>
      </c>
      <c r="F238" s="190">
        <f t="shared" si="45"/>
        <v>-2.8284174925279224</v>
      </c>
      <c r="G238" s="189">
        <v>7.5658263305322127</v>
      </c>
      <c r="H238" s="190">
        <f t="shared" si="45"/>
        <v>1.7132622279681105</v>
      </c>
      <c r="I238" s="189">
        <v>5.9731903485254696</v>
      </c>
      <c r="J238" s="190">
        <f t="shared" si="45"/>
        <v>-1.5926359820067431</v>
      </c>
      <c r="K238" s="189">
        <v>6.4243421052631575</v>
      </c>
      <c r="L238" s="190">
        <f t="shared" si="46"/>
        <v>0.45115175673768793</v>
      </c>
      <c r="M238" s="189"/>
      <c r="N238" s="190"/>
    </row>
    <row r="239" spans="2:15" x14ac:dyDescent="0.25">
      <c r="B239" s="119" t="s">
        <v>93</v>
      </c>
      <c r="C239" s="189">
        <v>9.1086956521739122</v>
      </c>
      <c r="D239" s="190">
        <v>2.1142205140523656</v>
      </c>
      <c r="E239" s="189">
        <v>9.7633262260127935</v>
      </c>
      <c r="F239" s="190">
        <f t="shared" si="45"/>
        <v>0.65463057383888135</v>
      </c>
      <c r="G239" s="189">
        <v>7.7903780068728521</v>
      </c>
      <c r="H239" s="190">
        <f t="shared" si="45"/>
        <v>-1.9729482191399415</v>
      </c>
      <c r="I239" s="189">
        <v>6.9265873015873014</v>
      </c>
      <c r="J239" s="190">
        <f t="shared" si="45"/>
        <v>-0.86379070528555069</v>
      </c>
      <c r="K239" s="189">
        <v>6.6215722120658134</v>
      </c>
      <c r="L239" s="190">
        <f t="shared" si="46"/>
        <v>-0.30501508952148804</v>
      </c>
      <c r="M239" s="189"/>
      <c r="N239" s="190"/>
    </row>
    <row r="240" spans="2:15" x14ac:dyDescent="0.25">
      <c r="B240" s="119" t="s">
        <v>95</v>
      </c>
      <c r="C240" s="189">
        <v>6.295774647887324</v>
      </c>
      <c r="D240" s="190">
        <v>0.30938009006419431</v>
      </c>
      <c r="E240" s="189">
        <v>5.6547811993517021</v>
      </c>
      <c r="F240" s="190">
        <f t="shared" si="45"/>
        <v>-0.6409934485356219</v>
      </c>
      <c r="G240" s="189">
        <v>5.7267605633802816</v>
      </c>
      <c r="H240" s="190">
        <f t="shared" si="45"/>
        <v>7.1979364028579518E-2</v>
      </c>
      <c r="I240" s="189">
        <v>7.3769063180827885</v>
      </c>
      <c r="J240" s="190">
        <f t="shared" si="45"/>
        <v>1.6501457547025069</v>
      </c>
      <c r="K240" s="189">
        <v>6.4173228346456694</v>
      </c>
      <c r="L240" s="190">
        <f t="shared" si="46"/>
        <v>-0.95958348343711908</v>
      </c>
      <c r="M240" s="189"/>
      <c r="N240" s="190"/>
    </row>
    <row r="241" spans="2:15" ht="15.75" x14ac:dyDescent="0.25">
      <c r="B241" s="122" t="s">
        <v>32</v>
      </c>
      <c r="C241" s="191">
        <v>6.9830866807610992</v>
      </c>
      <c r="D241" s="192">
        <v>-1.0097113987267639</v>
      </c>
      <c r="E241" s="191">
        <v>8.447115384615385</v>
      </c>
      <c r="F241" s="192">
        <f t="shared" si="45"/>
        <v>1.4640287038542859</v>
      </c>
      <c r="G241" s="191">
        <v>8.6839999999999993</v>
      </c>
      <c r="H241" s="192">
        <f t="shared" si="45"/>
        <v>0.23688461538461425</v>
      </c>
      <c r="I241" s="191">
        <v>7.9149812734082401</v>
      </c>
      <c r="J241" s="192">
        <f t="shared" si="45"/>
        <v>-0.76901872659175918</v>
      </c>
      <c r="K241" s="191">
        <v>6.451029926156238</v>
      </c>
      <c r="L241" s="192">
        <f t="shared" si="46"/>
        <v>-1.463951347252002</v>
      </c>
      <c r="M241" s="191">
        <v>7.100757326308857</v>
      </c>
      <c r="N241" s="192">
        <v>0.75552324075816646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7.0578512396694215</v>
      </c>
      <c r="D251" s="190">
        <v>2.7245179063360885</v>
      </c>
      <c r="E251" s="189" t="s">
        <v>252</v>
      </c>
      <c r="F251" s="190" t="str">
        <f t="shared" ref="F251:J253" si="47">IFERROR(E251-C251,"-")</f>
        <v>-</v>
      </c>
      <c r="G251" s="189">
        <v>8.0399999999999991</v>
      </c>
      <c r="H251" s="190" t="str">
        <f t="shared" si="47"/>
        <v>-</v>
      </c>
      <c r="I251" s="189">
        <v>6.8882352941176475</v>
      </c>
      <c r="J251" s="190">
        <f t="shared" si="47"/>
        <v>-1.1517647058823517</v>
      </c>
      <c r="K251" s="189">
        <v>11.904494382022472</v>
      </c>
      <c r="L251" s="190">
        <f t="shared" ref="L251:L253" si="48">IFERROR(K251-I251,"-")</f>
        <v>5.0162590879048246</v>
      </c>
      <c r="M251" s="189">
        <v>6.4300518134715023</v>
      </c>
      <c r="N251" s="190">
        <f t="shared" ref="N251:N257" si="49">IFERROR(M251-K251,"-")</f>
        <v>-5.4744425685509697</v>
      </c>
    </row>
    <row r="252" spans="2:15" x14ac:dyDescent="0.25">
      <c r="B252" s="119" t="s">
        <v>75</v>
      </c>
      <c r="C252" s="189">
        <v>5.3485714285714288</v>
      </c>
      <c r="D252" s="190">
        <v>-2.198191161356629</v>
      </c>
      <c r="E252" s="189" t="s">
        <v>252</v>
      </c>
      <c r="F252" s="190" t="str">
        <f t="shared" si="47"/>
        <v>-</v>
      </c>
      <c r="G252" s="189">
        <v>6.1146496815286628</v>
      </c>
      <c r="H252" s="190" t="str">
        <f t="shared" si="47"/>
        <v>-</v>
      </c>
      <c r="I252" s="189">
        <v>7.979166666666667</v>
      </c>
      <c r="J252" s="190">
        <f t="shared" si="47"/>
        <v>1.8645169851380041</v>
      </c>
      <c r="K252" s="189">
        <v>9.9008042895442365</v>
      </c>
      <c r="L252" s="190">
        <f t="shared" si="48"/>
        <v>1.9216376228775696</v>
      </c>
      <c r="M252" s="189">
        <v>5.8628762541806019</v>
      </c>
      <c r="N252" s="190">
        <f t="shared" si="49"/>
        <v>-4.0379280353636346</v>
      </c>
    </row>
    <row r="253" spans="2:15" x14ac:dyDescent="0.25">
      <c r="B253" s="119" t="s">
        <v>77</v>
      </c>
      <c r="C253" s="189">
        <v>5.4111111111111114</v>
      </c>
      <c r="D253" s="190">
        <v>-2.1644284572342123</v>
      </c>
      <c r="E253" s="189" t="s">
        <v>252</v>
      </c>
      <c r="F253" s="190" t="str">
        <f t="shared" si="47"/>
        <v>-</v>
      </c>
      <c r="G253" s="189">
        <v>7.4393939393939394</v>
      </c>
      <c r="H253" s="190" t="str">
        <f t="shared" si="47"/>
        <v>-</v>
      </c>
      <c r="I253" s="189">
        <v>7.4901960784313726</v>
      </c>
      <c r="J253" s="190">
        <f t="shared" si="47"/>
        <v>5.0802139037433136E-2</v>
      </c>
      <c r="K253" s="189">
        <v>10.94488188976378</v>
      </c>
      <c r="L253" s="190">
        <f t="shared" si="48"/>
        <v>3.454685811332407</v>
      </c>
      <c r="M253" s="189">
        <v>6.6206896551724137</v>
      </c>
      <c r="N253" s="190">
        <f t="shared" si="49"/>
        <v>-4.3241922345913659</v>
      </c>
    </row>
    <row r="254" spans="2:15" x14ac:dyDescent="0.25">
      <c r="B254" s="119" t="s">
        <v>79</v>
      </c>
      <c r="C254" s="189" t="s">
        <v>252</v>
      </c>
      <c r="D254" s="190" t="s">
        <v>252</v>
      </c>
      <c r="E254" s="189">
        <v>6.75</v>
      </c>
      <c r="F254" s="190" t="str">
        <f>IFERROR(E254-C254,"-")</f>
        <v>-</v>
      </c>
      <c r="G254" s="189">
        <v>8.5</v>
      </c>
      <c r="H254" s="190">
        <f>IFERROR(G254-E254,"-")</f>
        <v>1.75</v>
      </c>
      <c r="I254" s="189">
        <v>7.6226415094339623</v>
      </c>
      <c r="J254" s="190">
        <f>IFERROR(I254-G254,"-")</f>
        <v>-0.87735849056603765</v>
      </c>
      <c r="K254" s="189">
        <v>11.035087719298245</v>
      </c>
      <c r="L254" s="190">
        <f>IFERROR(K254-I254,"-")</f>
        <v>3.4124462098642825</v>
      </c>
      <c r="M254" s="189">
        <v>9.9555555555555557</v>
      </c>
      <c r="N254" s="190">
        <f t="shared" si="49"/>
        <v>-1.0795321637426891</v>
      </c>
    </row>
    <row r="255" spans="2:15" x14ac:dyDescent="0.25">
      <c r="B255" s="119" t="s">
        <v>81</v>
      </c>
      <c r="C255" s="189" t="s">
        <v>252</v>
      </c>
      <c r="D255" s="190" t="s">
        <v>252</v>
      </c>
      <c r="E255" s="189" t="s">
        <v>252</v>
      </c>
      <c r="F255" s="190" t="str">
        <f t="shared" ref="F255:J263" si="50">IFERROR(E255-C255,"-")</f>
        <v>-</v>
      </c>
      <c r="G255" s="189">
        <v>4</v>
      </c>
      <c r="H255" s="190" t="str">
        <f t="shared" si="50"/>
        <v>-</v>
      </c>
      <c r="I255" s="189">
        <v>5.8947368421052628</v>
      </c>
      <c r="J255" s="190">
        <f t="shared" si="50"/>
        <v>1.8947368421052628</v>
      </c>
      <c r="K255" s="189">
        <v>34.333333333333336</v>
      </c>
      <c r="L255" s="190">
        <f t="shared" ref="L255:L263" si="51">IFERROR(K255-I255,"-")</f>
        <v>28.438596491228072</v>
      </c>
      <c r="M255" s="189">
        <v>22.75</v>
      </c>
      <c r="N255" s="190">
        <f t="shared" si="49"/>
        <v>-11.583333333333336</v>
      </c>
    </row>
    <row r="256" spans="2:15" x14ac:dyDescent="0.25">
      <c r="B256" s="119" t="s">
        <v>83</v>
      </c>
      <c r="C256" s="189" t="s">
        <v>252</v>
      </c>
      <c r="D256" s="190" t="s">
        <v>252</v>
      </c>
      <c r="E256" s="189">
        <v>2.6</v>
      </c>
      <c r="F256" s="190" t="str">
        <f t="shared" si="50"/>
        <v>-</v>
      </c>
      <c r="G256" s="189">
        <v>27</v>
      </c>
      <c r="H256" s="190">
        <f t="shared" si="50"/>
        <v>24.4</v>
      </c>
      <c r="I256" s="189">
        <v>4.5</v>
      </c>
      <c r="J256" s="190">
        <f t="shared" si="50"/>
        <v>-22.5</v>
      </c>
      <c r="K256" s="189">
        <v>32</v>
      </c>
      <c r="L256" s="190">
        <f t="shared" si="51"/>
        <v>27.5</v>
      </c>
      <c r="M256" s="189">
        <v>14.6875</v>
      </c>
      <c r="N256" s="190">
        <f t="shared" si="49"/>
        <v>-17.3125</v>
      </c>
    </row>
    <row r="257" spans="2:15" x14ac:dyDescent="0.25">
      <c r="B257" s="119" t="s">
        <v>85</v>
      </c>
      <c r="C257" s="189" t="s">
        <v>252</v>
      </c>
      <c r="D257" s="190" t="s">
        <v>252</v>
      </c>
      <c r="E257" s="189">
        <v>8.615384615384615</v>
      </c>
      <c r="F257" s="190" t="str">
        <f t="shared" si="50"/>
        <v>-</v>
      </c>
      <c r="G257" s="189">
        <v>7.625</v>
      </c>
      <c r="H257" s="190">
        <f t="shared" si="50"/>
        <v>-0.99038461538461497</v>
      </c>
      <c r="I257" s="189">
        <v>10.333333333333334</v>
      </c>
      <c r="J257" s="190">
        <f t="shared" si="50"/>
        <v>2.7083333333333339</v>
      </c>
      <c r="K257" s="189">
        <v>12.9375</v>
      </c>
      <c r="L257" s="190">
        <f t="shared" si="51"/>
        <v>2.6041666666666661</v>
      </c>
      <c r="M257" s="189">
        <v>8.1578947368421044</v>
      </c>
      <c r="N257" s="190">
        <f t="shared" si="49"/>
        <v>-4.7796052631578956</v>
      </c>
    </row>
    <row r="258" spans="2:15" x14ac:dyDescent="0.25">
      <c r="B258" s="119" t="s">
        <v>87</v>
      </c>
      <c r="C258" s="189">
        <v>1</v>
      </c>
      <c r="D258" s="190">
        <v>-1.25</v>
      </c>
      <c r="E258" s="189">
        <v>6.2727272727272725</v>
      </c>
      <c r="F258" s="190">
        <f t="shared" si="50"/>
        <v>5.2727272727272725</v>
      </c>
      <c r="G258" s="189">
        <v>15.439024390243903</v>
      </c>
      <c r="H258" s="190">
        <f t="shared" si="50"/>
        <v>9.1662971175166312</v>
      </c>
      <c r="I258" s="189">
        <v>7.2941176470588234</v>
      </c>
      <c r="J258" s="190">
        <f t="shared" si="50"/>
        <v>-8.1449067431850786</v>
      </c>
      <c r="K258" s="189">
        <v>1.75</v>
      </c>
      <c r="L258" s="190">
        <f t="shared" si="51"/>
        <v>-5.5441176470588234</v>
      </c>
      <c r="M258" s="189"/>
      <c r="N258" s="190"/>
    </row>
    <row r="259" spans="2:15" x14ac:dyDescent="0.25">
      <c r="B259" s="119" t="s">
        <v>89</v>
      </c>
      <c r="C259" s="189">
        <v>3.5</v>
      </c>
      <c r="D259" s="190">
        <v>-7.3000000000000007</v>
      </c>
      <c r="E259" s="189">
        <v>5.9</v>
      </c>
      <c r="F259" s="190">
        <f t="shared" si="50"/>
        <v>2.4000000000000004</v>
      </c>
      <c r="G259" s="189">
        <v>5.8125</v>
      </c>
      <c r="H259" s="190">
        <f t="shared" si="50"/>
        <v>-8.7500000000000355E-2</v>
      </c>
      <c r="I259" s="189">
        <v>5.0930232558139537</v>
      </c>
      <c r="J259" s="190">
        <f t="shared" si="50"/>
        <v>-0.71947674418604635</v>
      </c>
      <c r="K259" s="189">
        <v>1.9230769230769231</v>
      </c>
      <c r="L259" s="190">
        <f t="shared" si="51"/>
        <v>-3.1699463327370303</v>
      </c>
      <c r="M259" s="189"/>
      <c r="N259" s="190"/>
    </row>
    <row r="260" spans="2:15" x14ac:dyDescent="0.25">
      <c r="B260" s="119" t="s">
        <v>91</v>
      </c>
      <c r="C260" s="189" t="s">
        <v>252</v>
      </c>
      <c r="D260" s="190" t="s">
        <v>252</v>
      </c>
      <c r="E260" s="189">
        <v>6.166666666666667</v>
      </c>
      <c r="F260" s="190" t="str">
        <f t="shared" si="50"/>
        <v>-</v>
      </c>
      <c r="G260" s="189">
        <v>14.13903743315508</v>
      </c>
      <c r="H260" s="190">
        <f t="shared" si="50"/>
        <v>7.9723707664884129</v>
      </c>
      <c r="I260" s="189">
        <v>7.4945054945054945</v>
      </c>
      <c r="J260" s="190">
        <f t="shared" si="50"/>
        <v>-6.6445319386495854</v>
      </c>
      <c r="K260" s="189">
        <v>6.6415094339622645</v>
      </c>
      <c r="L260" s="190">
        <f t="shared" si="51"/>
        <v>-0.85299606054323007</v>
      </c>
      <c r="M260" s="189"/>
      <c r="N260" s="190"/>
    </row>
    <row r="261" spans="2:15" x14ac:dyDescent="0.25">
      <c r="B261" s="119" t="s">
        <v>93</v>
      </c>
      <c r="C261" s="189" t="s">
        <v>252</v>
      </c>
      <c r="D261" s="190" t="s">
        <v>252</v>
      </c>
      <c r="E261" s="189">
        <v>6.5327102803738315</v>
      </c>
      <c r="F261" s="190" t="str">
        <f t="shared" si="50"/>
        <v>-</v>
      </c>
      <c r="G261" s="189">
        <v>6.7695852534562215</v>
      </c>
      <c r="H261" s="190">
        <f t="shared" si="50"/>
        <v>0.23687497308239003</v>
      </c>
      <c r="I261" s="189">
        <v>6.6678700361010828</v>
      </c>
      <c r="J261" s="190">
        <f t="shared" si="50"/>
        <v>-0.10171521735513878</v>
      </c>
      <c r="K261" s="189">
        <v>6.639344262295082</v>
      </c>
      <c r="L261" s="190">
        <f t="shared" si="51"/>
        <v>-2.8525773806000743E-2</v>
      </c>
      <c r="M261" s="189"/>
      <c r="N261" s="190"/>
    </row>
    <row r="262" spans="2:15" x14ac:dyDescent="0.25">
      <c r="B262" s="119" t="s">
        <v>95</v>
      </c>
      <c r="C262" s="189">
        <v>4.666666666666667</v>
      </c>
      <c r="D262" s="190">
        <v>-2.2012578616352201</v>
      </c>
      <c r="E262" s="189">
        <v>5.9268292682926829</v>
      </c>
      <c r="F262" s="190">
        <f t="shared" si="50"/>
        <v>1.2601626016260159</v>
      </c>
      <c r="G262" s="189">
        <v>7.0762711864406782</v>
      </c>
      <c r="H262" s="190">
        <f t="shared" si="50"/>
        <v>1.1494419181479953</v>
      </c>
      <c r="I262" s="189">
        <v>12.125</v>
      </c>
      <c r="J262" s="190">
        <f t="shared" si="50"/>
        <v>5.0487288135593218</v>
      </c>
      <c r="K262" s="189">
        <v>5.8092105263157894</v>
      </c>
      <c r="L262" s="190">
        <f t="shared" si="51"/>
        <v>-6.3157894736842106</v>
      </c>
      <c r="M262" s="189"/>
      <c r="N262" s="190"/>
    </row>
    <row r="263" spans="2:15" ht="15.75" x14ac:dyDescent="0.25">
      <c r="B263" s="122" t="s">
        <v>32</v>
      </c>
      <c r="C263" s="191">
        <v>5.7709359605911326</v>
      </c>
      <c r="D263" s="192">
        <v>-1.359814644735744</v>
      </c>
      <c r="E263" s="191">
        <v>6.2710027100271004</v>
      </c>
      <c r="F263" s="192">
        <f t="shared" si="50"/>
        <v>0.50006674943596785</v>
      </c>
      <c r="G263" s="191">
        <v>9.5027755749405234</v>
      </c>
      <c r="H263" s="192">
        <f t="shared" si="50"/>
        <v>3.231772864913423</v>
      </c>
      <c r="I263" s="191">
        <v>8.085106382978724</v>
      </c>
      <c r="J263" s="192">
        <f t="shared" si="50"/>
        <v>-1.4176691919617994</v>
      </c>
      <c r="K263" s="191">
        <v>9.8836023789294813</v>
      </c>
      <c r="L263" s="192">
        <f t="shared" si="51"/>
        <v>1.7984959959507574</v>
      </c>
      <c r="M263" s="191">
        <v>7.0239726027397262</v>
      </c>
      <c r="N263" s="192">
        <v>-4.1180855628083721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9.7373417721518987</v>
      </c>
      <c r="D273" s="190">
        <v>1.1634287286736384</v>
      </c>
      <c r="E273" s="189" t="s">
        <v>252</v>
      </c>
      <c r="F273" s="190" t="str">
        <f t="shared" ref="F273:J275" si="52">IFERROR(E273-C273,"-")</f>
        <v>-</v>
      </c>
      <c r="G273" s="189">
        <v>5.8590308370044051</v>
      </c>
      <c r="H273" s="190" t="str">
        <f t="shared" si="52"/>
        <v>-</v>
      </c>
      <c r="I273" s="189">
        <v>9.9629629629629637</v>
      </c>
      <c r="J273" s="190">
        <f t="shared" si="52"/>
        <v>4.1039321259585586</v>
      </c>
      <c r="K273" s="189">
        <v>7.0474452554744529</v>
      </c>
      <c r="L273" s="190">
        <f t="shared" ref="L273:L275" si="53">IFERROR(K273-I273,"-")</f>
        <v>-2.9155177074885108</v>
      </c>
      <c r="M273" s="189">
        <v>6.0746268656716422</v>
      </c>
      <c r="N273" s="190">
        <f t="shared" ref="N273:N279" si="54">IFERROR(M273-K273,"-")</f>
        <v>-0.97281838980281066</v>
      </c>
    </row>
    <row r="274" spans="2:14" x14ac:dyDescent="0.25">
      <c r="B274" s="119" t="s">
        <v>75</v>
      </c>
      <c r="C274" s="189">
        <v>6.6187363834422657</v>
      </c>
      <c r="D274" s="190">
        <v>-2.8758872724717124</v>
      </c>
      <c r="E274" s="189" t="s">
        <v>252</v>
      </c>
      <c r="F274" s="190" t="str">
        <f t="shared" si="52"/>
        <v>-</v>
      </c>
      <c r="G274" s="189">
        <v>7.1472868217054266</v>
      </c>
      <c r="H274" s="190" t="str">
        <f t="shared" si="52"/>
        <v>-</v>
      </c>
      <c r="I274" s="189">
        <v>9.82258064516129</v>
      </c>
      <c r="J274" s="190">
        <f t="shared" si="52"/>
        <v>2.6752938234558634</v>
      </c>
      <c r="K274" s="189">
        <v>7.1980676328502415</v>
      </c>
      <c r="L274" s="190">
        <f t="shared" si="53"/>
        <v>-2.6245130123110485</v>
      </c>
      <c r="M274" s="189">
        <v>7.0639269406392691</v>
      </c>
      <c r="N274" s="190">
        <f t="shared" si="54"/>
        <v>-0.13414069221097247</v>
      </c>
    </row>
    <row r="275" spans="2:14" x14ac:dyDescent="0.25">
      <c r="B275" s="119" t="s">
        <v>77</v>
      </c>
      <c r="C275" s="189">
        <v>8.1716417910447756</v>
      </c>
      <c r="D275" s="190">
        <v>-1.1460665422885583</v>
      </c>
      <c r="E275" s="189" t="s">
        <v>252</v>
      </c>
      <c r="F275" s="190" t="str">
        <f t="shared" si="52"/>
        <v>-</v>
      </c>
      <c r="G275" s="189">
        <v>6.9160000000000004</v>
      </c>
      <c r="H275" s="190" t="str">
        <f t="shared" si="52"/>
        <v>-</v>
      </c>
      <c r="I275" s="189">
        <v>11.025</v>
      </c>
      <c r="J275" s="190">
        <f t="shared" si="52"/>
        <v>4.109</v>
      </c>
      <c r="K275" s="189">
        <v>8.8753993610223638</v>
      </c>
      <c r="L275" s="190">
        <f t="shared" si="53"/>
        <v>-2.1496006389776365</v>
      </c>
      <c r="M275" s="189">
        <v>8.0115606936416182</v>
      </c>
      <c r="N275" s="190">
        <f t="shared" si="54"/>
        <v>-0.86383866738074566</v>
      </c>
    </row>
    <row r="276" spans="2:14" x14ac:dyDescent="0.25">
      <c r="B276" s="119" t="s">
        <v>79</v>
      </c>
      <c r="C276" s="189" t="s">
        <v>252</v>
      </c>
      <c r="D276" s="190" t="s">
        <v>252</v>
      </c>
      <c r="E276" s="189">
        <v>2.5</v>
      </c>
      <c r="F276" s="190" t="str">
        <f>IFERROR(E276-C276,"-")</f>
        <v>-</v>
      </c>
      <c r="G276" s="189">
        <v>11.671641791044776</v>
      </c>
      <c r="H276" s="190">
        <f>IFERROR(G276-E276,"-")</f>
        <v>9.1716417910447756</v>
      </c>
      <c r="I276" s="189">
        <v>5.384615384615385</v>
      </c>
      <c r="J276" s="190">
        <f>IFERROR(I276-G276,"-")</f>
        <v>-6.2870264064293906</v>
      </c>
      <c r="K276" s="189">
        <v>11.145454545454545</v>
      </c>
      <c r="L276" s="190">
        <f>IFERROR(K276-I276,"-")</f>
        <v>5.7608391608391596</v>
      </c>
      <c r="M276" s="189">
        <v>7.6231884057971016</v>
      </c>
      <c r="N276" s="190">
        <f t="shared" si="54"/>
        <v>-3.5222661396574431</v>
      </c>
    </row>
    <row r="277" spans="2:14" x14ac:dyDescent="0.25">
      <c r="B277" s="119" t="s">
        <v>81</v>
      </c>
      <c r="C277" s="189" t="s">
        <v>252</v>
      </c>
      <c r="D277" s="190" t="s">
        <v>252</v>
      </c>
      <c r="E277" s="189">
        <v>20.5</v>
      </c>
      <c r="F277" s="190" t="str">
        <f t="shared" ref="F277:J285" si="55">IFERROR(E277-C277,"-")</f>
        <v>-</v>
      </c>
      <c r="G277" s="189">
        <v>9.7222222222222214</v>
      </c>
      <c r="H277" s="190">
        <f t="shared" si="55"/>
        <v>-10.777777777777779</v>
      </c>
      <c r="I277" s="189">
        <v>1.6666666666666667</v>
      </c>
      <c r="J277" s="190">
        <f t="shared" si="55"/>
        <v>-8.0555555555555554</v>
      </c>
      <c r="K277" s="189">
        <v>10.636363636363637</v>
      </c>
      <c r="L277" s="190">
        <f t="shared" ref="L277:L285" si="56">IFERROR(K277-I277,"-")</f>
        <v>8.9696969696969706</v>
      </c>
      <c r="M277" s="189">
        <v>5.1071428571428568</v>
      </c>
      <c r="N277" s="190">
        <f t="shared" si="54"/>
        <v>-5.5292207792207799</v>
      </c>
    </row>
    <row r="278" spans="2:14" x14ac:dyDescent="0.25">
      <c r="B278" s="119" t="s">
        <v>83</v>
      </c>
      <c r="C278" s="189" t="s">
        <v>252</v>
      </c>
      <c r="D278" s="190" t="s">
        <v>252</v>
      </c>
      <c r="E278" s="189">
        <v>3.2857142857142856</v>
      </c>
      <c r="F278" s="190" t="str">
        <f t="shared" si="55"/>
        <v>-</v>
      </c>
      <c r="G278" s="189">
        <v>27.8</v>
      </c>
      <c r="H278" s="190">
        <f t="shared" si="55"/>
        <v>24.514285714285716</v>
      </c>
      <c r="I278" s="189">
        <v>3</v>
      </c>
      <c r="J278" s="190">
        <f t="shared" si="55"/>
        <v>-24.8</v>
      </c>
      <c r="K278" s="189">
        <v>6.0909090909090908</v>
      </c>
      <c r="L278" s="190">
        <f t="shared" si="56"/>
        <v>3.0909090909090908</v>
      </c>
      <c r="M278" s="189">
        <v>3.2068965517241379</v>
      </c>
      <c r="N278" s="190">
        <f t="shared" si="54"/>
        <v>-2.8840125391849529</v>
      </c>
    </row>
    <row r="279" spans="2:14" x14ac:dyDescent="0.25">
      <c r="B279" s="119" t="s">
        <v>85</v>
      </c>
      <c r="C279" s="189" t="s">
        <v>252</v>
      </c>
      <c r="D279" s="190" t="s">
        <v>252</v>
      </c>
      <c r="E279" s="189">
        <v>1</v>
      </c>
      <c r="F279" s="190" t="str">
        <f t="shared" si="55"/>
        <v>-</v>
      </c>
      <c r="G279" s="189">
        <v>3.7142857142857144</v>
      </c>
      <c r="H279" s="190">
        <f t="shared" si="55"/>
        <v>2.7142857142857144</v>
      </c>
      <c r="I279" s="189">
        <v>4.5</v>
      </c>
      <c r="J279" s="190">
        <f t="shared" si="55"/>
        <v>0.78571428571428559</v>
      </c>
      <c r="K279" s="189">
        <v>7.2452830188679247</v>
      </c>
      <c r="L279" s="190">
        <f t="shared" si="56"/>
        <v>2.7452830188679247</v>
      </c>
      <c r="M279" s="189">
        <v>7.9230769230769234</v>
      </c>
      <c r="N279" s="190">
        <f t="shared" si="54"/>
        <v>0.67779390420899865</v>
      </c>
    </row>
    <row r="280" spans="2:14" x14ac:dyDescent="0.25">
      <c r="B280" s="119" t="s">
        <v>87</v>
      </c>
      <c r="C280" s="189" t="s">
        <v>252</v>
      </c>
      <c r="D280" s="190" t="s">
        <v>252</v>
      </c>
      <c r="E280" s="189">
        <v>1</v>
      </c>
      <c r="F280" s="190" t="str">
        <f t="shared" si="55"/>
        <v>-</v>
      </c>
      <c r="G280" s="189">
        <v>3.8</v>
      </c>
      <c r="H280" s="190">
        <f t="shared" si="55"/>
        <v>2.8</v>
      </c>
      <c r="I280" s="189">
        <v>6.2352941176470589</v>
      </c>
      <c r="J280" s="190">
        <f t="shared" si="55"/>
        <v>2.4352941176470591</v>
      </c>
      <c r="K280" s="189">
        <v>22</v>
      </c>
      <c r="L280" s="190">
        <f t="shared" si="56"/>
        <v>15.764705882352942</v>
      </c>
      <c r="M280" s="189"/>
      <c r="N280" s="190"/>
    </row>
    <row r="281" spans="2:14" x14ac:dyDescent="0.25">
      <c r="B281" s="119" t="s">
        <v>89</v>
      </c>
      <c r="C281" s="189">
        <v>4</v>
      </c>
      <c r="D281" s="190">
        <v>-2.083333333333333</v>
      </c>
      <c r="E281" s="189">
        <v>4.9230769230769234</v>
      </c>
      <c r="F281" s="190">
        <f t="shared" si="55"/>
        <v>0.92307692307692335</v>
      </c>
      <c r="G281" s="189">
        <v>11.571428571428571</v>
      </c>
      <c r="H281" s="190">
        <f t="shared" si="55"/>
        <v>6.6483516483516478</v>
      </c>
      <c r="I281" s="189">
        <v>6.166666666666667</v>
      </c>
      <c r="J281" s="190">
        <f t="shared" si="55"/>
        <v>-5.4047619047619042</v>
      </c>
      <c r="K281" s="189">
        <v>5.5</v>
      </c>
      <c r="L281" s="190">
        <f t="shared" si="56"/>
        <v>-0.66666666666666696</v>
      </c>
      <c r="M281" s="189"/>
      <c r="N281" s="190"/>
    </row>
    <row r="282" spans="2:14" x14ac:dyDescent="0.25">
      <c r="B282" s="119" t="s">
        <v>91</v>
      </c>
      <c r="C282" s="189">
        <v>1.5</v>
      </c>
      <c r="D282" s="190">
        <v>-3.1063829787234045</v>
      </c>
      <c r="E282" s="189">
        <v>3.459016393442623</v>
      </c>
      <c r="F282" s="190">
        <f t="shared" si="55"/>
        <v>1.959016393442623</v>
      </c>
      <c r="G282" s="189">
        <v>4.6071428571428568</v>
      </c>
      <c r="H282" s="190">
        <f t="shared" si="55"/>
        <v>1.1481264637002337</v>
      </c>
      <c r="I282" s="189">
        <v>7.382352941176471</v>
      </c>
      <c r="J282" s="190">
        <f t="shared" si="55"/>
        <v>2.7752100840336142</v>
      </c>
      <c r="K282" s="189">
        <v>3.9361702127659575</v>
      </c>
      <c r="L282" s="190">
        <f t="shared" si="56"/>
        <v>-3.4461827284105135</v>
      </c>
      <c r="M282" s="189"/>
      <c r="N282" s="190"/>
    </row>
    <row r="283" spans="2:14" x14ac:dyDescent="0.25">
      <c r="B283" s="119" t="s">
        <v>93</v>
      </c>
      <c r="C283" s="189" t="s">
        <v>252</v>
      </c>
      <c r="D283" s="190" t="s">
        <v>252</v>
      </c>
      <c r="E283" s="189">
        <v>8.0517928286852598</v>
      </c>
      <c r="F283" s="190" t="str">
        <f t="shared" si="55"/>
        <v>-</v>
      </c>
      <c r="G283" s="189">
        <v>12.25</v>
      </c>
      <c r="H283" s="190">
        <f t="shared" si="55"/>
        <v>4.1982071713147402</v>
      </c>
      <c r="I283" s="189">
        <v>7.1343283582089549</v>
      </c>
      <c r="J283" s="190">
        <f t="shared" si="55"/>
        <v>-5.1156716417910451</v>
      </c>
      <c r="K283" s="189">
        <v>6.1869158878504669</v>
      </c>
      <c r="L283" s="190">
        <f t="shared" si="56"/>
        <v>-0.94741247035848808</v>
      </c>
      <c r="M283" s="189"/>
      <c r="N283" s="190"/>
    </row>
    <row r="284" spans="2:14" x14ac:dyDescent="0.25">
      <c r="B284" s="119" t="s">
        <v>95</v>
      </c>
      <c r="C284" s="189">
        <v>4.5714285714285712</v>
      </c>
      <c r="D284" s="190">
        <v>-4.9145854145854155</v>
      </c>
      <c r="E284" s="189">
        <v>7.1235294117647054</v>
      </c>
      <c r="F284" s="190">
        <f t="shared" si="55"/>
        <v>2.5521008403361343</v>
      </c>
      <c r="G284" s="189">
        <v>7.6302521008403366</v>
      </c>
      <c r="H284" s="190">
        <f t="shared" si="55"/>
        <v>0.50672268907563112</v>
      </c>
      <c r="I284" s="189">
        <v>6.8493150684931505</v>
      </c>
      <c r="J284" s="190">
        <f t="shared" si="55"/>
        <v>-0.78093703234718603</v>
      </c>
      <c r="K284" s="189">
        <v>5.6100917431192663</v>
      </c>
      <c r="L284" s="190">
        <f t="shared" si="56"/>
        <v>-1.2392233253738842</v>
      </c>
      <c r="M284" s="189"/>
      <c r="N284" s="190"/>
    </row>
    <row r="285" spans="2:14" ht="15.75" x14ac:dyDescent="0.25">
      <c r="B285" s="122" t="s">
        <v>32</v>
      </c>
      <c r="C285" s="191">
        <v>7.8175965665236049</v>
      </c>
      <c r="D285" s="192">
        <v>-0.28336497193793342</v>
      </c>
      <c r="E285" s="191">
        <v>6.9289827255278311</v>
      </c>
      <c r="F285" s="192">
        <f t="shared" si="55"/>
        <v>-0.88861384099577378</v>
      </c>
      <c r="G285" s="191">
        <v>7.6602040816326529</v>
      </c>
      <c r="H285" s="192">
        <f t="shared" si="55"/>
        <v>0.73122135610482175</v>
      </c>
      <c r="I285" s="191">
        <v>8.1101694915254239</v>
      </c>
      <c r="J285" s="192">
        <f t="shared" si="55"/>
        <v>0.44996540989277101</v>
      </c>
      <c r="K285" s="191">
        <v>7.2838196286472146</v>
      </c>
      <c r="L285" s="192">
        <f t="shared" si="56"/>
        <v>-0.82634986287820933</v>
      </c>
      <c r="M285" s="191">
        <v>6.8565573770491799</v>
      </c>
      <c r="N285" s="192">
        <v>-0.9860597759128007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D9E0A-12FC-43FF-AA68-B8CC40E60EC8}">
  <sheetPr>
    <tabColor theme="4" tint="0.79998168889431442"/>
  </sheetPr>
  <dimension ref="A4:O111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7.1146653880402768</v>
      </c>
      <c r="D9" s="190">
        <v>-1.0833703413645148</v>
      </c>
      <c r="E9" s="189">
        <v>7.4604200323101777</v>
      </c>
      <c r="F9" s="190">
        <f t="shared" ref="F9:J21" si="0">IFERROR(E9-C9,"-")</f>
        <v>0.34575464426990088</v>
      </c>
      <c r="G9" s="189">
        <v>8.2772790055248624</v>
      </c>
      <c r="H9" s="190">
        <f t="shared" si="0"/>
        <v>0.8168589732146847</v>
      </c>
      <c r="I9" s="189">
        <v>6.3244211334271458</v>
      </c>
      <c r="J9" s="190">
        <f t="shared" si="0"/>
        <v>-1.9528578720977166</v>
      </c>
      <c r="K9" s="189">
        <v>6.6747736243324818</v>
      </c>
      <c r="L9" s="190">
        <f t="shared" ref="L9:L21" si="1">IFERROR(K9-I9,"-")</f>
        <v>0.35035249090533593</v>
      </c>
      <c r="M9" s="189">
        <v>5.639520078354554</v>
      </c>
      <c r="N9" s="190">
        <f t="shared" ref="N9:N15" si="2">IFERROR(M9-K9,"-")</f>
        <v>-1.0352535459779277</v>
      </c>
    </row>
    <row r="10" spans="1:15" x14ac:dyDescent="0.25">
      <c r="A10" s="1" t="s">
        <v>74</v>
      </c>
      <c r="B10" s="119" t="s">
        <v>75</v>
      </c>
      <c r="C10" s="189">
        <v>6.3956718346253227</v>
      </c>
      <c r="D10" s="190">
        <v>-1.1267534145441127</v>
      </c>
      <c r="E10" s="189">
        <v>5.006753246753247</v>
      </c>
      <c r="F10" s="190">
        <f t="shared" si="0"/>
        <v>-1.3889185878720758</v>
      </c>
      <c r="G10" s="189">
        <v>6.8945538818076475</v>
      </c>
      <c r="H10" s="190">
        <f t="shared" si="0"/>
        <v>1.8878006350544005</v>
      </c>
      <c r="I10" s="189">
        <v>5.2671606864274567</v>
      </c>
      <c r="J10" s="190">
        <f t="shared" si="0"/>
        <v>-1.6273931953801908</v>
      </c>
      <c r="K10" s="189">
        <v>6.3012135381874863</v>
      </c>
      <c r="L10" s="190">
        <f t="shared" si="1"/>
        <v>1.0340528517600296</v>
      </c>
      <c r="M10" s="189">
        <v>5.9382620774810926</v>
      </c>
      <c r="N10" s="190">
        <f t="shared" si="2"/>
        <v>-0.36295146070639372</v>
      </c>
    </row>
    <row r="11" spans="1:15" x14ac:dyDescent="0.25">
      <c r="A11" s="1" t="s">
        <v>76</v>
      </c>
      <c r="B11" s="119" t="s">
        <v>77</v>
      </c>
      <c r="C11" s="189">
        <v>7.718549747048904</v>
      </c>
      <c r="D11" s="190">
        <v>0.13274474745080056</v>
      </c>
      <c r="E11" s="189">
        <v>8.4855660071359065</v>
      </c>
      <c r="F11" s="190">
        <f t="shared" si="0"/>
        <v>0.76701626008700252</v>
      </c>
      <c r="G11" s="189">
        <v>5.4817210771776743</v>
      </c>
      <c r="H11" s="190">
        <f t="shared" si="0"/>
        <v>-3.0038449299582322</v>
      </c>
      <c r="I11" s="189">
        <v>5.0417615088028986</v>
      </c>
      <c r="J11" s="190">
        <f t="shared" si="0"/>
        <v>-0.43995956837477568</v>
      </c>
      <c r="K11" s="189">
        <v>5.7840758920143474</v>
      </c>
      <c r="L11" s="190">
        <f t="shared" si="1"/>
        <v>0.74231438321144871</v>
      </c>
      <c r="M11" s="189">
        <v>5.4982687149475735</v>
      </c>
      <c r="N11" s="190">
        <f t="shared" si="2"/>
        <v>-0.28580717706677383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5.9472250595846106</v>
      </c>
      <c r="F12" s="190" t="str">
        <f t="shared" si="0"/>
        <v>-</v>
      </c>
      <c r="G12" s="189">
        <v>6.9211831710453797</v>
      </c>
      <c r="H12" s="190">
        <f t="shared" si="0"/>
        <v>0.97395811146076916</v>
      </c>
      <c r="I12" s="189">
        <v>4.6508063289213446</v>
      </c>
      <c r="J12" s="190">
        <f t="shared" si="0"/>
        <v>-2.2703768421240351</v>
      </c>
      <c r="K12" s="189">
        <v>5.5245845552297164</v>
      </c>
      <c r="L12" s="190">
        <f t="shared" si="1"/>
        <v>0.87377822630837176</v>
      </c>
      <c r="M12" s="189">
        <v>5.218935628561038</v>
      </c>
      <c r="N12" s="190">
        <f t="shared" si="2"/>
        <v>-0.30564892666867838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6.53139286802804</v>
      </c>
      <c r="F13" s="190" t="str">
        <f t="shared" si="0"/>
        <v>-</v>
      </c>
      <c r="G13" s="189">
        <v>6.5240453946955919</v>
      </c>
      <c r="H13" s="190">
        <f t="shared" si="0"/>
        <v>-7.3474733324481178E-3</v>
      </c>
      <c r="I13" s="189">
        <v>5.3784671885570701</v>
      </c>
      <c r="J13" s="190">
        <f t="shared" si="0"/>
        <v>-1.1455782061385218</v>
      </c>
      <c r="K13" s="189">
        <v>5.433939673037071</v>
      </c>
      <c r="L13" s="190">
        <f t="shared" si="1"/>
        <v>5.5472484480000972E-2</v>
      </c>
      <c r="M13" s="189">
        <v>5.0135848403564935</v>
      </c>
      <c r="N13" s="190">
        <f t="shared" si="2"/>
        <v>-0.42035483268057749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5.0942153942624238</v>
      </c>
      <c r="F14" s="190" t="str">
        <f t="shared" si="0"/>
        <v>-</v>
      </c>
      <c r="G14" s="189">
        <v>6.8413200058797585</v>
      </c>
      <c r="H14" s="190">
        <f t="shared" si="0"/>
        <v>1.7471046116173348</v>
      </c>
      <c r="I14" s="189">
        <v>5.8025523826763816</v>
      </c>
      <c r="J14" s="190">
        <f t="shared" si="0"/>
        <v>-1.0387676232033769</v>
      </c>
      <c r="K14" s="189">
        <v>6.334820749454896</v>
      </c>
      <c r="L14" s="190">
        <f t="shared" si="1"/>
        <v>0.53226836677851441</v>
      </c>
      <c r="M14" s="189">
        <v>5.9502309128426845</v>
      </c>
      <c r="N14" s="190">
        <f t="shared" si="2"/>
        <v>-0.38458983661221158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7.1026458997935826</v>
      </c>
      <c r="F15" s="190" t="str">
        <f t="shared" si="0"/>
        <v>-</v>
      </c>
      <c r="G15" s="189">
        <v>6.4427972929423136</v>
      </c>
      <c r="H15" s="190">
        <f t="shared" si="0"/>
        <v>-0.659848606851269</v>
      </c>
      <c r="I15" s="189">
        <v>5.7923947029611922</v>
      </c>
      <c r="J15" s="190">
        <f t="shared" si="0"/>
        <v>-0.65040258998112144</v>
      </c>
      <c r="K15" s="189">
        <v>6.7274272669872266</v>
      </c>
      <c r="L15" s="190">
        <f t="shared" si="1"/>
        <v>0.93503256402603441</v>
      </c>
      <c r="M15" s="189">
        <v>5.9447322297955205</v>
      </c>
      <c r="N15" s="190">
        <f t="shared" si="2"/>
        <v>-0.78269503719170608</v>
      </c>
    </row>
    <row r="16" spans="1:15" x14ac:dyDescent="0.25">
      <c r="A16" s="1" t="s">
        <v>86</v>
      </c>
      <c r="B16" s="119" t="s">
        <v>87</v>
      </c>
      <c r="C16" s="189">
        <v>4.2597067155474084</v>
      </c>
      <c r="D16" s="190">
        <v>-3.4663156974929059</v>
      </c>
      <c r="E16" s="189">
        <v>6.9331798945727225</v>
      </c>
      <c r="F16" s="190">
        <f t="shared" si="0"/>
        <v>2.6734731790253141</v>
      </c>
      <c r="G16" s="189">
        <v>6.491933187814368</v>
      </c>
      <c r="H16" s="190">
        <f t="shared" si="0"/>
        <v>-0.44124670675835453</v>
      </c>
      <c r="I16" s="189">
        <v>6.6659301811754306</v>
      </c>
      <c r="J16" s="190">
        <f t="shared" si="0"/>
        <v>0.17399699336106256</v>
      </c>
      <c r="K16" s="189">
        <v>6.823486671813269</v>
      </c>
      <c r="L16" s="190">
        <f t="shared" si="1"/>
        <v>0.15755649063783839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4.2954739538855682</v>
      </c>
      <c r="D17" s="190">
        <v>-3.4634024310049494</v>
      </c>
      <c r="E17" s="189">
        <v>6.8566063764561616</v>
      </c>
      <c r="F17" s="190">
        <f t="shared" si="0"/>
        <v>2.5611324225705934</v>
      </c>
      <c r="G17" s="189">
        <v>6.1649928263988523</v>
      </c>
      <c r="H17" s="190">
        <f t="shared" si="0"/>
        <v>-0.69161355005730929</v>
      </c>
      <c r="I17" s="189">
        <v>6.6392938556963363</v>
      </c>
      <c r="J17" s="190">
        <f t="shared" si="0"/>
        <v>0.47430102929748408</v>
      </c>
      <c r="K17" s="189">
        <v>6.0692266353998727</v>
      </c>
      <c r="L17" s="190">
        <f t="shared" si="1"/>
        <v>-0.57006722029646362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4.5568584070796456</v>
      </c>
      <c r="D18" s="190">
        <v>-2.5540848624738954</v>
      </c>
      <c r="E18" s="189">
        <v>7.8932002401681176</v>
      </c>
      <c r="F18" s="190">
        <f t="shared" si="0"/>
        <v>3.336341833088472</v>
      </c>
      <c r="G18" s="189">
        <v>6.6140648379052367</v>
      </c>
      <c r="H18" s="190">
        <f t="shared" si="0"/>
        <v>-1.2791354022628809</v>
      </c>
      <c r="I18" s="189">
        <v>5.6104617742862617</v>
      </c>
      <c r="J18" s="190">
        <f t="shared" si="0"/>
        <v>-1.003603063618975</v>
      </c>
      <c r="K18" s="189">
        <v>5.9437582500471429</v>
      </c>
      <c r="L18" s="190">
        <f t="shared" si="1"/>
        <v>0.33329647576088117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4.0001802776275461</v>
      </c>
      <c r="D19" s="190">
        <v>-3.1866795774811223</v>
      </c>
      <c r="E19" s="189">
        <v>8.3718019005847957</v>
      </c>
      <c r="F19" s="190">
        <f t="shared" si="0"/>
        <v>4.3716216229572495</v>
      </c>
      <c r="G19" s="189">
        <v>7.6749190501888833</v>
      </c>
      <c r="H19" s="190">
        <f t="shared" si="0"/>
        <v>-0.69688285039591236</v>
      </c>
      <c r="I19" s="189">
        <v>6.3411483772929556</v>
      </c>
      <c r="J19" s="190">
        <f t="shared" si="0"/>
        <v>-1.3337706728959278</v>
      </c>
      <c r="K19" s="189">
        <v>6.0049824791940427</v>
      </c>
      <c r="L19" s="190">
        <f t="shared" si="1"/>
        <v>-0.33616589809891284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6.6437311298267918</v>
      </c>
      <c r="D20" s="190">
        <v>-0.97926169559172571</v>
      </c>
      <c r="E20" s="189">
        <v>7.2588094167041533</v>
      </c>
      <c r="F20" s="190">
        <f t="shared" si="0"/>
        <v>0.61507828687736144</v>
      </c>
      <c r="G20" s="189">
        <v>6.0869589500139627</v>
      </c>
      <c r="H20" s="190">
        <f t="shared" si="0"/>
        <v>-1.1718504666901906</v>
      </c>
      <c r="I20" s="189">
        <v>5.886785029262775</v>
      </c>
      <c r="J20" s="190">
        <f t="shared" si="0"/>
        <v>-0.20017392075118767</v>
      </c>
      <c r="K20" s="189">
        <v>5.3419055419055423</v>
      </c>
      <c r="L20" s="190">
        <f t="shared" si="1"/>
        <v>-0.54487948735723268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5.7058231246853497</v>
      </c>
      <c r="D21" s="192">
        <v>-1.6826136252324257</v>
      </c>
      <c r="E21" s="191">
        <v>6.9720730697289195</v>
      </c>
      <c r="F21" s="192">
        <f t="shared" si="0"/>
        <v>1.2662499450435698</v>
      </c>
      <c r="G21" s="191">
        <v>6.6176102336667117</v>
      </c>
      <c r="H21" s="192">
        <f t="shared" si="0"/>
        <v>-0.35446283606220774</v>
      </c>
      <c r="I21" s="191">
        <v>5.729361648217651</v>
      </c>
      <c r="J21" s="192">
        <f t="shared" si="0"/>
        <v>-0.88824858544906071</v>
      </c>
      <c r="K21" s="191">
        <v>6.0770157142498729</v>
      </c>
      <c r="L21" s="192">
        <f t="shared" si="1"/>
        <v>0.34765406603222182</v>
      </c>
      <c r="M21" s="191">
        <v>5.5889194305422292</v>
      </c>
      <c r="N21" s="192">
        <v>-0.497653860063755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6.4985997414907368</v>
      </c>
      <c r="D31" s="190">
        <v>-0.48911879629282051</v>
      </c>
      <c r="E31" s="189">
        <v>7.4672064777327938</v>
      </c>
      <c r="F31" s="190">
        <f t="shared" ref="F31:J43" si="3">IFERROR(E31-C31,"-")</f>
        <v>0.96860673624205695</v>
      </c>
      <c r="G31" s="189">
        <v>8.3449322273922721</v>
      </c>
      <c r="H31" s="190">
        <f t="shared" si="3"/>
        <v>0.87772574965947836</v>
      </c>
      <c r="I31" s="189">
        <v>6.0238626226583412</v>
      </c>
      <c r="J31" s="190">
        <f t="shared" si="3"/>
        <v>-2.321069604733931</v>
      </c>
      <c r="K31" s="189">
        <v>6.1842416283650685</v>
      </c>
      <c r="L31" s="190">
        <f t="shared" ref="L31:L43" si="4">IFERROR(K31-I31,"-")</f>
        <v>0.16037900570672736</v>
      </c>
      <c r="M31" s="189">
        <v>5.1601407831060273</v>
      </c>
      <c r="N31" s="190">
        <f>IFERROR(M31-K31,"-")</f>
        <v>-1.0241008452590412</v>
      </c>
    </row>
    <row r="32" spans="1:15" x14ac:dyDescent="0.25">
      <c r="B32" s="119" t="s">
        <v>75</v>
      </c>
      <c r="C32" s="189">
        <v>6.0998446400828588</v>
      </c>
      <c r="D32" s="190">
        <v>-0.55013327185941741</v>
      </c>
      <c r="E32" s="189" t="s">
        <v>252</v>
      </c>
      <c r="F32" s="190" t="str">
        <f t="shared" si="3"/>
        <v>-</v>
      </c>
      <c r="G32" s="189">
        <v>6.8056592039800998</v>
      </c>
      <c r="H32" s="190" t="str">
        <f t="shared" si="3"/>
        <v>-</v>
      </c>
      <c r="I32" s="189">
        <v>4.9336159708060539</v>
      </c>
      <c r="J32" s="190">
        <f t="shared" si="3"/>
        <v>-1.872043233174046</v>
      </c>
      <c r="K32" s="189">
        <v>5.8989412286819247</v>
      </c>
      <c r="L32" s="190">
        <f t="shared" si="4"/>
        <v>0.96532525787587087</v>
      </c>
      <c r="M32" s="189">
        <v>5.5573296309151914</v>
      </c>
      <c r="N32" s="190">
        <f t="shared" ref="N32:N37" si="5">IFERROR(M32-K32,"-")</f>
        <v>-0.34161159776673333</v>
      </c>
    </row>
    <row r="33" spans="2:15" x14ac:dyDescent="0.25">
      <c r="B33" s="119" t="s">
        <v>77</v>
      </c>
      <c r="C33" s="189">
        <v>7.0561279826464212</v>
      </c>
      <c r="D33" s="190">
        <v>-0.13990608709007102</v>
      </c>
      <c r="E33" s="189">
        <v>8.4855660071359065</v>
      </c>
      <c r="F33" s="190">
        <f t="shared" si="3"/>
        <v>1.4294380244894853</v>
      </c>
      <c r="G33" s="189">
        <v>5.3384331900161932</v>
      </c>
      <c r="H33" s="190">
        <f t="shared" si="3"/>
        <v>-3.1471328171197133</v>
      </c>
      <c r="I33" s="189">
        <v>4.8127295623884985</v>
      </c>
      <c r="J33" s="190">
        <f t="shared" si="3"/>
        <v>-0.52570362762769474</v>
      </c>
      <c r="K33" s="189">
        <v>5.4454535740997967</v>
      </c>
      <c r="L33" s="190">
        <f t="shared" si="4"/>
        <v>0.63272401171129822</v>
      </c>
      <c r="M33" s="189">
        <v>5.0908082320963004</v>
      </c>
      <c r="N33" s="190">
        <f t="shared" si="5"/>
        <v>-0.35464534200349629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5.9625960717335609</v>
      </c>
      <c r="F34" s="190" t="str">
        <f t="shared" si="3"/>
        <v>-</v>
      </c>
      <c r="G34" s="189">
        <v>7.2575182481751828</v>
      </c>
      <c r="H34" s="190">
        <f t="shared" si="3"/>
        <v>1.2949221764416219</v>
      </c>
      <c r="I34" s="189">
        <v>4.4890545144804088</v>
      </c>
      <c r="J34" s="190">
        <f t="shared" si="3"/>
        <v>-2.7684637336947739</v>
      </c>
      <c r="K34" s="189">
        <v>5.112426702751466</v>
      </c>
      <c r="L34" s="190">
        <f t="shared" si="4"/>
        <v>0.62337218827105723</v>
      </c>
      <c r="M34" s="189">
        <v>4.8100953710165157</v>
      </c>
      <c r="N34" s="190">
        <f t="shared" si="5"/>
        <v>-0.3023313317349503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6.5342591179612395</v>
      </c>
      <c r="F35" s="190" t="str">
        <f t="shared" si="3"/>
        <v>-</v>
      </c>
      <c r="G35" s="189">
        <v>6.5937679494543362</v>
      </c>
      <c r="H35" s="190">
        <f t="shared" si="3"/>
        <v>5.9508831493096714E-2</v>
      </c>
      <c r="I35" s="189">
        <v>5.2810428634555899</v>
      </c>
      <c r="J35" s="190">
        <f t="shared" si="3"/>
        <v>-1.3127250859987463</v>
      </c>
      <c r="K35" s="189">
        <v>5.0907242296261535</v>
      </c>
      <c r="L35" s="190">
        <f t="shared" si="4"/>
        <v>-0.19031863382943648</v>
      </c>
      <c r="M35" s="189">
        <v>4.5652045196625055</v>
      </c>
      <c r="N35" s="190">
        <f t="shared" si="5"/>
        <v>-0.52551970996364794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5.1665189720454361</v>
      </c>
      <c r="F36" s="190" t="str">
        <f t="shared" si="3"/>
        <v>-</v>
      </c>
      <c r="G36" s="189">
        <v>7.1915363548016611</v>
      </c>
      <c r="H36" s="190">
        <f t="shared" si="3"/>
        <v>2.025017382756225</v>
      </c>
      <c r="I36" s="189">
        <v>5.8215218981917003</v>
      </c>
      <c r="J36" s="190">
        <f t="shared" si="3"/>
        <v>-1.3700144566099608</v>
      </c>
      <c r="K36" s="189">
        <v>6.2273977412370529</v>
      </c>
      <c r="L36" s="190">
        <f t="shared" si="4"/>
        <v>0.40587584304535262</v>
      </c>
      <c r="M36" s="189">
        <v>5.6467670300513353</v>
      </c>
      <c r="N36" s="190">
        <f t="shared" si="5"/>
        <v>-0.58063071118571763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7.3865572088250389</v>
      </c>
      <c r="F37" s="190" t="str">
        <f t="shared" si="3"/>
        <v>-</v>
      </c>
      <c r="G37" s="189">
        <v>6.8669216994953608</v>
      </c>
      <c r="H37" s="190">
        <f t="shared" si="3"/>
        <v>-0.51963550932967806</v>
      </c>
      <c r="I37" s="189">
        <v>5.6965660315553857</v>
      </c>
      <c r="J37" s="190">
        <f t="shared" si="3"/>
        <v>-1.1703556679399751</v>
      </c>
      <c r="K37" s="189">
        <v>6.5492197923313418</v>
      </c>
      <c r="L37" s="190">
        <f t="shared" si="4"/>
        <v>0.85265376077595612</v>
      </c>
      <c r="M37" s="189">
        <v>5.6145111538289596</v>
      </c>
      <c r="N37" s="190">
        <f t="shared" si="5"/>
        <v>-0.93470863850238217</v>
      </c>
    </row>
    <row r="38" spans="2:15" x14ac:dyDescent="0.25">
      <c r="B38" s="119" t="s">
        <v>87</v>
      </c>
      <c r="C38" s="189">
        <v>4.2667297436779634</v>
      </c>
      <c r="D38" s="190">
        <v>-3.1826913022566341</v>
      </c>
      <c r="E38" s="189">
        <v>7.5873529147579273</v>
      </c>
      <c r="F38" s="190">
        <f t="shared" si="3"/>
        <v>3.3206231710799639</v>
      </c>
      <c r="G38" s="189">
        <v>6.4717370682439599</v>
      </c>
      <c r="H38" s="190">
        <f t="shared" si="3"/>
        <v>-1.1156158465139674</v>
      </c>
      <c r="I38" s="189">
        <v>6.5072472204435652</v>
      </c>
      <c r="J38" s="190">
        <f t="shared" si="3"/>
        <v>3.5510152199605294E-2</v>
      </c>
      <c r="K38" s="189">
        <v>6.6671532057519736</v>
      </c>
      <c r="L38" s="190">
        <f t="shared" si="4"/>
        <v>0.15990598530840838</v>
      </c>
      <c r="M38" s="189"/>
      <c r="N38" s="190"/>
    </row>
    <row r="39" spans="2:15" x14ac:dyDescent="0.25">
      <c r="B39" s="119" t="s">
        <v>89</v>
      </c>
      <c r="C39" s="189">
        <v>4.2934244235695989</v>
      </c>
      <c r="D39" s="190">
        <v>-3.4338483037031287</v>
      </c>
      <c r="E39" s="189">
        <v>7.2424349672624313</v>
      </c>
      <c r="F39" s="190">
        <f t="shared" si="3"/>
        <v>2.9490105436928324</v>
      </c>
      <c r="G39" s="189">
        <v>6.24699202379343</v>
      </c>
      <c r="H39" s="190">
        <f t="shared" si="3"/>
        <v>-0.99544294346900131</v>
      </c>
      <c r="I39" s="189">
        <v>6.6351191587331222</v>
      </c>
      <c r="J39" s="190">
        <f t="shared" si="3"/>
        <v>0.3881271349396922</v>
      </c>
      <c r="K39" s="189">
        <v>5.7966025676963611</v>
      </c>
      <c r="L39" s="190">
        <f t="shared" si="4"/>
        <v>-0.83851659103676113</v>
      </c>
      <c r="M39" s="189"/>
      <c r="N39" s="190"/>
    </row>
    <row r="40" spans="2:15" x14ac:dyDescent="0.25">
      <c r="B40" s="119" t="s">
        <v>91</v>
      </c>
      <c r="C40" s="189">
        <v>4.5568584070796456</v>
      </c>
      <c r="D40" s="190">
        <v>-2.5288428541268582</v>
      </c>
      <c r="E40" s="189">
        <v>8.1939914923785899</v>
      </c>
      <c r="F40" s="190">
        <f t="shared" si="3"/>
        <v>3.6371330852989443</v>
      </c>
      <c r="G40" s="189">
        <v>6.6152565721501553</v>
      </c>
      <c r="H40" s="190">
        <f t="shared" si="3"/>
        <v>-1.5787349202284346</v>
      </c>
      <c r="I40" s="189">
        <v>5.4527674805061999</v>
      </c>
      <c r="J40" s="190">
        <f t="shared" si="3"/>
        <v>-1.1624890916439554</v>
      </c>
      <c r="K40" s="189">
        <v>5.5749506903353057</v>
      </c>
      <c r="L40" s="190">
        <f t="shared" si="4"/>
        <v>0.1221832098291058</v>
      </c>
      <c r="M40" s="189"/>
      <c r="N40" s="190"/>
    </row>
    <row r="41" spans="2:15" x14ac:dyDescent="0.25">
      <c r="B41" s="119" t="s">
        <v>93</v>
      </c>
      <c r="C41" s="189">
        <v>3.9893521025085725</v>
      </c>
      <c r="D41" s="190">
        <v>-3.1107893846789763</v>
      </c>
      <c r="E41" s="189">
        <v>8.6795999120685874</v>
      </c>
      <c r="F41" s="190">
        <f t="shared" si="3"/>
        <v>4.6902478095600149</v>
      </c>
      <c r="G41" s="189">
        <v>7.6490060980438743</v>
      </c>
      <c r="H41" s="190">
        <f t="shared" si="3"/>
        <v>-1.0305938140247131</v>
      </c>
      <c r="I41" s="189">
        <v>6.1019571865443423</v>
      </c>
      <c r="J41" s="190">
        <f t="shared" si="3"/>
        <v>-1.5470489114995321</v>
      </c>
      <c r="K41" s="189">
        <v>5.4887734273520135</v>
      </c>
      <c r="L41" s="190">
        <f t="shared" si="4"/>
        <v>-0.61318375919232881</v>
      </c>
      <c r="M41" s="189"/>
      <c r="N41" s="190"/>
    </row>
    <row r="42" spans="2:15" x14ac:dyDescent="0.25">
      <c r="B42" s="119" t="s">
        <v>95</v>
      </c>
      <c r="C42" s="189">
        <v>6.6447242588460309</v>
      </c>
      <c r="D42" s="190">
        <v>-0.58987211677176177</v>
      </c>
      <c r="E42" s="189">
        <v>7.5223599137931032</v>
      </c>
      <c r="F42" s="190">
        <f t="shared" si="3"/>
        <v>0.8776356549470723</v>
      </c>
      <c r="G42" s="189">
        <v>5.985004624124719</v>
      </c>
      <c r="H42" s="190">
        <f t="shared" si="3"/>
        <v>-1.5373552896683842</v>
      </c>
      <c r="I42" s="189">
        <v>5.6212527836464341</v>
      </c>
      <c r="J42" s="190">
        <f t="shared" si="3"/>
        <v>-0.3637518404782849</v>
      </c>
      <c r="K42" s="189">
        <v>4.7967866323907451</v>
      </c>
      <c r="L42" s="190">
        <f t="shared" si="4"/>
        <v>-0.82446615125568901</v>
      </c>
      <c r="M42" s="189"/>
      <c r="N42" s="190"/>
    </row>
    <row r="43" spans="2:15" ht="15.75" x14ac:dyDescent="0.25">
      <c r="B43" s="122" t="s">
        <v>32</v>
      </c>
      <c r="C43" s="191">
        <v>5.3003511866328603</v>
      </c>
      <c r="D43" s="192">
        <v>-1.6251155542926305</v>
      </c>
      <c r="E43" s="191">
        <v>7.1836411554527748</v>
      </c>
      <c r="F43" s="192">
        <f t="shared" si="3"/>
        <v>1.8832899688199145</v>
      </c>
      <c r="G43" s="191">
        <v>6.6758542704689212</v>
      </c>
      <c r="H43" s="192">
        <f t="shared" si="3"/>
        <v>-0.5077868849838536</v>
      </c>
      <c r="I43" s="191">
        <v>5.5536756945293781</v>
      </c>
      <c r="J43" s="192">
        <f t="shared" si="3"/>
        <v>-1.1221785759395431</v>
      </c>
      <c r="K43" s="191">
        <v>5.7345256129449336</v>
      </c>
      <c r="L43" s="192">
        <f t="shared" si="4"/>
        <v>0.18084991841555542</v>
      </c>
      <c r="M43" s="191">
        <v>5.194480050383433</v>
      </c>
      <c r="N43" s="192">
        <v>-0.5658205349146721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6.4985997414907368</v>
      </c>
      <c r="D53" s="190">
        <v>-0.48911879629282051</v>
      </c>
      <c r="E53" s="189" t="s">
        <v>252</v>
      </c>
      <c r="F53" s="190" t="str">
        <f t="shared" ref="F53:J65" si="6">IFERROR(E53-C53,"-")</f>
        <v>-</v>
      </c>
      <c r="G53" s="189" t="s">
        <v>252</v>
      </c>
      <c r="H53" s="190" t="str">
        <f t="shared" si="6"/>
        <v>-</v>
      </c>
      <c r="I53" s="189" t="s">
        <v>252</v>
      </c>
      <c r="J53" s="190" t="str">
        <f t="shared" si="6"/>
        <v>-</v>
      </c>
      <c r="K53" s="189" t="s">
        <v>252</v>
      </c>
      <c r="L53" s="190" t="str">
        <f t="shared" ref="L53:L65" si="7">IFERROR(K53-I53,"-")</f>
        <v>-</v>
      </c>
      <c r="M53" s="189" t="s">
        <v>252</v>
      </c>
      <c r="N53" s="190" t="str">
        <f>IFERROR(M53-K53,"-")</f>
        <v>-</v>
      </c>
    </row>
    <row r="54" spans="1:15" x14ac:dyDescent="0.25">
      <c r="A54" s="1"/>
      <c r="B54" s="119" t="s">
        <v>75</v>
      </c>
      <c r="C54" s="189">
        <v>6.0998446400828588</v>
      </c>
      <c r="D54" s="190">
        <v>-0.55013327185941741</v>
      </c>
      <c r="E54" s="189" t="s">
        <v>252</v>
      </c>
      <c r="F54" s="190" t="str">
        <f t="shared" si="6"/>
        <v>-</v>
      </c>
      <c r="G54" s="189" t="s">
        <v>252</v>
      </c>
      <c r="H54" s="190" t="str">
        <f t="shared" si="6"/>
        <v>-</v>
      </c>
      <c r="I54" s="189" t="s">
        <v>252</v>
      </c>
      <c r="J54" s="190" t="str">
        <f t="shared" si="6"/>
        <v>-</v>
      </c>
      <c r="K54" s="189" t="s">
        <v>252</v>
      </c>
      <c r="L54" s="190" t="str">
        <f t="shared" si="7"/>
        <v>-</v>
      </c>
      <c r="M54" s="189" t="s">
        <v>252</v>
      </c>
      <c r="N54" s="190" t="str">
        <f t="shared" ref="N54:N59" si="8">IFERROR(M54-K54,"-")</f>
        <v>-</v>
      </c>
    </row>
    <row r="55" spans="1:15" x14ac:dyDescent="0.25">
      <c r="A55" s="1"/>
      <c r="B55" s="119" t="s">
        <v>77</v>
      </c>
      <c r="C55" s="189">
        <v>7.0561279826464212</v>
      </c>
      <c r="D55" s="190">
        <v>-0.13990608709007102</v>
      </c>
      <c r="E55" s="189" t="s">
        <v>252</v>
      </c>
      <c r="F55" s="190" t="str">
        <f t="shared" si="6"/>
        <v>-</v>
      </c>
      <c r="G55" s="189" t="s">
        <v>252</v>
      </c>
      <c r="H55" s="190" t="str">
        <f t="shared" si="6"/>
        <v>-</v>
      </c>
      <c r="I55" s="189" t="s">
        <v>252</v>
      </c>
      <c r="J55" s="190" t="str">
        <f t="shared" si="6"/>
        <v>-</v>
      </c>
      <c r="K55" s="189" t="s">
        <v>252</v>
      </c>
      <c r="L55" s="190" t="str">
        <f t="shared" si="7"/>
        <v>-</v>
      </c>
      <c r="M55" s="189" t="s">
        <v>252</v>
      </c>
      <c r="N55" s="190" t="str">
        <f t="shared" si="8"/>
        <v>-</v>
      </c>
    </row>
    <row r="56" spans="1:15" x14ac:dyDescent="0.25">
      <c r="A56" s="1"/>
      <c r="B56" s="119" t="s">
        <v>79</v>
      </c>
      <c r="C56" s="189" t="s">
        <v>252</v>
      </c>
      <c r="D56" s="190" t="s">
        <v>252</v>
      </c>
      <c r="E56" s="189" t="s">
        <v>252</v>
      </c>
      <c r="F56" s="190" t="str">
        <f t="shared" si="6"/>
        <v>-</v>
      </c>
      <c r="G56" s="189" t="s">
        <v>252</v>
      </c>
      <c r="H56" s="190" t="str">
        <f t="shared" si="6"/>
        <v>-</v>
      </c>
      <c r="I56" s="189" t="s">
        <v>252</v>
      </c>
      <c r="J56" s="190" t="str">
        <f t="shared" si="6"/>
        <v>-</v>
      </c>
      <c r="K56" s="189" t="s">
        <v>252</v>
      </c>
      <c r="L56" s="190" t="str">
        <f t="shared" si="7"/>
        <v>-</v>
      </c>
      <c r="M56" s="189" t="s">
        <v>252</v>
      </c>
      <c r="N56" s="190" t="str">
        <f t="shared" si="8"/>
        <v>-</v>
      </c>
    </row>
    <row r="57" spans="1:15" x14ac:dyDescent="0.25">
      <c r="A57" s="1"/>
      <c r="B57" s="119" t="s">
        <v>81</v>
      </c>
      <c r="C57" s="189" t="s">
        <v>252</v>
      </c>
      <c r="D57" s="190" t="s">
        <v>252</v>
      </c>
      <c r="E57" s="189" t="s">
        <v>252</v>
      </c>
      <c r="F57" s="190" t="str">
        <f t="shared" si="6"/>
        <v>-</v>
      </c>
      <c r="G57" s="189" t="s">
        <v>252</v>
      </c>
      <c r="H57" s="190" t="str">
        <f t="shared" si="6"/>
        <v>-</v>
      </c>
      <c r="I57" s="189" t="s">
        <v>252</v>
      </c>
      <c r="J57" s="190" t="str">
        <f t="shared" si="6"/>
        <v>-</v>
      </c>
      <c r="K57" s="189" t="s">
        <v>252</v>
      </c>
      <c r="L57" s="190" t="str">
        <f t="shared" si="7"/>
        <v>-</v>
      </c>
      <c r="M57" s="189" t="s">
        <v>252</v>
      </c>
      <c r="N57" s="190" t="str">
        <f t="shared" si="8"/>
        <v>-</v>
      </c>
    </row>
    <row r="58" spans="1:15" x14ac:dyDescent="0.25">
      <c r="A58" s="1"/>
      <c r="B58" s="119" t="s">
        <v>83</v>
      </c>
      <c r="C58" s="189" t="s">
        <v>252</v>
      </c>
      <c r="D58" s="190" t="s">
        <v>252</v>
      </c>
      <c r="E58" s="189" t="s">
        <v>252</v>
      </c>
      <c r="F58" s="190" t="str">
        <f t="shared" si="6"/>
        <v>-</v>
      </c>
      <c r="G58" s="189" t="s">
        <v>252</v>
      </c>
      <c r="H58" s="190" t="str">
        <f t="shared" si="6"/>
        <v>-</v>
      </c>
      <c r="I58" s="189" t="s">
        <v>252</v>
      </c>
      <c r="J58" s="190" t="str">
        <f t="shared" si="6"/>
        <v>-</v>
      </c>
      <c r="K58" s="189" t="s">
        <v>252</v>
      </c>
      <c r="L58" s="190" t="str">
        <f t="shared" si="7"/>
        <v>-</v>
      </c>
      <c r="M58" s="189" t="s">
        <v>252</v>
      </c>
      <c r="N58" s="190" t="str">
        <f t="shared" si="8"/>
        <v>-</v>
      </c>
    </row>
    <row r="59" spans="1:15" x14ac:dyDescent="0.25">
      <c r="A59" s="1"/>
      <c r="B59" s="119" t="s">
        <v>85</v>
      </c>
      <c r="C59" s="189" t="s">
        <v>252</v>
      </c>
      <c r="D59" s="190" t="s">
        <v>252</v>
      </c>
      <c r="E59" s="189" t="s">
        <v>252</v>
      </c>
      <c r="F59" s="190" t="str">
        <f t="shared" si="6"/>
        <v>-</v>
      </c>
      <c r="G59" s="189" t="s">
        <v>252</v>
      </c>
      <c r="H59" s="190" t="str">
        <f t="shared" si="6"/>
        <v>-</v>
      </c>
      <c r="I59" s="189" t="s">
        <v>252</v>
      </c>
      <c r="J59" s="190" t="str">
        <f t="shared" si="6"/>
        <v>-</v>
      </c>
      <c r="K59" s="189" t="s">
        <v>252</v>
      </c>
      <c r="L59" s="190" t="str">
        <f t="shared" si="7"/>
        <v>-</v>
      </c>
      <c r="M59" s="189" t="s">
        <v>252</v>
      </c>
      <c r="N59" s="190" t="str">
        <f t="shared" si="8"/>
        <v>-</v>
      </c>
    </row>
    <row r="60" spans="1:15" x14ac:dyDescent="0.25">
      <c r="A60" s="1"/>
      <c r="B60" s="119" t="s">
        <v>87</v>
      </c>
      <c r="C60" s="189" t="s">
        <v>252</v>
      </c>
      <c r="D60" s="190" t="s">
        <v>252</v>
      </c>
      <c r="E60" s="189" t="s">
        <v>252</v>
      </c>
      <c r="F60" s="190" t="str">
        <f t="shared" si="6"/>
        <v>-</v>
      </c>
      <c r="G60" s="189" t="s">
        <v>252</v>
      </c>
      <c r="H60" s="190" t="str">
        <f t="shared" si="6"/>
        <v>-</v>
      </c>
      <c r="I60" s="189" t="s">
        <v>252</v>
      </c>
      <c r="J60" s="190" t="str">
        <f t="shared" si="6"/>
        <v>-</v>
      </c>
      <c r="K60" s="189" t="s">
        <v>252</v>
      </c>
      <c r="L60" s="190" t="str">
        <f t="shared" si="7"/>
        <v>-</v>
      </c>
      <c r="M60" s="189"/>
      <c r="N60" s="190"/>
    </row>
    <row r="61" spans="1:15" x14ac:dyDescent="0.25">
      <c r="A61" s="1"/>
      <c r="B61" s="119" t="s">
        <v>89</v>
      </c>
      <c r="C61" s="189" t="s">
        <v>252</v>
      </c>
      <c r="D61" s="190" t="s">
        <v>252</v>
      </c>
      <c r="E61" s="189" t="s">
        <v>252</v>
      </c>
      <c r="F61" s="190" t="str">
        <f t="shared" si="6"/>
        <v>-</v>
      </c>
      <c r="G61" s="189" t="s">
        <v>252</v>
      </c>
      <c r="H61" s="190" t="str">
        <f t="shared" si="6"/>
        <v>-</v>
      </c>
      <c r="I61" s="189" t="s">
        <v>252</v>
      </c>
      <c r="J61" s="190" t="str">
        <f t="shared" si="6"/>
        <v>-</v>
      </c>
      <c r="K61" s="189" t="s">
        <v>252</v>
      </c>
      <c r="L61" s="190" t="str">
        <f t="shared" si="7"/>
        <v>-</v>
      </c>
      <c r="M61" s="189"/>
      <c r="N61" s="190"/>
    </row>
    <row r="62" spans="1:15" x14ac:dyDescent="0.25">
      <c r="A62" s="1"/>
      <c r="B62" s="119" t="s">
        <v>91</v>
      </c>
      <c r="C62" s="189" t="s">
        <v>252</v>
      </c>
      <c r="D62" s="190" t="s">
        <v>252</v>
      </c>
      <c r="E62" s="189" t="s">
        <v>252</v>
      </c>
      <c r="F62" s="190" t="str">
        <f t="shared" si="6"/>
        <v>-</v>
      </c>
      <c r="G62" s="189" t="s">
        <v>252</v>
      </c>
      <c r="H62" s="190" t="str">
        <f t="shared" si="6"/>
        <v>-</v>
      </c>
      <c r="I62" s="189" t="s">
        <v>252</v>
      </c>
      <c r="J62" s="190" t="str">
        <f t="shared" si="6"/>
        <v>-</v>
      </c>
      <c r="K62" s="189" t="s">
        <v>252</v>
      </c>
      <c r="L62" s="190" t="str">
        <f t="shared" si="7"/>
        <v>-</v>
      </c>
      <c r="M62" s="189"/>
      <c r="N62" s="190"/>
    </row>
    <row r="63" spans="1:15" x14ac:dyDescent="0.25">
      <c r="A63" s="1"/>
      <c r="B63" s="119" t="s">
        <v>93</v>
      </c>
      <c r="C63" s="189" t="s">
        <v>252</v>
      </c>
      <c r="D63" s="190" t="s">
        <v>252</v>
      </c>
      <c r="E63" s="189" t="s">
        <v>252</v>
      </c>
      <c r="F63" s="190" t="str">
        <f t="shared" si="6"/>
        <v>-</v>
      </c>
      <c r="G63" s="189" t="s">
        <v>252</v>
      </c>
      <c r="H63" s="190" t="str">
        <f t="shared" si="6"/>
        <v>-</v>
      </c>
      <c r="I63" s="189" t="s">
        <v>252</v>
      </c>
      <c r="J63" s="190" t="str">
        <f t="shared" si="6"/>
        <v>-</v>
      </c>
      <c r="K63" s="189" t="s">
        <v>252</v>
      </c>
      <c r="L63" s="190" t="str">
        <f t="shared" si="7"/>
        <v>-</v>
      </c>
      <c r="M63" s="189"/>
      <c r="N63" s="190"/>
    </row>
    <row r="64" spans="1:15" x14ac:dyDescent="0.25">
      <c r="A64" s="1"/>
      <c r="B64" s="119" t="s">
        <v>95</v>
      </c>
      <c r="C64" s="189" t="s">
        <v>252</v>
      </c>
      <c r="D64" s="190" t="s">
        <v>252</v>
      </c>
      <c r="E64" s="189" t="s">
        <v>252</v>
      </c>
      <c r="F64" s="190" t="str">
        <f t="shared" si="6"/>
        <v>-</v>
      </c>
      <c r="G64" s="189" t="s">
        <v>252</v>
      </c>
      <c r="H64" s="190" t="str">
        <f t="shared" si="6"/>
        <v>-</v>
      </c>
      <c r="I64" s="189" t="s">
        <v>252</v>
      </c>
      <c r="J64" s="190" t="str">
        <f t="shared" si="6"/>
        <v>-</v>
      </c>
      <c r="K64" s="189" t="s">
        <v>252</v>
      </c>
      <c r="L64" s="190" t="str">
        <f t="shared" si="7"/>
        <v>-</v>
      </c>
      <c r="M64" s="189"/>
      <c r="N64" s="190"/>
    </row>
    <row r="65" spans="1:15" ht="15.75" x14ac:dyDescent="0.25">
      <c r="B65" s="122" t="s">
        <v>32</v>
      </c>
      <c r="C65" s="191" t="s">
        <v>252</v>
      </c>
      <c r="D65" s="192" t="s">
        <v>252</v>
      </c>
      <c r="E65" s="191" t="s">
        <v>252</v>
      </c>
      <c r="F65" s="192" t="str">
        <f t="shared" si="6"/>
        <v>-</v>
      </c>
      <c r="G65" s="191" t="s">
        <v>252</v>
      </c>
      <c r="H65" s="192" t="str">
        <f t="shared" si="6"/>
        <v>-</v>
      </c>
      <c r="I65" s="191" t="s">
        <v>252</v>
      </c>
      <c r="J65" s="192" t="str">
        <f t="shared" si="6"/>
        <v>-</v>
      </c>
      <c r="K65" s="191" t="s">
        <v>252</v>
      </c>
      <c r="L65" s="192" t="str">
        <f t="shared" si="7"/>
        <v>-</v>
      </c>
      <c r="M65" s="191" t="s">
        <v>252</v>
      </c>
      <c r="N65" s="192" t="s">
        <v>252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 t="s">
        <v>252</v>
      </c>
      <c r="D75" s="190" t="s">
        <v>252</v>
      </c>
      <c r="E75" s="189" t="s">
        <v>252</v>
      </c>
      <c r="F75" s="190" t="str">
        <f t="shared" ref="F75:J87" si="9">IFERROR(E75-C75,"-")</f>
        <v>-</v>
      </c>
      <c r="G75" s="189" t="s">
        <v>252</v>
      </c>
      <c r="H75" s="190" t="str">
        <f t="shared" si="9"/>
        <v>-</v>
      </c>
      <c r="I75" s="189" t="s">
        <v>252</v>
      </c>
      <c r="J75" s="190" t="str">
        <f t="shared" si="9"/>
        <v>-</v>
      </c>
      <c r="K75" s="189" t="s">
        <v>252</v>
      </c>
      <c r="L75" s="190" t="str">
        <f t="shared" ref="L75:L87" si="10">IFERROR(K75-I75,"-")</f>
        <v>-</v>
      </c>
      <c r="M75" s="189" t="s">
        <v>252</v>
      </c>
      <c r="N75" s="190" t="str">
        <f>IFERROR(M75-K75,"-")</f>
        <v>-</v>
      </c>
    </row>
    <row r="76" spans="1:15" x14ac:dyDescent="0.25">
      <c r="A76" s="1"/>
      <c r="B76" s="119" t="s">
        <v>75</v>
      </c>
      <c r="C76" s="189" t="s">
        <v>252</v>
      </c>
      <c r="D76" s="190" t="s">
        <v>252</v>
      </c>
      <c r="E76" s="189" t="s">
        <v>252</v>
      </c>
      <c r="F76" s="190" t="str">
        <f t="shared" si="9"/>
        <v>-</v>
      </c>
      <c r="G76" s="189" t="s">
        <v>252</v>
      </c>
      <c r="H76" s="190" t="str">
        <f t="shared" si="9"/>
        <v>-</v>
      </c>
      <c r="I76" s="189" t="s">
        <v>252</v>
      </c>
      <c r="J76" s="190" t="str">
        <f t="shared" si="9"/>
        <v>-</v>
      </c>
      <c r="K76" s="189" t="s">
        <v>252</v>
      </c>
      <c r="L76" s="190" t="str">
        <f t="shared" si="10"/>
        <v>-</v>
      </c>
      <c r="M76" s="189" t="s">
        <v>252</v>
      </c>
      <c r="N76" s="190" t="str">
        <f t="shared" ref="N76:N81" si="11">IFERROR(M76-K76,"-")</f>
        <v>-</v>
      </c>
    </row>
    <row r="77" spans="1:15" x14ac:dyDescent="0.25">
      <c r="A77" s="1"/>
      <c r="B77" s="119" t="s">
        <v>77</v>
      </c>
      <c r="C77" s="189" t="s">
        <v>252</v>
      </c>
      <c r="D77" s="190" t="s">
        <v>252</v>
      </c>
      <c r="E77" s="189" t="s">
        <v>252</v>
      </c>
      <c r="F77" s="190" t="str">
        <f t="shared" si="9"/>
        <v>-</v>
      </c>
      <c r="G77" s="189" t="s">
        <v>252</v>
      </c>
      <c r="H77" s="190" t="str">
        <f t="shared" si="9"/>
        <v>-</v>
      </c>
      <c r="I77" s="189" t="s">
        <v>252</v>
      </c>
      <c r="J77" s="190" t="str">
        <f t="shared" si="9"/>
        <v>-</v>
      </c>
      <c r="K77" s="189" t="s">
        <v>252</v>
      </c>
      <c r="L77" s="190" t="str">
        <f t="shared" si="10"/>
        <v>-</v>
      </c>
      <c r="M77" s="189" t="s">
        <v>252</v>
      </c>
      <c r="N77" s="190" t="str">
        <f t="shared" si="11"/>
        <v>-</v>
      </c>
    </row>
    <row r="78" spans="1:15" x14ac:dyDescent="0.25">
      <c r="A78" s="1"/>
      <c r="B78" s="119" t="s">
        <v>79</v>
      </c>
      <c r="C78" s="189" t="s">
        <v>252</v>
      </c>
      <c r="D78" s="190" t="s">
        <v>252</v>
      </c>
      <c r="E78" s="189" t="s">
        <v>252</v>
      </c>
      <c r="F78" s="190" t="str">
        <f t="shared" si="9"/>
        <v>-</v>
      </c>
      <c r="G78" s="189" t="s">
        <v>252</v>
      </c>
      <c r="H78" s="190" t="str">
        <f t="shared" si="9"/>
        <v>-</v>
      </c>
      <c r="I78" s="189" t="s">
        <v>252</v>
      </c>
      <c r="J78" s="190" t="str">
        <f t="shared" si="9"/>
        <v>-</v>
      </c>
      <c r="K78" s="189" t="s">
        <v>252</v>
      </c>
      <c r="L78" s="190" t="str">
        <f t="shared" si="10"/>
        <v>-</v>
      </c>
      <c r="M78" s="189" t="s">
        <v>252</v>
      </c>
      <c r="N78" s="190" t="str">
        <f t="shared" si="11"/>
        <v>-</v>
      </c>
    </row>
    <row r="79" spans="1:15" x14ac:dyDescent="0.25">
      <c r="A79" s="1"/>
      <c r="B79" s="119" t="s">
        <v>81</v>
      </c>
      <c r="C79" s="189" t="s">
        <v>252</v>
      </c>
      <c r="D79" s="190" t="s">
        <v>252</v>
      </c>
      <c r="E79" s="189" t="s">
        <v>252</v>
      </c>
      <c r="F79" s="190" t="str">
        <f t="shared" si="9"/>
        <v>-</v>
      </c>
      <c r="G79" s="189" t="s">
        <v>252</v>
      </c>
      <c r="H79" s="190" t="str">
        <f t="shared" si="9"/>
        <v>-</v>
      </c>
      <c r="I79" s="189" t="s">
        <v>252</v>
      </c>
      <c r="J79" s="190" t="str">
        <f t="shared" si="9"/>
        <v>-</v>
      </c>
      <c r="K79" s="189" t="s">
        <v>252</v>
      </c>
      <c r="L79" s="190" t="str">
        <f t="shared" si="10"/>
        <v>-</v>
      </c>
      <c r="M79" s="189" t="s">
        <v>252</v>
      </c>
      <c r="N79" s="190" t="str">
        <f t="shared" si="11"/>
        <v>-</v>
      </c>
    </row>
    <row r="80" spans="1:15" x14ac:dyDescent="0.25">
      <c r="A80" s="1"/>
      <c r="B80" s="119" t="s">
        <v>83</v>
      </c>
      <c r="C80" s="189" t="s">
        <v>252</v>
      </c>
      <c r="D80" s="190" t="s">
        <v>252</v>
      </c>
      <c r="E80" s="189" t="s">
        <v>252</v>
      </c>
      <c r="F80" s="190" t="str">
        <f t="shared" si="9"/>
        <v>-</v>
      </c>
      <c r="G80" s="189" t="s">
        <v>252</v>
      </c>
      <c r="H80" s="190" t="str">
        <f t="shared" si="9"/>
        <v>-</v>
      </c>
      <c r="I80" s="189" t="s">
        <v>252</v>
      </c>
      <c r="J80" s="190" t="str">
        <f t="shared" si="9"/>
        <v>-</v>
      </c>
      <c r="K80" s="189" t="s">
        <v>252</v>
      </c>
      <c r="L80" s="190" t="str">
        <f t="shared" si="10"/>
        <v>-</v>
      </c>
      <c r="M80" s="189" t="s">
        <v>252</v>
      </c>
      <c r="N80" s="190" t="str">
        <f t="shared" si="11"/>
        <v>-</v>
      </c>
    </row>
    <row r="81" spans="1:15" x14ac:dyDescent="0.25">
      <c r="A81" s="1"/>
      <c r="B81" s="119" t="s">
        <v>85</v>
      </c>
      <c r="C81" s="189" t="s">
        <v>252</v>
      </c>
      <c r="D81" s="190" t="s">
        <v>252</v>
      </c>
      <c r="E81" s="189" t="s">
        <v>252</v>
      </c>
      <c r="F81" s="190" t="str">
        <f t="shared" si="9"/>
        <v>-</v>
      </c>
      <c r="G81" s="189" t="s">
        <v>252</v>
      </c>
      <c r="H81" s="190" t="str">
        <f t="shared" si="9"/>
        <v>-</v>
      </c>
      <c r="I81" s="189" t="s">
        <v>252</v>
      </c>
      <c r="J81" s="190" t="str">
        <f t="shared" si="9"/>
        <v>-</v>
      </c>
      <c r="K81" s="189" t="s">
        <v>252</v>
      </c>
      <c r="L81" s="190" t="str">
        <f t="shared" si="10"/>
        <v>-</v>
      </c>
      <c r="M81" s="189" t="s">
        <v>252</v>
      </c>
      <c r="N81" s="190" t="str">
        <f t="shared" si="11"/>
        <v>-</v>
      </c>
    </row>
    <row r="82" spans="1:15" x14ac:dyDescent="0.25">
      <c r="A82" s="1"/>
      <c r="B82" s="119" t="s">
        <v>87</v>
      </c>
      <c r="C82" s="189" t="s">
        <v>252</v>
      </c>
      <c r="D82" s="190" t="s">
        <v>252</v>
      </c>
      <c r="E82" s="189" t="s">
        <v>252</v>
      </c>
      <c r="F82" s="190" t="str">
        <f t="shared" si="9"/>
        <v>-</v>
      </c>
      <c r="G82" s="189" t="s">
        <v>252</v>
      </c>
      <c r="H82" s="190" t="str">
        <f t="shared" si="9"/>
        <v>-</v>
      </c>
      <c r="I82" s="189" t="s">
        <v>252</v>
      </c>
      <c r="J82" s="190" t="str">
        <f t="shared" si="9"/>
        <v>-</v>
      </c>
      <c r="K82" s="189" t="s">
        <v>252</v>
      </c>
      <c r="L82" s="190" t="str">
        <f t="shared" si="10"/>
        <v>-</v>
      </c>
      <c r="M82" s="189"/>
      <c r="N82" s="190"/>
    </row>
    <row r="83" spans="1:15" x14ac:dyDescent="0.25">
      <c r="A83" s="1"/>
      <c r="B83" s="119" t="s">
        <v>89</v>
      </c>
      <c r="C83" s="189" t="s">
        <v>252</v>
      </c>
      <c r="D83" s="190" t="s">
        <v>252</v>
      </c>
      <c r="E83" s="189" t="s">
        <v>252</v>
      </c>
      <c r="F83" s="190" t="str">
        <f t="shared" si="9"/>
        <v>-</v>
      </c>
      <c r="G83" s="189" t="s">
        <v>252</v>
      </c>
      <c r="H83" s="190" t="str">
        <f t="shared" si="9"/>
        <v>-</v>
      </c>
      <c r="I83" s="189" t="s">
        <v>252</v>
      </c>
      <c r="J83" s="190" t="str">
        <f t="shared" si="9"/>
        <v>-</v>
      </c>
      <c r="K83" s="189" t="s">
        <v>252</v>
      </c>
      <c r="L83" s="190" t="str">
        <f t="shared" si="10"/>
        <v>-</v>
      </c>
      <c r="M83" s="189"/>
      <c r="N83" s="190"/>
    </row>
    <row r="84" spans="1:15" x14ac:dyDescent="0.25">
      <c r="A84" s="1"/>
      <c r="B84" s="119" t="s">
        <v>91</v>
      </c>
      <c r="C84" s="189" t="s">
        <v>252</v>
      </c>
      <c r="D84" s="190" t="s">
        <v>252</v>
      </c>
      <c r="E84" s="189" t="s">
        <v>252</v>
      </c>
      <c r="F84" s="190" t="str">
        <f t="shared" si="9"/>
        <v>-</v>
      </c>
      <c r="G84" s="189" t="s">
        <v>252</v>
      </c>
      <c r="H84" s="190" t="str">
        <f t="shared" si="9"/>
        <v>-</v>
      </c>
      <c r="I84" s="189" t="s">
        <v>252</v>
      </c>
      <c r="J84" s="190" t="str">
        <f t="shared" si="9"/>
        <v>-</v>
      </c>
      <c r="K84" s="189" t="s">
        <v>252</v>
      </c>
      <c r="L84" s="190" t="str">
        <f t="shared" si="10"/>
        <v>-</v>
      </c>
      <c r="M84" s="189"/>
      <c r="N84" s="190"/>
    </row>
    <row r="85" spans="1:15" x14ac:dyDescent="0.25">
      <c r="A85" s="1"/>
      <c r="B85" s="119" t="s">
        <v>93</v>
      </c>
      <c r="C85" s="189" t="s">
        <v>252</v>
      </c>
      <c r="D85" s="190" t="s">
        <v>252</v>
      </c>
      <c r="E85" s="189" t="s">
        <v>252</v>
      </c>
      <c r="F85" s="190" t="str">
        <f t="shared" si="9"/>
        <v>-</v>
      </c>
      <c r="G85" s="189" t="s">
        <v>252</v>
      </c>
      <c r="H85" s="190" t="str">
        <f t="shared" si="9"/>
        <v>-</v>
      </c>
      <c r="I85" s="189" t="s">
        <v>252</v>
      </c>
      <c r="J85" s="190" t="str">
        <f t="shared" si="9"/>
        <v>-</v>
      </c>
      <c r="K85" s="189" t="s">
        <v>252</v>
      </c>
      <c r="L85" s="190" t="str">
        <f t="shared" si="10"/>
        <v>-</v>
      </c>
      <c r="M85" s="189"/>
      <c r="N85" s="190"/>
    </row>
    <row r="86" spans="1:15" x14ac:dyDescent="0.25">
      <c r="A86" s="1"/>
      <c r="B86" s="119" t="s">
        <v>95</v>
      </c>
      <c r="C86" s="189" t="s">
        <v>252</v>
      </c>
      <c r="D86" s="190" t="s">
        <v>252</v>
      </c>
      <c r="E86" s="189" t="s">
        <v>252</v>
      </c>
      <c r="F86" s="190" t="str">
        <f t="shared" si="9"/>
        <v>-</v>
      </c>
      <c r="G86" s="189" t="s">
        <v>252</v>
      </c>
      <c r="H86" s="190" t="str">
        <f t="shared" si="9"/>
        <v>-</v>
      </c>
      <c r="I86" s="189" t="s">
        <v>252</v>
      </c>
      <c r="J86" s="190" t="str">
        <f t="shared" si="9"/>
        <v>-</v>
      </c>
      <c r="K86" s="189" t="s">
        <v>252</v>
      </c>
      <c r="L86" s="190" t="str">
        <f t="shared" si="10"/>
        <v>-</v>
      </c>
      <c r="M86" s="189"/>
      <c r="N86" s="190"/>
    </row>
    <row r="87" spans="1:15" ht="15.75" x14ac:dyDescent="0.25">
      <c r="B87" s="122" t="s">
        <v>32</v>
      </c>
      <c r="C87" s="191" t="s">
        <v>252</v>
      </c>
      <c r="D87" s="192" t="s">
        <v>252</v>
      </c>
      <c r="E87" s="191" t="s">
        <v>252</v>
      </c>
      <c r="F87" s="192" t="str">
        <f t="shared" si="9"/>
        <v>-</v>
      </c>
      <c r="G87" s="191" t="s">
        <v>252</v>
      </c>
      <c r="H87" s="192" t="str">
        <f t="shared" si="9"/>
        <v>-</v>
      </c>
      <c r="I87" s="191" t="s">
        <v>252</v>
      </c>
      <c r="J87" s="192" t="str">
        <f t="shared" si="9"/>
        <v>-</v>
      </c>
      <c r="K87" s="191" t="s">
        <v>252</v>
      </c>
      <c r="L87" s="192" t="str">
        <f t="shared" si="10"/>
        <v>-</v>
      </c>
      <c r="M87" s="191" t="s">
        <v>252</v>
      </c>
      <c r="N87" s="192" t="s">
        <v>252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8.190780809031045</v>
      </c>
      <c r="D97" s="190">
        <v>-1.7202621357542309</v>
      </c>
      <c r="E97" s="189">
        <v>4.666666666666667</v>
      </c>
      <c r="F97" s="190">
        <f t="shared" ref="F97:J109" si="12">IFERROR(E97-C97,"-")</f>
        <v>-3.524114142364378</v>
      </c>
      <c r="G97" s="189">
        <v>7.88339222614841</v>
      </c>
      <c r="H97" s="190">
        <f t="shared" si="12"/>
        <v>3.216725559481743</v>
      </c>
      <c r="I97" s="189">
        <v>8.1773602199816686</v>
      </c>
      <c r="J97" s="190">
        <f t="shared" si="12"/>
        <v>0.29396799383325867</v>
      </c>
      <c r="K97" s="189">
        <v>10.413913913913914</v>
      </c>
      <c r="L97" s="190">
        <f t="shared" ref="L97:L109" si="13">IFERROR(K97-I97,"-")</f>
        <v>2.2365536939322457</v>
      </c>
      <c r="M97" s="189">
        <v>9.5380143112701248</v>
      </c>
      <c r="N97" s="190">
        <f>IFERROR(M97-K97,"-")</f>
        <v>-0.87589960264378952</v>
      </c>
    </row>
    <row r="98" spans="2:14" x14ac:dyDescent="0.25">
      <c r="B98" s="119" t="s">
        <v>75</v>
      </c>
      <c r="C98" s="189">
        <v>6.8860085836909875</v>
      </c>
      <c r="D98" s="190">
        <v>-1.7651630680522015</v>
      </c>
      <c r="E98" s="189" t="s">
        <v>252</v>
      </c>
      <c r="F98" s="190" t="str">
        <f t="shared" si="12"/>
        <v>-</v>
      </c>
      <c r="G98" s="189">
        <v>7.5273934698395131</v>
      </c>
      <c r="H98" s="190" t="str">
        <f t="shared" si="12"/>
        <v>-</v>
      </c>
      <c r="I98" s="189">
        <v>8.5766773162939298</v>
      </c>
      <c r="J98" s="190">
        <f t="shared" si="12"/>
        <v>1.0492838464544167</v>
      </c>
      <c r="K98" s="189">
        <v>9.1971702418986769</v>
      </c>
      <c r="L98" s="190">
        <f t="shared" si="13"/>
        <v>0.62049292560474711</v>
      </c>
      <c r="M98" s="189">
        <v>8.9995350999535102</v>
      </c>
      <c r="N98" s="190">
        <f t="shared" ref="N98:N103" si="14">IFERROR(M98-K98,"-")</f>
        <v>-0.19763514194516674</v>
      </c>
    </row>
    <row r="99" spans="2:14" x14ac:dyDescent="0.25">
      <c r="B99" s="119" t="s">
        <v>77</v>
      </c>
      <c r="C99" s="189">
        <v>8.8082069580731481</v>
      </c>
      <c r="D99" s="190">
        <v>0.62797557995258835</v>
      </c>
      <c r="E99" s="189" t="s">
        <v>252</v>
      </c>
      <c r="F99" s="190" t="str">
        <f t="shared" si="12"/>
        <v>-</v>
      </c>
      <c r="G99" s="189">
        <v>6.7445866141732287</v>
      </c>
      <c r="H99" s="190" t="str">
        <f t="shared" si="12"/>
        <v>-</v>
      </c>
      <c r="I99" s="189">
        <v>6.8096395301741595</v>
      </c>
      <c r="J99" s="190">
        <f t="shared" si="12"/>
        <v>6.5052916000930772E-2</v>
      </c>
      <c r="K99" s="189">
        <v>8.3502024291497978</v>
      </c>
      <c r="L99" s="190">
        <f t="shared" si="13"/>
        <v>1.5405628989756384</v>
      </c>
      <c r="M99" s="189">
        <v>8.4624697336561745</v>
      </c>
      <c r="N99" s="190">
        <f t="shared" si="14"/>
        <v>0.11226730450637668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1.2105263157894737</v>
      </c>
      <c r="F100" s="190" t="str">
        <f t="shared" si="12"/>
        <v>-</v>
      </c>
      <c r="G100" s="189">
        <v>5.1685051350323317</v>
      </c>
      <c r="H100" s="190">
        <f t="shared" si="12"/>
        <v>3.9579788192428582</v>
      </c>
      <c r="I100" s="189">
        <v>6.0014224751066854</v>
      </c>
      <c r="J100" s="190">
        <f t="shared" si="12"/>
        <v>0.8329173400743537</v>
      </c>
      <c r="K100" s="189">
        <v>8.2081497797356828</v>
      </c>
      <c r="L100" s="190">
        <f t="shared" si="13"/>
        <v>2.2067273046289975</v>
      </c>
      <c r="M100" s="189">
        <v>7.9212792127921281</v>
      </c>
      <c r="N100" s="190">
        <f t="shared" si="14"/>
        <v>-0.28687056694355473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4.4444444444444446</v>
      </c>
      <c r="F101" s="190" t="str">
        <f t="shared" si="12"/>
        <v>-</v>
      </c>
      <c r="G101" s="189">
        <v>6.043542800593765</v>
      </c>
      <c r="H101" s="190">
        <f t="shared" si="12"/>
        <v>1.5990983561493204</v>
      </c>
      <c r="I101" s="189">
        <v>6.0594594594594593</v>
      </c>
      <c r="J101" s="190">
        <f t="shared" si="12"/>
        <v>1.5916658865694266E-2</v>
      </c>
      <c r="K101" s="189">
        <v>8.0295741324921135</v>
      </c>
      <c r="L101" s="190">
        <f t="shared" si="13"/>
        <v>1.9701146730326542</v>
      </c>
      <c r="M101" s="189">
        <v>8.205479452054794</v>
      </c>
      <c r="N101" s="190">
        <f t="shared" si="14"/>
        <v>0.17590531956268052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2.4927536231884058</v>
      </c>
      <c r="F102" s="190" t="str">
        <f t="shared" si="12"/>
        <v>-</v>
      </c>
      <c r="G102" s="189">
        <v>5.1080017490161786</v>
      </c>
      <c r="H102" s="190">
        <f t="shared" si="12"/>
        <v>2.6152481258277729</v>
      </c>
      <c r="I102" s="189">
        <v>5.6800539993250085</v>
      </c>
      <c r="J102" s="190">
        <f t="shared" si="12"/>
        <v>0.57205225030882989</v>
      </c>
      <c r="K102" s="189">
        <v>7.0322948328267474</v>
      </c>
      <c r="L102" s="190">
        <f t="shared" si="13"/>
        <v>1.3522408335017388</v>
      </c>
      <c r="M102" s="189">
        <v>7.6940669539277424</v>
      </c>
      <c r="N102" s="190">
        <f t="shared" si="14"/>
        <v>0.66177212110099504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4.072289156626506</v>
      </c>
      <c r="F103" s="190" t="str">
        <f t="shared" si="12"/>
        <v>-</v>
      </c>
      <c r="G103" s="189">
        <v>4.8290492412511616</v>
      </c>
      <c r="H103" s="190">
        <f t="shared" si="12"/>
        <v>0.7567600846246556</v>
      </c>
      <c r="I103" s="189">
        <v>6.3039930049548234</v>
      </c>
      <c r="J103" s="190">
        <f t="shared" si="12"/>
        <v>1.4749437637036618</v>
      </c>
      <c r="K103" s="189">
        <v>7.6444776119402986</v>
      </c>
      <c r="L103" s="190">
        <f t="shared" si="13"/>
        <v>1.3404846069854752</v>
      </c>
      <c r="M103" s="189">
        <v>8.1790683605565633</v>
      </c>
      <c r="N103" s="190">
        <f t="shared" si="14"/>
        <v>0.53459074861626465</v>
      </c>
    </row>
    <row r="104" spans="2:14" x14ac:dyDescent="0.25">
      <c r="B104" s="119" t="s">
        <v>87</v>
      </c>
      <c r="C104" s="189">
        <v>4.042553191489362</v>
      </c>
      <c r="D104" s="190">
        <v>-4.0529763002665442</v>
      </c>
      <c r="E104" s="189">
        <v>3.8154965753424657</v>
      </c>
      <c r="F104" s="190">
        <f t="shared" si="12"/>
        <v>-0.22705661614689632</v>
      </c>
      <c r="G104" s="189">
        <v>6.6067237551538218</v>
      </c>
      <c r="H104" s="190">
        <f t="shared" si="12"/>
        <v>2.7912271798113562</v>
      </c>
      <c r="I104" s="189">
        <v>7.5210163111668757</v>
      </c>
      <c r="J104" s="190">
        <f t="shared" si="12"/>
        <v>0.91429255601305393</v>
      </c>
      <c r="K104" s="189">
        <v>7.6443372126028954</v>
      </c>
      <c r="L104" s="190">
        <f t="shared" si="13"/>
        <v>0.1233209014360197</v>
      </c>
      <c r="M104" s="189"/>
      <c r="N104" s="190"/>
    </row>
    <row r="105" spans="2:14" x14ac:dyDescent="0.25">
      <c r="B105" s="119" t="s">
        <v>89</v>
      </c>
      <c r="C105" s="189" t="s">
        <v>252</v>
      </c>
      <c r="D105" s="190" t="s">
        <v>252</v>
      </c>
      <c r="E105" s="189">
        <v>4.3591065292096216</v>
      </c>
      <c r="F105" s="190" t="str">
        <f t="shared" si="12"/>
        <v>-</v>
      </c>
      <c r="G105" s="189">
        <v>5.703914861269479</v>
      </c>
      <c r="H105" s="190">
        <f t="shared" si="12"/>
        <v>1.3448083320598574</v>
      </c>
      <c r="I105" s="189">
        <v>6.6633237822349569</v>
      </c>
      <c r="J105" s="190">
        <f t="shared" si="12"/>
        <v>0.95940892096547792</v>
      </c>
      <c r="K105" s="189">
        <v>7.9167933130699089</v>
      </c>
      <c r="L105" s="190">
        <f t="shared" si="13"/>
        <v>1.2534695308349519</v>
      </c>
      <c r="M105" s="189"/>
      <c r="N105" s="190"/>
    </row>
    <row r="106" spans="2:14" x14ac:dyDescent="0.25">
      <c r="B106" s="119" t="s">
        <v>91</v>
      </c>
      <c r="C106" s="189" t="s">
        <v>252</v>
      </c>
      <c r="D106" s="190" t="s">
        <v>252</v>
      </c>
      <c r="E106" s="189">
        <v>6.2294117647058824</v>
      </c>
      <c r="F106" s="190" t="str">
        <f t="shared" si="12"/>
        <v>-</v>
      </c>
      <c r="G106" s="189">
        <v>6.6061643835616435</v>
      </c>
      <c r="H106" s="190">
        <f t="shared" si="12"/>
        <v>0.37675261885576106</v>
      </c>
      <c r="I106" s="189">
        <v>7.0198019801980198</v>
      </c>
      <c r="J106" s="190">
        <f t="shared" si="12"/>
        <v>0.41363759663637634</v>
      </c>
      <c r="K106" s="189">
        <v>8.2179054054054053</v>
      </c>
      <c r="L106" s="190">
        <f t="shared" si="13"/>
        <v>1.1981034252073854</v>
      </c>
      <c r="M106" s="189"/>
      <c r="N106" s="190"/>
    </row>
    <row r="107" spans="2:14" x14ac:dyDescent="0.25">
      <c r="B107" s="119" t="s">
        <v>93</v>
      </c>
      <c r="C107" s="189">
        <v>14</v>
      </c>
      <c r="D107" s="190">
        <v>6.7154745042492916</v>
      </c>
      <c r="E107" s="189">
        <v>6.854821235102925</v>
      </c>
      <c r="F107" s="190">
        <f t="shared" si="12"/>
        <v>-7.145178764897075</v>
      </c>
      <c r="G107" s="189">
        <v>7.8238507055075104</v>
      </c>
      <c r="H107" s="190">
        <f t="shared" si="12"/>
        <v>0.96902947040458542</v>
      </c>
      <c r="I107" s="189">
        <v>8.2249518304431604</v>
      </c>
      <c r="J107" s="190">
        <f t="shared" si="12"/>
        <v>0.40110112493564998</v>
      </c>
      <c r="K107" s="189">
        <v>9.9847401049117792</v>
      </c>
      <c r="L107" s="190">
        <f t="shared" si="13"/>
        <v>1.7597882744686189</v>
      </c>
      <c r="M107" s="189"/>
      <c r="N107" s="190"/>
    </row>
    <row r="108" spans="2:14" x14ac:dyDescent="0.25">
      <c r="B108" s="119" t="s">
        <v>95</v>
      </c>
      <c r="C108" s="189">
        <v>6.3157894736842106</v>
      </c>
      <c r="D108" s="190">
        <v>-1.725359870054703</v>
      </c>
      <c r="E108" s="189">
        <v>5.9259763851044509</v>
      </c>
      <c r="F108" s="190">
        <f t="shared" si="12"/>
        <v>-0.38981308857975971</v>
      </c>
      <c r="G108" s="189">
        <v>6.6447415973979043</v>
      </c>
      <c r="H108" s="190">
        <f t="shared" si="12"/>
        <v>0.71876521229345336</v>
      </c>
      <c r="I108" s="189">
        <v>7.5358156028368795</v>
      </c>
      <c r="J108" s="190">
        <f t="shared" si="12"/>
        <v>0.89107400543897519</v>
      </c>
      <c r="K108" s="189">
        <v>8.4206896551724135</v>
      </c>
      <c r="L108" s="190">
        <f t="shared" si="13"/>
        <v>0.88487405233553407</v>
      </c>
      <c r="M108" s="189"/>
      <c r="N108" s="190"/>
    </row>
    <row r="109" spans="2:14" ht="15.75" x14ac:dyDescent="0.25">
      <c r="B109" s="122" t="s">
        <v>32</v>
      </c>
      <c r="C109" s="191">
        <v>7.5491122565864837</v>
      </c>
      <c r="D109" s="192">
        <v>-0.47338927723214486</v>
      </c>
      <c r="E109" s="191">
        <v>5.2001395916942945</v>
      </c>
      <c r="F109" s="192">
        <f t="shared" si="12"/>
        <v>-2.3489726648921891</v>
      </c>
      <c r="G109" s="191">
        <v>6.2775198596925614</v>
      </c>
      <c r="H109" s="192">
        <f t="shared" si="12"/>
        <v>1.0773802679982669</v>
      </c>
      <c r="I109" s="191">
        <v>6.9479687058158168</v>
      </c>
      <c r="J109" s="192">
        <f t="shared" si="12"/>
        <v>0.67044884612325539</v>
      </c>
      <c r="K109" s="191">
        <v>8.3046629848123512</v>
      </c>
      <c r="L109" s="192">
        <f t="shared" si="13"/>
        <v>1.3566942789965344</v>
      </c>
      <c r="M109" s="191">
        <v>8.3490952455021521</v>
      </c>
      <c r="N109" s="192">
        <v>5.7770738491370821E-2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A199F-67F5-4662-A8D2-1EF28E757B6F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4826-E11A-44DA-9933-143840EF462F}">
  <sheetPr>
    <tabColor rgb="FFAC75D5"/>
  </sheetPr>
  <dimension ref="A1:AC112"/>
  <sheetViews>
    <sheetView showGridLines="0" topLeftCell="G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0.74590000000000001</v>
      </c>
      <c r="D9" s="121">
        <v>-1.5833223380393169E-2</v>
      </c>
      <c r="E9" s="198">
        <v>0.29010000000000002</v>
      </c>
      <c r="F9" s="121">
        <f t="shared" ref="F9:L21" si="0">IFERROR(E9/C9-1,"-")</f>
        <v>-0.61107387049202311</v>
      </c>
      <c r="G9" s="198">
        <v>0.7419</v>
      </c>
      <c r="H9" s="121">
        <f t="shared" si="0"/>
        <v>1.5573940020682522</v>
      </c>
      <c r="I9" s="198">
        <v>0.66569999999999996</v>
      </c>
      <c r="J9" s="121">
        <f t="shared" si="0"/>
        <v>-0.10270926000808744</v>
      </c>
      <c r="K9" s="198">
        <v>0.77329999999999999</v>
      </c>
      <c r="L9" s="121">
        <f t="shared" si="0"/>
        <v>0.16163436983626256</v>
      </c>
      <c r="M9" s="198">
        <v>0.76390000000000002</v>
      </c>
      <c r="N9" s="121">
        <f t="shared" ref="N9:N15" si="1">IFERROR(M9/K9-1,"-")</f>
        <v>-1.2155696366222601E-2</v>
      </c>
    </row>
    <row r="10" spans="1:16" x14ac:dyDescent="0.25">
      <c r="A10" s="1" t="s">
        <v>74</v>
      </c>
      <c r="B10" s="119" t="s">
        <v>75</v>
      </c>
      <c r="C10" s="198">
        <v>0.76</v>
      </c>
      <c r="D10" s="121">
        <v>-3.1723786469613824E-2</v>
      </c>
      <c r="E10" s="198">
        <v>0.26280000000000003</v>
      </c>
      <c r="F10" s="121">
        <f t="shared" si="0"/>
        <v>-0.65421052631578935</v>
      </c>
      <c r="G10" s="198">
        <v>0.86650000000000005</v>
      </c>
      <c r="H10" s="121">
        <f t="shared" si="0"/>
        <v>2.2971841704718416</v>
      </c>
      <c r="I10" s="198">
        <v>0.80540000000000012</v>
      </c>
      <c r="J10" s="121">
        <f t="shared" si="0"/>
        <v>-7.0513560300057621E-2</v>
      </c>
      <c r="K10" s="198">
        <v>0.81370000000000009</v>
      </c>
      <c r="L10" s="121">
        <f t="shared" si="0"/>
        <v>1.0305438291532187E-2</v>
      </c>
      <c r="M10" s="198">
        <v>0.84770000000000001</v>
      </c>
      <c r="N10" s="121">
        <f t="shared" si="1"/>
        <v>4.1784441440334108E-2</v>
      </c>
    </row>
    <row r="11" spans="1:16" x14ac:dyDescent="0.25">
      <c r="A11" s="1" t="s">
        <v>76</v>
      </c>
      <c r="B11" s="119" t="s">
        <v>77</v>
      </c>
      <c r="C11" s="198">
        <v>0.32850000000000001</v>
      </c>
      <c r="D11" s="121">
        <v>-0.55529985108975222</v>
      </c>
      <c r="E11" s="198">
        <v>0.42359999999999998</v>
      </c>
      <c r="F11" s="121">
        <f t="shared" si="0"/>
        <v>0.28949771689497705</v>
      </c>
      <c r="G11" s="198">
        <v>0.8458</v>
      </c>
      <c r="H11" s="121">
        <f t="shared" si="0"/>
        <v>0.99669499527856487</v>
      </c>
      <c r="I11" s="198">
        <v>0.73080000000000001</v>
      </c>
      <c r="J11" s="121">
        <f t="shared" si="0"/>
        <v>-0.13596594939702056</v>
      </c>
      <c r="K11" s="198">
        <v>0.82409999999999994</v>
      </c>
      <c r="L11" s="121">
        <f t="shared" si="0"/>
        <v>0.12766830870279144</v>
      </c>
      <c r="M11" s="198">
        <v>0.74790000000000001</v>
      </c>
      <c r="N11" s="121">
        <f t="shared" si="1"/>
        <v>-9.2464506734619478E-2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0.58460000000000001</v>
      </c>
      <c r="F12" s="121" t="str">
        <f t="shared" si="0"/>
        <v>-</v>
      </c>
      <c r="G12" s="198">
        <v>0.80959999999999999</v>
      </c>
      <c r="H12" s="121">
        <f t="shared" si="0"/>
        <v>0.38487854943551136</v>
      </c>
      <c r="I12" s="198">
        <v>0.8508</v>
      </c>
      <c r="J12" s="121">
        <f t="shared" si="0"/>
        <v>5.0889328063241202E-2</v>
      </c>
      <c r="K12" s="198">
        <v>0.7854000000000001</v>
      </c>
      <c r="L12" s="121">
        <f t="shared" si="0"/>
        <v>-7.686882933709438E-2</v>
      </c>
      <c r="M12" s="198">
        <v>0.88529999999999998</v>
      </c>
      <c r="N12" s="121">
        <f t="shared" si="1"/>
        <v>0.12719633307868583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0.70109999999999995</v>
      </c>
      <c r="F13" s="121" t="str">
        <f t="shared" si="0"/>
        <v>-</v>
      </c>
      <c r="G13" s="198">
        <v>0.81930000000000003</v>
      </c>
      <c r="H13" s="121">
        <f t="shared" si="0"/>
        <v>0.16859221223791199</v>
      </c>
      <c r="I13" s="198">
        <v>0.74939999999999996</v>
      </c>
      <c r="J13" s="121">
        <f t="shared" si="0"/>
        <v>-8.5316733797143995E-2</v>
      </c>
      <c r="K13" s="198">
        <v>0.79349999999999998</v>
      </c>
      <c r="L13" s="121">
        <f t="shared" si="0"/>
        <v>5.884707766212971E-2</v>
      </c>
      <c r="M13" s="198">
        <v>0.76870000000000005</v>
      </c>
      <c r="N13" s="121">
        <f t="shared" si="1"/>
        <v>-3.1253938248267055E-2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0.73840000000000006</v>
      </c>
      <c r="F14" s="121" t="str">
        <f t="shared" si="0"/>
        <v>-</v>
      </c>
      <c r="G14" s="198">
        <v>0.75730000000000008</v>
      </c>
      <c r="H14" s="121">
        <f t="shared" si="0"/>
        <v>2.5595882990249175E-2</v>
      </c>
      <c r="I14" s="198">
        <v>0.89209999999999989</v>
      </c>
      <c r="J14" s="121">
        <f t="shared" si="0"/>
        <v>0.17800079228839261</v>
      </c>
      <c r="K14" s="198">
        <v>0.86809999999999998</v>
      </c>
      <c r="L14" s="121">
        <f t="shared" si="0"/>
        <v>-2.6902813585920726E-2</v>
      </c>
      <c r="M14" s="198">
        <v>0.87670000000000003</v>
      </c>
      <c r="N14" s="121">
        <f t="shared" si="1"/>
        <v>9.9066927773299174E-3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0.76500000000000001</v>
      </c>
      <c r="F15" s="121" t="str">
        <f t="shared" si="0"/>
        <v>-</v>
      </c>
      <c r="G15" s="198">
        <v>0.69299999999999995</v>
      </c>
      <c r="H15" s="121">
        <f t="shared" si="0"/>
        <v>-9.4117647058823639E-2</v>
      </c>
      <c r="I15" s="198">
        <v>0.84819999999999995</v>
      </c>
      <c r="J15" s="121">
        <f t="shared" si="0"/>
        <v>0.22395382395382391</v>
      </c>
      <c r="K15" s="198">
        <v>0.93140000000000001</v>
      </c>
      <c r="L15" s="121">
        <f t="shared" si="0"/>
        <v>9.8090073095967956E-2</v>
      </c>
      <c r="M15" s="198">
        <v>1.0691999999999999</v>
      </c>
      <c r="N15" s="121">
        <f t="shared" si="1"/>
        <v>0.14794932359888335</v>
      </c>
    </row>
    <row r="16" spans="1:16" x14ac:dyDescent="0.25">
      <c r="A16" s="1" t="s">
        <v>86</v>
      </c>
      <c r="B16" s="119" t="s">
        <v>87</v>
      </c>
      <c r="C16" s="198">
        <v>0.70719999999999994</v>
      </c>
      <c r="D16" s="121">
        <v>-0.14907953314883893</v>
      </c>
      <c r="E16" s="198">
        <v>0.86809999999999998</v>
      </c>
      <c r="F16" s="121">
        <f t="shared" si="0"/>
        <v>0.22751696832579205</v>
      </c>
      <c r="G16" s="198">
        <v>0.92120000000000002</v>
      </c>
      <c r="H16" s="121">
        <f t="shared" si="0"/>
        <v>6.1168068194908498E-2</v>
      </c>
      <c r="I16" s="198">
        <v>0.91409999999999991</v>
      </c>
      <c r="J16" s="121">
        <f t="shared" si="0"/>
        <v>-7.7073382544508018E-3</v>
      </c>
      <c r="K16" s="198">
        <v>1.0104</v>
      </c>
      <c r="L16" s="121">
        <f t="shared" si="0"/>
        <v>0.10534952412208742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0.81629999999999991</v>
      </c>
      <c r="D17" s="121">
        <v>0.13469557964970802</v>
      </c>
      <c r="E17" s="198">
        <v>0.85939999999999994</v>
      </c>
      <c r="F17" s="121">
        <f t="shared" si="0"/>
        <v>5.2799215974519198E-2</v>
      </c>
      <c r="G17" s="198">
        <v>0.74739999999999995</v>
      </c>
      <c r="H17" s="121">
        <f t="shared" si="0"/>
        <v>-0.13032348149872008</v>
      </c>
      <c r="I17" s="198">
        <v>0.87129999999999996</v>
      </c>
      <c r="J17" s="121">
        <f t="shared" si="0"/>
        <v>0.16577468557666575</v>
      </c>
      <c r="K17" s="198">
        <v>0.86329999999999996</v>
      </c>
      <c r="L17" s="121">
        <f t="shared" si="0"/>
        <v>-9.1816825433260751E-3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0.32350000000000001</v>
      </c>
      <c r="D18" s="121">
        <v>-0.51228704960048244</v>
      </c>
      <c r="E18" s="198">
        <v>0.81379999999999997</v>
      </c>
      <c r="F18" s="121">
        <f t="shared" si="0"/>
        <v>1.5156105100463675</v>
      </c>
      <c r="G18" s="198">
        <v>0.89290000000000003</v>
      </c>
      <c r="H18" s="121">
        <f t="shared" si="0"/>
        <v>9.7198328827721836E-2</v>
      </c>
      <c r="I18" s="198">
        <v>0.99150000000000005</v>
      </c>
      <c r="J18" s="121">
        <f t="shared" si="0"/>
        <v>0.1104266995184231</v>
      </c>
      <c r="K18" s="198">
        <v>0.8478</v>
      </c>
      <c r="L18" s="121">
        <f t="shared" si="0"/>
        <v>-0.14493192133131627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0.36009999999999998</v>
      </c>
      <c r="D19" s="121">
        <v>-0.48164675399453005</v>
      </c>
      <c r="E19" s="198">
        <v>0.73260000000000003</v>
      </c>
      <c r="F19" s="121">
        <f t="shared" si="0"/>
        <v>1.0344348792002225</v>
      </c>
      <c r="G19" s="198">
        <v>0.79159999999999997</v>
      </c>
      <c r="H19" s="121">
        <f t="shared" si="0"/>
        <v>8.0535080535080406E-2</v>
      </c>
      <c r="I19" s="198">
        <v>0.81189999999999996</v>
      </c>
      <c r="J19" s="121">
        <f t="shared" si="0"/>
        <v>2.5644264780191994E-2</v>
      </c>
      <c r="K19" s="198">
        <v>0.76209999999999989</v>
      </c>
      <c r="L19" s="121">
        <f t="shared" si="0"/>
        <v>-6.1337603153097775E-2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0.65659999999999996</v>
      </c>
      <c r="D20" s="121">
        <v>-5.5659427585215138E-2</v>
      </c>
      <c r="E20" s="198">
        <v>0.74909999999999999</v>
      </c>
      <c r="F20" s="121">
        <f t="shared" si="0"/>
        <v>0.14087724642095645</v>
      </c>
      <c r="G20" s="198">
        <v>0.73380000000000001</v>
      </c>
      <c r="H20" s="121">
        <f t="shared" si="0"/>
        <v>-2.0424509411293479E-2</v>
      </c>
      <c r="I20" s="198">
        <v>0.80489999999999995</v>
      </c>
      <c r="J20" s="121">
        <f t="shared" si="0"/>
        <v>9.6892886345053109E-2</v>
      </c>
      <c r="K20" s="198">
        <v>0.65790000000000004</v>
      </c>
      <c r="L20" s="121">
        <f t="shared" si="0"/>
        <v>-0.18263138278046953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0.60407891607923314</v>
      </c>
      <c r="D21" s="124">
        <v>-0.13870200832348811</v>
      </c>
      <c r="E21" s="200">
        <v>0.70336128458075009</v>
      </c>
      <c r="F21" s="124">
        <f t="shared" si="0"/>
        <v>0.16435330858078601</v>
      </c>
      <c r="G21" s="200">
        <v>0.8015089072176752</v>
      </c>
      <c r="H21" s="124">
        <f t="shared" si="0"/>
        <v>0.13954083738832401</v>
      </c>
      <c r="I21" s="200">
        <v>0.82779844332469787</v>
      </c>
      <c r="J21" s="124">
        <f t="shared" si="0"/>
        <v>3.2800054834428494E-2</v>
      </c>
      <c r="K21" s="200">
        <v>0.82775664662909765</v>
      </c>
      <c r="L21" s="124">
        <f t="shared" si="0"/>
        <v>-5.0491391880846948E-5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0.78949999999999998</v>
      </c>
      <c r="D31" s="121"/>
      <c r="E31" s="198">
        <v>0.29600000000000004</v>
      </c>
      <c r="F31" s="121">
        <f t="shared" ref="F31:J43" si="2">IFERROR(E31/C31-1,"-")</f>
        <v>-0.62507916402786567</v>
      </c>
      <c r="G31" s="198">
        <v>0.80040000000000011</v>
      </c>
      <c r="H31" s="121">
        <f t="shared" si="2"/>
        <v>1.7040540540540539</v>
      </c>
      <c r="I31" s="198">
        <v>0.66769999999999996</v>
      </c>
      <c r="J31" s="121">
        <f t="shared" si="2"/>
        <v>-0.16579210394802613</v>
      </c>
      <c r="K31" s="198">
        <v>0.77610000000000001</v>
      </c>
      <c r="L31" s="121">
        <f t="shared" ref="L31:L43" si="3">IFERROR(K31/I31-1,"-")</f>
        <v>0.16234836004193509</v>
      </c>
      <c r="M31" s="198">
        <v>0.76029999999999998</v>
      </c>
      <c r="N31" s="121">
        <f t="shared" ref="N31:N37" si="4">IFERROR(M31/K31-1,"-")</f>
        <v>-2.0358201262723918E-2</v>
      </c>
    </row>
    <row r="32" spans="1:29" x14ac:dyDescent="0.25">
      <c r="B32" s="119" t="s">
        <v>75</v>
      </c>
      <c r="C32" s="198">
        <v>0.82389999999999997</v>
      </c>
      <c r="D32" s="121"/>
      <c r="E32" s="198">
        <v>0</v>
      </c>
      <c r="F32" s="121">
        <f t="shared" si="2"/>
        <v>-1</v>
      </c>
      <c r="G32" s="198">
        <v>0.94040000000000001</v>
      </c>
      <c r="H32" s="121" t="str">
        <f t="shared" si="2"/>
        <v>-</v>
      </c>
      <c r="I32" s="198">
        <v>0.8387</v>
      </c>
      <c r="J32" s="121">
        <f t="shared" si="2"/>
        <v>-0.10814547001276054</v>
      </c>
      <c r="K32" s="198">
        <v>0.8488</v>
      </c>
      <c r="L32" s="121">
        <f t="shared" si="3"/>
        <v>1.204244664361509E-2</v>
      </c>
      <c r="M32" s="198">
        <v>0.86180000000000012</v>
      </c>
      <c r="N32" s="121">
        <f t="shared" si="4"/>
        <v>1.5315739868049238E-2</v>
      </c>
    </row>
    <row r="33" spans="2:16" x14ac:dyDescent="0.25">
      <c r="B33" s="119" t="s">
        <v>77</v>
      </c>
      <c r="C33" s="198">
        <v>0.34029999999999999</v>
      </c>
      <c r="D33" s="121"/>
      <c r="E33" s="198">
        <v>0.43320000000000003</v>
      </c>
      <c r="F33" s="121">
        <f t="shared" si="2"/>
        <v>0.27299441669115487</v>
      </c>
      <c r="G33" s="198">
        <v>0.92749999999999999</v>
      </c>
      <c r="H33" s="121">
        <f t="shared" si="2"/>
        <v>1.1410433979686054</v>
      </c>
      <c r="I33" s="198">
        <v>0.75569999999999993</v>
      </c>
      <c r="J33" s="121">
        <f t="shared" si="2"/>
        <v>-0.18522911051212942</v>
      </c>
      <c r="K33" s="198">
        <v>0.83979999999999999</v>
      </c>
      <c r="L33" s="121">
        <f t="shared" si="3"/>
        <v>0.11128754796877072</v>
      </c>
      <c r="M33" s="198">
        <v>0.74360000000000004</v>
      </c>
      <c r="N33" s="121">
        <f t="shared" si="4"/>
        <v>-0.11455108359133126</v>
      </c>
    </row>
    <row r="34" spans="2:16" x14ac:dyDescent="0.25">
      <c r="B34" s="119" t="s">
        <v>79</v>
      </c>
      <c r="C34" s="198">
        <v>0</v>
      </c>
      <c r="D34" s="121"/>
      <c r="E34" s="198">
        <v>0.59740000000000004</v>
      </c>
      <c r="F34" s="121" t="str">
        <f t="shared" si="2"/>
        <v>-</v>
      </c>
      <c r="G34" s="198">
        <v>0.8701000000000001</v>
      </c>
      <c r="H34" s="121">
        <f t="shared" si="2"/>
        <v>0.45647807164378973</v>
      </c>
      <c r="I34" s="198">
        <v>0.89739999999999998</v>
      </c>
      <c r="J34" s="121">
        <f t="shared" si="2"/>
        <v>3.137570394207545E-2</v>
      </c>
      <c r="K34" s="198">
        <v>0.77200000000000002</v>
      </c>
      <c r="L34" s="121">
        <f t="shared" si="3"/>
        <v>-0.13973701805215066</v>
      </c>
      <c r="M34" s="198">
        <v>0.86569999999999991</v>
      </c>
      <c r="N34" s="121">
        <f t="shared" si="4"/>
        <v>0.1213730569948186</v>
      </c>
    </row>
    <row r="35" spans="2:16" x14ac:dyDescent="0.25">
      <c r="B35" s="119" t="s">
        <v>81</v>
      </c>
      <c r="C35" s="198">
        <v>0</v>
      </c>
      <c r="D35" s="121"/>
      <c r="E35" s="198">
        <v>0.71640000000000004</v>
      </c>
      <c r="F35" s="121" t="str">
        <f t="shared" si="2"/>
        <v>-</v>
      </c>
      <c r="G35" s="198">
        <v>0.91069999999999995</v>
      </c>
      <c r="H35" s="121">
        <f t="shared" si="2"/>
        <v>0.27121719709659398</v>
      </c>
      <c r="I35" s="198">
        <v>0.78780000000000006</v>
      </c>
      <c r="J35" s="121">
        <f t="shared" si="2"/>
        <v>-0.13495113648841539</v>
      </c>
      <c r="K35" s="198">
        <v>0.80449999999999999</v>
      </c>
      <c r="L35" s="121">
        <f t="shared" si="3"/>
        <v>2.1198273673521006E-2</v>
      </c>
      <c r="M35" s="198">
        <v>0.74970000000000003</v>
      </c>
      <c r="N35" s="121">
        <f t="shared" si="4"/>
        <v>-6.8116842759477936E-2</v>
      </c>
    </row>
    <row r="36" spans="2:16" x14ac:dyDescent="0.25">
      <c r="B36" s="119" t="s">
        <v>83</v>
      </c>
      <c r="C36" s="198">
        <v>0</v>
      </c>
      <c r="D36" s="121"/>
      <c r="E36" s="198">
        <v>0.8</v>
      </c>
      <c r="F36" s="121" t="str">
        <f t="shared" si="2"/>
        <v>-</v>
      </c>
      <c r="G36" s="198">
        <v>0.83409999999999995</v>
      </c>
      <c r="H36" s="121">
        <f t="shared" si="2"/>
        <v>4.2624999999999913E-2</v>
      </c>
      <c r="I36" s="198">
        <v>0.94840000000000002</v>
      </c>
      <c r="J36" s="121">
        <f t="shared" si="2"/>
        <v>0.13703392878551734</v>
      </c>
      <c r="K36" s="198">
        <v>0.90610000000000002</v>
      </c>
      <c r="L36" s="121">
        <f t="shared" si="3"/>
        <v>-4.460143399409533E-2</v>
      </c>
      <c r="M36" s="198">
        <v>0.87650000000000006</v>
      </c>
      <c r="N36" s="121">
        <f t="shared" si="4"/>
        <v>-3.2667475996026929E-2</v>
      </c>
    </row>
    <row r="37" spans="2:16" x14ac:dyDescent="0.25">
      <c r="B37" s="119" t="s">
        <v>85</v>
      </c>
      <c r="C37" s="198">
        <v>0</v>
      </c>
      <c r="D37" s="121"/>
      <c r="E37" s="198">
        <v>0.79249999999999998</v>
      </c>
      <c r="F37" s="121" t="str">
        <f t="shared" si="2"/>
        <v>-</v>
      </c>
      <c r="G37" s="198">
        <v>0.71450000000000002</v>
      </c>
      <c r="H37" s="121">
        <f t="shared" si="2"/>
        <v>-9.8422712933753931E-2</v>
      </c>
      <c r="I37" s="198">
        <v>0.85980000000000001</v>
      </c>
      <c r="J37" s="121">
        <f t="shared" si="2"/>
        <v>0.20335899230230936</v>
      </c>
      <c r="K37" s="198">
        <v>0.93030000000000002</v>
      </c>
      <c r="L37" s="121">
        <f t="shared" si="3"/>
        <v>8.1995812979762661E-2</v>
      </c>
      <c r="M37" s="198">
        <v>1.0881999999999998</v>
      </c>
      <c r="N37" s="121">
        <f t="shared" si="4"/>
        <v>0.16973019456089422</v>
      </c>
    </row>
    <row r="38" spans="2:16" x14ac:dyDescent="0.25">
      <c r="B38" s="119" t="s">
        <v>87</v>
      </c>
      <c r="C38" s="198">
        <v>0.79610000000000003</v>
      </c>
      <c r="D38" s="121"/>
      <c r="E38" s="198">
        <v>0.93</v>
      </c>
      <c r="F38" s="121">
        <f t="shared" si="2"/>
        <v>0.16819495038311771</v>
      </c>
      <c r="G38" s="198">
        <v>0.9556</v>
      </c>
      <c r="H38" s="121">
        <f t="shared" si="2"/>
        <v>2.7526881720430163E-2</v>
      </c>
      <c r="I38" s="198">
        <v>0.92110000000000003</v>
      </c>
      <c r="J38" s="121">
        <f t="shared" si="2"/>
        <v>-3.6102971954792729E-2</v>
      </c>
      <c r="K38" s="198">
        <v>1.0162</v>
      </c>
      <c r="L38" s="121">
        <f t="shared" si="3"/>
        <v>0.10324611877103451</v>
      </c>
      <c r="M38" s="198"/>
      <c r="N38" s="121"/>
    </row>
    <row r="39" spans="2:16" x14ac:dyDescent="0.25">
      <c r="B39" s="119" t="s">
        <v>89</v>
      </c>
      <c r="C39" s="198">
        <v>0.83379999999999999</v>
      </c>
      <c r="D39" s="121"/>
      <c r="E39" s="198">
        <v>0.93120000000000003</v>
      </c>
      <c r="F39" s="121">
        <f t="shared" si="2"/>
        <v>0.11681458383305365</v>
      </c>
      <c r="G39" s="198">
        <v>0.78689999999999993</v>
      </c>
      <c r="H39" s="121">
        <f t="shared" si="2"/>
        <v>-0.15496134020618568</v>
      </c>
      <c r="I39" s="198">
        <v>0.90790000000000004</v>
      </c>
      <c r="J39" s="121">
        <f t="shared" si="2"/>
        <v>0.15376795018426748</v>
      </c>
      <c r="K39" s="198">
        <v>0.88029999999999997</v>
      </c>
      <c r="L39" s="121">
        <f t="shared" si="3"/>
        <v>-3.0399823769137635E-2</v>
      </c>
      <c r="M39" s="198"/>
      <c r="N39" s="121"/>
    </row>
    <row r="40" spans="2:16" x14ac:dyDescent="0.25">
      <c r="B40" s="119" t="s">
        <v>91</v>
      </c>
      <c r="C40" s="198">
        <v>0.3306</v>
      </c>
      <c r="D40" s="121"/>
      <c r="E40" s="198">
        <v>0.89700000000000002</v>
      </c>
      <c r="F40" s="121">
        <f t="shared" si="2"/>
        <v>1.7132486388384756</v>
      </c>
      <c r="G40" s="198">
        <v>0.94959999999999989</v>
      </c>
      <c r="H40" s="121">
        <f t="shared" si="2"/>
        <v>5.8639910813823803E-2</v>
      </c>
      <c r="I40" s="198">
        <v>1.0544</v>
      </c>
      <c r="J40" s="121">
        <f t="shared" si="2"/>
        <v>0.11036225779275499</v>
      </c>
      <c r="K40" s="198">
        <v>0.83840000000000003</v>
      </c>
      <c r="L40" s="121">
        <f t="shared" si="3"/>
        <v>-0.20485584218512898</v>
      </c>
      <c r="M40" s="198"/>
      <c r="N40" s="121"/>
    </row>
    <row r="41" spans="2:16" x14ac:dyDescent="0.25">
      <c r="B41" s="119" t="s">
        <v>93</v>
      </c>
      <c r="C41" s="198">
        <v>0.36659999999999998</v>
      </c>
      <c r="D41" s="121"/>
      <c r="E41" s="198">
        <v>0.79159999999999997</v>
      </c>
      <c r="F41" s="121">
        <f t="shared" si="2"/>
        <v>1.159301691216585</v>
      </c>
      <c r="G41" s="198">
        <v>0.82230000000000003</v>
      </c>
      <c r="H41" s="121">
        <f t="shared" si="2"/>
        <v>3.8782213239009655E-2</v>
      </c>
      <c r="I41" s="198">
        <v>0.84939999999999993</v>
      </c>
      <c r="J41" s="121">
        <f t="shared" si="2"/>
        <v>3.2956341967651515E-2</v>
      </c>
      <c r="K41" s="198">
        <v>0.75549999999999995</v>
      </c>
      <c r="L41" s="121">
        <f t="shared" si="3"/>
        <v>-0.11054862255709907</v>
      </c>
      <c r="M41" s="198"/>
      <c r="N41" s="121"/>
    </row>
    <row r="42" spans="2:16" x14ac:dyDescent="0.25">
      <c r="B42" s="119" t="s">
        <v>95</v>
      </c>
      <c r="C42" s="198">
        <v>0.66909999999999992</v>
      </c>
      <c r="D42" s="121"/>
      <c r="E42" s="198">
        <v>0.81269999999999998</v>
      </c>
      <c r="F42" s="121">
        <f t="shared" si="2"/>
        <v>0.21461664923030943</v>
      </c>
      <c r="G42" s="198">
        <v>0.74650000000000005</v>
      </c>
      <c r="H42" s="121">
        <f t="shared" si="2"/>
        <v>-8.1456872154546445E-2</v>
      </c>
      <c r="I42" s="198">
        <v>0.81110000000000004</v>
      </c>
      <c r="J42" s="121">
        <f t="shared" si="2"/>
        <v>8.6537173476222362E-2</v>
      </c>
      <c r="K42" s="198">
        <v>0.61499999999999999</v>
      </c>
      <c r="L42" s="121">
        <f t="shared" si="3"/>
        <v>-0.24177043521144126</v>
      </c>
      <c r="M42" s="198"/>
      <c r="N42" s="121"/>
    </row>
    <row r="43" spans="2:16" ht="15.75" x14ac:dyDescent="0.25">
      <c r="B43" s="122" t="s">
        <v>32</v>
      </c>
      <c r="C43" s="200">
        <v>0.63275535008939532</v>
      </c>
      <c r="D43" s="124"/>
      <c r="E43" s="202">
        <v>0.76920022397565713</v>
      </c>
      <c r="F43" s="124">
        <f t="shared" si="2"/>
        <v>0.21563606513478706</v>
      </c>
      <c r="G43" s="202">
        <v>0.85289463645208108</v>
      </c>
      <c r="H43" s="124">
        <f t="shared" si="2"/>
        <v>0.10880705682045222</v>
      </c>
      <c r="I43" s="200">
        <v>0.85798212005108554</v>
      </c>
      <c r="J43" s="124">
        <f t="shared" si="2"/>
        <v>5.9649614167673892E-3</v>
      </c>
      <c r="K43" s="200">
        <v>0.82954099756436295</v>
      </c>
      <c r="L43" s="124">
        <f t="shared" si="3"/>
        <v>-3.3148852198725542E-2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0.78949999999999998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</v>
      </c>
      <c r="J53" s="121" t="str">
        <f t="shared" si="5"/>
        <v>-</v>
      </c>
      <c r="K53" s="198">
        <v>0</v>
      </c>
      <c r="L53" s="121" t="str">
        <f t="shared" ref="L53:L65" si="6">IFERROR(K53/I53-1,"-")</f>
        <v>-</v>
      </c>
      <c r="M53" s="198">
        <v>0</v>
      </c>
      <c r="N53" s="121" t="str">
        <f t="shared" ref="N53:N59" si="7">IFERROR(M53/K53-1,"-")</f>
        <v>-</v>
      </c>
    </row>
    <row r="54" spans="2:16" x14ac:dyDescent="0.25">
      <c r="B54" s="119" t="s">
        <v>75</v>
      </c>
      <c r="C54" s="198">
        <v>0.82389999999999997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0</v>
      </c>
      <c r="J54" s="121" t="str">
        <f t="shared" si="5"/>
        <v>-</v>
      </c>
      <c r="K54" s="198">
        <v>0</v>
      </c>
      <c r="L54" s="121" t="str">
        <f t="shared" si="6"/>
        <v>-</v>
      </c>
      <c r="M54" s="198">
        <v>0</v>
      </c>
      <c r="N54" s="121" t="str">
        <f t="shared" si="7"/>
        <v>-</v>
      </c>
    </row>
    <row r="55" spans="2:16" x14ac:dyDescent="0.25">
      <c r="B55" s="119" t="s">
        <v>77</v>
      </c>
      <c r="C55" s="198">
        <v>0.34029999999999999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</v>
      </c>
      <c r="J55" s="121" t="str">
        <f t="shared" si="5"/>
        <v>-</v>
      </c>
      <c r="K55" s="198">
        <v>0</v>
      </c>
      <c r="L55" s="121" t="str">
        <f t="shared" si="6"/>
        <v>-</v>
      </c>
      <c r="M55" s="198">
        <v>0</v>
      </c>
      <c r="N55" s="121" t="str">
        <f t="shared" si="7"/>
        <v>-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</v>
      </c>
      <c r="J56" s="121" t="str">
        <f t="shared" si="5"/>
        <v>-</v>
      </c>
      <c r="K56" s="198">
        <v>0</v>
      </c>
      <c r="L56" s="121" t="str">
        <f t="shared" si="6"/>
        <v>-</v>
      </c>
      <c r="M56" s="198">
        <v>0</v>
      </c>
      <c r="N56" s="121" t="str">
        <f t="shared" si="7"/>
        <v>-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</v>
      </c>
      <c r="J57" s="121" t="str">
        <f t="shared" si="5"/>
        <v>-</v>
      </c>
      <c r="K57" s="198">
        <v>0</v>
      </c>
      <c r="L57" s="121" t="str">
        <f t="shared" si="6"/>
        <v>-</v>
      </c>
      <c r="M57" s="198">
        <v>0</v>
      </c>
      <c r="N57" s="121" t="str">
        <f t="shared" si="7"/>
        <v>-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</v>
      </c>
      <c r="J58" s="121" t="str">
        <f t="shared" si="5"/>
        <v>-</v>
      </c>
      <c r="K58" s="198">
        <v>0</v>
      </c>
      <c r="L58" s="121" t="str">
        <f t="shared" si="6"/>
        <v>-</v>
      </c>
      <c r="M58" s="198">
        <v>0</v>
      </c>
      <c r="N58" s="121" t="str">
        <f t="shared" si="7"/>
        <v>-</v>
      </c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</v>
      </c>
      <c r="J59" s="121" t="str">
        <f t="shared" si="5"/>
        <v>-</v>
      </c>
      <c r="K59" s="198">
        <v>0</v>
      </c>
      <c r="L59" s="121" t="str">
        <f t="shared" si="6"/>
        <v>-</v>
      </c>
      <c r="M59" s="198">
        <v>0</v>
      </c>
      <c r="N59" s="121" t="str">
        <f t="shared" si="7"/>
        <v>-</v>
      </c>
    </row>
    <row r="60" spans="2:16" x14ac:dyDescent="0.25">
      <c r="B60" s="119" t="s">
        <v>87</v>
      </c>
      <c r="C60" s="198">
        <v>0</v>
      </c>
      <c r="D60" s="121"/>
      <c r="E60" s="198">
        <v>0</v>
      </c>
      <c r="F60" s="121" t="str">
        <f t="shared" si="5"/>
        <v>-</v>
      </c>
      <c r="G60" s="198">
        <v>0</v>
      </c>
      <c r="H60" s="121" t="str">
        <f t="shared" si="5"/>
        <v>-</v>
      </c>
      <c r="I60" s="198">
        <v>0</v>
      </c>
      <c r="J60" s="121" t="str">
        <f t="shared" si="5"/>
        <v>-</v>
      </c>
      <c r="K60" s="198">
        <v>0</v>
      </c>
      <c r="L60" s="121" t="str">
        <f t="shared" si="6"/>
        <v>-</v>
      </c>
      <c r="M60" s="198"/>
      <c r="N60" s="121"/>
    </row>
    <row r="61" spans="2:16" x14ac:dyDescent="0.25">
      <c r="B61" s="119" t="s">
        <v>89</v>
      </c>
      <c r="C61" s="198">
        <v>0</v>
      </c>
      <c r="D61" s="121"/>
      <c r="E61" s="198">
        <v>0</v>
      </c>
      <c r="F61" s="121" t="str">
        <f t="shared" si="5"/>
        <v>-</v>
      </c>
      <c r="G61" s="198">
        <v>0</v>
      </c>
      <c r="H61" s="121" t="str">
        <f t="shared" si="5"/>
        <v>-</v>
      </c>
      <c r="I61" s="198">
        <v>0</v>
      </c>
      <c r="J61" s="121" t="str">
        <f t="shared" si="5"/>
        <v>-</v>
      </c>
      <c r="K61" s="198">
        <v>0</v>
      </c>
      <c r="L61" s="121" t="str">
        <f t="shared" si="6"/>
        <v>-</v>
      </c>
      <c r="M61" s="198"/>
      <c r="N61" s="121"/>
    </row>
    <row r="62" spans="2:16" x14ac:dyDescent="0.25">
      <c r="B62" s="119" t="s">
        <v>91</v>
      </c>
      <c r="C62" s="198">
        <v>0</v>
      </c>
      <c r="D62" s="121"/>
      <c r="E62" s="198">
        <v>0</v>
      </c>
      <c r="F62" s="121" t="str">
        <f t="shared" si="5"/>
        <v>-</v>
      </c>
      <c r="G62" s="198">
        <v>0</v>
      </c>
      <c r="H62" s="121" t="str">
        <f t="shared" si="5"/>
        <v>-</v>
      </c>
      <c r="I62" s="198">
        <v>0</v>
      </c>
      <c r="J62" s="121" t="str">
        <f t="shared" si="5"/>
        <v>-</v>
      </c>
      <c r="K62" s="198">
        <v>0</v>
      </c>
      <c r="L62" s="121" t="str">
        <f t="shared" si="6"/>
        <v>-</v>
      </c>
      <c r="M62" s="198"/>
      <c r="N62" s="121"/>
    </row>
    <row r="63" spans="2:16" x14ac:dyDescent="0.25">
      <c r="B63" s="119" t="s">
        <v>93</v>
      </c>
      <c r="C63" s="198">
        <v>0</v>
      </c>
      <c r="D63" s="121"/>
      <c r="E63" s="198">
        <v>0</v>
      </c>
      <c r="F63" s="121" t="str">
        <f t="shared" si="5"/>
        <v>-</v>
      </c>
      <c r="G63" s="198">
        <v>0</v>
      </c>
      <c r="H63" s="121" t="str">
        <f t="shared" si="5"/>
        <v>-</v>
      </c>
      <c r="I63" s="198">
        <v>0</v>
      </c>
      <c r="J63" s="121" t="str">
        <f t="shared" si="5"/>
        <v>-</v>
      </c>
      <c r="K63" s="198">
        <v>0</v>
      </c>
      <c r="L63" s="121" t="str">
        <f t="shared" si="6"/>
        <v>-</v>
      </c>
      <c r="M63" s="198"/>
      <c r="N63" s="121"/>
    </row>
    <row r="64" spans="2:16" x14ac:dyDescent="0.25">
      <c r="B64" s="119" t="s">
        <v>95</v>
      </c>
      <c r="C64" s="198">
        <v>0</v>
      </c>
      <c r="D64" s="121"/>
      <c r="E64" s="198">
        <v>0</v>
      </c>
      <c r="F64" s="121" t="str">
        <f t="shared" si="5"/>
        <v>-</v>
      </c>
      <c r="G64" s="198">
        <v>0</v>
      </c>
      <c r="H64" s="121" t="str">
        <f t="shared" si="5"/>
        <v>-</v>
      </c>
      <c r="I64" s="198">
        <v>0</v>
      </c>
      <c r="J64" s="121" t="str">
        <f t="shared" si="5"/>
        <v>-</v>
      </c>
      <c r="K64" s="198">
        <v>0</v>
      </c>
      <c r="L64" s="121" t="str">
        <f t="shared" si="6"/>
        <v>-</v>
      </c>
      <c r="M64" s="198"/>
      <c r="N64" s="121"/>
    </row>
    <row r="65" spans="2:16" ht="15.75" x14ac:dyDescent="0.25">
      <c r="B65" s="122" t="s">
        <v>32</v>
      </c>
      <c r="C65" s="202">
        <v>0</v>
      </c>
      <c r="D65" s="203"/>
      <c r="E65" s="204" t="s">
        <v>252</v>
      </c>
      <c r="F65" s="203" t="str">
        <f t="shared" si="5"/>
        <v>-</v>
      </c>
      <c r="G65" s="204" t="s">
        <v>252</v>
      </c>
      <c r="H65" s="203" t="str">
        <f t="shared" si="5"/>
        <v>-</v>
      </c>
      <c r="I65" s="204" t="s">
        <v>252</v>
      </c>
      <c r="J65" s="203" t="str">
        <f t="shared" si="5"/>
        <v>-</v>
      </c>
      <c r="K65" s="204" t="s">
        <v>252</v>
      </c>
      <c r="L65" s="203" t="str">
        <f t="shared" si="6"/>
        <v>-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</v>
      </c>
      <c r="D75" s="121"/>
      <c r="E75" s="198">
        <v>0</v>
      </c>
      <c r="F75" s="121" t="str">
        <f t="shared" ref="F75:J87" si="8">IFERROR(E75/C75-1,"-")</f>
        <v>-</v>
      </c>
      <c r="G75" s="198">
        <v>0</v>
      </c>
      <c r="H75" s="121" t="str">
        <f t="shared" si="8"/>
        <v>-</v>
      </c>
      <c r="I75" s="198">
        <v>0</v>
      </c>
      <c r="J75" s="121" t="str">
        <f t="shared" si="8"/>
        <v>-</v>
      </c>
      <c r="K75" s="198">
        <v>0</v>
      </c>
      <c r="L75" s="121" t="str">
        <f t="shared" ref="L75:L87" si="9">IFERROR(K75/I75-1,"-")</f>
        <v>-</v>
      </c>
      <c r="M75" s="198">
        <v>0</v>
      </c>
      <c r="N75" s="121" t="str">
        <f t="shared" ref="N75:N81" si="10">IFERROR(M75/K75-1,"-")</f>
        <v>-</v>
      </c>
    </row>
    <row r="76" spans="2:16" x14ac:dyDescent="0.25">
      <c r="B76" s="119" t="s">
        <v>75</v>
      </c>
      <c r="C76" s="198">
        <v>0</v>
      </c>
      <c r="D76" s="121"/>
      <c r="E76" s="198">
        <v>0</v>
      </c>
      <c r="F76" s="121" t="str">
        <f t="shared" si="8"/>
        <v>-</v>
      </c>
      <c r="G76" s="198">
        <v>0</v>
      </c>
      <c r="H76" s="121" t="str">
        <f t="shared" si="8"/>
        <v>-</v>
      </c>
      <c r="I76" s="198">
        <v>0</v>
      </c>
      <c r="J76" s="121" t="str">
        <f t="shared" si="8"/>
        <v>-</v>
      </c>
      <c r="K76" s="198">
        <v>0</v>
      </c>
      <c r="L76" s="121" t="str">
        <f t="shared" si="9"/>
        <v>-</v>
      </c>
      <c r="M76" s="198">
        <v>0</v>
      </c>
      <c r="N76" s="121" t="str">
        <f t="shared" si="10"/>
        <v>-</v>
      </c>
    </row>
    <row r="77" spans="2:16" x14ac:dyDescent="0.25">
      <c r="B77" s="119" t="s">
        <v>77</v>
      </c>
      <c r="C77" s="198">
        <v>0</v>
      </c>
      <c r="D77" s="121"/>
      <c r="E77" s="198">
        <v>0</v>
      </c>
      <c r="F77" s="121" t="str">
        <f t="shared" si="8"/>
        <v>-</v>
      </c>
      <c r="G77" s="198">
        <v>0</v>
      </c>
      <c r="H77" s="121" t="str">
        <f t="shared" si="8"/>
        <v>-</v>
      </c>
      <c r="I77" s="198">
        <v>0</v>
      </c>
      <c r="J77" s="121" t="str">
        <f t="shared" si="8"/>
        <v>-</v>
      </c>
      <c r="K77" s="198">
        <v>0</v>
      </c>
      <c r="L77" s="121" t="str">
        <f t="shared" si="9"/>
        <v>-</v>
      </c>
      <c r="M77" s="198">
        <v>0</v>
      </c>
      <c r="N77" s="121" t="str">
        <f t="shared" si="10"/>
        <v>-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</v>
      </c>
      <c r="J78" s="121" t="str">
        <f t="shared" si="8"/>
        <v>-</v>
      </c>
      <c r="K78" s="198">
        <v>0</v>
      </c>
      <c r="L78" s="121" t="str">
        <f t="shared" si="9"/>
        <v>-</v>
      </c>
      <c r="M78" s="198">
        <v>0</v>
      </c>
      <c r="N78" s="121" t="str">
        <f t="shared" si="10"/>
        <v>-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</v>
      </c>
      <c r="J79" s="121" t="str">
        <f t="shared" si="8"/>
        <v>-</v>
      </c>
      <c r="K79" s="198">
        <v>0</v>
      </c>
      <c r="L79" s="121" t="str">
        <f t="shared" si="9"/>
        <v>-</v>
      </c>
      <c r="M79" s="198">
        <v>0</v>
      </c>
      <c r="N79" s="121" t="str">
        <f t="shared" si="10"/>
        <v>-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</v>
      </c>
      <c r="J80" s="121" t="str">
        <f t="shared" si="8"/>
        <v>-</v>
      </c>
      <c r="K80" s="198">
        <v>0</v>
      </c>
      <c r="L80" s="121" t="str">
        <f t="shared" si="9"/>
        <v>-</v>
      </c>
      <c r="M80" s="198">
        <v>0</v>
      </c>
      <c r="N80" s="121" t="str">
        <f t="shared" si="10"/>
        <v>-</v>
      </c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</v>
      </c>
      <c r="L81" s="121" t="str">
        <f t="shared" si="9"/>
        <v>-</v>
      </c>
      <c r="M81" s="198">
        <v>0</v>
      </c>
      <c r="N81" s="121" t="str">
        <f t="shared" si="10"/>
        <v>-</v>
      </c>
    </row>
    <row r="82" spans="2:16" x14ac:dyDescent="0.25">
      <c r="B82" s="119" t="s">
        <v>87</v>
      </c>
      <c r="C82" s="198">
        <v>0</v>
      </c>
      <c r="D82" s="121"/>
      <c r="E82" s="198">
        <v>0</v>
      </c>
      <c r="F82" s="121" t="str">
        <f t="shared" si="8"/>
        <v>-</v>
      </c>
      <c r="G82" s="198">
        <v>0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</v>
      </c>
      <c r="L82" s="121" t="str">
        <f t="shared" si="9"/>
        <v>-</v>
      </c>
      <c r="M82" s="198"/>
      <c r="N82" s="121"/>
    </row>
    <row r="83" spans="2:16" x14ac:dyDescent="0.25">
      <c r="B83" s="119" t="s">
        <v>89</v>
      </c>
      <c r="C83" s="198">
        <v>0</v>
      </c>
      <c r="D83" s="121"/>
      <c r="E83" s="198">
        <v>0</v>
      </c>
      <c r="F83" s="121" t="str">
        <f t="shared" si="8"/>
        <v>-</v>
      </c>
      <c r="G83" s="198">
        <v>0</v>
      </c>
      <c r="H83" s="121" t="str">
        <f t="shared" si="8"/>
        <v>-</v>
      </c>
      <c r="I83" s="198">
        <v>0</v>
      </c>
      <c r="J83" s="121" t="str">
        <f t="shared" si="8"/>
        <v>-</v>
      </c>
      <c r="K83" s="198">
        <v>0</v>
      </c>
      <c r="L83" s="121" t="str">
        <f t="shared" si="9"/>
        <v>-</v>
      </c>
      <c r="M83" s="198"/>
      <c r="N83" s="121"/>
    </row>
    <row r="84" spans="2:16" x14ac:dyDescent="0.25">
      <c r="B84" s="119" t="s">
        <v>91</v>
      </c>
      <c r="C84" s="198">
        <v>0</v>
      </c>
      <c r="D84" s="121"/>
      <c r="E84" s="198">
        <v>0</v>
      </c>
      <c r="F84" s="121" t="str">
        <f t="shared" si="8"/>
        <v>-</v>
      </c>
      <c r="G84" s="198">
        <v>0</v>
      </c>
      <c r="H84" s="121" t="str">
        <f t="shared" si="8"/>
        <v>-</v>
      </c>
      <c r="I84" s="198">
        <v>0</v>
      </c>
      <c r="J84" s="121" t="str">
        <f t="shared" si="8"/>
        <v>-</v>
      </c>
      <c r="K84" s="198">
        <v>0</v>
      </c>
      <c r="L84" s="121" t="str">
        <f t="shared" si="9"/>
        <v>-</v>
      </c>
      <c r="M84" s="198"/>
      <c r="N84" s="121"/>
    </row>
    <row r="85" spans="2:16" x14ac:dyDescent="0.25">
      <c r="B85" s="119" t="s">
        <v>93</v>
      </c>
      <c r="C85" s="198">
        <v>0</v>
      </c>
      <c r="D85" s="121"/>
      <c r="E85" s="198">
        <v>0</v>
      </c>
      <c r="F85" s="121" t="str">
        <f t="shared" si="8"/>
        <v>-</v>
      </c>
      <c r="G85" s="198">
        <v>0</v>
      </c>
      <c r="H85" s="121" t="str">
        <f t="shared" si="8"/>
        <v>-</v>
      </c>
      <c r="I85" s="198">
        <v>0</v>
      </c>
      <c r="J85" s="121" t="str">
        <f t="shared" si="8"/>
        <v>-</v>
      </c>
      <c r="K85" s="198">
        <v>0</v>
      </c>
      <c r="L85" s="121" t="str">
        <f t="shared" si="9"/>
        <v>-</v>
      </c>
      <c r="M85" s="198"/>
      <c r="N85" s="121"/>
    </row>
    <row r="86" spans="2:16" x14ac:dyDescent="0.25">
      <c r="B86" s="119" t="s">
        <v>95</v>
      </c>
      <c r="C86" s="198">
        <v>0</v>
      </c>
      <c r="D86" s="121"/>
      <c r="E86" s="198">
        <v>0</v>
      </c>
      <c r="F86" s="121" t="str">
        <f t="shared" si="8"/>
        <v>-</v>
      </c>
      <c r="G86" s="198">
        <v>0</v>
      </c>
      <c r="H86" s="121" t="str">
        <f t="shared" si="8"/>
        <v>-</v>
      </c>
      <c r="I86" s="198">
        <v>0</v>
      </c>
      <c r="J86" s="121" t="str">
        <f t="shared" si="8"/>
        <v>-</v>
      </c>
      <c r="K86" s="198">
        <v>0</v>
      </c>
      <c r="L86" s="121" t="str">
        <f t="shared" si="9"/>
        <v>-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</v>
      </c>
      <c r="D87" s="203"/>
      <c r="E87" s="202">
        <f>IFERROR(AVERAGE(E75:E86),"-")</f>
        <v>0</v>
      </c>
      <c r="F87" s="203" t="str">
        <f t="shared" si="8"/>
        <v>-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</v>
      </c>
      <c r="J87" s="203" t="str">
        <f t="shared" si="8"/>
        <v>-</v>
      </c>
      <c r="K87" s="202">
        <f>IFERROR(AVERAGE(K75:K86),"-")</f>
        <v>0</v>
      </c>
      <c r="L87" s="203" t="str">
        <f t="shared" si="9"/>
        <v>-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0.69279999999999997</v>
      </c>
      <c r="D97" s="121"/>
      <c r="E97" s="198">
        <v>2.0499999999999997E-2</v>
      </c>
      <c r="F97" s="121">
        <f t="shared" ref="F97:J109" si="11">IFERROR(E97/C97-1,"-")</f>
        <v>-0.97040993071593529</v>
      </c>
      <c r="G97" s="198">
        <v>0.51159999999999994</v>
      </c>
      <c r="H97" s="121">
        <f t="shared" si="11"/>
        <v>23.956097560975611</v>
      </c>
      <c r="I97" s="198">
        <v>0.65709999999999991</v>
      </c>
      <c r="J97" s="121">
        <f t="shared" si="11"/>
        <v>0.28440187646598902</v>
      </c>
      <c r="K97" s="198">
        <v>0.7609999999999999</v>
      </c>
      <c r="L97" s="121">
        <f t="shared" ref="L97:L109" si="12">IFERROR(K97/I97-1,"-")</f>
        <v>0.15811900776137566</v>
      </c>
      <c r="M97" s="198">
        <v>0.78</v>
      </c>
      <c r="N97" s="121">
        <f t="shared" ref="N97:N103" si="13">IFERROR(M97/K97-1,"-")</f>
        <v>2.4967148488830748E-2</v>
      </c>
    </row>
    <row r="98" spans="2:14" x14ac:dyDescent="0.25">
      <c r="B98" s="119" t="s">
        <v>75</v>
      </c>
      <c r="C98" s="198">
        <v>0.6823999999999999</v>
      </c>
      <c r="D98" s="121"/>
      <c r="E98" s="198">
        <v>0</v>
      </c>
      <c r="F98" s="121">
        <f t="shared" si="11"/>
        <v>-1</v>
      </c>
      <c r="G98" s="198">
        <v>0.5756</v>
      </c>
      <c r="H98" s="121" t="str">
        <f t="shared" si="11"/>
        <v>-</v>
      </c>
      <c r="I98" s="198">
        <v>0.65670000000000006</v>
      </c>
      <c r="J98" s="121">
        <f t="shared" si="11"/>
        <v>0.14089645587213351</v>
      </c>
      <c r="K98" s="198">
        <v>0.81599999999999995</v>
      </c>
      <c r="L98" s="121">
        <f t="shared" si="12"/>
        <v>0.24257651895842836</v>
      </c>
      <c r="M98" s="198">
        <v>0.78390000000000004</v>
      </c>
      <c r="N98" s="121">
        <f t="shared" si="13"/>
        <v>-3.9338235294117507E-2</v>
      </c>
    </row>
    <row r="99" spans="2:14" x14ac:dyDescent="0.25">
      <c r="B99" s="119" t="s">
        <v>77</v>
      </c>
      <c r="C99" s="198">
        <v>0.31430000000000002</v>
      </c>
      <c r="D99" s="121"/>
      <c r="E99" s="198">
        <v>0</v>
      </c>
      <c r="F99" s="121">
        <f t="shared" si="11"/>
        <v>-1</v>
      </c>
      <c r="G99" s="198">
        <v>0.52380000000000004</v>
      </c>
      <c r="H99" s="121" t="str">
        <f t="shared" si="11"/>
        <v>-</v>
      </c>
      <c r="I99" s="198">
        <v>0.61909999999999998</v>
      </c>
      <c r="J99" s="121">
        <f t="shared" si="11"/>
        <v>0.18193967163039315</v>
      </c>
      <c r="K99" s="198">
        <v>0.75430000000000008</v>
      </c>
      <c r="L99" s="121">
        <f t="shared" si="12"/>
        <v>0.21838152156356028</v>
      </c>
      <c r="M99" s="198">
        <v>0.76700000000000002</v>
      </c>
      <c r="N99" s="121">
        <f t="shared" si="13"/>
        <v>1.6836802333288992E-2</v>
      </c>
    </row>
    <row r="100" spans="2:14" x14ac:dyDescent="0.25">
      <c r="B100" s="119" t="s">
        <v>79</v>
      </c>
      <c r="C100" s="198">
        <v>0</v>
      </c>
      <c r="D100" s="121"/>
      <c r="E100" s="198">
        <v>1.7399999999999999E-2</v>
      </c>
      <c r="F100" s="121" t="str">
        <f t="shared" si="11"/>
        <v>-</v>
      </c>
      <c r="G100" s="198">
        <v>0.53670000000000007</v>
      </c>
      <c r="H100" s="121">
        <f t="shared" si="11"/>
        <v>29.844827586206904</v>
      </c>
      <c r="I100" s="198">
        <v>0.64219999999999999</v>
      </c>
      <c r="J100" s="121">
        <f t="shared" si="11"/>
        <v>0.19657164151294926</v>
      </c>
      <c r="K100" s="198">
        <v>0.84499999999999997</v>
      </c>
      <c r="L100" s="121">
        <f t="shared" si="12"/>
        <v>0.3157894736842104</v>
      </c>
      <c r="M100" s="198">
        <v>0.97349999999999992</v>
      </c>
      <c r="N100" s="121">
        <f t="shared" si="13"/>
        <v>0.15207100591715972</v>
      </c>
    </row>
    <row r="101" spans="2:14" x14ac:dyDescent="0.25">
      <c r="B101" s="119" t="s">
        <v>81</v>
      </c>
      <c r="C101" s="198">
        <v>0</v>
      </c>
      <c r="D101" s="121"/>
      <c r="E101" s="198">
        <v>2.9300000000000003E-2</v>
      </c>
      <c r="F101" s="121" t="str">
        <f t="shared" si="11"/>
        <v>-</v>
      </c>
      <c r="G101" s="198">
        <v>0.46679999999999999</v>
      </c>
      <c r="H101" s="121">
        <f t="shared" si="11"/>
        <v>14.931740614334469</v>
      </c>
      <c r="I101" s="198">
        <v>0.57789999999999997</v>
      </c>
      <c r="J101" s="121">
        <f t="shared" si="11"/>
        <v>0.23800342759211657</v>
      </c>
      <c r="K101" s="198">
        <v>0.74480000000000002</v>
      </c>
      <c r="L101" s="121">
        <f t="shared" si="12"/>
        <v>0.28880429139989627</v>
      </c>
      <c r="M101" s="198">
        <v>0.85439999999999994</v>
      </c>
      <c r="N101" s="121">
        <f t="shared" si="13"/>
        <v>0.14715359828141761</v>
      </c>
    </row>
    <row r="102" spans="2:14" x14ac:dyDescent="0.25">
      <c r="B102" s="119" t="s">
        <v>83</v>
      </c>
      <c r="C102" s="198">
        <v>0</v>
      </c>
      <c r="D102" s="121"/>
      <c r="E102" s="198">
        <v>0.1094</v>
      </c>
      <c r="F102" s="121" t="str">
        <f t="shared" si="11"/>
        <v>-</v>
      </c>
      <c r="G102" s="198">
        <v>0.46140000000000003</v>
      </c>
      <c r="H102" s="121">
        <f t="shared" si="11"/>
        <v>3.2175502742230355</v>
      </c>
      <c r="I102" s="198">
        <v>0.64040000000000008</v>
      </c>
      <c r="J102" s="121">
        <f t="shared" si="11"/>
        <v>0.38794971824880808</v>
      </c>
      <c r="K102" s="198">
        <v>0.69950000000000001</v>
      </c>
      <c r="L102" s="121">
        <f t="shared" si="12"/>
        <v>9.2286071205496478E-2</v>
      </c>
      <c r="M102" s="198">
        <v>0.87730000000000008</v>
      </c>
      <c r="N102" s="121">
        <f t="shared" si="13"/>
        <v>0.25418155825589706</v>
      </c>
    </row>
    <row r="103" spans="2:14" x14ac:dyDescent="0.25">
      <c r="B103" s="119" t="s">
        <v>85</v>
      </c>
      <c r="C103" s="198">
        <v>0</v>
      </c>
      <c r="D103" s="121"/>
      <c r="E103" s="198">
        <v>0.45779999999999998</v>
      </c>
      <c r="F103" s="121" t="str">
        <f t="shared" si="11"/>
        <v>-</v>
      </c>
      <c r="G103" s="198">
        <v>0.59599999999999997</v>
      </c>
      <c r="H103" s="121">
        <f t="shared" si="11"/>
        <v>0.30187854958497162</v>
      </c>
      <c r="I103" s="198">
        <v>0.7965000000000001</v>
      </c>
      <c r="J103" s="121">
        <f t="shared" si="11"/>
        <v>0.33640939597315467</v>
      </c>
      <c r="K103" s="198">
        <v>0.93659999999999999</v>
      </c>
      <c r="L103" s="121">
        <f t="shared" si="12"/>
        <v>0.17589453860640281</v>
      </c>
      <c r="M103" s="198">
        <v>0.9890000000000001</v>
      </c>
      <c r="N103" s="121">
        <f t="shared" si="13"/>
        <v>5.5947042494127741E-2</v>
      </c>
    </row>
    <row r="104" spans="2:14" x14ac:dyDescent="0.25">
      <c r="B104" s="119" t="s">
        <v>87</v>
      </c>
      <c r="C104" s="198">
        <v>0.15229999999999999</v>
      </c>
      <c r="D104" s="121"/>
      <c r="E104" s="198">
        <v>0.53239999999999998</v>
      </c>
      <c r="F104" s="121">
        <f t="shared" si="11"/>
        <v>2.4957321076822061</v>
      </c>
      <c r="G104" s="198">
        <v>0.76709999999999989</v>
      </c>
      <c r="H104" s="121">
        <f t="shared" si="11"/>
        <v>0.4408339594290005</v>
      </c>
      <c r="I104" s="198">
        <v>0.88290000000000002</v>
      </c>
      <c r="J104" s="121">
        <f t="shared" si="11"/>
        <v>0.15095815408682078</v>
      </c>
      <c r="K104" s="198">
        <v>0.98499999999999999</v>
      </c>
      <c r="L104" s="121">
        <f t="shared" si="12"/>
        <v>0.11564163551931128</v>
      </c>
      <c r="M104" s="198"/>
      <c r="N104" s="121"/>
    </row>
    <row r="105" spans="2:14" x14ac:dyDescent="0.25">
      <c r="B105" s="119" t="s">
        <v>89</v>
      </c>
      <c r="C105" s="198">
        <v>1.8200000000000001E-2</v>
      </c>
      <c r="D105" s="121"/>
      <c r="E105" s="198">
        <v>0.4698</v>
      </c>
      <c r="F105" s="121">
        <f t="shared" si="11"/>
        <v>24.81318681318681</v>
      </c>
      <c r="G105" s="198">
        <v>0.57100000000000006</v>
      </c>
      <c r="H105" s="121">
        <f t="shared" si="11"/>
        <v>0.21541081311196275</v>
      </c>
      <c r="I105" s="198">
        <v>0.70790000000000008</v>
      </c>
      <c r="J105" s="121">
        <f t="shared" si="11"/>
        <v>0.23975481611208416</v>
      </c>
      <c r="K105" s="198">
        <v>0.78749999999999998</v>
      </c>
      <c r="L105" s="121">
        <f t="shared" si="12"/>
        <v>0.11244526063003235</v>
      </c>
      <c r="M105" s="198"/>
      <c r="N105" s="121"/>
    </row>
    <row r="106" spans="2:14" x14ac:dyDescent="0.25">
      <c r="B106" s="119" t="s">
        <v>91</v>
      </c>
      <c r="C106" s="198">
        <v>0</v>
      </c>
      <c r="D106" s="121"/>
      <c r="E106" s="198">
        <v>0.48570000000000002</v>
      </c>
      <c r="F106" s="121" t="str">
        <f t="shared" si="11"/>
        <v>-</v>
      </c>
      <c r="G106" s="198">
        <v>0.63929999999999998</v>
      </c>
      <c r="H106" s="121">
        <f t="shared" si="11"/>
        <v>0.31624459542927719</v>
      </c>
      <c r="I106" s="198">
        <v>0.70120000000000005</v>
      </c>
      <c r="J106" s="121">
        <f t="shared" si="11"/>
        <v>9.6824651963084651E-2</v>
      </c>
      <c r="K106" s="198">
        <v>0.88969999999999994</v>
      </c>
      <c r="L106" s="121">
        <f t="shared" si="12"/>
        <v>0.26882487164860214</v>
      </c>
      <c r="M106" s="198"/>
      <c r="N106" s="121"/>
    </row>
    <row r="107" spans="2:14" x14ac:dyDescent="0.25">
      <c r="B107" s="119" t="s">
        <v>93</v>
      </c>
      <c r="C107" s="198">
        <v>6.3600000000000004E-2</v>
      </c>
      <c r="D107" s="121"/>
      <c r="E107" s="198">
        <v>0.49979999999999997</v>
      </c>
      <c r="F107" s="121">
        <f t="shared" si="11"/>
        <v>6.8584905660377347</v>
      </c>
      <c r="G107" s="198">
        <v>0.65410000000000001</v>
      </c>
      <c r="H107" s="121">
        <f t="shared" si="11"/>
        <v>0.30872348939575844</v>
      </c>
      <c r="I107" s="198">
        <v>0.64529999999999998</v>
      </c>
      <c r="J107" s="121">
        <f t="shared" si="11"/>
        <v>-1.3453600366916452E-2</v>
      </c>
      <c r="K107" s="198">
        <v>0.7913</v>
      </c>
      <c r="L107" s="121">
        <f t="shared" si="12"/>
        <v>0.2262513559584689</v>
      </c>
      <c r="M107" s="198"/>
      <c r="N107" s="121"/>
    </row>
    <row r="108" spans="2:14" x14ac:dyDescent="0.25">
      <c r="B108" s="119" t="s">
        <v>95</v>
      </c>
      <c r="C108" s="198">
        <v>8.8000000000000009E-2</v>
      </c>
      <c r="D108" s="121"/>
      <c r="E108" s="198">
        <v>0.49869999999999998</v>
      </c>
      <c r="F108" s="121">
        <f t="shared" si="11"/>
        <v>4.6670454545454536</v>
      </c>
      <c r="G108" s="198">
        <v>0.67709999999999992</v>
      </c>
      <c r="H108" s="121">
        <f t="shared" si="11"/>
        <v>0.35773009825546409</v>
      </c>
      <c r="I108" s="198">
        <v>0.7772</v>
      </c>
      <c r="J108" s="121">
        <f t="shared" si="11"/>
        <v>0.14783636095111508</v>
      </c>
      <c r="K108" s="198">
        <v>0.84849999999999992</v>
      </c>
      <c r="L108" s="121">
        <f t="shared" si="12"/>
        <v>9.1739577972207886E-2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0.16763333333333333</v>
      </c>
      <c r="D109" s="124"/>
      <c r="E109" s="205">
        <f>IFERROR(AVERAGE(E97:E108),"-")</f>
        <v>0.26006666666666667</v>
      </c>
      <c r="F109" s="124">
        <f t="shared" si="11"/>
        <v>0.55140186915887845</v>
      </c>
      <c r="G109" s="205">
        <f>IFERROR(AVERAGE(G97:G108),"-")</f>
        <v>0.58170833333333338</v>
      </c>
      <c r="H109" s="124">
        <f t="shared" si="11"/>
        <v>1.2367662137913356</v>
      </c>
      <c r="I109" s="205">
        <f>IFERROR(AVERAGE(I97:I108),"-")</f>
        <v>0.69203333333333339</v>
      </c>
      <c r="J109" s="124">
        <f t="shared" si="11"/>
        <v>0.18965690136809688</v>
      </c>
      <c r="K109" s="205">
        <f>IFERROR(AVERAGE(K97:K108),"-")</f>
        <v>0.8216</v>
      </c>
      <c r="L109" s="124">
        <f t="shared" si="12"/>
        <v>0.18722604884157779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9101D-73A6-4CF6-93EF-53D59A07AFC8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A7183-D8E8-49CE-957E-61E99BFBD14A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00EC2-AEB1-4AC5-BAF6-5D165EDB2722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52</v>
      </c>
      <c r="C16" s="234">
        <v>85.19</v>
      </c>
      <c r="D16" s="234">
        <v>106.13</v>
      </c>
      <c r="E16" s="234">
        <v>125.31</v>
      </c>
      <c r="F16" s="234">
        <v>128.06</v>
      </c>
      <c r="G16" s="234">
        <v>149.08000000000001</v>
      </c>
      <c r="H16" s="234">
        <v>167.62</v>
      </c>
      <c r="I16" s="102">
        <f t="shared" si="0"/>
        <v>0.12436275825060372</v>
      </c>
      <c r="J16" s="234">
        <f t="shared" si="1"/>
        <v>18.539999999999992</v>
      </c>
      <c r="K16" s="235">
        <v>151.46</v>
      </c>
      <c r="L16" s="235">
        <v>119.18</v>
      </c>
      <c r="M16" s="235">
        <v>150.33000000000001</v>
      </c>
      <c r="N16" s="235">
        <v>160</v>
      </c>
      <c r="O16" s="235">
        <v>201.51</v>
      </c>
      <c r="P16" s="102">
        <f t="shared" si="2"/>
        <v>0.25943749999999999</v>
      </c>
      <c r="Q16" s="234">
        <f t="shared" si="3"/>
        <v>41.509999999999991</v>
      </c>
    </row>
    <row r="17" spans="2:17" x14ac:dyDescent="0.25">
      <c r="B17" s="96" t="s">
        <v>62</v>
      </c>
      <c r="C17" s="230">
        <v>112.85</v>
      </c>
      <c r="D17" s="230">
        <v>133.72</v>
      </c>
      <c r="E17" s="230">
        <v>131.41999999999999</v>
      </c>
      <c r="F17" s="230">
        <v>137.6</v>
      </c>
      <c r="G17" s="230">
        <v>157.49</v>
      </c>
      <c r="H17" s="230">
        <v>177.79</v>
      </c>
      <c r="I17" s="98">
        <f t="shared" si="0"/>
        <v>0.12889707283002094</v>
      </c>
      <c r="J17" s="230">
        <f t="shared" si="1"/>
        <v>20.299999999999983</v>
      </c>
      <c r="K17" s="231">
        <v>158.06</v>
      </c>
      <c r="L17" s="231">
        <v>127.26</v>
      </c>
      <c r="M17" s="231">
        <v>157.88999999999999</v>
      </c>
      <c r="N17" s="231">
        <v>171.83</v>
      </c>
      <c r="O17" s="231">
        <v>215.49</v>
      </c>
      <c r="P17" s="98">
        <f t="shared" si="2"/>
        <v>0.25408834312983752</v>
      </c>
      <c r="Q17" s="230">
        <f t="shared" si="3"/>
        <v>43.66</v>
      </c>
    </row>
    <row r="18" spans="2:17" x14ac:dyDescent="0.25">
      <c r="B18" s="99" t="s">
        <v>63</v>
      </c>
      <c r="C18" s="232">
        <v>112.85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64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65</v>
      </c>
      <c r="C20" s="230">
        <v>55.99</v>
      </c>
      <c r="D20" s="230">
        <v>41.89</v>
      </c>
      <c r="E20" s="230">
        <v>74.180000000000007</v>
      </c>
      <c r="F20" s="230">
        <v>78.69</v>
      </c>
      <c r="G20" s="230">
        <v>104.15</v>
      </c>
      <c r="H20" s="230">
        <v>109.88</v>
      </c>
      <c r="I20" s="98">
        <f t="shared" si="0"/>
        <v>5.5016802688430122E-2</v>
      </c>
      <c r="J20" s="230">
        <f t="shared" si="1"/>
        <v>5.7299999999999898</v>
      </c>
      <c r="K20" s="231">
        <v>46.36</v>
      </c>
      <c r="L20" s="231">
        <v>75.02</v>
      </c>
      <c r="M20" s="231">
        <v>110.57</v>
      </c>
      <c r="N20" s="231">
        <v>95.28</v>
      </c>
      <c r="O20" s="231">
        <v>129.86000000000001</v>
      </c>
      <c r="P20" s="98">
        <f t="shared" si="2"/>
        <v>0.36293031066330816</v>
      </c>
      <c r="Q20" s="230">
        <f t="shared" si="3"/>
        <v>34.580000000000013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14162-FCDF-4773-AA08-C9740D567D6F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52</v>
      </c>
      <c r="C16" s="234">
        <v>67.78</v>
      </c>
      <c r="D16" s="234">
        <v>64.31</v>
      </c>
      <c r="E16" s="234">
        <v>82.55</v>
      </c>
      <c r="F16" s="234">
        <v>96.71</v>
      </c>
      <c r="G16" s="234">
        <v>122.12</v>
      </c>
      <c r="H16" s="234">
        <v>143.97</v>
      </c>
      <c r="I16" s="102">
        <f t="shared" si="0"/>
        <v>0.17892237143792977</v>
      </c>
      <c r="J16" s="234">
        <f t="shared" si="1"/>
        <v>21.849999999999994</v>
      </c>
      <c r="K16" s="235">
        <v>92.57</v>
      </c>
      <c r="L16" s="235">
        <v>83.02</v>
      </c>
      <c r="M16" s="235">
        <v>119.31</v>
      </c>
      <c r="N16" s="235">
        <v>136.03</v>
      </c>
      <c r="O16" s="235">
        <v>178.29</v>
      </c>
      <c r="P16" s="102">
        <f t="shared" si="2"/>
        <v>0.31066676468426069</v>
      </c>
      <c r="Q16" s="234">
        <f t="shared" si="3"/>
        <v>42.259999999999991</v>
      </c>
    </row>
    <row r="17" spans="2:17" x14ac:dyDescent="0.25">
      <c r="B17" s="96" t="s">
        <v>62</v>
      </c>
      <c r="C17" s="230">
        <v>88.08</v>
      </c>
      <c r="D17" s="230">
        <v>75.77</v>
      </c>
      <c r="E17" s="230">
        <v>86.58</v>
      </c>
      <c r="F17" s="230">
        <v>103.27</v>
      </c>
      <c r="G17" s="230">
        <v>127.65</v>
      </c>
      <c r="H17" s="230">
        <v>152.83000000000001</v>
      </c>
      <c r="I17" s="98">
        <f t="shared" si="0"/>
        <v>0.1972581276929104</v>
      </c>
      <c r="J17" s="230">
        <f t="shared" si="1"/>
        <v>25.180000000000007</v>
      </c>
      <c r="K17" s="231">
        <v>96.79</v>
      </c>
      <c r="L17" s="231">
        <v>87.98</v>
      </c>
      <c r="M17" s="231">
        <v>123.73</v>
      </c>
      <c r="N17" s="231">
        <v>145.38</v>
      </c>
      <c r="O17" s="231">
        <v>189.9</v>
      </c>
      <c r="P17" s="98">
        <f t="shared" si="2"/>
        <v>0.30623194387123398</v>
      </c>
      <c r="Q17" s="230">
        <f t="shared" si="3"/>
        <v>44.52000000000001</v>
      </c>
    </row>
    <row r="18" spans="2:17" x14ac:dyDescent="0.25">
      <c r="B18" s="99" t="s">
        <v>63</v>
      </c>
      <c r="C18" s="232">
        <v>88.08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64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65</v>
      </c>
      <c r="C20" s="230">
        <v>45.47</v>
      </c>
      <c r="D20" s="230">
        <v>30.29</v>
      </c>
      <c r="E20" s="230">
        <v>48.86</v>
      </c>
      <c r="F20" s="230">
        <v>61.39</v>
      </c>
      <c r="G20" s="230">
        <v>90.45</v>
      </c>
      <c r="H20" s="230">
        <v>93.94</v>
      </c>
      <c r="I20" s="98">
        <f t="shared" si="0"/>
        <v>3.8584853510226669E-2</v>
      </c>
      <c r="J20" s="230">
        <f t="shared" si="1"/>
        <v>3.4899999999999949</v>
      </c>
      <c r="K20" s="231">
        <v>27.5</v>
      </c>
      <c r="L20" s="231">
        <v>54.56</v>
      </c>
      <c r="M20" s="231">
        <v>94.08</v>
      </c>
      <c r="N20" s="231">
        <v>83.21</v>
      </c>
      <c r="O20" s="231">
        <v>117.29</v>
      </c>
      <c r="P20" s="98">
        <f t="shared" si="2"/>
        <v>0.40956615791371243</v>
      </c>
      <c r="Q20" s="230">
        <f t="shared" si="3"/>
        <v>34.080000000000013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CF9A-3E98-48F3-BBE4-B528733DF2B5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DA24B-4B3A-4638-BEA3-3734EC789679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36009</v>
      </c>
      <c r="D6" s="238">
        <v>43336</v>
      </c>
      <c r="E6" s="238">
        <v>107595</v>
      </c>
      <c r="F6" s="238">
        <v>148504</v>
      </c>
      <c r="G6" s="239">
        <f t="shared" ref="G6:G11" si="0">F6/E6-1</f>
        <v>0.38021283516892046</v>
      </c>
      <c r="H6" s="238">
        <f t="shared" ref="H6:H11" si="1">F6-E6</f>
        <v>40909</v>
      </c>
      <c r="I6" s="239"/>
      <c r="J6" s="238">
        <v>138865</v>
      </c>
      <c r="K6" s="239">
        <f t="shared" ref="K6:K11" si="2">J6/F6-1</f>
        <v>-6.4907342563163328E-2</v>
      </c>
      <c r="L6" s="238">
        <f t="shared" ref="L6:L11" si="3">J6-F6</f>
        <v>-9639</v>
      </c>
      <c r="M6" s="239"/>
      <c r="N6" s="238">
        <v>154252</v>
      </c>
      <c r="O6" s="239">
        <f t="shared" ref="O6:O11" si="4">N6/J6-1</f>
        <v>0.1108054585388687</v>
      </c>
      <c r="P6" s="238">
        <f t="shared" ref="P6:P11" si="5">N6-J6</f>
        <v>15387</v>
      </c>
      <c r="Q6" s="239">
        <f>N6/C6-1</f>
        <v>3.2837068510650118</v>
      </c>
      <c r="R6" s="238">
        <f>N6-C6</f>
        <v>118243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7208</v>
      </c>
      <c r="D7" s="238">
        <v>25544</v>
      </c>
      <c r="E7" s="238">
        <v>24458</v>
      </c>
      <c r="F7" s="238">
        <v>31500</v>
      </c>
      <c r="G7" s="239">
        <f t="shared" si="0"/>
        <v>0.28792215226101892</v>
      </c>
      <c r="H7" s="238">
        <f t="shared" si="1"/>
        <v>7042</v>
      </c>
      <c r="I7" s="239">
        <f>F7/$F$7</f>
        <v>1</v>
      </c>
      <c r="J7" s="238">
        <v>28196</v>
      </c>
      <c r="K7" s="239">
        <f t="shared" si="2"/>
        <v>-0.10488888888888892</v>
      </c>
      <c r="L7" s="238">
        <f t="shared" si="3"/>
        <v>-3304</v>
      </c>
      <c r="M7" s="239">
        <f>J7/$J$7</f>
        <v>1</v>
      </c>
      <c r="N7" s="238">
        <v>33627</v>
      </c>
      <c r="O7" s="239">
        <f t="shared" si="4"/>
        <v>0.19261597389700658</v>
      </c>
      <c r="P7" s="238">
        <f t="shared" si="5"/>
        <v>5431</v>
      </c>
      <c r="Q7" s="239">
        <f t="shared" ref="Q7:Q11" si="6">N7/C7-1</f>
        <v>3.6652330743618204</v>
      </c>
      <c r="R7" s="238">
        <f t="shared" ref="R7:R11" si="7">N7-C7</f>
        <v>26419</v>
      </c>
      <c r="S7" s="239">
        <f>N7/$N$7</f>
        <v>1</v>
      </c>
      <c r="T7" s="239">
        <f>N7/$N$6</f>
        <v>0.21800041490547933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5757</v>
      </c>
      <c r="D8" s="241">
        <v>9171</v>
      </c>
      <c r="E8" s="241">
        <v>15618</v>
      </c>
      <c r="F8" s="241">
        <v>18555</v>
      </c>
      <c r="G8" s="242">
        <f t="shared" si="0"/>
        <v>0.18805224740683824</v>
      </c>
      <c r="H8" s="241">
        <f t="shared" si="1"/>
        <v>2937</v>
      </c>
      <c r="I8" s="242">
        <f>F8/$F$7</f>
        <v>0.58904761904761904</v>
      </c>
      <c r="J8" s="241">
        <v>19490</v>
      </c>
      <c r="K8" s="242">
        <f t="shared" si="2"/>
        <v>5.0390730261385075E-2</v>
      </c>
      <c r="L8" s="241">
        <f t="shared" si="3"/>
        <v>935</v>
      </c>
      <c r="M8" s="242">
        <f>J8/$J$7</f>
        <v>0.69123279897857848</v>
      </c>
      <c r="N8" s="241">
        <v>20654</v>
      </c>
      <c r="O8" s="242">
        <f t="shared" si="4"/>
        <v>5.9722934838378761E-2</v>
      </c>
      <c r="P8" s="241">
        <f t="shared" si="5"/>
        <v>1164</v>
      </c>
      <c r="Q8" s="242">
        <f t="shared" si="6"/>
        <v>2.5876324474552717</v>
      </c>
      <c r="R8" s="241">
        <f t="shared" si="7"/>
        <v>14897</v>
      </c>
      <c r="S8" s="242">
        <f>N8/$N$7</f>
        <v>0.61420882029321677</v>
      </c>
      <c r="T8" s="242">
        <f>N8/$N$6</f>
        <v>0.13389777766252625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1451</v>
      </c>
      <c r="D9" s="244">
        <v>16373</v>
      </c>
      <c r="E9" s="244">
        <v>8840</v>
      </c>
      <c r="F9" s="244">
        <v>12945</v>
      </c>
      <c r="G9" s="245">
        <f t="shared" si="0"/>
        <v>0.46436651583710398</v>
      </c>
      <c r="H9" s="246">
        <f t="shared" si="1"/>
        <v>4105</v>
      </c>
      <c r="I9" s="247">
        <f>F9/$F$7</f>
        <v>0.41095238095238096</v>
      </c>
      <c r="J9" s="244">
        <v>8706</v>
      </c>
      <c r="K9" s="245">
        <f t="shared" si="2"/>
        <v>-0.32746234067207414</v>
      </c>
      <c r="L9" s="246">
        <f t="shared" si="3"/>
        <v>-4239</v>
      </c>
      <c r="M9" s="247">
        <f>J9/$J$7</f>
        <v>0.30876720102142147</v>
      </c>
      <c r="N9" s="244">
        <v>12973</v>
      </c>
      <c r="O9" s="245">
        <f t="shared" si="4"/>
        <v>0.49012175511141742</v>
      </c>
      <c r="P9" s="246">
        <f t="shared" si="5"/>
        <v>4267</v>
      </c>
      <c r="Q9" s="245">
        <f t="shared" si="6"/>
        <v>7.940730530668505</v>
      </c>
      <c r="R9" s="246">
        <f t="shared" si="7"/>
        <v>11522</v>
      </c>
      <c r="S9" s="247">
        <f>N9/$N$7</f>
        <v>0.38579117970678323</v>
      </c>
      <c r="T9" s="247">
        <f>N9/$N$6</f>
        <v>8.4102637242953096E-2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1230</v>
      </c>
      <c r="D10" s="29">
        <v>9535</v>
      </c>
      <c r="E10" s="29">
        <v>4678</v>
      </c>
      <c r="F10" s="29">
        <v>11467</v>
      </c>
      <c r="G10" s="22">
        <f t="shared" si="0"/>
        <v>1.4512612227447628</v>
      </c>
      <c r="H10" s="20">
        <f t="shared" si="1"/>
        <v>6789</v>
      </c>
      <c r="I10" s="31">
        <f>F10/$F$7</f>
        <v>0.36403174603174604</v>
      </c>
      <c r="J10" s="29">
        <v>2737</v>
      </c>
      <c r="K10" s="22">
        <f t="shared" si="2"/>
        <v>-0.76131507805005671</v>
      </c>
      <c r="L10" s="20">
        <f t="shared" si="3"/>
        <v>-8730</v>
      </c>
      <c r="M10" s="31">
        <f>J10/$J$7</f>
        <v>9.7070506454816283E-2</v>
      </c>
      <c r="N10" s="29">
        <v>8133</v>
      </c>
      <c r="O10" s="22">
        <f t="shared" si="4"/>
        <v>1.9715016441359152</v>
      </c>
      <c r="P10" s="20">
        <f t="shared" si="5"/>
        <v>5396</v>
      </c>
      <c r="Q10" s="22">
        <f t="shared" si="6"/>
        <v>5.6121951219512196</v>
      </c>
      <c r="R10" s="20">
        <f t="shared" si="7"/>
        <v>6903</v>
      </c>
      <c r="S10" s="31">
        <f>N10/$N$7</f>
        <v>0.24185922026942636</v>
      </c>
      <c r="T10" s="31">
        <f>N10/$N$6</f>
        <v>5.2725410367450667E-2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221</v>
      </c>
      <c r="D11" s="29">
        <f>D9-D10</f>
        <v>6838</v>
      </c>
      <c r="E11" s="29">
        <f>E9-E10</f>
        <v>4162</v>
      </c>
      <c r="F11" s="29">
        <f>F9-F10</f>
        <v>1478</v>
      </c>
      <c r="G11" s="22">
        <f t="shared" si="0"/>
        <v>-0.64488226814031713</v>
      </c>
      <c r="H11" s="20">
        <f t="shared" si="1"/>
        <v>-2684</v>
      </c>
      <c r="I11" s="31">
        <f>F11/$F$7</f>
        <v>4.6920634920634918E-2</v>
      </c>
      <c r="J11" s="29">
        <f>J9-J10</f>
        <v>5969</v>
      </c>
      <c r="K11" s="22">
        <f t="shared" si="2"/>
        <v>3.0385656292286871</v>
      </c>
      <c r="L11" s="20">
        <f t="shared" si="3"/>
        <v>4491</v>
      </c>
      <c r="M11" s="31">
        <f>J11/$J$7</f>
        <v>0.2116966945666052</v>
      </c>
      <c r="N11" s="29">
        <f>N9-N10</f>
        <v>4840</v>
      </c>
      <c r="O11" s="22">
        <f t="shared" si="4"/>
        <v>-0.18914391020271404</v>
      </c>
      <c r="P11" s="20">
        <f t="shared" si="5"/>
        <v>-1129</v>
      </c>
      <c r="Q11" s="22">
        <f t="shared" si="6"/>
        <v>20.900452488687783</v>
      </c>
      <c r="R11" s="20">
        <f t="shared" si="7"/>
        <v>4619</v>
      </c>
      <c r="S11" s="31">
        <f>N11/$N$7</f>
        <v>0.1439319594373569</v>
      </c>
      <c r="T11" s="31">
        <f>N11/$N$6</f>
        <v>3.1377226875502422E-2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77467</v>
      </c>
      <c r="D124" s="238">
        <v>107459</v>
      </c>
      <c r="E124" s="238">
        <v>198873</v>
      </c>
      <c r="F124" s="238">
        <v>252588</v>
      </c>
      <c r="G124" s="239">
        <f t="shared" ref="G124:G129" si="8">F124/E124-1</f>
        <v>0.27009699657570407</v>
      </c>
      <c r="H124" s="238">
        <f t="shared" ref="H124:H129" si="9">F124-E124</f>
        <v>53715</v>
      </c>
      <c r="I124" s="239"/>
      <c r="J124" s="238">
        <v>239146</v>
      </c>
      <c r="K124" s="239"/>
      <c r="L124" s="239">
        <f t="shared" ref="L124:L129" si="10">J124/F124-1</f>
        <v>-5.3217096615832848E-2</v>
      </c>
      <c r="M124" s="238">
        <f t="shared" ref="M124:M129" si="11">J124-F124</f>
        <v>-13442</v>
      </c>
      <c r="N124" s="239">
        <f t="shared" ref="N124:N129" si="12">J124/D124-1</f>
        <v>1.2254627346243683</v>
      </c>
      <c r="O124" s="238">
        <f t="shared" ref="O124:O129" si="13">J124-D124</f>
        <v>131687</v>
      </c>
      <c r="Z124" s="1"/>
      <c r="AE124"/>
    </row>
    <row r="125" spans="2:31" ht="18.75" x14ac:dyDescent="0.3">
      <c r="B125" s="237" t="s">
        <v>178</v>
      </c>
      <c r="C125" s="238">
        <v>30584</v>
      </c>
      <c r="D125" s="238">
        <v>44398</v>
      </c>
      <c r="E125" s="238">
        <v>48630</v>
      </c>
      <c r="F125" s="238">
        <v>55684</v>
      </c>
      <c r="G125" s="239">
        <f t="shared" si="8"/>
        <v>0.14505449311124829</v>
      </c>
      <c r="H125" s="238">
        <f t="shared" si="9"/>
        <v>7054</v>
      </c>
      <c r="I125" s="239">
        <f>F125/$F$7</f>
        <v>1.7677460317460318</v>
      </c>
      <c r="J125" s="238">
        <v>49807</v>
      </c>
      <c r="K125" s="239">
        <f>J125/$J$125</f>
        <v>1</v>
      </c>
      <c r="L125" s="239">
        <f t="shared" si="10"/>
        <v>-0.10554198692622652</v>
      </c>
      <c r="M125" s="238">
        <f t="shared" si="11"/>
        <v>-5877</v>
      </c>
      <c r="N125" s="239">
        <f t="shared" si="12"/>
        <v>0.1218298121537007</v>
      </c>
      <c r="O125" s="238">
        <f t="shared" si="13"/>
        <v>5409</v>
      </c>
      <c r="Z125" s="1"/>
      <c r="AE125"/>
    </row>
    <row r="126" spans="2:31" ht="15.75" x14ac:dyDescent="0.25">
      <c r="B126" s="240" t="s">
        <v>102</v>
      </c>
      <c r="C126" s="241">
        <v>25621</v>
      </c>
      <c r="D126" s="241">
        <v>20278</v>
      </c>
      <c r="E126" s="241">
        <v>32271</v>
      </c>
      <c r="F126" s="241">
        <v>36164</v>
      </c>
      <c r="G126" s="242">
        <f t="shared" si="8"/>
        <v>0.12063462551516846</v>
      </c>
      <c r="H126" s="241">
        <f t="shared" si="9"/>
        <v>3893</v>
      </c>
      <c r="I126" s="242">
        <f>F126/$F$7</f>
        <v>1.148063492063492</v>
      </c>
      <c r="J126" s="241">
        <v>33708</v>
      </c>
      <c r="K126" s="242">
        <f>J126/$J$125</f>
        <v>0.67677234123717545</v>
      </c>
      <c r="L126" s="242">
        <f t="shared" si="10"/>
        <v>-6.791284149983412E-2</v>
      </c>
      <c r="M126" s="241">
        <f t="shared" si="11"/>
        <v>-2456</v>
      </c>
      <c r="N126" s="242">
        <f t="shared" si="12"/>
        <v>0.66229411184534959</v>
      </c>
      <c r="O126" s="241">
        <f t="shared" si="13"/>
        <v>13430</v>
      </c>
      <c r="Z126" s="1"/>
      <c r="AE126"/>
    </row>
    <row r="127" spans="2:31" x14ac:dyDescent="0.25">
      <c r="B127" s="243" t="s">
        <v>105</v>
      </c>
      <c r="C127" s="244">
        <v>4963</v>
      </c>
      <c r="D127" s="244">
        <v>24120</v>
      </c>
      <c r="E127" s="244">
        <v>16359</v>
      </c>
      <c r="F127" s="244">
        <v>19520</v>
      </c>
      <c r="G127" s="245">
        <f t="shared" si="8"/>
        <v>0.19322696986368371</v>
      </c>
      <c r="H127" s="246">
        <f t="shared" si="9"/>
        <v>3161</v>
      </c>
      <c r="I127" s="247">
        <f>F127/$F$7</f>
        <v>0.61968253968253972</v>
      </c>
      <c r="J127" s="244">
        <v>16099</v>
      </c>
      <c r="K127" s="247">
        <f>J127/$J$125</f>
        <v>0.3232276587628245</v>
      </c>
      <c r="L127" s="245">
        <f t="shared" si="10"/>
        <v>-0.17525614754098362</v>
      </c>
      <c r="M127" s="246">
        <f t="shared" si="11"/>
        <v>-3421</v>
      </c>
      <c r="N127" s="245">
        <f t="shared" si="12"/>
        <v>-0.33254560530679933</v>
      </c>
      <c r="O127" s="246">
        <f t="shared" si="13"/>
        <v>-8021</v>
      </c>
      <c r="Z127" s="1"/>
      <c r="AE127"/>
    </row>
    <row r="128" spans="2:31" x14ac:dyDescent="0.25">
      <c r="B128" s="248" t="s">
        <v>182</v>
      </c>
      <c r="C128" s="29">
        <v>2831</v>
      </c>
      <c r="D128" s="29">
        <v>14998</v>
      </c>
      <c r="E128" s="29">
        <v>8360</v>
      </c>
      <c r="F128" s="29">
        <v>14731</v>
      </c>
      <c r="G128" s="22">
        <f t="shared" si="8"/>
        <v>0.76208133971291869</v>
      </c>
      <c r="H128" s="20">
        <f t="shared" si="9"/>
        <v>6371</v>
      </c>
      <c r="I128" s="31">
        <f>F128/$F$7</f>
        <v>0.46765079365079365</v>
      </c>
      <c r="J128" s="29">
        <v>8530</v>
      </c>
      <c r="K128" s="31">
        <f>J128/$J$125</f>
        <v>0.17126106772140462</v>
      </c>
      <c r="L128" s="22">
        <f t="shared" si="10"/>
        <v>-0.42094901907541915</v>
      </c>
      <c r="M128" s="20">
        <f t="shared" si="11"/>
        <v>-6201</v>
      </c>
      <c r="N128" s="22">
        <f t="shared" si="12"/>
        <v>-0.43125750100013338</v>
      </c>
      <c r="O128" s="20">
        <f t="shared" si="13"/>
        <v>-6468</v>
      </c>
      <c r="Z128" s="1"/>
      <c r="AE128"/>
    </row>
    <row r="129" spans="2:31" x14ac:dyDescent="0.25">
      <c r="B129" s="248" t="s">
        <v>184</v>
      </c>
      <c r="C129" s="29">
        <f>C127-C128</f>
        <v>2132</v>
      </c>
      <c r="D129" s="29">
        <f>D127-D128</f>
        <v>9122</v>
      </c>
      <c r="E129" s="29">
        <f>E127-E128</f>
        <v>7999</v>
      </c>
      <c r="F129" s="29">
        <f>F127-F128</f>
        <v>4789</v>
      </c>
      <c r="G129" s="22">
        <f t="shared" si="8"/>
        <v>-0.40130016252031508</v>
      </c>
      <c r="H129" s="20">
        <f t="shared" si="9"/>
        <v>-3210</v>
      </c>
      <c r="I129" s="31">
        <f>F129/$F$7</f>
        <v>0.15203174603174602</v>
      </c>
      <c r="J129" s="29">
        <f>J127-J128</f>
        <v>7569</v>
      </c>
      <c r="K129" s="31">
        <f>J129/$J$125</f>
        <v>0.15196659104141988</v>
      </c>
      <c r="L129" s="22">
        <f t="shared" si="10"/>
        <v>0.58049697222802266</v>
      </c>
      <c r="M129" s="20">
        <f t="shared" si="11"/>
        <v>2780</v>
      </c>
      <c r="N129" s="22">
        <f t="shared" si="12"/>
        <v>-0.17024775268581449</v>
      </c>
      <c r="O129" s="20">
        <f t="shared" si="13"/>
        <v>-1553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023D0-AC4F-4B10-8D37-6A4B37F55F92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DD705-B3E1-4203-BF25-459D470F6FCF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7208</v>
      </c>
      <c r="D6" s="256">
        <v>25544</v>
      </c>
      <c r="E6" s="256">
        <v>24458</v>
      </c>
      <c r="F6" s="257">
        <f>E6/$E$6</f>
        <v>1</v>
      </c>
      <c r="G6" s="256">
        <v>31500</v>
      </c>
      <c r="H6" s="257">
        <f>G6/E6-1</f>
        <v>0.28792215226101892</v>
      </c>
      <c r="I6" s="256">
        <f>G6-E6</f>
        <v>7042</v>
      </c>
      <c r="J6" s="257">
        <f>G6/$G$6</f>
        <v>1</v>
      </c>
      <c r="K6" s="256">
        <v>28196</v>
      </c>
      <c r="L6" s="257">
        <f t="shared" ref="L6:L12" si="0">K6/G6-1</f>
        <v>-0.10488888888888892</v>
      </c>
      <c r="M6" s="256">
        <f t="shared" ref="M6:M12" si="1">K6-G6</f>
        <v>-3304</v>
      </c>
      <c r="N6" s="257">
        <f>K6/$K$6</f>
        <v>1</v>
      </c>
      <c r="O6" s="256">
        <v>33627</v>
      </c>
      <c r="P6" s="257">
        <f t="shared" ref="P6:P11" si="2">O6/K6-1</f>
        <v>0.19261597389700658</v>
      </c>
      <c r="Q6" s="256">
        <f t="shared" ref="Q6:Q12" si="3">O6-K6</f>
        <v>5431</v>
      </c>
      <c r="R6" s="257">
        <f>O6/C6-1</f>
        <v>3.6652330743618204</v>
      </c>
      <c r="S6" s="256">
        <f>O6-C6</f>
        <v>26419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5441</v>
      </c>
      <c r="D7" s="259">
        <v>23621</v>
      </c>
      <c r="E7" s="259">
        <v>20119</v>
      </c>
      <c r="F7" s="260">
        <f t="shared" ref="F7:F12" si="4">E7/$E$6</f>
        <v>0.82259383432823618</v>
      </c>
      <c r="G7" s="259">
        <v>27482</v>
      </c>
      <c r="H7" s="261">
        <f>G7/E7-1</f>
        <v>0.36597246384015114</v>
      </c>
      <c r="I7" s="262">
        <f>G7-E7</f>
        <v>7363</v>
      </c>
      <c r="J7" s="260">
        <f>G7/$G$6</f>
        <v>0.87244444444444447</v>
      </c>
      <c r="K7" s="259">
        <v>25067</v>
      </c>
      <c r="L7" s="263">
        <f t="shared" si="0"/>
        <v>-8.787570045848192E-2</v>
      </c>
      <c r="M7" s="264">
        <f t="shared" si="1"/>
        <v>-2415</v>
      </c>
      <c r="N7" s="260">
        <f>K7/$K$6</f>
        <v>0.88902681231380343</v>
      </c>
      <c r="O7" s="259">
        <v>29902</v>
      </c>
      <c r="P7" s="261">
        <f t="shared" si="2"/>
        <v>0.19288307336338617</v>
      </c>
      <c r="Q7" s="262">
        <f t="shared" si="3"/>
        <v>4835</v>
      </c>
      <c r="R7" s="261">
        <f t="shared" ref="R7:R10" si="5">O7/C7-1</f>
        <v>4.4956809410034921</v>
      </c>
      <c r="S7" s="262">
        <f t="shared" ref="S7:S10" si="6">O7-C7</f>
        <v>24461</v>
      </c>
      <c r="T7" s="260">
        <f>O7/$O$6</f>
        <v>0.88922591964790199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5441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-5441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>
        <v>1767</v>
      </c>
      <c r="D10" s="274">
        <v>931</v>
      </c>
      <c r="E10" s="274">
        <v>4339</v>
      </c>
      <c r="F10" s="275">
        <f>IFERROR(E10/$E$6,"-")</f>
        <v>0.17740616567176384</v>
      </c>
      <c r="G10" s="274">
        <v>4018</v>
      </c>
      <c r="H10" s="263">
        <f>IFERROR(G10/E10-1,"-")</f>
        <v>-7.3980179764922771E-2</v>
      </c>
      <c r="I10" s="264">
        <f>IFERROR(G10-E10,"-")</f>
        <v>-321</v>
      </c>
      <c r="J10" s="275">
        <f>IFERROR(G10/$G$6,"-")</f>
        <v>0.12755555555555556</v>
      </c>
      <c r="K10" s="274">
        <v>3129</v>
      </c>
      <c r="L10" s="263">
        <f>IFERROR(K10/G10-1,"-")</f>
        <v>-0.22125435540069682</v>
      </c>
      <c r="M10" s="264">
        <f>IFERROR(K10-G10,"-")</f>
        <v>-889</v>
      </c>
      <c r="N10" s="275">
        <f>IFERROR(K10/$K$6,"-")</f>
        <v>0.11097318768619663</v>
      </c>
      <c r="O10" s="274">
        <v>3725</v>
      </c>
      <c r="P10" s="263">
        <f>IFERROR(O10/K10-1,"-")</f>
        <v>0.19047619047619047</v>
      </c>
      <c r="Q10" s="264">
        <f>IFERROR(O10-K10,"-")</f>
        <v>596</v>
      </c>
      <c r="R10" s="263">
        <f t="shared" si="5"/>
        <v>1.1080928126768534</v>
      </c>
      <c r="S10" s="264">
        <f t="shared" si="6"/>
        <v>1958</v>
      </c>
      <c r="T10" s="275">
        <f>IFERROR(O10/$O$6,"-")</f>
        <v>0.11077408035209801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589</v>
      </c>
      <c r="D11" s="265">
        <v>213</v>
      </c>
      <c r="E11" s="265">
        <v>1087</v>
      </c>
      <c r="F11" s="271">
        <f t="shared" si="4"/>
        <v>4.4443535857388174E-2</v>
      </c>
      <c r="G11" s="265">
        <v>1173</v>
      </c>
      <c r="H11" s="273">
        <f t="shared" ref="H11:H12" si="11">G11/E11-1</f>
        <v>7.9116835326586976E-2</v>
      </c>
      <c r="I11" s="272">
        <f t="shared" si="7"/>
        <v>86</v>
      </c>
      <c r="J11" s="271">
        <f t="shared" si="8"/>
        <v>3.7238095238095237E-2</v>
      </c>
      <c r="K11" s="265">
        <v>1341</v>
      </c>
      <c r="L11" s="269">
        <f>K11/G11-1</f>
        <v>0.14322250639386191</v>
      </c>
      <c r="M11" s="272">
        <f t="shared" si="1"/>
        <v>168</v>
      </c>
      <c r="N11" s="271">
        <f t="shared" si="9"/>
        <v>4.7559937579798553E-2</v>
      </c>
      <c r="O11" s="265">
        <v>1548</v>
      </c>
      <c r="P11" s="273">
        <f t="shared" si="2"/>
        <v>0.15436241610738266</v>
      </c>
      <c r="Q11" s="272">
        <f t="shared" si="3"/>
        <v>207</v>
      </c>
      <c r="R11" s="273">
        <f t="shared" ref="R11:R12" si="12">O11/D11-1</f>
        <v>6.267605633802817</v>
      </c>
      <c r="S11" s="272">
        <f t="shared" ref="S11:S12" si="13">O11-D11</f>
        <v>1335</v>
      </c>
      <c r="T11" s="271">
        <f t="shared" si="10"/>
        <v>4.6034436613435634E-2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29.902 viajeros 
cuota: 88,9%</v>
      </c>
    </row>
    <row r="20" spans="1:27" x14ac:dyDescent="0.25">
      <c r="AA20" t="str">
        <f>CONCATENATE("Apartamentos: 
",FIXED(O10,0)," viajeros
cuota: ",FIXED(T10*100,1),"%")</f>
        <v>Apartamentos: 
3.725 viajeros
cuota: 11,1%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7208</v>
      </c>
      <c r="D134" s="241">
        <v>20278</v>
      </c>
      <c r="E134" s="241">
        <v>32271</v>
      </c>
      <c r="F134" s="241">
        <v>36164</v>
      </c>
      <c r="G134" s="242">
        <f>F134/E134-1</f>
        <v>0.12063462551516846</v>
      </c>
      <c r="H134" s="241">
        <f>F134-E134</f>
        <v>3893</v>
      </c>
      <c r="I134" s="242">
        <f>F134/F$134</f>
        <v>1</v>
      </c>
      <c r="J134" s="241">
        <v>33708</v>
      </c>
      <c r="K134" s="242">
        <f>J134/J$134</f>
        <v>1</v>
      </c>
      <c r="L134" s="242">
        <f>J134/F134-1</f>
        <v>-6.791284149983412E-2</v>
      </c>
      <c r="M134" s="241">
        <f>J134-F134</f>
        <v>-2456</v>
      </c>
      <c r="N134" s="242">
        <f>J134/D134-1</f>
        <v>0.66229411184534959</v>
      </c>
      <c r="O134" s="241">
        <f>J134-D134</f>
        <v>13430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5441</v>
      </c>
      <c r="D135" s="259">
        <v>19308</v>
      </c>
      <c r="E135" s="259">
        <v>30101</v>
      </c>
      <c r="F135" s="259">
        <v>33983</v>
      </c>
      <c r="G135" s="263">
        <f>IFERROR(F135/E135-1,"-")</f>
        <v>0.12896581508919969</v>
      </c>
      <c r="H135" s="259">
        <f t="shared" ref="H135:H138" si="14">F135-E135</f>
        <v>3882</v>
      </c>
      <c r="I135" s="261">
        <f>F135/F$134</f>
        <v>0.93969140581794053</v>
      </c>
      <c r="J135" s="259">
        <v>31271</v>
      </c>
      <c r="K135" s="260">
        <f t="shared" ref="K135:K138" si="15">J135/J$134</f>
        <v>0.92770262252284319</v>
      </c>
      <c r="L135" s="261">
        <f t="shared" ref="L135:L138" si="16">J135/F135-1</f>
        <v>-7.9804608186446191E-2</v>
      </c>
      <c r="M135" s="262">
        <f t="shared" ref="M135:M138" si="17">J135-F135</f>
        <v>-2712</v>
      </c>
      <c r="N135" s="260">
        <f t="shared" ref="N135:N138" si="18">J135/D135-1</f>
        <v>0.61958773565361502</v>
      </c>
      <c r="O135" s="259">
        <f t="shared" ref="O135:O138" si="19">J135-D135</f>
        <v>11963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617</v>
      </c>
      <c r="D138" s="259">
        <v>970</v>
      </c>
      <c r="E138" s="259">
        <v>2170</v>
      </c>
      <c r="F138" s="259">
        <v>2181</v>
      </c>
      <c r="G138" s="263">
        <f t="shared" si="20"/>
        <v>5.0691244239631228E-3</v>
      </c>
      <c r="H138" s="259">
        <f t="shared" si="14"/>
        <v>11</v>
      </c>
      <c r="I138" s="261">
        <f t="shared" si="21"/>
        <v>6.0308594182059506E-2</v>
      </c>
      <c r="J138" s="259">
        <v>2437</v>
      </c>
      <c r="K138" s="260">
        <f t="shared" si="15"/>
        <v>7.2297377477156755E-2</v>
      </c>
      <c r="L138" s="261">
        <f t="shared" si="16"/>
        <v>0.11737734983952319</v>
      </c>
      <c r="M138" s="262">
        <f t="shared" si="17"/>
        <v>256</v>
      </c>
      <c r="N138" s="260">
        <f t="shared" si="18"/>
        <v>1.5123711340206185</v>
      </c>
      <c r="O138" s="259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0F7F9-A45F-449A-B23A-079A636516DC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5757</v>
      </c>
      <c r="D6" s="256">
        <v>9171</v>
      </c>
      <c r="E6" s="256">
        <v>15618</v>
      </c>
      <c r="F6" s="257">
        <f>E6/$E$6</f>
        <v>1</v>
      </c>
      <c r="G6" s="256">
        <v>18555</v>
      </c>
      <c r="H6" s="257">
        <f>G6/E6-1</f>
        <v>0.18805224740683824</v>
      </c>
      <c r="I6" s="256">
        <f>G6-E6</f>
        <v>2937</v>
      </c>
      <c r="J6" s="257">
        <f>G6/$G$6</f>
        <v>1</v>
      </c>
      <c r="K6" s="256">
        <v>19490</v>
      </c>
      <c r="L6" s="257">
        <f t="shared" ref="L6:L12" si="0">K6/G6-1</f>
        <v>5.0390730261385075E-2</v>
      </c>
      <c r="M6" s="256">
        <f t="shared" ref="M6:M12" si="1">K6-G6</f>
        <v>935</v>
      </c>
      <c r="N6" s="257">
        <f>K6/$K$6</f>
        <v>1</v>
      </c>
      <c r="O6" s="256">
        <v>20654</v>
      </c>
      <c r="P6" s="257">
        <f t="shared" ref="P6:P11" si="2">O6/K6-1</f>
        <v>5.9722934838378761E-2</v>
      </c>
      <c r="Q6" s="256">
        <f t="shared" ref="Q6:Q12" si="3">O6-K6</f>
        <v>1164</v>
      </c>
      <c r="R6" s="257">
        <f>O6/C6-1</f>
        <v>2.5876324474552717</v>
      </c>
      <c r="S6" s="256">
        <f>O6-C6</f>
        <v>14897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5168</v>
      </c>
      <c r="D7" s="259">
        <v>8958</v>
      </c>
      <c r="E7" s="259">
        <v>14531</v>
      </c>
      <c r="F7" s="260">
        <f t="shared" ref="F7:F12" si="4">E7/$E$6</f>
        <v>0.93040081956716614</v>
      </c>
      <c r="G7" s="259">
        <v>17382</v>
      </c>
      <c r="H7" s="261">
        <f>G7/E7-1</f>
        <v>0.19620122496731129</v>
      </c>
      <c r="I7" s="262">
        <f>G7-E7</f>
        <v>2851</v>
      </c>
      <c r="J7" s="260">
        <f>G7/$G$6</f>
        <v>0.93678253839935333</v>
      </c>
      <c r="K7" s="259">
        <v>18149</v>
      </c>
      <c r="L7" s="263">
        <f t="shared" si="0"/>
        <v>4.4126107467495013E-2</v>
      </c>
      <c r="M7" s="264">
        <f t="shared" si="1"/>
        <v>767</v>
      </c>
      <c r="N7" s="260">
        <f>K7/$K$6</f>
        <v>0.93119548486403281</v>
      </c>
      <c r="O7" s="259">
        <v>19106</v>
      </c>
      <c r="P7" s="261">
        <f t="shared" si="2"/>
        <v>5.2730177971238135E-2</v>
      </c>
      <c r="Q7" s="262">
        <f t="shared" si="3"/>
        <v>957</v>
      </c>
      <c r="R7" s="261">
        <f t="shared" ref="R7:R10" si="5">O7/C7-1</f>
        <v>2.696981424148607</v>
      </c>
      <c r="S7" s="262">
        <f t="shared" ref="S7:S10" si="6">O7-C7</f>
        <v>13938</v>
      </c>
      <c r="T7" s="260">
        <f>O7/$O$6</f>
        <v>0.92505083761014817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5168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-5168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>
        <v>589</v>
      </c>
      <c r="D10" s="274">
        <v>213</v>
      </c>
      <c r="E10" s="274">
        <v>1087</v>
      </c>
      <c r="F10" s="275">
        <f>IFERROR(E10/$E$6,"-")</f>
        <v>6.9599180432833904E-2</v>
      </c>
      <c r="G10" s="274">
        <v>1173</v>
      </c>
      <c r="H10" s="263">
        <f>IFERROR(G10/E10-1,"-")</f>
        <v>7.9116835326586976E-2</v>
      </c>
      <c r="I10" s="264">
        <f>IFERROR(G10-E10,"-")</f>
        <v>86</v>
      </c>
      <c r="J10" s="275">
        <f>IFERROR(G10/$G$6,"-")</f>
        <v>6.3217461600646729E-2</v>
      </c>
      <c r="K10" s="274">
        <v>1341</v>
      </c>
      <c r="L10" s="263">
        <f>IFERROR(K10/G10-1,"-")</f>
        <v>0.14322250639386191</v>
      </c>
      <c r="M10" s="264">
        <f>IFERROR(K10-G10,"-")</f>
        <v>168</v>
      </c>
      <c r="N10" s="275">
        <f>IFERROR(K10/$K$6,"-")</f>
        <v>6.8804515135967165E-2</v>
      </c>
      <c r="O10" s="274">
        <v>1548</v>
      </c>
      <c r="P10" s="263">
        <f>IFERROR(O10/K10-1,"-")</f>
        <v>0.15436241610738266</v>
      </c>
      <c r="Q10" s="264">
        <f>IFERROR(O10-K10,"-")</f>
        <v>207</v>
      </c>
      <c r="R10" s="263">
        <f t="shared" si="5"/>
        <v>1.6281833616298811</v>
      </c>
      <c r="S10" s="264">
        <f t="shared" si="6"/>
        <v>959</v>
      </c>
      <c r="T10" s="275">
        <f>IFERROR(O10/$O$6,"-")</f>
        <v>7.4949162389851845E-2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589</v>
      </c>
      <c r="D11" s="265">
        <v>213</v>
      </c>
      <c r="E11" s="265">
        <v>1087</v>
      </c>
      <c r="F11" s="271">
        <f t="shared" si="4"/>
        <v>6.9599180432833904E-2</v>
      </c>
      <c r="G11" s="265">
        <v>1173</v>
      </c>
      <c r="H11" s="273">
        <f t="shared" ref="H11:H12" si="11">G11/E11-1</f>
        <v>7.9116835326586976E-2</v>
      </c>
      <c r="I11" s="272">
        <f t="shared" si="7"/>
        <v>86</v>
      </c>
      <c r="J11" s="271">
        <f t="shared" si="8"/>
        <v>6.3217461600646729E-2</v>
      </c>
      <c r="K11" s="265">
        <v>1341</v>
      </c>
      <c r="L11" s="269">
        <f>K11/G11-1</f>
        <v>0.14322250639386191</v>
      </c>
      <c r="M11" s="272">
        <f t="shared" si="1"/>
        <v>168</v>
      </c>
      <c r="N11" s="271">
        <f t="shared" si="9"/>
        <v>6.8804515135967165E-2</v>
      </c>
      <c r="O11" s="265">
        <v>1548</v>
      </c>
      <c r="P11" s="273">
        <f t="shared" si="2"/>
        <v>0.15436241610738266</v>
      </c>
      <c r="Q11" s="272">
        <f t="shared" si="3"/>
        <v>207</v>
      </c>
      <c r="R11" s="273">
        <f t="shared" ref="R11:R12" si="12">O11/D11-1</f>
        <v>6.267605633802817</v>
      </c>
      <c r="S11" s="272">
        <f t="shared" ref="S11:S12" si="13">O11-D11</f>
        <v>1335</v>
      </c>
      <c r="T11" s="271">
        <f t="shared" si="10"/>
        <v>7.4949162389851845E-2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19.106 viajeros 
cuota: 92,5%</v>
      </c>
    </row>
    <row r="20" spans="27:27" x14ac:dyDescent="0.25">
      <c r="AA20" t="str">
        <f>CONCATENATE("Apartamentos: 
",FIXED(O10,0)," viajeros
cuota: ",FIXED(T10*100,1),"%")</f>
        <v>Apartamentos: 
1.548 viajeros
cuota: 7,5%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25621</v>
      </c>
      <c r="D134" s="241">
        <v>20278</v>
      </c>
      <c r="E134" s="241">
        <v>32271</v>
      </c>
      <c r="F134" s="241">
        <v>36164</v>
      </c>
      <c r="G134" s="242">
        <f>F134/E134-1</f>
        <v>0.12063462551516846</v>
      </c>
      <c r="H134" s="241">
        <f>F134-E134</f>
        <v>3893</v>
      </c>
      <c r="I134" s="242">
        <f>F134/F$134</f>
        <v>1</v>
      </c>
      <c r="J134" s="241">
        <v>33708</v>
      </c>
      <c r="K134" s="242">
        <f>J134/J$134</f>
        <v>1</v>
      </c>
      <c r="L134" s="242">
        <f>J134/F134-1</f>
        <v>-6.791284149983412E-2</v>
      </c>
      <c r="M134" s="241">
        <f>J134-F134</f>
        <v>-2456</v>
      </c>
      <c r="N134" s="242">
        <f>J134/D134-1</f>
        <v>0.66229411184534959</v>
      </c>
      <c r="O134" s="241">
        <f>J134-D134</f>
        <v>13430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25004</v>
      </c>
      <c r="D135" s="259">
        <v>19308</v>
      </c>
      <c r="E135" s="259">
        <v>30101</v>
      </c>
      <c r="F135" s="259">
        <v>33983</v>
      </c>
      <c r="G135" s="263">
        <f>IFERROR(F135/E135-1,"-")</f>
        <v>0.12896581508919969</v>
      </c>
      <c r="H135" s="259">
        <f t="shared" ref="H135:H138" si="14">F135-E135</f>
        <v>3882</v>
      </c>
      <c r="I135" s="261">
        <f>F135/F$134</f>
        <v>0.93969140581794053</v>
      </c>
      <c r="J135" s="259">
        <v>31271</v>
      </c>
      <c r="K135" s="260">
        <f t="shared" ref="K135:K138" si="15">J135/J$134</f>
        <v>0.92770262252284319</v>
      </c>
      <c r="L135" s="261">
        <f t="shared" ref="L135:L138" si="16">J135/F135-1</f>
        <v>-7.9804608186446191E-2</v>
      </c>
      <c r="M135" s="262">
        <f t="shared" ref="M135:M138" si="17">J135-F135</f>
        <v>-2712</v>
      </c>
      <c r="N135" s="260">
        <f t="shared" ref="N135:N138" si="18">J135/D135-1</f>
        <v>0.61958773565361502</v>
      </c>
      <c r="O135" s="259">
        <f t="shared" ref="O135:O138" si="19">J135-D135</f>
        <v>11963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617</v>
      </c>
      <c r="D138" s="259">
        <v>970</v>
      </c>
      <c r="E138" s="259">
        <v>2170</v>
      </c>
      <c r="F138" s="259">
        <v>2181</v>
      </c>
      <c r="G138" s="263">
        <f t="shared" si="20"/>
        <v>5.0691244239631228E-3</v>
      </c>
      <c r="H138" s="259">
        <f t="shared" si="14"/>
        <v>11</v>
      </c>
      <c r="I138" s="261">
        <f t="shared" si="21"/>
        <v>6.0308594182059506E-2</v>
      </c>
      <c r="J138" s="259">
        <v>2437</v>
      </c>
      <c r="K138" s="260">
        <f t="shared" si="15"/>
        <v>7.2297377477156755E-2</v>
      </c>
      <c r="L138" s="261">
        <f t="shared" si="16"/>
        <v>0.11737734983952319</v>
      </c>
      <c r="M138" s="262">
        <f t="shared" si="17"/>
        <v>256</v>
      </c>
      <c r="N138" s="260">
        <f t="shared" si="18"/>
        <v>1.5123711340206185</v>
      </c>
      <c r="O138" s="259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66CFD-42CD-4F8A-8F74-11F09620561B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1451</v>
      </c>
      <c r="D6" s="256">
        <v>16373</v>
      </c>
      <c r="E6" s="256">
        <v>8840</v>
      </c>
      <c r="F6" s="257">
        <f>E6/$E$6</f>
        <v>1</v>
      </c>
      <c r="G6" s="256">
        <v>12945</v>
      </c>
      <c r="H6" s="257">
        <f>G6/E6-1</f>
        <v>0.46436651583710398</v>
      </c>
      <c r="I6" s="256">
        <f>G6-E6</f>
        <v>4105</v>
      </c>
      <c r="J6" s="257">
        <f>G6/$G$6</f>
        <v>1</v>
      </c>
      <c r="K6" s="256">
        <v>8706</v>
      </c>
      <c r="L6" s="257">
        <f t="shared" ref="L6:L12" si="0">K6/G6-1</f>
        <v>-0.32746234067207414</v>
      </c>
      <c r="M6" s="256">
        <f t="shared" ref="M6:M12" si="1">K6-G6</f>
        <v>-4239</v>
      </c>
      <c r="N6" s="257">
        <f>K6/$K$6</f>
        <v>1</v>
      </c>
      <c r="O6" s="256">
        <v>12973</v>
      </c>
      <c r="P6" s="257">
        <f t="shared" ref="P6:P11" si="2">O6/K6-1</f>
        <v>0.49012175511141742</v>
      </c>
      <c r="Q6" s="256">
        <f t="shared" ref="Q6:Q12" si="3">O6-K6</f>
        <v>4267</v>
      </c>
      <c r="R6" s="257">
        <f>O6/C6-1</f>
        <v>7.940730530668505</v>
      </c>
      <c r="S6" s="256">
        <f>O6-C6</f>
        <v>11522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273</v>
      </c>
      <c r="D7" s="259">
        <v>14663</v>
      </c>
      <c r="E7" s="259">
        <v>5588</v>
      </c>
      <c r="F7" s="260">
        <f t="shared" ref="F7:F12" si="4">E7/$E$6</f>
        <v>0.63212669683257916</v>
      </c>
      <c r="G7" s="259">
        <v>10100</v>
      </c>
      <c r="H7" s="261">
        <f>G7/E7-1</f>
        <v>0.80744452397995703</v>
      </c>
      <c r="I7" s="262">
        <f>G7-E7</f>
        <v>4512</v>
      </c>
      <c r="J7" s="260">
        <f>G7/$G$6</f>
        <v>0.7802240247199691</v>
      </c>
      <c r="K7" s="259">
        <v>6918</v>
      </c>
      <c r="L7" s="263">
        <f t="shared" si="0"/>
        <v>-0.315049504950495</v>
      </c>
      <c r="M7" s="264">
        <f t="shared" si="1"/>
        <v>-3182</v>
      </c>
      <c r="N7" s="260">
        <f>K7/$K$6</f>
        <v>0.79462439696760856</v>
      </c>
      <c r="O7" s="259">
        <v>10796</v>
      </c>
      <c r="P7" s="261">
        <f t="shared" si="2"/>
        <v>0.560566637756577</v>
      </c>
      <c r="Q7" s="262">
        <f t="shared" si="3"/>
        <v>3878</v>
      </c>
      <c r="R7" s="261">
        <f t="shared" ref="R7:R10" si="5">O7/C7-1</f>
        <v>38.545787545787547</v>
      </c>
      <c r="S7" s="262">
        <f t="shared" ref="S7:S10" si="6">O7-C7</f>
        <v>10523</v>
      </c>
      <c r="T7" s="260">
        <f>O7/$O$6</f>
        <v>0.83218993293763976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273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-273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197</v>
      </c>
      <c r="C10" s="274">
        <v>1178</v>
      </c>
      <c r="D10" s="274">
        <v>718</v>
      </c>
      <c r="E10" s="274">
        <v>3252</v>
      </c>
      <c r="F10" s="275">
        <f>IFERROR(E10/$E$6,"-")</f>
        <v>0.36787330316742084</v>
      </c>
      <c r="G10" s="274">
        <v>2845</v>
      </c>
      <c r="H10" s="263">
        <f>IFERROR(G10/E10-1,"-")</f>
        <v>-0.1251537515375154</v>
      </c>
      <c r="I10" s="264">
        <f>IFERROR(G10-E10,"-")</f>
        <v>-407</v>
      </c>
      <c r="J10" s="275">
        <f>IFERROR(G10/$G$6,"-")</f>
        <v>0.2197759752800309</v>
      </c>
      <c r="K10" s="274">
        <v>1788</v>
      </c>
      <c r="L10" s="263">
        <f>IFERROR(K10/G10-1,"-")</f>
        <v>-0.37152899824253072</v>
      </c>
      <c r="M10" s="264">
        <f>IFERROR(K10-G10,"-")</f>
        <v>-1057</v>
      </c>
      <c r="N10" s="275">
        <f>IFERROR(K10/$K$6,"-")</f>
        <v>0.20537560303239144</v>
      </c>
      <c r="O10" s="274">
        <v>2177</v>
      </c>
      <c r="P10" s="263">
        <f>IFERROR(O10/K10-1,"-")</f>
        <v>0.21756152125279637</v>
      </c>
      <c r="Q10" s="264">
        <f>IFERROR(O10-K10,"-")</f>
        <v>389</v>
      </c>
      <c r="R10" s="263">
        <f t="shared" si="5"/>
        <v>0.84804753820033962</v>
      </c>
      <c r="S10" s="264">
        <f t="shared" si="6"/>
        <v>999</v>
      </c>
      <c r="T10" s="275">
        <f>IFERROR(O10/$O$6,"-")</f>
        <v>0.16781006706236029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1178</v>
      </c>
      <c r="D11" s="265">
        <v>718</v>
      </c>
      <c r="E11" s="265">
        <v>3252</v>
      </c>
      <c r="F11" s="271">
        <f t="shared" si="4"/>
        <v>0.36787330316742084</v>
      </c>
      <c r="G11" s="265">
        <v>2845</v>
      </c>
      <c r="H11" s="273">
        <f t="shared" ref="H11:H12" si="11">G11/E11-1</f>
        <v>-0.1251537515375154</v>
      </c>
      <c r="I11" s="272">
        <f t="shared" si="7"/>
        <v>-407</v>
      </c>
      <c r="J11" s="271">
        <f t="shared" si="8"/>
        <v>0.2197759752800309</v>
      </c>
      <c r="K11" s="265">
        <v>1788</v>
      </c>
      <c r="L11" s="269">
        <f>K11/G11-1</f>
        <v>-0.37152899824253072</v>
      </c>
      <c r="M11" s="272">
        <f t="shared" si="1"/>
        <v>-1057</v>
      </c>
      <c r="N11" s="271">
        <f t="shared" si="9"/>
        <v>0.20537560303239144</v>
      </c>
      <c r="O11" s="265">
        <v>2177</v>
      </c>
      <c r="P11" s="273">
        <f t="shared" si="2"/>
        <v>0.21756152125279637</v>
      </c>
      <c r="Q11" s="272">
        <f t="shared" si="3"/>
        <v>389</v>
      </c>
      <c r="R11" s="273">
        <f t="shared" ref="R11:R12" si="12">O11/D11-1</f>
        <v>2.032033426183844</v>
      </c>
      <c r="S11" s="272">
        <f t="shared" ref="S11:S12" si="13">O11-D11</f>
        <v>1459</v>
      </c>
      <c r="T11" s="271">
        <f t="shared" si="10"/>
        <v>0.16781006706236029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10.796 viajeros 
cuota: 83,2%</v>
      </c>
    </row>
    <row r="20" spans="27:27" x14ac:dyDescent="0.25">
      <c r="AA20" t="str">
        <f>CONCATENATE("Apartamentos: 
",FIXED(O10,0)," viajeros
cuota: ",FIXED(T10*100,1),"%")</f>
        <v>Apartamentos: 
2.177 viajeros
cuota: 16,8%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4963</v>
      </c>
      <c r="D134" s="241">
        <v>24120</v>
      </c>
      <c r="E134" s="241">
        <v>16359</v>
      </c>
      <c r="F134" s="241">
        <v>19520</v>
      </c>
      <c r="G134" s="242">
        <f>F134/E134-1</f>
        <v>0.19322696986368371</v>
      </c>
      <c r="H134" s="241">
        <f>F134-E134</f>
        <v>3161</v>
      </c>
      <c r="I134" s="242">
        <f>F134/F$134</f>
        <v>1</v>
      </c>
      <c r="J134" s="241">
        <v>16099</v>
      </c>
      <c r="K134" s="242">
        <f>J134/J$134</f>
        <v>1</v>
      </c>
      <c r="L134" s="242">
        <f>J134/F134-1</f>
        <v>-0.17525614754098362</v>
      </c>
      <c r="M134" s="241">
        <f>J134-F134</f>
        <v>-3421</v>
      </c>
      <c r="N134" s="242">
        <f>J134/D134-1</f>
        <v>-0.33254560530679933</v>
      </c>
      <c r="O134" s="241">
        <f>J134-D134</f>
        <v>-8021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3383</v>
      </c>
      <c r="D135" s="259">
        <v>20351</v>
      </c>
      <c r="E135" s="259">
        <v>11031</v>
      </c>
      <c r="F135" s="259">
        <v>14560</v>
      </c>
      <c r="G135" s="263">
        <f>IFERROR(F135/E135-1,"-")</f>
        <v>0.31991659867645716</v>
      </c>
      <c r="H135" s="259">
        <f t="shared" ref="H135:H138" si="14">F135-E135</f>
        <v>3529</v>
      </c>
      <c r="I135" s="261">
        <f>F135/F$134</f>
        <v>0.74590163934426235</v>
      </c>
      <c r="J135" s="259">
        <v>12208</v>
      </c>
      <c r="K135" s="260">
        <f t="shared" ref="K135:K138" si="15">J135/J$134</f>
        <v>0.75830796943909562</v>
      </c>
      <c r="L135" s="261">
        <f t="shared" ref="L135:L138" si="16">J135/F135-1</f>
        <v>-0.16153846153846152</v>
      </c>
      <c r="M135" s="262">
        <f t="shared" ref="M135:M138" si="17">J135-F135</f>
        <v>-2352</v>
      </c>
      <c r="N135" s="260">
        <f t="shared" ref="N135:N138" si="18">J135/D135-1</f>
        <v>-0.40012775784973709</v>
      </c>
      <c r="O135" s="259">
        <f t="shared" ref="O135:O138" si="19">J135-D135</f>
        <v>-8143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1580</v>
      </c>
      <c r="D138" s="259">
        <v>3769</v>
      </c>
      <c r="E138" s="259">
        <v>5328</v>
      </c>
      <c r="F138" s="259">
        <v>4960</v>
      </c>
      <c r="G138" s="263">
        <f t="shared" si="20"/>
        <v>-6.9069069069069067E-2</v>
      </c>
      <c r="H138" s="259">
        <f t="shared" si="14"/>
        <v>-368</v>
      </c>
      <c r="I138" s="261">
        <f t="shared" si="21"/>
        <v>0.25409836065573771</v>
      </c>
      <c r="J138" s="259">
        <v>3891</v>
      </c>
      <c r="K138" s="260">
        <f t="shared" si="15"/>
        <v>0.24169203056090441</v>
      </c>
      <c r="L138" s="261">
        <f t="shared" si="16"/>
        <v>-0.21552419354838714</v>
      </c>
      <c r="M138" s="262">
        <f t="shared" si="17"/>
        <v>-1069</v>
      </c>
      <c r="N138" s="260">
        <f t="shared" si="18"/>
        <v>3.2369328734412228E-2</v>
      </c>
      <c r="O138" s="259">
        <f t="shared" si="19"/>
        <v>122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3D2DE-A577-4015-88CD-B060B7441A92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B2B93-443A-4F54-88B2-AD684CA5B3D0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FCAB4-52F5-4110-8DA8-8134571B69E1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20733-6960-4D2D-BCC4-4FC04292D470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49807</v>
      </c>
      <c r="D8" s="121">
        <f t="shared" ref="D8:D21" si="0">C8/C9-1</f>
        <v>-0.10554198692622652</v>
      </c>
    </row>
    <row r="9" spans="1:5" x14ac:dyDescent="0.25">
      <c r="A9" s="1"/>
      <c r="B9" s="119">
        <v>2023</v>
      </c>
      <c r="C9" s="120">
        <v>55684</v>
      </c>
      <c r="D9" s="121">
        <f t="shared" si="0"/>
        <v>0.14505449311124829</v>
      </c>
    </row>
    <row r="10" spans="1:5" x14ac:dyDescent="0.25">
      <c r="A10" s="1"/>
      <c r="B10" s="119">
        <v>2022</v>
      </c>
      <c r="C10" s="120">
        <v>48630</v>
      </c>
      <c r="D10" s="121">
        <f t="shared" si="0"/>
        <v>9.531960899139591E-2</v>
      </c>
    </row>
    <row r="11" spans="1:5" x14ac:dyDescent="0.25">
      <c r="A11" s="1"/>
      <c r="B11" s="119">
        <v>2021</v>
      </c>
      <c r="C11" s="120">
        <v>44398</v>
      </c>
      <c r="D11" s="121">
        <f t="shared" si="0"/>
        <v>0.45167407794925452</v>
      </c>
    </row>
    <row r="12" spans="1:5" x14ac:dyDescent="0.25">
      <c r="A12" s="1" t="s">
        <v>74</v>
      </c>
      <c r="B12" s="119">
        <v>2020</v>
      </c>
      <c r="C12" s="120">
        <v>30584</v>
      </c>
      <c r="D12" s="121">
        <f t="shared" si="0"/>
        <v>-1.3705698345641615E-2</v>
      </c>
    </row>
    <row r="13" spans="1:5" x14ac:dyDescent="0.25">
      <c r="A13" s="1" t="s">
        <v>76</v>
      </c>
      <c r="B13" s="119">
        <v>2019</v>
      </c>
      <c r="C13" s="120">
        <v>31009</v>
      </c>
      <c r="D13" s="121">
        <f t="shared" si="0"/>
        <v>2.9344398340249045E-2</v>
      </c>
    </row>
    <row r="14" spans="1:5" x14ac:dyDescent="0.25">
      <c r="A14" s="1" t="s">
        <v>78</v>
      </c>
      <c r="B14" s="119">
        <v>2018</v>
      </c>
      <c r="C14" s="120">
        <v>30125</v>
      </c>
      <c r="D14" s="121">
        <f t="shared" si="0"/>
        <v>0.13405360638458053</v>
      </c>
    </row>
    <row r="15" spans="1:5" x14ac:dyDescent="0.25">
      <c r="A15" s="1" t="s">
        <v>80</v>
      </c>
      <c r="B15" s="119">
        <v>2017</v>
      </c>
      <c r="C15" s="120">
        <v>26564</v>
      </c>
      <c r="D15" s="121">
        <f t="shared" si="0"/>
        <v>-9.7781120722073567E-4</v>
      </c>
    </row>
    <row r="16" spans="1:5" x14ac:dyDescent="0.25">
      <c r="A16" s="1" t="s">
        <v>82</v>
      </c>
      <c r="B16" s="119">
        <v>2016</v>
      </c>
      <c r="C16" s="120">
        <v>26590</v>
      </c>
      <c r="D16" s="121">
        <f>C16/C17-1</f>
        <v>0.18944307761127255</v>
      </c>
    </row>
    <row r="17" spans="1:4" x14ac:dyDescent="0.25">
      <c r="A17" s="1" t="s">
        <v>84</v>
      </c>
      <c r="B17" s="119">
        <v>2015</v>
      </c>
      <c r="C17" s="120">
        <v>22355</v>
      </c>
      <c r="D17" s="121">
        <f t="shared" si="0"/>
        <v>-0.12295500019616301</v>
      </c>
    </row>
    <row r="18" spans="1:4" x14ac:dyDescent="0.25">
      <c r="A18" s="1" t="s">
        <v>86</v>
      </c>
      <c r="B18" s="119">
        <v>2014</v>
      </c>
      <c r="C18" s="120">
        <v>25489</v>
      </c>
      <c r="D18" s="121">
        <f t="shared" si="0"/>
        <v>-0.13349877617623063</v>
      </c>
    </row>
    <row r="19" spans="1:4" x14ac:dyDescent="0.25">
      <c r="A19" s="1" t="s">
        <v>88</v>
      </c>
      <c r="B19" s="119">
        <v>2013</v>
      </c>
      <c r="C19" s="120">
        <v>29416</v>
      </c>
      <c r="D19" s="121">
        <f t="shared" si="0"/>
        <v>-0.21404333769738426</v>
      </c>
    </row>
    <row r="20" spans="1:4" x14ac:dyDescent="0.25">
      <c r="A20" s="1" t="s">
        <v>90</v>
      </c>
      <c r="B20" s="119">
        <v>2012</v>
      </c>
      <c r="C20" s="120">
        <v>37427</v>
      </c>
      <c r="D20" s="121">
        <f>C20/C21-1</f>
        <v>-2.8853888269026129E-2</v>
      </c>
    </row>
    <row r="21" spans="1:4" x14ac:dyDescent="0.25">
      <c r="A21" s="1" t="s">
        <v>92</v>
      </c>
      <c r="B21" s="119">
        <v>2011</v>
      </c>
      <c r="C21" s="120">
        <v>38539</v>
      </c>
      <c r="D21" s="121">
        <f t="shared" si="0"/>
        <v>1.0031706429648111</v>
      </c>
    </row>
    <row r="22" spans="1:4" x14ac:dyDescent="0.25">
      <c r="A22" s="1" t="s">
        <v>94</v>
      </c>
      <c r="B22" s="119">
        <v>2010</v>
      </c>
      <c r="C22" s="120">
        <v>19239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ABC1F-80E2-4F69-A2E7-EB11F0436F69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33708</v>
      </c>
      <c r="D8" s="121">
        <f t="shared" ref="D8:D21" si="0">C8/C9-1</f>
        <v>-6.791284149983412E-2</v>
      </c>
    </row>
    <row r="9" spans="1:5" x14ac:dyDescent="0.25">
      <c r="A9" s="1"/>
      <c r="B9" s="119">
        <v>2023</v>
      </c>
      <c r="C9" s="120">
        <v>36164</v>
      </c>
      <c r="D9" s="121">
        <f t="shared" si="0"/>
        <v>0.12063462551516846</v>
      </c>
    </row>
    <row r="10" spans="1:5" x14ac:dyDescent="0.25">
      <c r="A10" s="1"/>
      <c r="B10" s="119">
        <v>2022</v>
      </c>
      <c r="C10" s="120">
        <v>32271</v>
      </c>
      <c r="D10" s="121">
        <f t="shared" si="0"/>
        <v>0.59142913502317773</v>
      </c>
    </row>
    <row r="11" spans="1:5" x14ac:dyDescent="0.25">
      <c r="A11" s="1"/>
      <c r="B11" s="119">
        <v>2021</v>
      </c>
      <c r="C11" s="120">
        <v>20278</v>
      </c>
      <c r="D11" s="121">
        <f t="shared" si="0"/>
        <v>-0.20853986963818738</v>
      </c>
    </row>
    <row r="12" spans="1:5" x14ac:dyDescent="0.25">
      <c r="A12" s="1" t="s">
        <v>74</v>
      </c>
      <c r="B12" s="119">
        <v>2020</v>
      </c>
      <c r="C12" s="120">
        <v>25621</v>
      </c>
      <c r="D12" s="121">
        <f t="shared" si="0"/>
        <v>0.33980024054803115</v>
      </c>
    </row>
    <row r="13" spans="1:5" x14ac:dyDescent="0.25">
      <c r="A13" s="1" t="s">
        <v>76</v>
      </c>
      <c r="B13" s="119">
        <v>2019</v>
      </c>
      <c r="C13" s="120">
        <v>19123</v>
      </c>
      <c r="D13" s="121">
        <f t="shared" si="0"/>
        <v>0.15995390027902467</v>
      </c>
    </row>
    <row r="14" spans="1:5" x14ac:dyDescent="0.25">
      <c r="A14" s="1" t="s">
        <v>78</v>
      </c>
      <c r="B14" s="119">
        <v>2018</v>
      </c>
      <c r="C14" s="120">
        <v>16486</v>
      </c>
      <c r="D14" s="121">
        <f t="shared" si="0"/>
        <v>0.26601136538166181</v>
      </c>
    </row>
    <row r="15" spans="1:5" x14ac:dyDescent="0.25">
      <c r="A15" s="1" t="s">
        <v>80</v>
      </c>
      <c r="B15" s="119">
        <v>2017</v>
      </c>
      <c r="C15" s="120">
        <v>13022</v>
      </c>
      <c r="D15" s="121">
        <f>C15/C16-1</f>
        <v>-0.12948726519152354</v>
      </c>
    </row>
    <row r="16" spans="1:5" x14ac:dyDescent="0.25">
      <c r="A16" s="1" t="s">
        <v>82</v>
      </c>
      <c r="B16" s="119">
        <v>2016</v>
      </c>
      <c r="C16" s="120">
        <v>14959</v>
      </c>
      <c r="D16" s="121">
        <f>C16/C17-1</f>
        <v>0.70764840182648392</v>
      </c>
    </row>
    <row r="17" spans="1:4" x14ac:dyDescent="0.25">
      <c r="A17" s="1" t="s">
        <v>84</v>
      </c>
      <c r="B17" s="119">
        <v>2015</v>
      </c>
      <c r="C17" s="120">
        <v>8760</v>
      </c>
      <c r="D17" s="121">
        <f t="shared" si="0"/>
        <v>-0.42113262406660945</v>
      </c>
    </row>
    <row r="18" spans="1:4" x14ac:dyDescent="0.25">
      <c r="A18" s="1" t="s">
        <v>86</v>
      </c>
      <c r="B18" s="119">
        <v>2014</v>
      </c>
      <c r="C18" s="120">
        <v>15133</v>
      </c>
      <c r="D18" s="121">
        <f t="shared" si="0"/>
        <v>-9.7500327182306057E-3</v>
      </c>
    </row>
    <row r="19" spans="1:4" x14ac:dyDescent="0.25">
      <c r="A19" s="1" t="s">
        <v>88</v>
      </c>
      <c r="B19" s="119">
        <v>2013</v>
      </c>
      <c r="C19" s="120">
        <v>15282</v>
      </c>
      <c r="D19" s="121">
        <f t="shared" si="0"/>
        <v>-0.43904856293359762</v>
      </c>
    </row>
    <row r="20" spans="1:4" x14ac:dyDescent="0.25">
      <c r="A20" s="1" t="s">
        <v>90</v>
      </c>
      <c r="B20" s="119">
        <v>2012</v>
      </c>
      <c r="C20" s="120">
        <v>27243</v>
      </c>
      <c r="D20" s="121">
        <f>C20/C21-1</f>
        <v>1.229934601664695E-2</v>
      </c>
    </row>
    <row r="21" spans="1:4" x14ac:dyDescent="0.25">
      <c r="A21" s="1" t="s">
        <v>92</v>
      </c>
      <c r="B21" s="119">
        <v>2011</v>
      </c>
      <c r="C21" s="120">
        <v>26912</v>
      </c>
      <c r="D21" s="121">
        <f t="shared" si="0"/>
        <v>1.4401124308640858</v>
      </c>
    </row>
    <row r="22" spans="1:4" x14ac:dyDescent="0.25">
      <c r="A22" s="1" t="s">
        <v>94</v>
      </c>
      <c r="B22" s="119">
        <v>2010</v>
      </c>
      <c r="C22" s="120">
        <v>11029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AEFE6-2572-4B5A-91D9-6D6680E5EB39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16099</v>
      </c>
      <c r="D8" s="121">
        <f t="shared" ref="D8:D21" si="0">C8/C9-1</f>
        <v>-0.17525614754098362</v>
      </c>
    </row>
    <row r="9" spans="1:5" x14ac:dyDescent="0.25">
      <c r="A9" s="1"/>
      <c r="B9" s="119">
        <v>2023</v>
      </c>
      <c r="C9" s="120">
        <v>19520</v>
      </c>
      <c r="D9" s="121">
        <f t="shared" si="0"/>
        <v>0.19322696986368371</v>
      </c>
    </row>
    <row r="10" spans="1:5" x14ac:dyDescent="0.25">
      <c r="A10" s="1"/>
      <c r="B10" s="119">
        <v>2022</v>
      </c>
      <c r="C10" s="120">
        <v>16359</v>
      </c>
      <c r="D10" s="121">
        <f t="shared" si="0"/>
        <v>-0.32176616915422884</v>
      </c>
    </row>
    <row r="11" spans="1:5" x14ac:dyDescent="0.25">
      <c r="A11" s="1"/>
      <c r="B11" s="119">
        <v>2021</v>
      </c>
      <c r="C11" s="120">
        <v>24120</v>
      </c>
      <c r="D11" s="121">
        <f t="shared" si="0"/>
        <v>3.8599637316139432</v>
      </c>
    </row>
    <row r="12" spans="1:5" x14ac:dyDescent="0.25">
      <c r="A12" s="1" t="s">
        <v>74</v>
      </c>
      <c r="B12" s="119">
        <v>2020</v>
      </c>
      <c r="C12" s="120">
        <v>4963</v>
      </c>
      <c r="D12" s="121">
        <f t="shared" si="0"/>
        <v>-0.58244994110718484</v>
      </c>
    </row>
    <row r="13" spans="1:5" x14ac:dyDescent="0.25">
      <c r="A13" s="1" t="s">
        <v>76</v>
      </c>
      <c r="B13" s="119">
        <v>2019</v>
      </c>
      <c r="C13" s="120">
        <v>11886</v>
      </c>
      <c r="D13" s="121">
        <f t="shared" si="0"/>
        <v>-0.12852848449299803</v>
      </c>
    </row>
    <row r="14" spans="1:5" x14ac:dyDescent="0.25">
      <c r="A14" s="1" t="s">
        <v>78</v>
      </c>
      <c r="B14" s="119">
        <v>2018</v>
      </c>
      <c r="C14" s="120">
        <v>13639</v>
      </c>
      <c r="D14" s="121">
        <f t="shared" si="0"/>
        <v>7.1629006055236033E-3</v>
      </c>
    </row>
    <row r="15" spans="1:5" x14ac:dyDescent="0.25">
      <c r="A15" s="1" t="s">
        <v>80</v>
      </c>
      <c r="B15" s="119">
        <v>2017</v>
      </c>
      <c r="C15" s="120">
        <v>13542</v>
      </c>
      <c r="D15" s="121">
        <f>C15/C16-1</f>
        <v>0.16430229558937315</v>
      </c>
    </row>
    <row r="16" spans="1:5" x14ac:dyDescent="0.25">
      <c r="A16" s="1" t="s">
        <v>82</v>
      </c>
      <c r="B16" s="119">
        <v>2016</v>
      </c>
      <c r="C16" s="120">
        <v>11631</v>
      </c>
      <c r="D16" s="121">
        <f>C16/C17-1</f>
        <v>-0.14446487679293862</v>
      </c>
    </row>
    <row r="17" spans="1:4" x14ac:dyDescent="0.25">
      <c r="A17" s="1" t="s">
        <v>84</v>
      </c>
      <c r="B17" s="119">
        <v>2015</v>
      </c>
      <c r="C17" s="120">
        <v>13595</v>
      </c>
      <c r="D17" s="121">
        <f t="shared" si="0"/>
        <v>0.31276554654306676</v>
      </c>
    </row>
    <row r="18" spans="1:4" x14ac:dyDescent="0.25">
      <c r="A18" s="1" t="s">
        <v>86</v>
      </c>
      <c r="B18" s="119">
        <v>2014</v>
      </c>
      <c r="C18" s="120">
        <v>10356</v>
      </c>
      <c r="D18" s="121">
        <f t="shared" si="0"/>
        <v>-0.26729871232489033</v>
      </c>
    </row>
    <row r="19" spans="1:4" x14ac:dyDescent="0.25">
      <c r="A19" s="1" t="s">
        <v>88</v>
      </c>
      <c r="B19" s="119">
        <v>2013</v>
      </c>
      <c r="C19" s="120">
        <v>14134</v>
      </c>
      <c r="D19" s="121">
        <f t="shared" si="0"/>
        <v>0.38786331500392768</v>
      </c>
    </row>
    <row r="20" spans="1:4" x14ac:dyDescent="0.25">
      <c r="A20" s="1" t="s">
        <v>90</v>
      </c>
      <c r="B20" s="119">
        <v>2012</v>
      </c>
      <c r="C20" s="120">
        <v>10184</v>
      </c>
      <c r="D20" s="121">
        <f>C20/C21-1</f>
        <v>-0.12410768039907116</v>
      </c>
    </row>
    <row r="21" spans="1:4" x14ac:dyDescent="0.25">
      <c r="A21" s="1" t="s">
        <v>92</v>
      </c>
      <c r="B21" s="119">
        <v>2011</v>
      </c>
      <c r="C21" s="120">
        <v>11627</v>
      </c>
      <c r="D21" s="121">
        <f t="shared" si="0"/>
        <v>0.41619975639464069</v>
      </c>
    </row>
    <row r="22" spans="1:4" x14ac:dyDescent="0.25">
      <c r="A22" s="1" t="s">
        <v>94</v>
      </c>
      <c r="B22" s="119">
        <v>2010</v>
      </c>
      <c r="C22" s="120">
        <v>8210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548AB-726C-4F3F-B043-637F0DADFA1A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52</v>
      </c>
      <c r="C17" s="101">
        <v>4124</v>
      </c>
      <c r="D17" s="101">
        <v>2132</v>
      </c>
      <c r="E17" s="101">
        <v>2908</v>
      </c>
      <c r="F17" s="101">
        <v>4497</v>
      </c>
      <c r="G17" s="101">
        <v>4790</v>
      </c>
      <c r="H17" s="101">
        <v>4797</v>
      </c>
      <c r="I17" s="102">
        <f t="shared" si="0"/>
        <v>1.4613778705636626E-3</v>
      </c>
      <c r="J17" s="102">
        <f t="shared" si="1"/>
        <v>1.25</v>
      </c>
      <c r="K17" s="101">
        <f t="shared" si="2"/>
        <v>7</v>
      </c>
      <c r="L17" s="101">
        <f t="shared" si="3"/>
        <v>2665</v>
      </c>
      <c r="M17" s="95">
        <f>H17/H17</f>
        <v>1</v>
      </c>
      <c r="N17" s="101">
        <v>3192</v>
      </c>
      <c r="O17" s="101">
        <v>4653</v>
      </c>
      <c r="P17" s="101">
        <v>4791</v>
      </c>
      <c r="Q17" s="101">
        <v>4797</v>
      </c>
      <c r="R17" s="101">
        <v>4605</v>
      </c>
      <c r="S17" s="102">
        <f t="shared" si="4"/>
        <v>-4.0025015634771788E-2</v>
      </c>
      <c r="T17" s="102">
        <f t="shared" si="5"/>
        <v>0.44266917293233088</v>
      </c>
      <c r="U17" s="101">
        <f t="shared" si="6"/>
        <v>-192</v>
      </c>
      <c r="V17" s="101">
        <f t="shared" si="7"/>
        <v>1413</v>
      </c>
      <c r="W17" s="95">
        <f>R17/R17</f>
        <v>1</v>
      </c>
    </row>
    <row r="18" spans="2:23" x14ac:dyDescent="0.25">
      <c r="B18" s="96" t="s">
        <v>62</v>
      </c>
      <c r="C18" s="97">
        <v>1801</v>
      </c>
      <c r="D18" s="97">
        <v>1559</v>
      </c>
      <c r="E18" s="97">
        <v>2545</v>
      </c>
      <c r="F18" s="97">
        <v>3640</v>
      </c>
      <c r="G18" s="97">
        <v>3915</v>
      </c>
      <c r="H18" s="97">
        <v>3915</v>
      </c>
      <c r="I18" s="98">
        <f t="shared" si="0"/>
        <v>0</v>
      </c>
      <c r="J18" s="98">
        <f t="shared" si="1"/>
        <v>1.511225144323284</v>
      </c>
      <c r="K18" s="97">
        <f t="shared" si="2"/>
        <v>0</v>
      </c>
      <c r="L18" s="97">
        <f t="shared" si="3"/>
        <v>2356</v>
      </c>
      <c r="M18" s="98">
        <f>H18/H17</f>
        <v>0.81613508442776739</v>
      </c>
      <c r="N18" s="97">
        <v>2930</v>
      </c>
      <c r="O18" s="97">
        <v>3809</v>
      </c>
      <c r="P18" s="97">
        <v>3915</v>
      </c>
      <c r="Q18" s="97">
        <v>3915</v>
      </c>
      <c r="R18" s="97">
        <v>3723</v>
      </c>
      <c r="S18" s="98">
        <f t="shared" si="4"/>
        <v>-4.9042145593869768E-2</v>
      </c>
      <c r="T18" s="98">
        <f t="shared" si="5"/>
        <v>0.27064846416382249</v>
      </c>
      <c r="U18" s="97">
        <f t="shared" si="6"/>
        <v>-192</v>
      </c>
      <c r="V18" s="97">
        <f t="shared" si="7"/>
        <v>793</v>
      </c>
      <c r="W18" s="98">
        <f>R18/R17</f>
        <v>0.80846905537459279</v>
      </c>
    </row>
    <row r="19" spans="2:23" x14ac:dyDescent="0.25">
      <c r="B19" s="99" t="s">
        <v>63</v>
      </c>
      <c r="C19" s="53">
        <v>1801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2323</v>
      </c>
      <c r="D21" s="97">
        <v>573</v>
      </c>
      <c r="E21" s="97">
        <v>363</v>
      </c>
      <c r="F21" s="97">
        <v>857</v>
      </c>
      <c r="G21" s="97">
        <v>875</v>
      </c>
      <c r="H21" s="97">
        <v>882</v>
      </c>
      <c r="I21" s="98">
        <f t="shared" si="0"/>
        <v>8.0000000000000071E-3</v>
      </c>
      <c r="J21" s="98">
        <f t="shared" si="1"/>
        <v>0.53926701570680624</v>
      </c>
      <c r="K21" s="97">
        <f t="shared" si="2"/>
        <v>7</v>
      </c>
      <c r="L21" s="97">
        <f t="shared" si="3"/>
        <v>309</v>
      </c>
      <c r="M21" s="98">
        <f>H21/H17</f>
        <v>0.18386491557223264</v>
      </c>
      <c r="N21" s="97">
        <v>262</v>
      </c>
      <c r="O21" s="97">
        <v>844</v>
      </c>
      <c r="P21" s="97">
        <v>876</v>
      </c>
      <c r="Q21" s="97">
        <v>882</v>
      </c>
      <c r="R21" s="97">
        <v>882</v>
      </c>
      <c r="S21" s="98">
        <f t="shared" si="4"/>
        <v>0</v>
      </c>
      <c r="T21" s="98">
        <f t="shared" si="5"/>
        <v>2.3664122137404582</v>
      </c>
      <c r="U21" s="97">
        <f t="shared" si="6"/>
        <v>0</v>
      </c>
      <c r="V21" s="97">
        <f t="shared" si="7"/>
        <v>620</v>
      </c>
      <c r="W21" s="98">
        <f>R21/R17</f>
        <v>0.19153094462540718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5AD25-9B59-4E48-9121-D5F55ED23C08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52</v>
      </c>
      <c r="C17" s="101">
        <v>15</v>
      </c>
      <c r="D17" s="101">
        <v>6</v>
      </c>
      <c r="E17" s="101">
        <v>7</v>
      </c>
      <c r="F17" s="101">
        <v>11</v>
      </c>
      <c r="G17" s="101">
        <v>12</v>
      </c>
      <c r="H17" s="101">
        <v>12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7</v>
      </c>
      <c r="M17" s="101">
        <v>11</v>
      </c>
      <c r="N17" s="101">
        <v>12</v>
      </c>
      <c r="O17" s="101">
        <v>12</v>
      </c>
      <c r="P17" s="101">
        <v>12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5</v>
      </c>
      <c r="D18" s="97">
        <v>2</v>
      </c>
      <c r="E18" s="97">
        <v>3</v>
      </c>
      <c r="F18" s="97">
        <v>6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0.5</v>
      </c>
      <c r="L18" s="97">
        <v>4</v>
      </c>
      <c r="M18" s="97">
        <v>6</v>
      </c>
      <c r="N18" s="97">
        <v>6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0.5</v>
      </c>
    </row>
    <row r="19" spans="2:19" x14ac:dyDescent="0.25">
      <c r="B19" s="99" t="s">
        <v>63</v>
      </c>
      <c r="C19" s="53">
        <v>5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10</v>
      </c>
      <c r="D21" s="97">
        <v>3</v>
      </c>
      <c r="E21" s="97">
        <v>3</v>
      </c>
      <c r="F21" s="97">
        <v>5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0.5</v>
      </c>
      <c r="L21" s="97">
        <v>3</v>
      </c>
      <c r="M21" s="97">
        <v>5</v>
      </c>
      <c r="N21" s="97">
        <v>6</v>
      </c>
      <c r="O21" s="97">
        <v>6</v>
      </c>
      <c r="P21" s="97">
        <v>6</v>
      </c>
      <c r="Q21" s="98">
        <f t="shared" si="0"/>
        <v>0</v>
      </c>
      <c r="R21" s="97">
        <f t="shared" si="1"/>
        <v>0</v>
      </c>
      <c r="S21" s="98">
        <f>P21/P17</f>
        <v>0.5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31D16-CE68-487C-9BD1-211494149E49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6C2A9-1700-46ED-B998-8234BD558FD8}">
  <sheetPr>
    <tabColor theme="7" tint="0.79998168889431442"/>
  </sheetPr>
  <dimension ref="A4:O290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14599</v>
      </c>
      <c r="D9" s="121">
        <v>0.23605113876894412</v>
      </c>
      <c r="E9" s="120">
        <v>2476</v>
      </c>
      <c r="F9" s="121">
        <f t="shared" ref="F9:L21" si="0">IFERROR(E9/C9-1,"-")</f>
        <v>-0.83039934242071378</v>
      </c>
      <c r="G9" s="120">
        <v>11584</v>
      </c>
      <c r="H9" s="121">
        <f>IFERROR(G9/E9-1,"-")</f>
        <v>3.6785137318255252</v>
      </c>
      <c r="I9" s="120">
        <v>15634</v>
      </c>
      <c r="J9" s="121">
        <f t="shared" si="0"/>
        <v>0.34962016574585641</v>
      </c>
      <c r="K9" s="120">
        <v>17228</v>
      </c>
      <c r="L9" s="121">
        <f t="shared" si="0"/>
        <v>0.10195727261097609</v>
      </c>
      <c r="M9" s="120">
        <v>20420</v>
      </c>
      <c r="N9" s="121">
        <f t="shared" ref="N9:N15" si="1">IFERROR(M9/K9-1,"-")</f>
        <v>0.18527977710703514</v>
      </c>
    </row>
    <row r="10" spans="1:15" x14ac:dyDescent="0.25">
      <c r="A10" s="1" t="s">
        <v>74</v>
      </c>
      <c r="B10" s="119" t="s">
        <v>75</v>
      </c>
      <c r="C10" s="120">
        <v>15480</v>
      </c>
      <c r="D10" s="121">
        <v>0.28571428571428581</v>
      </c>
      <c r="E10" s="120">
        <v>1925</v>
      </c>
      <c r="F10" s="121">
        <f t="shared" si="0"/>
        <v>-0.87564599483204131</v>
      </c>
      <c r="G10" s="120">
        <v>14671</v>
      </c>
      <c r="H10" s="121">
        <f t="shared" si="0"/>
        <v>6.6212987012987012</v>
      </c>
      <c r="I10" s="120">
        <v>20512</v>
      </c>
      <c r="J10" s="121">
        <f t="shared" si="0"/>
        <v>0.3981323699815964</v>
      </c>
      <c r="K10" s="120">
        <v>17964</v>
      </c>
      <c r="L10" s="121">
        <f t="shared" si="0"/>
        <v>-0.12421996879875197</v>
      </c>
      <c r="M10" s="120">
        <v>19437</v>
      </c>
      <c r="N10" s="121">
        <f t="shared" si="1"/>
        <v>8.199732798931203E-2</v>
      </c>
    </row>
    <row r="11" spans="1:15" x14ac:dyDescent="0.25">
      <c r="A11" s="1" t="s">
        <v>76</v>
      </c>
      <c r="B11" s="119" t="s">
        <v>77</v>
      </c>
      <c r="C11" s="120">
        <v>5930</v>
      </c>
      <c r="D11" s="121">
        <v>-0.52335021300538542</v>
      </c>
      <c r="E11" s="120">
        <v>3083</v>
      </c>
      <c r="F11" s="121">
        <f t="shared" si="0"/>
        <v>-0.48010118043844852</v>
      </c>
      <c r="G11" s="120">
        <v>19941</v>
      </c>
      <c r="H11" s="121">
        <f t="shared" si="0"/>
        <v>5.4680506000648723</v>
      </c>
      <c r="I11" s="120">
        <v>21527</v>
      </c>
      <c r="J11" s="121">
        <f t="shared" si="0"/>
        <v>7.953462715009274E-2</v>
      </c>
      <c r="K11" s="120">
        <v>21188</v>
      </c>
      <c r="L11" s="121">
        <f t="shared" si="0"/>
        <v>-1.5747665722116388E-2</v>
      </c>
      <c r="M11" s="120">
        <v>20505</v>
      </c>
      <c r="N11" s="121">
        <f t="shared" si="1"/>
        <v>-3.2235227487256934E-2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5874</v>
      </c>
      <c r="F12" s="121" t="str">
        <f t="shared" si="0"/>
        <v>-</v>
      </c>
      <c r="G12" s="120">
        <v>16329</v>
      </c>
      <c r="H12" s="121">
        <f t="shared" si="0"/>
        <v>1.7798774259448416</v>
      </c>
      <c r="I12" s="120">
        <v>26292</v>
      </c>
      <c r="J12" s="121">
        <f t="shared" si="0"/>
        <v>0.61014146610325182</v>
      </c>
      <c r="K12" s="120">
        <v>20460</v>
      </c>
      <c r="L12" s="121">
        <f t="shared" si="0"/>
        <v>-0.221816522136011</v>
      </c>
      <c r="M12" s="120">
        <v>24747</v>
      </c>
      <c r="N12" s="121">
        <f t="shared" si="1"/>
        <v>0.20953079178885625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6562</v>
      </c>
      <c r="F13" s="121" t="str">
        <f t="shared" si="0"/>
        <v>-</v>
      </c>
      <c r="G13" s="120">
        <v>15949</v>
      </c>
      <c r="H13" s="121">
        <f t="shared" si="0"/>
        <v>1.4305089911612314</v>
      </c>
      <c r="I13" s="120">
        <v>20694</v>
      </c>
      <c r="J13" s="121">
        <f t="shared" si="0"/>
        <v>0.29751081572512383</v>
      </c>
      <c r="K13" s="120">
        <v>21715</v>
      </c>
      <c r="L13" s="121">
        <f t="shared" si="0"/>
        <v>4.9337972359137838E-2</v>
      </c>
      <c r="M13" s="120">
        <v>23114</v>
      </c>
      <c r="N13" s="121">
        <f t="shared" si="1"/>
        <v>6.4425512318673661E-2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12758</v>
      </c>
      <c r="F14" s="121" t="str">
        <f t="shared" si="0"/>
        <v>-</v>
      </c>
      <c r="G14" s="120">
        <v>13606</v>
      </c>
      <c r="H14" s="121">
        <f t="shared" si="0"/>
        <v>6.6468098448032586E-2</v>
      </c>
      <c r="I14" s="120">
        <v>22097</v>
      </c>
      <c r="J14" s="121">
        <f t="shared" si="0"/>
        <v>0.62406291342054976</v>
      </c>
      <c r="K14" s="120">
        <v>19721</v>
      </c>
      <c r="L14" s="121">
        <f t="shared" si="0"/>
        <v>-0.10752590849436572</v>
      </c>
      <c r="M14" s="120">
        <v>20354</v>
      </c>
      <c r="N14" s="121">
        <f t="shared" si="1"/>
        <v>3.2097763805080781E-2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10658</v>
      </c>
      <c r="F15" s="121" t="str">
        <f t="shared" si="0"/>
        <v>-</v>
      </c>
      <c r="G15" s="120">
        <v>15515</v>
      </c>
      <c r="H15" s="121">
        <f t="shared" si="0"/>
        <v>0.45571401763933195</v>
      </c>
      <c r="I15" s="120">
        <v>21748</v>
      </c>
      <c r="J15" s="121">
        <f t="shared" si="0"/>
        <v>0.4017402513696422</v>
      </c>
      <c r="K15" s="120">
        <v>20589</v>
      </c>
      <c r="L15" s="121">
        <f t="shared" si="0"/>
        <v>-5.3292256759242207E-2</v>
      </c>
      <c r="M15" s="120">
        <v>25675</v>
      </c>
      <c r="N15" s="121">
        <f t="shared" si="1"/>
        <v>0.24702511049589582</v>
      </c>
    </row>
    <row r="16" spans="1:15" x14ac:dyDescent="0.25">
      <c r="A16" s="1" t="s">
        <v>86</v>
      </c>
      <c r="B16" s="119" t="s">
        <v>87</v>
      </c>
      <c r="C16" s="120">
        <v>12002</v>
      </c>
      <c r="D16" s="121">
        <v>-0.12661912385387863</v>
      </c>
      <c r="E16" s="120">
        <v>13469</v>
      </c>
      <c r="F16" s="121">
        <f t="shared" si="0"/>
        <v>0.12222962839526752</v>
      </c>
      <c r="G16" s="120">
        <v>21074</v>
      </c>
      <c r="H16" s="121">
        <f t="shared" si="0"/>
        <v>0.56462989086049453</v>
      </c>
      <c r="I16" s="120">
        <v>20367</v>
      </c>
      <c r="J16" s="121">
        <f t="shared" si="0"/>
        <v>-3.3548448324950186E-2</v>
      </c>
      <c r="K16" s="120">
        <v>22021</v>
      </c>
      <c r="L16" s="121">
        <f t="shared" si="0"/>
        <v>8.1209800166936796E-2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11710</v>
      </c>
      <c r="D17" s="121">
        <v>2.1547587891476816E-2</v>
      </c>
      <c r="E17" s="120">
        <v>13048</v>
      </c>
      <c r="F17" s="121">
        <f t="shared" si="0"/>
        <v>0.11426131511528603</v>
      </c>
      <c r="G17" s="120">
        <v>17425</v>
      </c>
      <c r="H17" s="121">
        <f t="shared" si="0"/>
        <v>0.33545370938074792</v>
      </c>
      <c r="I17" s="120">
        <v>18863</v>
      </c>
      <c r="J17" s="121">
        <f t="shared" si="0"/>
        <v>8.2525107604017212E-2</v>
      </c>
      <c r="K17" s="120">
        <v>20469</v>
      </c>
      <c r="L17" s="121">
        <f t="shared" si="0"/>
        <v>8.5140221597836963E-2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4520</v>
      </c>
      <c r="D18" s="121">
        <v>-0.62067807989258139</v>
      </c>
      <c r="E18" s="120">
        <v>13324</v>
      </c>
      <c r="F18" s="121">
        <f t="shared" si="0"/>
        <v>1.9477876106194691</v>
      </c>
      <c r="G18" s="120">
        <v>20050</v>
      </c>
      <c r="H18" s="121">
        <f t="shared" si="0"/>
        <v>0.50480336235364764</v>
      </c>
      <c r="I18" s="120">
        <v>26095</v>
      </c>
      <c r="J18" s="121">
        <f t="shared" si="0"/>
        <v>0.30149625935162105</v>
      </c>
      <c r="K18" s="120">
        <v>21212</v>
      </c>
      <c r="L18" s="121">
        <f t="shared" si="0"/>
        <v>-0.18712397010921633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5547</v>
      </c>
      <c r="D19" s="121">
        <v>-0.5380964276792406</v>
      </c>
      <c r="E19" s="120">
        <v>10944</v>
      </c>
      <c r="F19" s="121">
        <f t="shared" si="0"/>
        <v>0.97295835586803681</v>
      </c>
      <c r="G19" s="120">
        <v>14824</v>
      </c>
      <c r="H19" s="121">
        <f t="shared" si="0"/>
        <v>0.35453216374269014</v>
      </c>
      <c r="I19" s="120">
        <v>18426</v>
      </c>
      <c r="J19" s="121">
        <f t="shared" si="0"/>
        <v>0.24298434970318405</v>
      </c>
      <c r="K19" s="120">
        <v>18264</v>
      </c>
      <c r="L19" s="121">
        <f t="shared" si="0"/>
        <v>-8.7919244545751063E-3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6293</v>
      </c>
      <c r="D20" s="121">
        <v>-0.46250427058421595</v>
      </c>
      <c r="E20" s="120">
        <v>13338</v>
      </c>
      <c r="F20" s="121">
        <f t="shared" si="0"/>
        <v>1.1194978547592562</v>
      </c>
      <c r="G20" s="120">
        <v>17905</v>
      </c>
      <c r="H20" s="121">
        <f t="shared" si="0"/>
        <v>0.34240515819463191</v>
      </c>
      <c r="I20" s="120">
        <v>20333</v>
      </c>
      <c r="J20" s="121">
        <f t="shared" si="0"/>
        <v>0.13560457972633344</v>
      </c>
      <c r="K20" s="120">
        <v>18315</v>
      </c>
      <c r="L20" s="121">
        <f t="shared" si="0"/>
        <v>-9.9247528648010674E-2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77467</v>
      </c>
      <c r="D21" s="124">
        <v>-0.45789742549037449</v>
      </c>
      <c r="E21" s="123">
        <v>107459</v>
      </c>
      <c r="F21" s="124">
        <f t="shared" si="0"/>
        <v>0.38715840293286163</v>
      </c>
      <c r="G21" s="123">
        <v>198873</v>
      </c>
      <c r="H21" s="124">
        <f t="shared" si="0"/>
        <v>0.85068723885388842</v>
      </c>
      <c r="I21" s="123">
        <v>252588</v>
      </c>
      <c r="J21" s="124">
        <f t="shared" si="0"/>
        <v>0.27009699657570407</v>
      </c>
      <c r="K21" s="123">
        <v>239146</v>
      </c>
      <c r="L21" s="124">
        <f t="shared" si="0"/>
        <v>-5.3217096615832848E-2</v>
      </c>
      <c r="M21" s="123">
        <v>154252</v>
      </c>
      <c r="N21" s="124">
        <v>0.1108054585388687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3097</v>
      </c>
      <c r="D31" s="121">
        <v>1.521986970684039</v>
      </c>
      <c r="E31" s="120">
        <v>929</v>
      </c>
      <c r="F31" s="121">
        <f t="shared" ref="F31:L43" si="2">IFERROR(E31/C31-1,"-")</f>
        <v>-0.70003228931223771</v>
      </c>
      <c r="G31" s="120">
        <v>1925</v>
      </c>
      <c r="H31" s="121">
        <f t="shared" si="2"/>
        <v>1.0721205597416579</v>
      </c>
      <c r="I31" s="120">
        <v>2578</v>
      </c>
      <c r="J31" s="121">
        <f t="shared" si="2"/>
        <v>0.33922077922077931</v>
      </c>
      <c r="K31" s="120">
        <v>2281</v>
      </c>
      <c r="L31" s="121">
        <f t="shared" si="2"/>
        <v>-0.11520558572536854</v>
      </c>
      <c r="M31" s="120">
        <v>2599</v>
      </c>
      <c r="N31" s="121">
        <f t="shared" ref="N31" si="3">IFERROR(M31/K31-1,"-")</f>
        <v>0.13941253836036815</v>
      </c>
    </row>
    <row r="32" spans="1:15" x14ac:dyDescent="0.25">
      <c r="B32" s="119" t="s">
        <v>75</v>
      </c>
      <c r="C32" s="120">
        <v>3115</v>
      </c>
      <c r="D32" s="121">
        <v>1.5181891673403394</v>
      </c>
      <c r="E32" s="120">
        <v>992</v>
      </c>
      <c r="F32" s="121">
        <f t="shared" si="2"/>
        <v>-0.68154093097913315</v>
      </c>
      <c r="G32" s="120">
        <v>2222</v>
      </c>
      <c r="H32" s="121">
        <f t="shared" si="2"/>
        <v>1.2399193548387095</v>
      </c>
      <c r="I32" s="120">
        <v>2461</v>
      </c>
      <c r="J32" s="121">
        <f t="shared" si="2"/>
        <v>0.10756075607560756</v>
      </c>
      <c r="K32" s="120">
        <v>2017</v>
      </c>
      <c r="L32" s="121">
        <f t="shared" si="2"/>
        <v>-0.18041446566436403</v>
      </c>
      <c r="M32" s="120">
        <v>2452</v>
      </c>
      <c r="N32" s="121">
        <f>IFERROR(M32/K32-1,"-")</f>
        <v>0.21566683192860681</v>
      </c>
    </row>
    <row r="33" spans="2:15" x14ac:dyDescent="0.25">
      <c r="B33" s="119" t="s">
        <v>77</v>
      </c>
      <c r="C33" s="120">
        <v>996</v>
      </c>
      <c r="D33" s="121">
        <v>-0.42659758203799658</v>
      </c>
      <c r="E33" s="120">
        <v>1896</v>
      </c>
      <c r="F33" s="121">
        <f t="shared" si="2"/>
        <v>0.90361445783132521</v>
      </c>
      <c r="G33" s="120">
        <v>2841</v>
      </c>
      <c r="H33" s="121">
        <f t="shared" si="2"/>
        <v>0.49841772151898733</v>
      </c>
      <c r="I33" s="120">
        <v>3676</v>
      </c>
      <c r="J33" s="121">
        <f t="shared" si="2"/>
        <v>0.29391059486096438</v>
      </c>
      <c r="K33" s="120">
        <v>3382</v>
      </c>
      <c r="L33" s="121">
        <f t="shared" si="2"/>
        <v>-7.9978237214363479E-2</v>
      </c>
      <c r="M33" s="120">
        <v>3102</v>
      </c>
      <c r="N33" s="121">
        <f>IFERROR(M33/K33-1,"-")</f>
        <v>-8.2791247782377342E-2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4074</v>
      </c>
      <c r="F34" s="121" t="str">
        <f t="shared" si="2"/>
        <v>-</v>
      </c>
      <c r="G34" s="120">
        <v>4092</v>
      </c>
      <c r="H34" s="121">
        <f t="shared" si="2"/>
        <v>4.4182621502208974E-3</v>
      </c>
      <c r="I34" s="120">
        <v>6591</v>
      </c>
      <c r="J34" s="121">
        <f t="shared" si="2"/>
        <v>0.61070381231671544</v>
      </c>
      <c r="K34" s="120">
        <v>3903</v>
      </c>
      <c r="L34" s="121">
        <f t="shared" si="2"/>
        <v>-0.40782885753299958</v>
      </c>
      <c r="M34" s="120">
        <v>5363</v>
      </c>
      <c r="N34" s="121">
        <f>IFERROR(M34/K34-1,"-")</f>
        <v>0.37407122726108133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4181</v>
      </c>
      <c r="F35" s="121" t="str">
        <f t="shared" si="2"/>
        <v>-</v>
      </c>
      <c r="G35" s="120">
        <v>4088</v>
      </c>
      <c r="H35" s="121">
        <f t="shared" si="2"/>
        <v>-2.2243482420473581E-2</v>
      </c>
      <c r="I35" s="120">
        <v>3914</v>
      </c>
      <c r="J35" s="121">
        <f t="shared" si="2"/>
        <v>-4.2563600782778876E-2</v>
      </c>
      <c r="K35" s="120">
        <v>5934</v>
      </c>
      <c r="L35" s="121">
        <f t="shared" si="2"/>
        <v>0.51609606540623409</v>
      </c>
      <c r="M35" s="120">
        <v>6261</v>
      </c>
      <c r="N35" s="121">
        <f>IFERROR(M35/K35-1,"-")</f>
        <v>5.5106167846309395E-2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7593</v>
      </c>
      <c r="F36" s="121" t="str">
        <f t="shared" si="2"/>
        <v>-</v>
      </c>
      <c r="G36" s="120">
        <v>4013</v>
      </c>
      <c r="H36" s="121">
        <f t="shared" si="2"/>
        <v>-0.47148689582510206</v>
      </c>
      <c r="I36" s="120">
        <v>5372</v>
      </c>
      <c r="J36" s="121">
        <f t="shared" si="2"/>
        <v>0.33864938948417644</v>
      </c>
      <c r="K36" s="120">
        <v>5322</v>
      </c>
      <c r="L36" s="121">
        <f t="shared" si="2"/>
        <v>-9.3075204765450392E-3</v>
      </c>
      <c r="M36" s="120">
        <v>5416</v>
      </c>
      <c r="N36" s="121">
        <f t="shared" ref="N36:N37" si="4">IFERROR(M36/K36-1,"-")</f>
        <v>1.7662532882374959E-2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5879</v>
      </c>
      <c r="F37" s="121" t="str">
        <f t="shared" si="2"/>
        <v>-</v>
      </c>
      <c r="G37" s="120">
        <v>5277</v>
      </c>
      <c r="H37" s="121">
        <f t="shared" si="2"/>
        <v>-0.10239836706922945</v>
      </c>
      <c r="I37" s="120">
        <v>6908</v>
      </c>
      <c r="J37" s="121">
        <f t="shared" si="2"/>
        <v>0.30907712715558078</v>
      </c>
      <c r="K37" s="120">
        <v>5357</v>
      </c>
      <c r="L37" s="121">
        <f t="shared" si="2"/>
        <v>-0.22452229299363058</v>
      </c>
      <c r="M37" s="120">
        <v>8434</v>
      </c>
      <c r="N37" s="121">
        <f t="shared" si="4"/>
        <v>0.57438865036400966</v>
      </c>
    </row>
    <row r="38" spans="2:15" x14ac:dyDescent="0.25">
      <c r="B38" s="119" t="s">
        <v>87</v>
      </c>
      <c r="C38" s="120">
        <v>8627</v>
      </c>
      <c r="D38" s="121">
        <v>1.0792962159556518</v>
      </c>
      <c r="E38" s="120">
        <v>6349</v>
      </c>
      <c r="F38" s="121">
        <f t="shared" si="2"/>
        <v>-0.26405471195085195</v>
      </c>
      <c r="G38" s="120">
        <v>7545</v>
      </c>
      <c r="H38" s="121">
        <f t="shared" si="2"/>
        <v>0.18837612222397238</v>
      </c>
      <c r="I38" s="120">
        <v>6775</v>
      </c>
      <c r="J38" s="121">
        <f t="shared" si="2"/>
        <v>-0.10205434062292906</v>
      </c>
      <c r="K38" s="120">
        <v>6771</v>
      </c>
      <c r="L38" s="121">
        <f t="shared" si="2"/>
        <v>-5.9040590405901039E-4</v>
      </c>
      <c r="M38" s="120"/>
      <c r="N38" s="121"/>
    </row>
    <row r="39" spans="2:15" x14ac:dyDescent="0.25">
      <c r="B39" s="119" t="s">
        <v>89</v>
      </c>
      <c r="C39" s="120">
        <v>8538</v>
      </c>
      <c r="D39" s="121">
        <v>1.9380591878871303</v>
      </c>
      <c r="E39" s="120">
        <v>5963</v>
      </c>
      <c r="F39" s="121">
        <f t="shared" si="2"/>
        <v>-0.3015928788943546</v>
      </c>
      <c r="G39" s="120">
        <v>5843</v>
      </c>
      <c r="H39" s="121">
        <f t="shared" si="2"/>
        <v>-2.0124098608083174E-2</v>
      </c>
      <c r="I39" s="120">
        <v>5114</v>
      </c>
      <c r="J39" s="121">
        <f t="shared" si="2"/>
        <v>-0.12476467568030125</v>
      </c>
      <c r="K39" s="120">
        <v>5525</v>
      </c>
      <c r="L39" s="121">
        <f t="shared" si="2"/>
        <v>8.0367618302698451E-2</v>
      </c>
      <c r="M39" s="120"/>
      <c r="N39" s="121"/>
    </row>
    <row r="40" spans="2:15" x14ac:dyDescent="0.25">
      <c r="B40" s="119" t="s">
        <v>91</v>
      </c>
      <c r="C40" s="120">
        <v>2326</v>
      </c>
      <c r="D40" s="121">
        <v>-0.13531598513011156</v>
      </c>
      <c r="E40" s="120">
        <v>1838</v>
      </c>
      <c r="F40" s="121">
        <f t="shared" si="2"/>
        <v>-0.20980223559759248</v>
      </c>
      <c r="G40" s="120">
        <v>4253</v>
      </c>
      <c r="H40" s="121">
        <f t="shared" si="2"/>
        <v>1.3139281828073992</v>
      </c>
      <c r="I40" s="120">
        <v>5907</v>
      </c>
      <c r="J40" s="121">
        <f t="shared" si="2"/>
        <v>0.38890195156360208</v>
      </c>
      <c r="K40" s="120">
        <v>3763</v>
      </c>
      <c r="L40" s="121">
        <f t="shared" si="2"/>
        <v>-0.3629592009480278</v>
      </c>
      <c r="M40" s="120"/>
      <c r="N40" s="121"/>
    </row>
    <row r="41" spans="2:15" x14ac:dyDescent="0.25">
      <c r="B41" s="119" t="s">
        <v>93</v>
      </c>
      <c r="C41" s="120">
        <v>1451</v>
      </c>
      <c r="D41" s="121">
        <v>-0.39892294946147477</v>
      </c>
      <c r="E41" s="120">
        <v>1508</v>
      </c>
      <c r="F41" s="121">
        <f t="shared" si="2"/>
        <v>3.9283252929014578E-2</v>
      </c>
      <c r="G41" s="120">
        <v>3549</v>
      </c>
      <c r="H41" s="121">
        <f t="shared" si="2"/>
        <v>1.353448275862069</v>
      </c>
      <c r="I41" s="120">
        <v>2675</v>
      </c>
      <c r="J41" s="121">
        <f t="shared" si="2"/>
        <v>-0.24626655395886166</v>
      </c>
      <c r="K41" s="120">
        <v>2583</v>
      </c>
      <c r="L41" s="121">
        <f t="shared" si="2"/>
        <v>-3.439252336448595E-2</v>
      </c>
      <c r="M41" s="120"/>
      <c r="N41" s="121"/>
    </row>
    <row r="42" spans="2:15" x14ac:dyDescent="0.25">
      <c r="B42" s="119" t="s">
        <v>95</v>
      </c>
      <c r="C42" s="120">
        <v>2192</v>
      </c>
      <c r="D42" s="121">
        <v>1.6226240148354165E-2</v>
      </c>
      <c r="E42" s="120">
        <v>3196</v>
      </c>
      <c r="F42" s="121">
        <f t="shared" si="2"/>
        <v>0.45802919708029188</v>
      </c>
      <c r="G42" s="120">
        <v>2982</v>
      </c>
      <c r="H42" s="121">
        <f t="shared" si="2"/>
        <v>-6.6958698372966197E-2</v>
      </c>
      <c r="I42" s="120">
        <v>3713</v>
      </c>
      <c r="J42" s="121">
        <f t="shared" si="2"/>
        <v>0.24513749161636489</v>
      </c>
      <c r="K42" s="120">
        <v>2969</v>
      </c>
      <c r="L42" s="121">
        <f t="shared" si="2"/>
        <v>-0.20037705359547531</v>
      </c>
      <c r="M42" s="120"/>
      <c r="N42" s="121"/>
    </row>
    <row r="43" spans="2:15" ht="15.75" x14ac:dyDescent="0.25">
      <c r="B43" s="122" t="s">
        <v>32</v>
      </c>
      <c r="C43" s="123">
        <v>30584</v>
      </c>
      <c r="D43" s="124">
        <v>-1.3705698345641615E-2</v>
      </c>
      <c r="E43" s="123">
        <v>44398</v>
      </c>
      <c r="F43" s="124">
        <f t="shared" si="2"/>
        <v>0.45167407794925452</v>
      </c>
      <c r="G43" s="123">
        <v>48630</v>
      </c>
      <c r="H43" s="124">
        <f t="shared" si="2"/>
        <v>9.531960899139591E-2</v>
      </c>
      <c r="I43" s="123">
        <v>55684</v>
      </c>
      <c r="J43" s="124">
        <f t="shared" si="2"/>
        <v>0.14505449311124829</v>
      </c>
      <c r="K43" s="123">
        <v>49807</v>
      </c>
      <c r="L43" s="124">
        <f t="shared" si="2"/>
        <v>-0.10554198692622652</v>
      </c>
      <c r="M43" s="123">
        <v>33627</v>
      </c>
      <c r="N43" s="124">
        <v>0.19261597389700658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2712</v>
      </c>
      <c r="D53" s="121">
        <v>2.2674698795180723</v>
      </c>
      <c r="E53" s="120">
        <v>87</v>
      </c>
      <c r="F53" s="121">
        <f>IFERROR(E53/C53-1,"-")</f>
        <v>-0.96792035398230092</v>
      </c>
      <c r="G53" s="120">
        <v>1030</v>
      </c>
      <c r="H53" s="121">
        <f>IFERROR(G53/E53-1,"-")</f>
        <v>10.839080459770114</v>
      </c>
      <c r="I53" s="120">
        <v>2122</v>
      </c>
      <c r="J53" s="121">
        <f>IFERROR(I53/G53-1,"-")</f>
        <v>1.0601941747572816</v>
      </c>
      <c r="K53" s="120">
        <v>1745</v>
      </c>
      <c r="L53" s="121">
        <f>IFERROR(K53/I53-1,"-")</f>
        <v>-0.1776625824693685</v>
      </c>
      <c r="M53" s="120">
        <v>1965</v>
      </c>
      <c r="N53" s="121">
        <f t="shared" ref="N53:N59" si="5">IFERROR(M53/K53-1,"-")</f>
        <v>0.12607449856733521</v>
      </c>
    </row>
    <row r="54" spans="1:15" x14ac:dyDescent="0.25">
      <c r="A54" s="1">
        <v>2</v>
      </c>
      <c r="B54" s="119" t="s">
        <v>75</v>
      </c>
      <c r="C54" s="120">
        <v>2377</v>
      </c>
      <c r="D54" s="121">
        <v>1.5395299145299144</v>
      </c>
      <c r="E54" s="120">
        <v>0</v>
      </c>
      <c r="F54" s="121">
        <f t="shared" ref="F54:L65" si="6">IFERROR(E54/C54-1,"-")</f>
        <v>-1</v>
      </c>
      <c r="G54" s="120">
        <v>1304</v>
      </c>
      <c r="H54" s="121" t="str">
        <f t="shared" si="6"/>
        <v>-</v>
      </c>
      <c r="I54" s="120">
        <v>1499</v>
      </c>
      <c r="J54" s="121">
        <f t="shared" si="6"/>
        <v>0.14953987730061358</v>
      </c>
      <c r="K54" s="120">
        <v>1341</v>
      </c>
      <c r="L54" s="121">
        <f t="shared" si="6"/>
        <v>-0.10540360240160107</v>
      </c>
      <c r="M54" s="120">
        <v>1818</v>
      </c>
      <c r="N54" s="121">
        <f t="shared" si="5"/>
        <v>0.35570469798657722</v>
      </c>
    </row>
    <row r="55" spans="1:15" x14ac:dyDescent="0.25">
      <c r="A55" s="1">
        <v>3</v>
      </c>
      <c r="B55" s="119" t="s">
        <v>77</v>
      </c>
      <c r="C55" s="120">
        <v>668</v>
      </c>
      <c r="D55" s="121">
        <v>-0.37040527803958534</v>
      </c>
      <c r="E55" s="120">
        <v>0</v>
      </c>
      <c r="F55" s="121">
        <f t="shared" si="6"/>
        <v>-1</v>
      </c>
      <c r="G55" s="120">
        <v>1397</v>
      </c>
      <c r="H55" s="121" t="str">
        <f t="shared" si="6"/>
        <v>-</v>
      </c>
      <c r="I55" s="120">
        <v>2154</v>
      </c>
      <c r="J55" s="121">
        <f t="shared" si="6"/>
        <v>0.54187544738725846</v>
      </c>
      <c r="K55" s="120">
        <v>2524</v>
      </c>
      <c r="L55" s="121">
        <f t="shared" si="6"/>
        <v>0.17177344475394607</v>
      </c>
      <c r="M55" s="120">
        <v>2053</v>
      </c>
      <c r="N55" s="121">
        <f t="shared" si="5"/>
        <v>-0.18660855784469099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258</v>
      </c>
      <c r="F56" s="121" t="str">
        <f t="shared" si="6"/>
        <v>-</v>
      </c>
      <c r="G56" s="120">
        <v>2348</v>
      </c>
      <c r="H56" s="121">
        <f t="shared" si="6"/>
        <v>8.1007751937984498</v>
      </c>
      <c r="I56" s="120">
        <v>2696</v>
      </c>
      <c r="J56" s="121">
        <f t="shared" si="6"/>
        <v>0.14821124361158433</v>
      </c>
      <c r="K56" s="120">
        <v>2784</v>
      </c>
      <c r="L56" s="121">
        <f t="shared" si="6"/>
        <v>3.2640949554896048E-2</v>
      </c>
      <c r="M56" s="120">
        <v>3507</v>
      </c>
      <c r="N56" s="121">
        <f t="shared" si="5"/>
        <v>0.25969827586206895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553</v>
      </c>
      <c r="F57" s="121" t="str">
        <f t="shared" si="6"/>
        <v>-</v>
      </c>
      <c r="G57" s="120">
        <v>2517</v>
      </c>
      <c r="H57" s="121">
        <f t="shared" si="6"/>
        <v>3.5515370705244127</v>
      </c>
      <c r="I57" s="120">
        <v>2827</v>
      </c>
      <c r="J57" s="121">
        <f t="shared" si="6"/>
        <v>0.12316249503377041</v>
      </c>
      <c r="K57" s="120">
        <v>4403</v>
      </c>
      <c r="L57" s="121">
        <f t="shared" si="6"/>
        <v>0.55748142907675979</v>
      </c>
      <c r="M57" s="120">
        <v>3823</v>
      </c>
      <c r="N57" s="121">
        <f t="shared" si="5"/>
        <v>-0.13172836702248469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4207</v>
      </c>
      <c r="F58" s="121" t="str">
        <f t="shared" si="6"/>
        <v>-</v>
      </c>
      <c r="G58" s="120">
        <v>3049</v>
      </c>
      <c r="H58" s="121">
        <f t="shared" si="6"/>
        <v>-0.27525552650344665</v>
      </c>
      <c r="I58" s="120">
        <v>3312</v>
      </c>
      <c r="J58" s="121">
        <f t="shared" si="6"/>
        <v>8.6257789439160293E-2</v>
      </c>
      <c r="K58" s="120">
        <v>3266</v>
      </c>
      <c r="L58" s="121">
        <f t="shared" si="6"/>
        <v>-1.388888888888884E-2</v>
      </c>
      <c r="M58" s="120">
        <v>3387</v>
      </c>
      <c r="N58" s="121">
        <f t="shared" si="5"/>
        <v>3.7048377219840889E-2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4066</v>
      </c>
      <c r="F59" s="121" t="str">
        <f t="shared" si="6"/>
        <v>-</v>
      </c>
      <c r="G59" s="120">
        <v>3973</v>
      </c>
      <c r="H59" s="121">
        <f t="shared" si="6"/>
        <v>-2.2872602065912462E-2</v>
      </c>
      <c r="I59" s="120">
        <v>3945</v>
      </c>
      <c r="J59" s="121">
        <f t="shared" si="6"/>
        <v>-7.0475711049584611E-3</v>
      </c>
      <c r="K59" s="120">
        <v>3427</v>
      </c>
      <c r="L59" s="121">
        <f t="shared" si="6"/>
        <v>-0.13130544993662863</v>
      </c>
      <c r="M59" s="120">
        <v>4101</v>
      </c>
      <c r="N59" s="121">
        <f t="shared" si="5"/>
        <v>0.19667347534286539</v>
      </c>
    </row>
    <row r="60" spans="1:15" x14ac:dyDescent="0.25">
      <c r="A60" s="1">
        <v>8</v>
      </c>
      <c r="B60" s="119" t="s">
        <v>87</v>
      </c>
      <c r="C60" s="120">
        <v>8318</v>
      </c>
      <c r="D60" s="121">
        <v>2.4343517753922379</v>
      </c>
      <c r="E60" s="120">
        <v>3975</v>
      </c>
      <c r="F60" s="121">
        <f t="shared" si="6"/>
        <v>-0.52212070209184902</v>
      </c>
      <c r="G60" s="120">
        <v>4704</v>
      </c>
      <c r="H60" s="121">
        <f t="shared" si="6"/>
        <v>0.18339622641509434</v>
      </c>
      <c r="I60" s="120">
        <v>4462</v>
      </c>
      <c r="J60" s="121">
        <f t="shared" si="6"/>
        <v>-5.1445578231292477E-2</v>
      </c>
      <c r="K60" s="120">
        <v>4116</v>
      </c>
      <c r="L60" s="121">
        <f t="shared" si="6"/>
        <v>-7.7543702375616363E-2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8240</v>
      </c>
      <c r="D61" s="121">
        <v>3.749279538904899</v>
      </c>
      <c r="E61" s="120">
        <v>2763</v>
      </c>
      <c r="F61" s="121">
        <f t="shared" si="6"/>
        <v>-0.66468446601941755</v>
      </c>
      <c r="G61" s="120">
        <v>3932</v>
      </c>
      <c r="H61" s="121">
        <f t="shared" si="6"/>
        <v>0.42309084328628299</v>
      </c>
      <c r="I61" s="120">
        <v>3604</v>
      </c>
      <c r="J61" s="121">
        <f t="shared" si="6"/>
        <v>-8.3418107833163835E-2</v>
      </c>
      <c r="K61" s="120">
        <v>3544</v>
      </c>
      <c r="L61" s="121">
        <f t="shared" si="6"/>
        <v>-1.6648168701442811E-2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1785</v>
      </c>
      <c r="D62" s="121">
        <v>0.22680412371134029</v>
      </c>
      <c r="E62" s="120">
        <v>1560</v>
      </c>
      <c r="F62" s="121">
        <f t="shared" si="6"/>
        <v>-0.12605042016806722</v>
      </c>
      <c r="G62" s="120">
        <v>2904</v>
      </c>
      <c r="H62" s="121">
        <f t="shared" si="6"/>
        <v>0.86153846153846159</v>
      </c>
      <c r="I62" s="120">
        <v>4407</v>
      </c>
      <c r="J62" s="121">
        <f t="shared" si="6"/>
        <v>0.51756198347107429</v>
      </c>
      <c r="K62" s="120">
        <v>2418</v>
      </c>
      <c r="L62" s="121">
        <f t="shared" si="6"/>
        <v>-0.45132743362831862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532</v>
      </c>
      <c r="D63" s="121">
        <v>-0.67160493827160495</v>
      </c>
      <c r="E63" s="120">
        <v>926</v>
      </c>
      <c r="F63" s="121">
        <f t="shared" si="6"/>
        <v>0.74060150375939848</v>
      </c>
      <c r="G63" s="120">
        <v>2830</v>
      </c>
      <c r="H63" s="121">
        <f t="shared" si="6"/>
        <v>2.0561555075593954</v>
      </c>
      <c r="I63" s="120">
        <v>2091</v>
      </c>
      <c r="J63" s="121">
        <f t="shared" si="6"/>
        <v>-0.26113074204946995</v>
      </c>
      <c r="K63" s="120">
        <v>1863</v>
      </c>
      <c r="L63" s="121">
        <f t="shared" si="6"/>
        <v>-0.10903873744619796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878</v>
      </c>
      <c r="D64" s="121">
        <v>-0.42764015645371578</v>
      </c>
      <c r="E64" s="120">
        <v>1883</v>
      </c>
      <c r="F64" s="121">
        <f t="shared" si="6"/>
        <v>1.1446469248291571</v>
      </c>
      <c r="G64" s="120">
        <v>2283</v>
      </c>
      <c r="H64" s="121">
        <f t="shared" si="6"/>
        <v>0.21242697822623469</v>
      </c>
      <c r="I64" s="120">
        <v>3045</v>
      </c>
      <c r="J64" s="121">
        <f t="shared" si="6"/>
        <v>0.33377135348226017</v>
      </c>
      <c r="K64" s="120">
        <v>2277</v>
      </c>
      <c r="L64" s="121">
        <f t="shared" si="6"/>
        <v>-0.25221674876847289</v>
      </c>
      <c r="M64" s="120"/>
      <c r="N64" s="121"/>
    </row>
    <row r="65" spans="1:15" ht="15.75" x14ac:dyDescent="0.25">
      <c r="B65" s="122" t="s">
        <v>32</v>
      </c>
      <c r="C65" s="123">
        <v>25621</v>
      </c>
      <c r="D65" s="124">
        <v>0.33980024054803115</v>
      </c>
      <c r="E65" s="123">
        <v>20278</v>
      </c>
      <c r="F65" s="124">
        <f t="shared" si="6"/>
        <v>-0.20853986963818738</v>
      </c>
      <c r="G65" s="123">
        <v>32271</v>
      </c>
      <c r="H65" s="124">
        <f t="shared" si="6"/>
        <v>0.59142913502317773</v>
      </c>
      <c r="I65" s="123">
        <v>36164</v>
      </c>
      <c r="J65" s="124">
        <f t="shared" si="6"/>
        <v>0.12063462551516846</v>
      </c>
      <c r="K65" s="123">
        <v>33708</v>
      </c>
      <c r="L65" s="124">
        <f t="shared" si="6"/>
        <v>-6.791284149983412E-2</v>
      </c>
      <c r="M65" s="123">
        <v>20654</v>
      </c>
      <c r="N65" s="124">
        <v>5.9722934838378761E-2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385</v>
      </c>
      <c r="D75" s="121">
        <v>-3.2663316582914548E-2</v>
      </c>
      <c r="E75" s="120">
        <v>842</v>
      </c>
      <c r="F75" s="121">
        <f>IFERROR(E75/C75-1,"-")</f>
        <v>1.1870129870129871</v>
      </c>
      <c r="G75" s="120">
        <v>895</v>
      </c>
      <c r="H75" s="121">
        <f>IFERROR(G75/E75-1,"-")</f>
        <v>6.2945368171021476E-2</v>
      </c>
      <c r="I75" s="120">
        <v>456</v>
      </c>
      <c r="J75" s="121">
        <f>IFERROR(I75/G75-1,"-")</f>
        <v>-0.49050279329608937</v>
      </c>
      <c r="K75" s="120">
        <v>536</v>
      </c>
      <c r="L75" s="121">
        <f>IFERROR(K75/I75-1,"-")</f>
        <v>0.17543859649122817</v>
      </c>
      <c r="M75" s="120">
        <v>634</v>
      </c>
      <c r="N75" s="121">
        <f t="shared" ref="N75:N81" si="7">IFERROR(M75/K75-1,"-")</f>
        <v>0.18283582089552231</v>
      </c>
    </row>
    <row r="76" spans="1:15" x14ac:dyDescent="0.25">
      <c r="A76" s="1">
        <v>2</v>
      </c>
      <c r="B76" s="119" t="s">
        <v>75</v>
      </c>
      <c r="C76" s="120">
        <v>738</v>
      </c>
      <c r="D76" s="121">
        <v>1.4518272425249168</v>
      </c>
      <c r="E76" s="120">
        <v>992</v>
      </c>
      <c r="F76" s="121">
        <f t="shared" ref="F76:L87" si="8">IFERROR(E76/C76-1,"-")</f>
        <v>0.34417344173441733</v>
      </c>
      <c r="G76" s="120">
        <v>918</v>
      </c>
      <c r="H76" s="121">
        <f t="shared" si="8"/>
        <v>-7.4596774193548376E-2</v>
      </c>
      <c r="I76" s="120">
        <v>962</v>
      </c>
      <c r="J76" s="121">
        <f t="shared" si="8"/>
        <v>4.7930283224400849E-2</v>
      </c>
      <c r="K76" s="120">
        <v>676</v>
      </c>
      <c r="L76" s="121">
        <f t="shared" si="8"/>
        <v>-0.29729729729729726</v>
      </c>
      <c r="M76" s="120">
        <v>634</v>
      </c>
      <c r="N76" s="121">
        <f t="shared" si="7"/>
        <v>-6.2130177514792884E-2</v>
      </c>
    </row>
    <row r="77" spans="1:15" x14ac:dyDescent="0.25">
      <c r="A77" s="1">
        <v>3</v>
      </c>
      <c r="B77" s="119" t="s">
        <v>77</v>
      </c>
      <c r="C77" s="120">
        <v>328</v>
      </c>
      <c r="D77" s="121">
        <v>-0.51479289940828399</v>
      </c>
      <c r="E77" s="120">
        <v>1896</v>
      </c>
      <c r="F77" s="121">
        <f t="shared" si="8"/>
        <v>4.7804878048780486</v>
      </c>
      <c r="G77" s="120">
        <v>1444</v>
      </c>
      <c r="H77" s="121">
        <f t="shared" si="8"/>
        <v>-0.23839662447257381</v>
      </c>
      <c r="I77" s="120">
        <v>1522</v>
      </c>
      <c r="J77" s="121">
        <f t="shared" si="8"/>
        <v>5.4016620498614998E-2</v>
      </c>
      <c r="K77" s="120">
        <v>858</v>
      </c>
      <c r="L77" s="121">
        <f t="shared" si="8"/>
        <v>-0.43626806833114318</v>
      </c>
      <c r="M77" s="120">
        <v>1049</v>
      </c>
      <c r="N77" s="121">
        <f t="shared" si="7"/>
        <v>0.22261072261072257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3816</v>
      </c>
      <c r="F78" s="121" t="str">
        <f t="shared" si="8"/>
        <v>-</v>
      </c>
      <c r="G78" s="120">
        <v>1744</v>
      </c>
      <c r="H78" s="121">
        <f t="shared" si="8"/>
        <v>-0.54297693920335433</v>
      </c>
      <c r="I78" s="120">
        <v>3895</v>
      </c>
      <c r="J78" s="121">
        <f t="shared" si="8"/>
        <v>1.2333715596330275</v>
      </c>
      <c r="K78" s="120">
        <v>1119</v>
      </c>
      <c r="L78" s="121">
        <f t="shared" si="8"/>
        <v>-0.71270860077021825</v>
      </c>
      <c r="M78" s="120">
        <v>1856</v>
      </c>
      <c r="N78" s="121">
        <f t="shared" si="7"/>
        <v>0.65862377122430749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3628</v>
      </c>
      <c r="F79" s="121" t="str">
        <f t="shared" si="8"/>
        <v>-</v>
      </c>
      <c r="G79" s="120">
        <v>1571</v>
      </c>
      <c r="H79" s="121">
        <f t="shared" si="8"/>
        <v>-0.56697905181918418</v>
      </c>
      <c r="I79" s="120">
        <v>1087</v>
      </c>
      <c r="J79" s="121">
        <f t="shared" si="8"/>
        <v>-0.30808402291534054</v>
      </c>
      <c r="K79" s="120">
        <v>1531</v>
      </c>
      <c r="L79" s="121">
        <f t="shared" si="8"/>
        <v>0.40846366145354196</v>
      </c>
      <c r="M79" s="120">
        <v>2438</v>
      </c>
      <c r="N79" s="121">
        <f t="shared" si="7"/>
        <v>0.59242325277596342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3386</v>
      </c>
      <c r="F80" s="121" t="str">
        <f t="shared" si="8"/>
        <v>-</v>
      </c>
      <c r="G80" s="120">
        <v>964</v>
      </c>
      <c r="H80" s="121">
        <f t="shared" si="8"/>
        <v>-0.7152982870643827</v>
      </c>
      <c r="I80" s="120">
        <v>2060</v>
      </c>
      <c r="J80" s="121">
        <f t="shared" si="8"/>
        <v>1.1369294605809128</v>
      </c>
      <c r="K80" s="120">
        <v>2056</v>
      </c>
      <c r="L80" s="121">
        <f t="shared" si="8"/>
        <v>-1.9417475728155109E-3</v>
      </c>
      <c r="M80" s="120">
        <v>2029</v>
      </c>
      <c r="N80" s="121">
        <f t="shared" si="7"/>
        <v>-1.3132295719844311E-2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1813</v>
      </c>
      <c r="F81" s="121" t="str">
        <f t="shared" si="8"/>
        <v>-</v>
      </c>
      <c r="G81" s="120">
        <v>1304</v>
      </c>
      <c r="H81" s="121">
        <f t="shared" si="8"/>
        <v>-0.28075013789299508</v>
      </c>
      <c r="I81" s="120">
        <v>2963</v>
      </c>
      <c r="J81" s="121">
        <f t="shared" si="8"/>
        <v>1.272239263803681</v>
      </c>
      <c r="K81" s="120">
        <v>1930</v>
      </c>
      <c r="L81" s="121">
        <f t="shared" si="8"/>
        <v>-0.34863314208572393</v>
      </c>
      <c r="M81" s="120">
        <v>4333</v>
      </c>
      <c r="N81" s="121">
        <f t="shared" si="7"/>
        <v>1.245077720207254</v>
      </c>
    </row>
    <row r="82" spans="1:15" x14ac:dyDescent="0.25">
      <c r="A82" s="1">
        <v>8</v>
      </c>
      <c r="B82" s="119" t="s">
        <v>87</v>
      </c>
      <c r="C82" s="120">
        <v>309</v>
      </c>
      <c r="D82" s="121">
        <v>-0.82107701215981477</v>
      </c>
      <c r="E82" s="120">
        <v>2374</v>
      </c>
      <c r="F82" s="121">
        <f t="shared" si="8"/>
        <v>6.6828478964401299</v>
      </c>
      <c r="G82" s="120">
        <v>2841</v>
      </c>
      <c r="H82" s="121">
        <f t="shared" si="8"/>
        <v>0.19671440606571178</v>
      </c>
      <c r="I82" s="120">
        <v>2313</v>
      </c>
      <c r="J82" s="121">
        <f t="shared" si="8"/>
        <v>-0.18585005279831046</v>
      </c>
      <c r="K82" s="120">
        <v>2655</v>
      </c>
      <c r="L82" s="121">
        <f t="shared" si="8"/>
        <v>0.14785992217898825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298</v>
      </c>
      <c r="D83" s="121">
        <v>-0.74551665243381726</v>
      </c>
      <c r="E83" s="120">
        <v>3200</v>
      </c>
      <c r="F83" s="121">
        <f t="shared" si="8"/>
        <v>9.7382550335570475</v>
      </c>
      <c r="G83" s="120">
        <v>1911</v>
      </c>
      <c r="H83" s="121">
        <f t="shared" si="8"/>
        <v>-0.40281250000000002</v>
      </c>
      <c r="I83" s="120">
        <v>1510</v>
      </c>
      <c r="J83" s="121">
        <f t="shared" si="8"/>
        <v>-0.20983778126635266</v>
      </c>
      <c r="K83" s="120">
        <v>1981</v>
      </c>
      <c r="L83" s="121">
        <f t="shared" si="8"/>
        <v>0.31192052980132456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541</v>
      </c>
      <c r="D84" s="121">
        <v>-0.56194331983805668</v>
      </c>
      <c r="E84" s="120">
        <v>278</v>
      </c>
      <c r="F84" s="121">
        <f t="shared" si="8"/>
        <v>-0.48613678373382629</v>
      </c>
      <c r="G84" s="120">
        <v>1349</v>
      </c>
      <c r="H84" s="121">
        <f t="shared" si="8"/>
        <v>3.8525179856115104</v>
      </c>
      <c r="I84" s="120">
        <v>1500</v>
      </c>
      <c r="J84" s="121">
        <f t="shared" si="8"/>
        <v>0.11193476649369893</v>
      </c>
      <c r="K84" s="120">
        <v>1345</v>
      </c>
      <c r="L84" s="121">
        <f t="shared" si="8"/>
        <v>-0.10333333333333339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919</v>
      </c>
      <c r="D85" s="121">
        <v>0.15743073047858935</v>
      </c>
      <c r="E85" s="120">
        <v>582</v>
      </c>
      <c r="F85" s="121">
        <f t="shared" si="8"/>
        <v>-0.36670293797606091</v>
      </c>
      <c r="G85" s="120">
        <v>719</v>
      </c>
      <c r="H85" s="121">
        <f t="shared" si="8"/>
        <v>0.23539518900343648</v>
      </c>
      <c r="I85" s="120">
        <v>584</v>
      </c>
      <c r="J85" s="121">
        <f t="shared" si="8"/>
        <v>-0.18776077885952713</v>
      </c>
      <c r="K85" s="120">
        <v>720</v>
      </c>
      <c r="L85" s="121">
        <f t="shared" si="8"/>
        <v>0.23287671232876717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1314</v>
      </c>
      <c r="D86" s="121">
        <v>1.1091492776886036</v>
      </c>
      <c r="E86" s="120">
        <v>1313</v>
      </c>
      <c r="F86" s="121">
        <f t="shared" si="8"/>
        <v>-7.6103500761037779E-4</v>
      </c>
      <c r="G86" s="120">
        <v>699</v>
      </c>
      <c r="H86" s="121">
        <f t="shared" si="8"/>
        <v>-0.46763137852246761</v>
      </c>
      <c r="I86" s="120">
        <v>668</v>
      </c>
      <c r="J86" s="121">
        <f t="shared" si="8"/>
        <v>-4.4349070100143106E-2</v>
      </c>
      <c r="K86" s="120">
        <v>692</v>
      </c>
      <c r="L86" s="121">
        <f t="shared" si="8"/>
        <v>3.5928143712574911E-2</v>
      </c>
      <c r="M86" s="120"/>
      <c r="N86" s="121"/>
    </row>
    <row r="87" spans="1:15" ht="15.75" x14ac:dyDescent="0.25">
      <c r="B87" s="122" t="s">
        <v>32</v>
      </c>
      <c r="C87" s="123">
        <v>4963</v>
      </c>
      <c r="D87" s="124">
        <v>-0.58244994110718484</v>
      </c>
      <c r="E87" s="123">
        <v>24120</v>
      </c>
      <c r="F87" s="124">
        <f t="shared" si="8"/>
        <v>3.8599637316139432</v>
      </c>
      <c r="G87" s="123">
        <v>16359</v>
      </c>
      <c r="H87" s="124">
        <f t="shared" si="8"/>
        <v>-0.32176616915422884</v>
      </c>
      <c r="I87" s="123">
        <v>19520</v>
      </c>
      <c r="J87" s="124">
        <f t="shared" si="8"/>
        <v>0.19322696986368371</v>
      </c>
      <c r="K87" s="123">
        <v>16099</v>
      </c>
      <c r="L87" s="124">
        <f t="shared" si="8"/>
        <v>-0.17525614754098362</v>
      </c>
      <c r="M87" s="123">
        <v>12973</v>
      </c>
      <c r="N87" s="124">
        <v>0.49012175511141742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11502</v>
      </c>
      <c r="D97" s="121">
        <v>8.6837380704904099E-2</v>
      </c>
      <c r="E97" s="120">
        <v>1547</v>
      </c>
      <c r="F97" s="121">
        <f t="shared" ref="F97:L109" si="9">IFERROR(E97/C97-1,"-")</f>
        <v>-0.86550165188662842</v>
      </c>
      <c r="G97" s="120">
        <v>9659</v>
      </c>
      <c r="H97" s="121">
        <f t="shared" si="9"/>
        <v>5.2436974789915967</v>
      </c>
      <c r="I97" s="120">
        <v>13056</v>
      </c>
      <c r="J97" s="121">
        <f t="shared" si="9"/>
        <v>0.35169272181385236</v>
      </c>
      <c r="K97" s="120">
        <v>14947</v>
      </c>
      <c r="L97" s="121">
        <f t="shared" si="9"/>
        <v>0.14483762254901955</v>
      </c>
      <c r="M97" s="120">
        <v>17821</v>
      </c>
      <c r="N97" s="121">
        <f t="shared" ref="N97:N103" si="10">IFERROR(M97/K97-1,"-")</f>
        <v>0.19227938716799353</v>
      </c>
    </row>
    <row r="98" spans="2:14" x14ac:dyDescent="0.25">
      <c r="B98" s="119" t="s">
        <v>75</v>
      </c>
      <c r="C98" s="120">
        <v>12365</v>
      </c>
      <c r="D98" s="121">
        <v>0.14458946588910493</v>
      </c>
      <c r="E98" s="120">
        <v>933</v>
      </c>
      <c r="F98" s="121">
        <f t="shared" si="9"/>
        <v>-0.92454508693894055</v>
      </c>
      <c r="G98" s="120">
        <v>12449</v>
      </c>
      <c r="H98" s="121">
        <f t="shared" si="9"/>
        <v>12.342979635584138</v>
      </c>
      <c r="I98" s="120">
        <v>18051</v>
      </c>
      <c r="J98" s="121">
        <f t="shared" si="9"/>
        <v>0.44999598361314153</v>
      </c>
      <c r="K98" s="120">
        <v>15947</v>
      </c>
      <c r="L98" s="121">
        <f t="shared" si="9"/>
        <v>-0.116558639410559</v>
      </c>
      <c r="M98" s="120">
        <v>16985</v>
      </c>
      <c r="N98" s="121">
        <f t="shared" si="10"/>
        <v>6.5090612654417734E-2</v>
      </c>
    </row>
    <row r="99" spans="2:14" x14ac:dyDescent="0.25">
      <c r="B99" s="119" t="s">
        <v>77</v>
      </c>
      <c r="C99" s="120">
        <v>4934</v>
      </c>
      <c r="D99" s="121">
        <v>-0.53905082212257094</v>
      </c>
      <c r="E99" s="120">
        <v>1187</v>
      </c>
      <c r="F99" s="121">
        <f t="shared" si="9"/>
        <v>-0.75942440210782325</v>
      </c>
      <c r="G99" s="120">
        <v>17100</v>
      </c>
      <c r="H99" s="121">
        <f t="shared" si="9"/>
        <v>13.406065711878686</v>
      </c>
      <c r="I99" s="120">
        <v>17851</v>
      </c>
      <c r="J99" s="121">
        <f t="shared" si="9"/>
        <v>4.3918128654970801E-2</v>
      </c>
      <c r="K99" s="120">
        <v>17806</v>
      </c>
      <c r="L99" s="121">
        <f t="shared" si="9"/>
        <v>-2.5208671783093495E-3</v>
      </c>
      <c r="M99" s="120">
        <v>17403</v>
      </c>
      <c r="N99" s="121">
        <f t="shared" si="10"/>
        <v>-2.2632820397618825E-2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1800</v>
      </c>
      <c r="F100" s="121" t="str">
        <f t="shared" si="9"/>
        <v>-</v>
      </c>
      <c r="G100" s="120">
        <v>12237</v>
      </c>
      <c r="H100" s="121">
        <f t="shared" si="9"/>
        <v>5.7983333333333329</v>
      </c>
      <c r="I100" s="120">
        <v>19701</v>
      </c>
      <c r="J100" s="121">
        <f t="shared" si="9"/>
        <v>0.6099534199558716</v>
      </c>
      <c r="K100" s="120">
        <v>16557</v>
      </c>
      <c r="L100" s="121">
        <f t="shared" si="9"/>
        <v>-0.15958580782701381</v>
      </c>
      <c r="M100" s="120">
        <v>19384</v>
      </c>
      <c r="N100" s="121">
        <f t="shared" si="10"/>
        <v>0.17074349217853468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2381</v>
      </c>
      <c r="F101" s="121" t="str">
        <f t="shared" si="9"/>
        <v>-</v>
      </c>
      <c r="G101" s="120">
        <v>11861</v>
      </c>
      <c r="H101" s="121">
        <f t="shared" si="9"/>
        <v>3.9815203695926078</v>
      </c>
      <c r="I101" s="120">
        <v>16780</v>
      </c>
      <c r="J101" s="121">
        <f t="shared" si="9"/>
        <v>0.41472051260433362</v>
      </c>
      <c r="K101" s="120">
        <v>15781</v>
      </c>
      <c r="L101" s="121">
        <f t="shared" si="9"/>
        <v>-5.9535160905840323E-2</v>
      </c>
      <c r="M101" s="120">
        <v>16853</v>
      </c>
      <c r="N101" s="121">
        <f t="shared" si="10"/>
        <v>6.7929788986756279E-2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5165</v>
      </c>
      <c r="F102" s="121" t="str">
        <f t="shared" si="9"/>
        <v>-</v>
      </c>
      <c r="G102" s="120">
        <v>9593</v>
      </c>
      <c r="H102" s="121">
        <f t="shared" si="9"/>
        <v>0.85730880929332032</v>
      </c>
      <c r="I102" s="120">
        <v>16725</v>
      </c>
      <c r="J102" s="121">
        <f t="shared" si="9"/>
        <v>0.74345877202126553</v>
      </c>
      <c r="K102" s="120">
        <v>14399</v>
      </c>
      <c r="L102" s="121">
        <f t="shared" si="9"/>
        <v>-0.13907324364723472</v>
      </c>
      <c r="M102" s="120">
        <v>14938</v>
      </c>
      <c r="N102" s="121">
        <f t="shared" si="10"/>
        <v>3.7433155080213831E-2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4779</v>
      </c>
      <c r="F103" s="121" t="str">
        <f t="shared" si="9"/>
        <v>-</v>
      </c>
      <c r="G103" s="120">
        <v>10238</v>
      </c>
      <c r="H103" s="121">
        <f t="shared" si="9"/>
        <v>1.1422891818372043</v>
      </c>
      <c r="I103" s="120">
        <v>14840</v>
      </c>
      <c r="J103" s="121">
        <f t="shared" si="9"/>
        <v>0.44950185583121693</v>
      </c>
      <c r="K103" s="120">
        <v>15232</v>
      </c>
      <c r="L103" s="121">
        <f t="shared" si="9"/>
        <v>2.6415094339622636E-2</v>
      </c>
      <c r="M103" s="120">
        <v>17241</v>
      </c>
      <c r="N103" s="121">
        <f t="shared" si="10"/>
        <v>0.13189338235294112</v>
      </c>
    </row>
    <row r="104" spans="2:14" x14ac:dyDescent="0.25">
      <c r="B104" s="119" t="s">
        <v>87</v>
      </c>
      <c r="C104" s="120">
        <v>3375</v>
      </c>
      <c r="D104" s="121">
        <v>-0.6481809652871886</v>
      </c>
      <c r="E104" s="120">
        <v>7120</v>
      </c>
      <c r="F104" s="121">
        <f t="shared" si="9"/>
        <v>1.1096296296296297</v>
      </c>
      <c r="G104" s="120">
        <v>13529</v>
      </c>
      <c r="H104" s="121">
        <f t="shared" si="9"/>
        <v>0.90014044943820215</v>
      </c>
      <c r="I104" s="120">
        <v>13592</v>
      </c>
      <c r="J104" s="121">
        <f t="shared" si="9"/>
        <v>4.6566634636706628E-3</v>
      </c>
      <c r="K104" s="120">
        <v>15250</v>
      </c>
      <c r="L104" s="121">
        <f t="shared" si="9"/>
        <v>0.12198351971748078</v>
      </c>
      <c r="M104" s="120"/>
      <c r="N104" s="121"/>
    </row>
    <row r="105" spans="2:14" x14ac:dyDescent="0.25">
      <c r="B105" s="119" t="s">
        <v>89</v>
      </c>
      <c r="C105" s="120">
        <v>3172</v>
      </c>
      <c r="D105" s="121">
        <v>-0.62930933738459738</v>
      </c>
      <c r="E105" s="120">
        <v>7085</v>
      </c>
      <c r="F105" s="121">
        <f t="shared" si="9"/>
        <v>1.2336065573770494</v>
      </c>
      <c r="G105" s="120">
        <v>11582</v>
      </c>
      <c r="H105" s="121">
        <f t="shared" si="9"/>
        <v>0.63472124206069158</v>
      </c>
      <c r="I105" s="120">
        <v>13749</v>
      </c>
      <c r="J105" s="121">
        <f t="shared" si="9"/>
        <v>0.18710067345881543</v>
      </c>
      <c r="K105" s="120">
        <v>14944</v>
      </c>
      <c r="L105" s="121">
        <f t="shared" si="9"/>
        <v>8.6915412029965777E-2</v>
      </c>
      <c r="M105" s="120"/>
      <c r="N105" s="121"/>
    </row>
    <row r="106" spans="2:14" x14ac:dyDescent="0.25">
      <c r="B106" s="119" t="s">
        <v>91</v>
      </c>
      <c r="C106" s="120">
        <v>2194</v>
      </c>
      <c r="D106" s="121">
        <v>-0.76219380013006721</v>
      </c>
      <c r="E106" s="120">
        <v>11486</v>
      </c>
      <c r="F106" s="121">
        <f t="shared" si="9"/>
        <v>4.2351868732907931</v>
      </c>
      <c r="G106" s="120">
        <v>15797</v>
      </c>
      <c r="H106" s="121">
        <f t="shared" si="9"/>
        <v>0.37532648441581062</v>
      </c>
      <c r="I106" s="120">
        <v>20188</v>
      </c>
      <c r="J106" s="121">
        <f t="shared" si="9"/>
        <v>0.27796417041210364</v>
      </c>
      <c r="K106" s="120">
        <v>17449</v>
      </c>
      <c r="L106" s="121">
        <f t="shared" si="9"/>
        <v>-0.13567465821279967</v>
      </c>
      <c r="M106" s="120"/>
      <c r="N106" s="121"/>
    </row>
    <row r="107" spans="2:14" x14ac:dyDescent="0.25">
      <c r="B107" s="119" t="s">
        <v>93</v>
      </c>
      <c r="C107" s="120">
        <v>4096</v>
      </c>
      <c r="D107" s="121">
        <v>-0.57311099531005727</v>
      </c>
      <c r="E107" s="120">
        <v>9436</v>
      </c>
      <c r="F107" s="121">
        <f t="shared" si="9"/>
        <v>1.3037109375</v>
      </c>
      <c r="G107" s="120">
        <v>11275</v>
      </c>
      <c r="H107" s="121">
        <f t="shared" si="9"/>
        <v>0.19489190334887674</v>
      </c>
      <c r="I107" s="120">
        <v>15751</v>
      </c>
      <c r="J107" s="121">
        <f t="shared" si="9"/>
        <v>0.39698447893569844</v>
      </c>
      <c r="K107" s="120">
        <v>15681</v>
      </c>
      <c r="L107" s="121">
        <f t="shared" si="9"/>
        <v>-4.4441622754111121E-3</v>
      </c>
      <c r="M107" s="120"/>
      <c r="N107" s="121"/>
    </row>
    <row r="108" spans="2:14" x14ac:dyDescent="0.25">
      <c r="B108" s="119" t="s">
        <v>95</v>
      </c>
      <c r="C108" s="120">
        <v>4101</v>
      </c>
      <c r="D108" s="121">
        <v>-0.5706208773950372</v>
      </c>
      <c r="E108" s="120">
        <v>10142</v>
      </c>
      <c r="F108" s="121">
        <f t="shared" si="9"/>
        <v>1.4730553523530845</v>
      </c>
      <c r="G108" s="120">
        <v>14923</v>
      </c>
      <c r="H108" s="121">
        <f t="shared" si="9"/>
        <v>0.47140603431275885</v>
      </c>
      <c r="I108" s="120">
        <v>16620</v>
      </c>
      <c r="J108" s="121">
        <f t="shared" si="9"/>
        <v>0.11371708101588163</v>
      </c>
      <c r="K108" s="120">
        <v>15346</v>
      </c>
      <c r="L108" s="121">
        <f t="shared" si="9"/>
        <v>-7.6654632972322556E-2</v>
      </c>
      <c r="M108" s="120"/>
      <c r="N108" s="121"/>
    </row>
    <row r="109" spans="2:14" ht="15.75" x14ac:dyDescent="0.25">
      <c r="B109" s="122" t="s">
        <v>32</v>
      </c>
      <c r="C109" s="123">
        <v>46883</v>
      </c>
      <c r="D109" s="124">
        <v>-0.58099774782826297</v>
      </c>
      <c r="E109" s="123">
        <v>63061</v>
      </c>
      <c r="F109" s="124">
        <f t="shared" si="9"/>
        <v>0.34507177441716608</v>
      </c>
      <c r="G109" s="123">
        <v>150243</v>
      </c>
      <c r="H109" s="124">
        <f t="shared" si="9"/>
        <v>1.3825026561583229</v>
      </c>
      <c r="I109" s="123">
        <v>196904</v>
      </c>
      <c r="J109" s="124">
        <f t="shared" si="9"/>
        <v>0.31057020959379145</v>
      </c>
      <c r="K109" s="123">
        <v>189339</v>
      </c>
      <c r="L109" s="124">
        <f t="shared" si="9"/>
        <v>-3.841973753707395E-2</v>
      </c>
      <c r="M109" s="123">
        <v>120625</v>
      </c>
      <c r="N109" s="124">
        <v>8.9961958633402395E-2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243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6069</v>
      </c>
      <c r="D119" s="121">
        <v>0.18142884952306804</v>
      </c>
      <c r="E119" s="120">
        <v>600</v>
      </c>
      <c r="F119" s="121">
        <f t="shared" ref="F119:L131" si="11">IFERROR(E119/C119-1,"-")</f>
        <v>-0.90113692535837864</v>
      </c>
      <c r="G119" s="120">
        <v>4461</v>
      </c>
      <c r="H119" s="121">
        <f t="shared" si="11"/>
        <v>6.4349999999999996</v>
      </c>
      <c r="I119" s="120">
        <v>7408</v>
      </c>
      <c r="J119" s="121">
        <f t="shared" si="11"/>
        <v>0.6606142120600762</v>
      </c>
      <c r="K119" s="120">
        <v>8300</v>
      </c>
      <c r="L119" s="121">
        <f t="shared" si="11"/>
        <v>0.12041036717062625</v>
      </c>
      <c r="M119" s="120">
        <v>9799</v>
      </c>
      <c r="N119" s="121">
        <f t="shared" ref="N119:N125" si="12">IFERROR(M119/K119-1,"-")</f>
        <v>0.18060240963855412</v>
      </c>
    </row>
    <row r="120" spans="1:15" x14ac:dyDescent="0.25">
      <c r="B120" s="119" t="s">
        <v>75</v>
      </c>
      <c r="C120" s="120">
        <v>7131</v>
      </c>
      <c r="D120" s="121">
        <v>0.18751040799333896</v>
      </c>
      <c r="E120" s="120">
        <v>72</v>
      </c>
      <c r="F120" s="121">
        <f t="shared" si="11"/>
        <v>-0.98990323937736646</v>
      </c>
      <c r="G120" s="120">
        <v>6730</v>
      </c>
      <c r="H120" s="121">
        <f t="shared" si="11"/>
        <v>92.472222222222229</v>
      </c>
      <c r="I120" s="120">
        <v>11400</v>
      </c>
      <c r="J120" s="121">
        <f t="shared" si="11"/>
        <v>0.69390787518573549</v>
      </c>
      <c r="K120" s="120">
        <v>8996</v>
      </c>
      <c r="L120" s="121">
        <f t="shared" si="11"/>
        <v>-0.21087719298245611</v>
      </c>
      <c r="M120" s="120">
        <v>9024</v>
      </c>
      <c r="N120" s="121">
        <f t="shared" si="12"/>
        <v>3.1124944419742562E-3</v>
      </c>
    </row>
    <row r="121" spans="1:15" x14ac:dyDescent="0.25">
      <c r="B121" s="119" t="s">
        <v>77</v>
      </c>
      <c r="C121" s="120">
        <v>2539</v>
      </c>
      <c r="D121" s="121">
        <v>-0.53869912790697683</v>
      </c>
      <c r="E121" s="120">
        <v>171</v>
      </c>
      <c r="F121" s="121">
        <f t="shared" si="11"/>
        <v>-0.9326506498621504</v>
      </c>
      <c r="G121" s="120">
        <v>8538</v>
      </c>
      <c r="H121" s="121">
        <f t="shared" si="11"/>
        <v>48.929824561403507</v>
      </c>
      <c r="I121" s="120">
        <v>11193</v>
      </c>
      <c r="J121" s="121">
        <f t="shared" si="11"/>
        <v>0.31096275474349966</v>
      </c>
      <c r="K121" s="120">
        <v>10352</v>
      </c>
      <c r="L121" s="121">
        <f t="shared" si="11"/>
        <v>-7.51362458679532E-2</v>
      </c>
      <c r="M121" s="120">
        <v>9405</v>
      </c>
      <c r="N121" s="121">
        <f t="shared" si="12"/>
        <v>-9.1479907264296778E-2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79</v>
      </c>
      <c r="F122" s="121" t="str">
        <f t="shared" si="11"/>
        <v>-</v>
      </c>
      <c r="G122" s="120">
        <v>7844</v>
      </c>
      <c r="H122" s="121">
        <f t="shared" si="11"/>
        <v>98.291139240506325</v>
      </c>
      <c r="I122" s="120">
        <v>12880</v>
      </c>
      <c r="J122" s="121">
        <f t="shared" si="11"/>
        <v>0.64201937786843444</v>
      </c>
      <c r="K122" s="120">
        <v>10335</v>
      </c>
      <c r="L122" s="121">
        <f t="shared" si="11"/>
        <v>-0.1975931677018633</v>
      </c>
      <c r="M122" s="120">
        <v>11340</v>
      </c>
      <c r="N122" s="121">
        <f t="shared" si="12"/>
        <v>9.7242380261248096E-2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149</v>
      </c>
      <c r="F123" s="121" t="str">
        <f t="shared" si="11"/>
        <v>-</v>
      </c>
      <c r="G123" s="120">
        <v>7614</v>
      </c>
      <c r="H123" s="121">
        <f t="shared" si="11"/>
        <v>50.100671140939596</v>
      </c>
      <c r="I123" s="120">
        <v>11897</v>
      </c>
      <c r="J123" s="121">
        <f t="shared" si="11"/>
        <v>0.56251641712634615</v>
      </c>
      <c r="K123" s="120">
        <v>10229</v>
      </c>
      <c r="L123" s="121">
        <f t="shared" si="11"/>
        <v>-0.14020341262503155</v>
      </c>
      <c r="M123" s="120">
        <v>11034</v>
      </c>
      <c r="N123" s="121">
        <f t="shared" si="12"/>
        <v>7.8697819923746248E-2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407</v>
      </c>
      <c r="F124" s="121" t="str">
        <f t="shared" si="11"/>
        <v>-</v>
      </c>
      <c r="G124" s="120">
        <v>6784</v>
      </c>
      <c r="H124" s="121">
        <f t="shared" si="11"/>
        <v>15.668304668304668</v>
      </c>
      <c r="I124" s="120">
        <v>11071</v>
      </c>
      <c r="J124" s="121">
        <f t="shared" si="11"/>
        <v>0.63192806603773577</v>
      </c>
      <c r="K124" s="120">
        <v>9672</v>
      </c>
      <c r="L124" s="121">
        <f t="shared" si="11"/>
        <v>-0.12636618191671933</v>
      </c>
      <c r="M124" s="120">
        <v>9636</v>
      </c>
      <c r="N124" s="121">
        <f t="shared" si="12"/>
        <v>-3.7220843672456372E-3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1257</v>
      </c>
      <c r="F125" s="121" t="str">
        <f t="shared" si="11"/>
        <v>-</v>
      </c>
      <c r="G125" s="120">
        <v>6493</v>
      </c>
      <c r="H125" s="121">
        <f t="shared" si="11"/>
        <v>4.1654733492442322</v>
      </c>
      <c r="I125" s="120">
        <v>9714</v>
      </c>
      <c r="J125" s="121">
        <f t="shared" si="11"/>
        <v>0.49607269367010631</v>
      </c>
      <c r="K125" s="120">
        <v>9908</v>
      </c>
      <c r="L125" s="121">
        <f t="shared" si="11"/>
        <v>1.9971175622812476E-2</v>
      </c>
      <c r="M125" s="120">
        <v>11785</v>
      </c>
      <c r="N125" s="121">
        <f t="shared" si="12"/>
        <v>0.18944287444489305</v>
      </c>
    </row>
    <row r="126" spans="1:15" x14ac:dyDescent="0.25">
      <c r="B126" s="119" t="s">
        <v>87</v>
      </c>
      <c r="C126" s="120">
        <v>1065</v>
      </c>
      <c r="D126" s="121">
        <v>-0.79901868277033405</v>
      </c>
      <c r="E126" s="120">
        <v>3443</v>
      </c>
      <c r="F126" s="121">
        <f t="shared" si="11"/>
        <v>2.2328638497652582</v>
      </c>
      <c r="G126" s="120">
        <v>9215</v>
      </c>
      <c r="H126" s="121">
        <f t="shared" si="11"/>
        <v>1.6764449607900089</v>
      </c>
      <c r="I126" s="120">
        <v>9184</v>
      </c>
      <c r="J126" s="121">
        <f t="shared" si="11"/>
        <v>-3.3640803038523792E-3</v>
      </c>
      <c r="K126" s="120">
        <v>9915</v>
      </c>
      <c r="L126" s="121">
        <f t="shared" si="11"/>
        <v>7.9594947735191601E-2</v>
      </c>
      <c r="M126" s="120"/>
      <c r="N126" s="121"/>
    </row>
    <row r="127" spans="1:15" x14ac:dyDescent="0.25">
      <c r="B127" s="119" t="s">
        <v>89</v>
      </c>
      <c r="C127" s="120">
        <v>827</v>
      </c>
      <c r="D127" s="121">
        <v>-0.82508460236886627</v>
      </c>
      <c r="E127" s="120">
        <v>3529</v>
      </c>
      <c r="F127" s="121">
        <f t="shared" si="11"/>
        <v>3.2672309552599756</v>
      </c>
      <c r="G127" s="120">
        <v>7683</v>
      </c>
      <c r="H127" s="121">
        <f t="shared" si="11"/>
        <v>1.1771039954661378</v>
      </c>
      <c r="I127" s="120">
        <v>9672</v>
      </c>
      <c r="J127" s="121">
        <f t="shared" si="11"/>
        <v>0.25888324873096447</v>
      </c>
      <c r="K127" s="120">
        <v>9883</v>
      </c>
      <c r="L127" s="121">
        <f t="shared" si="11"/>
        <v>2.1815550041356602E-2</v>
      </c>
      <c r="M127" s="120"/>
      <c r="N127" s="121"/>
    </row>
    <row r="128" spans="1:15" x14ac:dyDescent="0.25">
      <c r="A128" s="125"/>
      <c r="B128" s="119" t="s">
        <v>91</v>
      </c>
      <c r="C128" s="120">
        <v>1391</v>
      </c>
      <c r="D128" s="121">
        <v>-0.7299029126213592</v>
      </c>
      <c r="E128" s="120">
        <v>7205</v>
      </c>
      <c r="F128" s="121">
        <f t="shared" si="11"/>
        <v>4.1797268152408336</v>
      </c>
      <c r="G128" s="120">
        <v>10291</v>
      </c>
      <c r="H128" s="121">
        <f t="shared" si="11"/>
        <v>0.42831367106176277</v>
      </c>
      <c r="I128" s="120">
        <v>14584</v>
      </c>
      <c r="J128" s="121">
        <f t="shared" si="11"/>
        <v>0.41716062578952484</v>
      </c>
      <c r="K128" s="120">
        <v>10648</v>
      </c>
      <c r="L128" s="121">
        <f t="shared" si="11"/>
        <v>-0.26988480526604497</v>
      </c>
      <c r="M128" s="120"/>
      <c r="N128" s="121"/>
    </row>
    <row r="129" spans="2:15" x14ac:dyDescent="0.25">
      <c r="B129" s="119" t="s">
        <v>93</v>
      </c>
      <c r="C129" s="120">
        <v>3284</v>
      </c>
      <c r="D129" s="121">
        <v>-0.3418837675350701</v>
      </c>
      <c r="E129" s="120">
        <v>5313</v>
      </c>
      <c r="F129" s="121">
        <f t="shared" si="11"/>
        <v>0.61784409257003658</v>
      </c>
      <c r="G129" s="120">
        <v>6030</v>
      </c>
      <c r="H129" s="121">
        <f t="shared" si="11"/>
        <v>0.13495200451722189</v>
      </c>
      <c r="I129" s="120">
        <v>9172</v>
      </c>
      <c r="J129" s="121">
        <f t="shared" si="11"/>
        <v>0.52106135986732993</v>
      </c>
      <c r="K129" s="120">
        <v>9348</v>
      </c>
      <c r="L129" s="121">
        <f t="shared" si="11"/>
        <v>1.9188835586567921E-2</v>
      </c>
      <c r="M129" s="120"/>
      <c r="N129" s="121"/>
    </row>
    <row r="130" spans="2:15" x14ac:dyDescent="0.25">
      <c r="B130" s="119" t="s">
        <v>95</v>
      </c>
      <c r="C130" s="120">
        <v>3228</v>
      </c>
      <c r="D130" s="121">
        <v>-0.35115577889447236</v>
      </c>
      <c r="E130" s="120">
        <v>4587</v>
      </c>
      <c r="F130" s="121">
        <f t="shared" si="11"/>
        <v>0.42100371747211907</v>
      </c>
      <c r="G130" s="120">
        <v>9121</v>
      </c>
      <c r="H130" s="121">
        <f t="shared" si="11"/>
        <v>0.98844560715064311</v>
      </c>
      <c r="I130" s="120">
        <v>9933</v>
      </c>
      <c r="J130" s="121">
        <f t="shared" si="11"/>
        <v>8.9025326170375951E-2</v>
      </c>
      <c r="K130" s="120">
        <v>9148</v>
      </c>
      <c r="L130" s="121">
        <f t="shared" si="11"/>
        <v>-7.9029497634148793E-2</v>
      </c>
      <c r="M130" s="120"/>
      <c r="N130" s="121"/>
    </row>
    <row r="131" spans="2:15" ht="15.75" x14ac:dyDescent="0.25">
      <c r="B131" s="122" t="s">
        <v>32</v>
      </c>
      <c r="C131" s="123">
        <v>26382</v>
      </c>
      <c r="D131" s="124">
        <v>-0.57042368189663595</v>
      </c>
      <c r="E131" s="123">
        <v>26812</v>
      </c>
      <c r="F131" s="124">
        <f t="shared" si="11"/>
        <v>1.6298991736790169E-2</v>
      </c>
      <c r="G131" s="123">
        <v>90804</v>
      </c>
      <c r="H131" s="124">
        <f t="shared" si="11"/>
        <v>2.3866925257347456</v>
      </c>
      <c r="I131" s="123">
        <v>128108</v>
      </c>
      <c r="J131" s="124">
        <f t="shared" si="11"/>
        <v>0.41081890665609455</v>
      </c>
      <c r="K131" s="123">
        <v>116734</v>
      </c>
      <c r="L131" s="124">
        <f t="shared" si="11"/>
        <v>-8.8784463109251588E-2</v>
      </c>
      <c r="M131" s="123">
        <v>72023</v>
      </c>
      <c r="N131" s="124">
        <v>6.2411493981590738E-2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244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837</v>
      </c>
      <c r="D141" s="121">
        <v>-0.28216123499142365</v>
      </c>
      <c r="E141" s="120">
        <v>468</v>
      </c>
      <c r="F141" s="121">
        <f t="shared" ref="F141:L153" si="13">IFERROR(E141/C141-1,"-")</f>
        <v>-0.44086021505376349</v>
      </c>
      <c r="G141" s="120">
        <v>681</v>
      </c>
      <c r="H141" s="121">
        <f t="shared" si="13"/>
        <v>0.45512820512820507</v>
      </c>
      <c r="I141" s="120">
        <v>799</v>
      </c>
      <c r="J141" s="121">
        <f t="shared" si="13"/>
        <v>0.17327459618208518</v>
      </c>
      <c r="K141" s="120">
        <v>977</v>
      </c>
      <c r="L141" s="121">
        <f t="shared" si="13"/>
        <v>0.22277847309136423</v>
      </c>
      <c r="M141" s="120">
        <v>856</v>
      </c>
      <c r="N141" s="121">
        <f t="shared" ref="N141:N147" si="14">IFERROR(M141/K141-1,"-")</f>
        <v>-0.12384851586489254</v>
      </c>
    </row>
    <row r="142" spans="2:15" x14ac:dyDescent="0.25">
      <c r="B142" s="119" t="s">
        <v>75</v>
      </c>
      <c r="C142" s="120">
        <v>508</v>
      </c>
      <c r="D142" s="121">
        <v>-0.51059730250481694</v>
      </c>
      <c r="E142" s="120">
        <v>123</v>
      </c>
      <c r="F142" s="121">
        <f t="shared" si="13"/>
        <v>-0.75787401574803148</v>
      </c>
      <c r="G142" s="120">
        <v>493</v>
      </c>
      <c r="H142" s="121">
        <f t="shared" si="13"/>
        <v>3.0081300813008127</v>
      </c>
      <c r="I142" s="120">
        <v>970</v>
      </c>
      <c r="J142" s="121">
        <f t="shared" si="13"/>
        <v>0.96754563894523327</v>
      </c>
      <c r="K142" s="120">
        <v>722</v>
      </c>
      <c r="L142" s="121">
        <f t="shared" si="13"/>
        <v>-0.25567010309278349</v>
      </c>
      <c r="M142" s="120">
        <v>749</v>
      </c>
      <c r="N142" s="121">
        <f t="shared" si="14"/>
        <v>3.7396121883656486E-2</v>
      </c>
    </row>
    <row r="143" spans="2:15" x14ac:dyDescent="0.25">
      <c r="B143" s="119" t="s">
        <v>77</v>
      </c>
      <c r="C143" s="120">
        <v>482</v>
      </c>
      <c r="D143" s="121">
        <v>-0.55493998153277935</v>
      </c>
      <c r="E143" s="120">
        <v>337</v>
      </c>
      <c r="F143" s="121">
        <f t="shared" si="13"/>
        <v>-0.30082987551867224</v>
      </c>
      <c r="G143" s="120">
        <v>1542</v>
      </c>
      <c r="H143" s="121">
        <f t="shared" si="13"/>
        <v>3.5756676557863498</v>
      </c>
      <c r="I143" s="120">
        <v>991</v>
      </c>
      <c r="J143" s="121">
        <f t="shared" si="13"/>
        <v>-0.35732814526588841</v>
      </c>
      <c r="K143" s="120">
        <v>1079</v>
      </c>
      <c r="L143" s="121">
        <f t="shared" si="13"/>
        <v>8.8799192734611454E-2</v>
      </c>
      <c r="M143" s="120">
        <v>1207</v>
      </c>
      <c r="N143" s="121">
        <f t="shared" si="14"/>
        <v>0.11862835959221507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336</v>
      </c>
      <c r="F144" s="121" t="str">
        <f t="shared" si="13"/>
        <v>-</v>
      </c>
      <c r="G144" s="120">
        <v>450</v>
      </c>
      <c r="H144" s="121">
        <f t="shared" si="13"/>
        <v>0.33928571428571419</v>
      </c>
      <c r="I144" s="120">
        <v>1079</v>
      </c>
      <c r="J144" s="121">
        <f t="shared" si="13"/>
        <v>1.3977777777777778</v>
      </c>
      <c r="K144" s="120">
        <v>593</v>
      </c>
      <c r="L144" s="121">
        <f t="shared" si="13"/>
        <v>-0.45041705282669142</v>
      </c>
      <c r="M144" s="120">
        <v>1089</v>
      </c>
      <c r="N144" s="121">
        <f t="shared" si="14"/>
        <v>0.83642495784148396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398</v>
      </c>
      <c r="F145" s="121" t="str">
        <f t="shared" si="13"/>
        <v>-</v>
      </c>
      <c r="G145" s="120">
        <v>288</v>
      </c>
      <c r="H145" s="121">
        <f t="shared" si="13"/>
        <v>-0.27638190954773867</v>
      </c>
      <c r="I145" s="120">
        <v>523</v>
      </c>
      <c r="J145" s="121">
        <f t="shared" si="13"/>
        <v>0.81597222222222232</v>
      </c>
      <c r="K145" s="120">
        <v>557</v>
      </c>
      <c r="L145" s="121">
        <f t="shared" si="13"/>
        <v>6.5009560229445595E-2</v>
      </c>
      <c r="M145" s="120">
        <v>654</v>
      </c>
      <c r="N145" s="121">
        <f t="shared" si="14"/>
        <v>0.17414721723518856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2089</v>
      </c>
      <c r="F146" s="121" t="str">
        <f t="shared" si="13"/>
        <v>-</v>
      </c>
      <c r="G146" s="120">
        <v>179</v>
      </c>
      <c r="H146" s="121">
        <f t="shared" si="13"/>
        <v>-0.91431306845380567</v>
      </c>
      <c r="I146" s="120">
        <v>633</v>
      </c>
      <c r="J146" s="121">
        <f t="shared" si="13"/>
        <v>2.5363128491620111</v>
      </c>
      <c r="K146" s="120">
        <v>501</v>
      </c>
      <c r="L146" s="121">
        <f t="shared" si="13"/>
        <v>-0.20853080568720384</v>
      </c>
      <c r="M146" s="120">
        <v>708</v>
      </c>
      <c r="N146" s="121">
        <f t="shared" si="14"/>
        <v>0.41317365269461082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425</v>
      </c>
      <c r="F147" s="121" t="str">
        <f t="shared" si="13"/>
        <v>-</v>
      </c>
      <c r="G147" s="120">
        <v>235</v>
      </c>
      <c r="H147" s="121">
        <f t="shared" si="13"/>
        <v>-0.44705882352941173</v>
      </c>
      <c r="I147" s="120">
        <v>368</v>
      </c>
      <c r="J147" s="121">
        <f t="shared" si="13"/>
        <v>0.56595744680851068</v>
      </c>
      <c r="K147" s="120">
        <v>525</v>
      </c>
      <c r="L147" s="121">
        <f t="shared" si="13"/>
        <v>0.42663043478260865</v>
      </c>
      <c r="M147" s="120">
        <v>416</v>
      </c>
      <c r="N147" s="121">
        <f t="shared" si="14"/>
        <v>-0.20761904761904759</v>
      </c>
    </row>
    <row r="148" spans="1:15" x14ac:dyDescent="0.25">
      <c r="B148" s="119" t="s">
        <v>87</v>
      </c>
      <c r="C148" s="120">
        <v>392</v>
      </c>
      <c r="D148" s="121">
        <v>-0.17991631799163177</v>
      </c>
      <c r="E148" s="120">
        <v>361</v>
      </c>
      <c r="F148" s="121">
        <f t="shared" si="13"/>
        <v>-7.9081632653061229E-2</v>
      </c>
      <c r="G148" s="120">
        <v>365</v>
      </c>
      <c r="H148" s="121">
        <f t="shared" si="13"/>
        <v>1.1080332409972193E-2</v>
      </c>
      <c r="I148" s="120">
        <v>339</v>
      </c>
      <c r="J148" s="121">
        <f t="shared" si="13"/>
        <v>-7.1232876712328808E-2</v>
      </c>
      <c r="K148" s="120">
        <v>575</v>
      </c>
      <c r="L148" s="121">
        <f t="shared" si="13"/>
        <v>0.69616519174041303</v>
      </c>
      <c r="M148" s="120"/>
      <c r="N148" s="121"/>
    </row>
    <row r="149" spans="1:15" x14ac:dyDescent="0.25">
      <c r="B149" s="119" t="s">
        <v>89</v>
      </c>
      <c r="C149" s="120">
        <v>116</v>
      </c>
      <c r="D149" s="121">
        <v>-0.88514851485148516</v>
      </c>
      <c r="E149" s="120">
        <v>522</v>
      </c>
      <c r="F149" s="121">
        <f t="shared" si="13"/>
        <v>3.5</v>
      </c>
      <c r="G149" s="120">
        <v>409</v>
      </c>
      <c r="H149" s="121">
        <f t="shared" si="13"/>
        <v>-0.21647509578544066</v>
      </c>
      <c r="I149" s="120">
        <v>570</v>
      </c>
      <c r="J149" s="121">
        <f t="shared" si="13"/>
        <v>0.39364303178484117</v>
      </c>
      <c r="K149" s="120">
        <v>486</v>
      </c>
      <c r="L149" s="121">
        <f t="shared" si="13"/>
        <v>-0.14736842105263159</v>
      </c>
      <c r="M149" s="120"/>
      <c r="N149" s="121"/>
    </row>
    <row r="150" spans="1:15" x14ac:dyDescent="0.25">
      <c r="A150" s="125"/>
      <c r="B150" s="119" t="s">
        <v>91</v>
      </c>
      <c r="C150" s="120">
        <v>86</v>
      </c>
      <c r="D150" s="121">
        <v>-0.87028657616892913</v>
      </c>
      <c r="E150" s="120">
        <v>638</v>
      </c>
      <c r="F150" s="121">
        <f t="shared" si="13"/>
        <v>6.4186046511627906</v>
      </c>
      <c r="G150" s="120">
        <v>495</v>
      </c>
      <c r="H150" s="121">
        <f t="shared" si="13"/>
        <v>-0.22413793103448276</v>
      </c>
      <c r="I150" s="120">
        <v>573</v>
      </c>
      <c r="J150" s="121">
        <f t="shared" si="13"/>
        <v>0.15757575757575748</v>
      </c>
      <c r="K150" s="120">
        <v>733</v>
      </c>
      <c r="L150" s="121">
        <f t="shared" si="13"/>
        <v>0.27923211169284468</v>
      </c>
      <c r="M150" s="120"/>
      <c r="N150" s="121"/>
    </row>
    <row r="151" spans="1:15" x14ac:dyDescent="0.25">
      <c r="B151" s="119" t="s">
        <v>93</v>
      </c>
      <c r="C151" s="120">
        <v>450</v>
      </c>
      <c r="D151" s="121">
        <v>-0.61373390557939911</v>
      </c>
      <c r="E151" s="120">
        <v>706</v>
      </c>
      <c r="F151" s="121">
        <f t="shared" si="13"/>
        <v>0.568888888888889</v>
      </c>
      <c r="G151" s="120">
        <v>972</v>
      </c>
      <c r="H151" s="121">
        <f t="shared" si="13"/>
        <v>0.37677053824362616</v>
      </c>
      <c r="I151" s="120">
        <v>960</v>
      </c>
      <c r="J151" s="121">
        <f t="shared" si="13"/>
        <v>-1.2345679012345734E-2</v>
      </c>
      <c r="K151" s="120">
        <v>998</v>
      </c>
      <c r="L151" s="121">
        <f t="shared" si="13"/>
        <v>3.9583333333333304E-2</v>
      </c>
      <c r="M151" s="120"/>
      <c r="N151" s="121"/>
    </row>
    <row r="152" spans="1:15" x14ac:dyDescent="0.25">
      <c r="B152" s="119" t="s">
        <v>95</v>
      </c>
      <c r="C152" s="120">
        <v>304</v>
      </c>
      <c r="D152" s="121">
        <v>-0.64527421236872806</v>
      </c>
      <c r="E152" s="120">
        <v>794</v>
      </c>
      <c r="F152" s="121">
        <f t="shared" si="13"/>
        <v>1.611842105263158</v>
      </c>
      <c r="G152" s="120">
        <v>835</v>
      </c>
      <c r="H152" s="121">
        <f t="shared" si="13"/>
        <v>5.1637279596977281E-2</v>
      </c>
      <c r="I152" s="120">
        <v>1075</v>
      </c>
      <c r="J152" s="121">
        <f t="shared" si="13"/>
        <v>0.28742514970059885</v>
      </c>
      <c r="K152" s="120">
        <v>770</v>
      </c>
      <c r="L152" s="121">
        <f t="shared" si="13"/>
        <v>-0.28372093023255818</v>
      </c>
      <c r="M152" s="120"/>
      <c r="N152" s="121"/>
    </row>
    <row r="153" spans="1:15" ht="15.75" x14ac:dyDescent="0.25">
      <c r="B153" s="122" t="s">
        <v>32</v>
      </c>
      <c r="C153" s="123">
        <v>3197</v>
      </c>
      <c r="D153" s="124">
        <v>-0.67320862721046715</v>
      </c>
      <c r="E153" s="123">
        <v>7197</v>
      </c>
      <c r="F153" s="124">
        <f t="shared" si="13"/>
        <v>1.2511729746637474</v>
      </c>
      <c r="G153" s="123">
        <v>6944</v>
      </c>
      <c r="H153" s="124">
        <f t="shared" si="13"/>
        <v>-3.5153536195637103E-2</v>
      </c>
      <c r="I153" s="123">
        <v>8880</v>
      </c>
      <c r="J153" s="124">
        <f t="shared" si="13"/>
        <v>0.27880184331797242</v>
      </c>
      <c r="K153" s="123">
        <v>8516</v>
      </c>
      <c r="L153" s="124">
        <f t="shared" si="13"/>
        <v>-4.0990990990991016E-2</v>
      </c>
      <c r="M153" s="123">
        <v>5679</v>
      </c>
      <c r="N153" s="124">
        <v>0.14634638675817513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245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517</v>
      </c>
      <c r="D163" s="121">
        <v>-0.49064039408867</v>
      </c>
      <c r="E163" s="120">
        <v>270</v>
      </c>
      <c r="F163" s="121">
        <f t="shared" ref="F163:L175" si="15">IFERROR(E163/C163-1,"-")</f>
        <v>-0.47775628626692457</v>
      </c>
      <c r="G163" s="120">
        <v>556</v>
      </c>
      <c r="H163" s="121">
        <f t="shared" si="15"/>
        <v>1.0592592592592593</v>
      </c>
      <c r="I163" s="120">
        <v>786</v>
      </c>
      <c r="J163" s="121">
        <f t="shared" si="15"/>
        <v>0.41366906474820153</v>
      </c>
      <c r="K163" s="120">
        <v>785</v>
      </c>
      <c r="L163" s="121">
        <f t="shared" si="15"/>
        <v>-1.2722646310432406E-3</v>
      </c>
      <c r="M163" s="120">
        <v>1152</v>
      </c>
      <c r="N163" s="121">
        <f t="shared" ref="N163:N169" si="16">IFERROR(M163/K163-1,"-")</f>
        <v>0.46751592356687888</v>
      </c>
    </row>
    <row r="164" spans="2:14" x14ac:dyDescent="0.25">
      <c r="B164" s="119" t="s">
        <v>75</v>
      </c>
      <c r="C164" s="120">
        <v>660</v>
      </c>
      <c r="D164" s="121">
        <v>-0.46902654867256632</v>
      </c>
      <c r="E164" s="120">
        <v>298</v>
      </c>
      <c r="F164" s="121">
        <f t="shared" si="15"/>
        <v>-0.54848484848484846</v>
      </c>
      <c r="G164" s="120">
        <v>884</v>
      </c>
      <c r="H164" s="121">
        <f t="shared" si="15"/>
        <v>1.9664429530201342</v>
      </c>
      <c r="I164" s="120">
        <v>1866</v>
      </c>
      <c r="J164" s="121">
        <f t="shared" si="15"/>
        <v>1.1108597285067874</v>
      </c>
      <c r="K164" s="120">
        <v>1179</v>
      </c>
      <c r="L164" s="121">
        <f t="shared" si="15"/>
        <v>-0.36816720257234725</v>
      </c>
      <c r="M164" s="120">
        <v>1544</v>
      </c>
      <c r="N164" s="121">
        <f t="shared" si="16"/>
        <v>0.30958439355385914</v>
      </c>
    </row>
    <row r="165" spans="2:14" x14ac:dyDescent="0.25">
      <c r="B165" s="119" t="s">
        <v>77</v>
      </c>
      <c r="C165" s="120">
        <v>341</v>
      </c>
      <c r="D165" s="121">
        <v>-0.68971792538671517</v>
      </c>
      <c r="E165" s="120">
        <v>394</v>
      </c>
      <c r="F165" s="121">
        <f t="shared" si="15"/>
        <v>0.15542521994134906</v>
      </c>
      <c r="G165" s="120">
        <v>1327</v>
      </c>
      <c r="H165" s="121">
        <f t="shared" si="15"/>
        <v>2.3680203045685277</v>
      </c>
      <c r="I165" s="120">
        <v>1634</v>
      </c>
      <c r="J165" s="121">
        <f t="shared" si="15"/>
        <v>0.23134890730972124</v>
      </c>
      <c r="K165" s="120">
        <v>802</v>
      </c>
      <c r="L165" s="121">
        <f t="shared" si="15"/>
        <v>-0.50917992656058753</v>
      </c>
      <c r="M165" s="120">
        <v>1332</v>
      </c>
      <c r="N165" s="121">
        <f t="shared" si="16"/>
        <v>0.6608478802992519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449</v>
      </c>
      <c r="F166" s="121" t="str">
        <f t="shared" si="15"/>
        <v>-</v>
      </c>
      <c r="G166" s="120">
        <v>757</v>
      </c>
      <c r="H166" s="121">
        <f t="shared" si="15"/>
        <v>0.68596881959910916</v>
      </c>
      <c r="I166" s="120">
        <v>1968</v>
      </c>
      <c r="J166" s="121">
        <f t="shared" si="15"/>
        <v>1.5997357992073975</v>
      </c>
      <c r="K166" s="120">
        <v>1348</v>
      </c>
      <c r="L166" s="121">
        <f t="shared" si="15"/>
        <v>-0.31504065040650409</v>
      </c>
      <c r="M166" s="120">
        <v>1529</v>
      </c>
      <c r="N166" s="121">
        <f t="shared" si="16"/>
        <v>0.13427299703264084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726</v>
      </c>
      <c r="F167" s="121" t="str">
        <f t="shared" si="15"/>
        <v>-</v>
      </c>
      <c r="G167" s="120">
        <v>650</v>
      </c>
      <c r="H167" s="121">
        <f t="shared" si="15"/>
        <v>-0.10468319559228645</v>
      </c>
      <c r="I167" s="120">
        <v>1147</v>
      </c>
      <c r="J167" s="121">
        <f t="shared" si="15"/>
        <v>0.7646153846153847</v>
      </c>
      <c r="K167" s="120">
        <v>1201</v>
      </c>
      <c r="L167" s="121">
        <f t="shared" si="15"/>
        <v>4.7079337401918053E-2</v>
      </c>
      <c r="M167" s="120">
        <v>1412</v>
      </c>
      <c r="N167" s="121">
        <f t="shared" si="16"/>
        <v>0.1756869275603663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555</v>
      </c>
      <c r="F168" s="121" t="str">
        <f t="shared" si="15"/>
        <v>-</v>
      </c>
      <c r="G168" s="120">
        <v>339</v>
      </c>
      <c r="H168" s="121">
        <f t="shared" si="15"/>
        <v>-0.38918918918918921</v>
      </c>
      <c r="I168" s="120">
        <v>1022</v>
      </c>
      <c r="J168" s="121">
        <f t="shared" si="15"/>
        <v>2.0147492625368733</v>
      </c>
      <c r="K168" s="120">
        <v>949</v>
      </c>
      <c r="L168" s="121">
        <f t="shared" si="15"/>
        <v>-7.1428571428571397E-2</v>
      </c>
      <c r="M168" s="120">
        <v>1007</v>
      </c>
      <c r="N168" s="121">
        <f t="shared" si="16"/>
        <v>6.1116965226554187E-2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690</v>
      </c>
      <c r="F169" s="121" t="str">
        <f t="shared" si="15"/>
        <v>-</v>
      </c>
      <c r="G169" s="120">
        <v>516</v>
      </c>
      <c r="H169" s="121">
        <f t="shared" si="15"/>
        <v>-0.25217391304347825</v>
      </c>
      <c r="I169" s="120">
        <v>780</v>
      </c>
      <c r="J169" s="121">
        <f t="shared" si="15"/>
        <v>0.51162790697674421</v>
      </c>
      <c r="K169" s="120">
        <v>1247</v>
      </c>
      <c r="L169" s="121">
        <f t="shared" si="15"/>
        <v>0.59871794871794881</v>
      </c>
      <c r="M169" s="120">
        <v>1247</v>
      </c>
      <c r="N169" s="121">
        <f t="shared" si="16"/>
        <v>0</v>
      </c>
    </row>
    <row r="170" spans="2:14" x14ac:dyDescent="0.25">
      <c r="B170" s="119" t="s">
        <v>87</v>
      </c>
      <c r="C170" s="120">
        <v>213</v>
      </c>
      <c r="D170" s="121">
        <v>-0.84441197954711467</v>
      </c>
      <c r="E170" s="120">
        <v>881</v>
      </c>
      <c r="F170" s="121">
        <f t="shared" si="15"/>
        <v>3.136150234741784</v>
      </c>
      <c r="G170" s="120">
        <v>1099</v>
      </c>
      <c r="H170" s="121">
        <f t="shared" si="15"/>
        <v>0.24744608399545975</v>
      </c>
      <c r="I170" s="120">
        <v>1136</v>
      </c>
      <c r="J170" s="121">
        <f t="shared" si="15"/>
        <v>3.3666969972702354E-2</v>
      </c>
      <c r="K170" s="120">
        <v>1635</v>
      </c>
      <c r="L170" s="121">
        <f t="shared" si="15"/>
        <v>0.43926056338028174</v>
      </c>
      <c r="M170" s="120"/>
      <c r="N170" s="121"/>
    </row>
    <row r="171" spans="2:14" x14ac:dyDescent="0.25">
      <c r="B171" s="119" t="s">
        <v>89</v>
      </c>
      <c r="C171" s="120">
        <v>243</v>
      </c>
      <c r="D171" s="121">
        <v>-0.74818652849740941</v>
      </c>
      <c r="E171" s="120">
        <v>615</v>
      </c>
      <c r="F171" s="121">
        <f t="shared" si="15"/>
        <v>1.5308641975308643</v>
      </c>
      <c r="G171" s="120">
        <v>904</v>
      </c>
      <c r="H171" s="121">
        <f t="shared" si="15"/>
        <v>0.46991869918699192</v>
      </c>
      <c r="I171" s="120">
        <v>596</v>
      </c>
      <c r="J171" s="121">
        <f t="shared" si="15"/>
        <v>-0.34070796460176989</v>
      </c>
      <c r="K171" s="120">
        <v>1285</v>
      </c>
      <c r="L171" s="121">
        <f t="shared" si="15"/>
        <v>1.1560402684563758</v>
      </c>
      <c r="M171" s="120"/>
      <c r="N171" s="121"/>
    </row>
    <row r="172" spans="2:14" x14ac:dyDescent="0.25">
      <c r="B172" s="119" t="s">
        <v>91</v>
      </c>
      <c r="C172" s="120">
        <v>304</v>
      </c>
      <c r="D172" s="121">
        <v>-0.66812227074235808</v>
      </c>
      <c r="E172" s="120">
        <v>611</v>
      </c>
      <c r="F172" s="121">
        <f t="shared" si="15"/>
        <v>1.0098684210526314</v>
      </c>
      <c r="G172" s="120">
        <v>1131</v>
      </c>
      <c r="H172" s="121">
        <f t="shared" si="15"/>
        <v>0.85106382978723394</v>
      </c>
      <c r="I172" s="120">
        <v>834</v>
      </c>
      <c r="J172" s="121">
        <f t="shared" si="15"/>
        <v>-0.2625994694960212</v>
      </c>
      <c r="K172" s="120">
        <v>1681</v>
      </c>
      <c r="L172" s="121">
        <f t="shared" si="15"/>
        <v>1.0155875299760191</v>
      </c>
      <c r="M172" s="120"/>
      <c r="N172" s="121"/>
    </row>
    <row r="173" spans="2:14" x14ac:dyDescent="0.25">
      <c r="B173" s="119" t="s">
        <v>93</v>
      </c>
      <c r="C173" s="120">
        <v>73</v>
      </c>
      <c r="D173" s="121">
        <v>-0.82281553398058249</v>
      </c>
      <c r="E173" s="120">
        <v>526</v>
      </c>
      <c r="F173" s="121">
        <f t="shared" si="15"/>
        <v>6.2054794520547949</v>
      </c>
      <c r="G173" s="120">
        <v>729</v>
      </c>
      <c r="H173" s="121">
        <f t="shared" si="15"/>
        <v>0.38593155893536113</v>
      </c>
      <c r="I173" s="120">
        <v>781</v>
      </c>
      <c r="J173" s="121">
        <f t="shared" si="15"/>
        <v>7.1330589849108339E-2</v>
      </c>
      <c r="K173" s="120">
        <v>1108</v>
      </c>
      <c r="L173" s="121">
        <f t="shared" si="15"/>
        <v>0.41869398207426367</v>
      </c>
      <c r="M173" s="120"/>
      <c r="N173" s="121"/>
    </row>
    <row r="174" spans="2:14" x14ac:dyDescent="0.25">
      <c r="B174" s="119" t="s">
        <v>95</v>
      </c>
      <c r="C174" s="120">
        <v>131</v>
      </c>
      <c r="D174" s="121">
        <v>-0.67085427135678399</v>
      </c>
      <c r="E174" s="120">
        <v>731</v>
      </c>
      <c r="F174" s="121">
        <f t="shared" si="15"/>
        <v>4.5801526717557248</v>
      </c>
      <c r="G174" s="120">
        <v>938</v>
      </c>
      <c r="H174" s="121">
        <f t="shared" si="15"/>
        <v>0.28317373461012307</v>
      </c>
      <c r="I174" s="120">
        <v>864</v>
      </c>
      <c r="J174" s="121">
        <f t="shared" si="15"/>
        <v>-7.8891257995735597E-2</v>
      </c>
      <c r="K174" s="120">
        <v>1025</v>
      </c>
      <c r="L174" s="121">
        <f t="shared" si="15"/>
        <v>0.18634259259259256</v>
      </c>
      <c r="M174" s="120"/>
      <c r="N174" s="121"/>
    </row>
    <row r="175" spans="2:14" ht="15.75" x14ac:dyDescent="0.25">
      <c r="B175" s="122" t="s">
        <v>32</v>
      </c>
      <c r="C175" s="123">
        <v>2498</v>
      </c>
      <c r="D175" s="124">
        <v>-0.78031835370679803</v>
      </c>
      <c r="E175" s="123">
        <v>6746</v>
      </c>
      <c r="F175" s="124">
        <f t="shared" si="15"/>
        <v>1.7005604483586869</v>
      </c>
      <c r="G175" s="123">
        <v>9830</v>
      </c>
      <c r="H175" s="124">
        <f t="shared" si="15"/>
        <v>0.45715979839905119</v>
      </c>
      <c r="I175" s="123">
        <v>13414</v>
      </c>
      <c r="J175" s="124">
        <f t="shared" si="15"/>
        <v>0.36459816887080376</v>
      </c>
      <c r="K175" s="123">
        <v>14245</v>
      </c>
      <c r="L175" s="124">
        <f t="shared" si="15"/>
        <v>6.1950201282242379E-2</v>
      </c>
      <c r="M175" s="123">
        <v>9223</v>
      </c>
      <c r="N175" s="124">
        <v>0.22793236586340027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246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320</v>
      </c>
      <c r="D185" s="121">
        <v>0.13074204946996471</v>
      </c>
      <c r="E185" s="120">
        <v>5</v>
      </c>
      <c r="F185" s="121">
        <f t="shared" ref="F185:L197" si="17">IFERROR(E185/C185-1,"-")</f>
        <v>-0.984375</v>
      </c>
      <c r="G185" s="120">
        <v>446</v>
      </c>
      <c r="H185" s="121">
        <f t="shared" si="17"/>
        <v>88.2</v>
      </c>
      <c r="I185" s="120">
        <v>475</v>
      </c>
      <c r="J185" s="121">
        <f t="shared" si="17"/>
        <v>6.5022421524663754E-2</v>
      </c>
      <c r="K185" s="120">
        <v>480</v>
      </c>
      <c r="L185" s="121">
        <f t="shared" si="17"/>
        <v>1.0526315789473717E-2</v>
      </c>
      <c r="M185" s="120">
        <v>396</v>
      </c>
      <c r="N185" s="121">
        <f t="shared" ref="N185:N191" si="18">IFERROR(M185/K185-1,"-")</f>
        <v>-0.17500000000000004</v>
      </c>
    </row>
    <row r="186" spans="1:15" x14ac:dyDescent="0.25">
      <c r="B186" s="119" t="s">
        <v>75</v>
      </c>
      <c r="C186" s="120">
        <v>388</v>
      </c>
      <c r="D186" s="121">
        <v>0.72444444444444445</v>
      </c>
      <c r="E186" s="120">
        <v>25</v>
      </c>
      <c r="F186" s="121">
        <f t="shared" si="17"/>
        <v>-0.93556701030927836</v>
      </c>
      <c r="G186" s="120">
        <v>483</v>
      </c>
      <c r="H186" s="121">
        <f t="shared" si="17"/>
        <v>18.32</v>
      </c>
      <c r="I186" s="120">
        <v>598</v>
      </c>
      <c r="J186" s="121">
        <f t="shared" si="17"/>
        <v>0.23809523809523814</v>
      </c>
      <c r="K186" s="120">
        <v>677</v>
      </c>
      <c r="L186" s="121">
        <f t="shared" si="17"/>
        <v>0.13210702341137126</v>
      </c>
      <c r="M186" s="120">
        <v>480</v>
      </c>
      <c r="N186" s="121">
        <f t="shared" si="18"/>
        <v>-0.29098966026587891</v>
      </c>
    </row>
    <row r="187" spans="1:15" x14ac:dyDescent="0.25">
      <c r="B187" s="119" t="s">
        <v>77</v>
      </c>
      <c r="C187" s="120">
        <v>167</v>
      </c>
      <c r="D187" s="121">
        <v>-0.58250000000000002</v>
      </c>
      <c r="E187" s="120">
        <v>32</v>
      </c>
      <c r="F187" s="121">
        <f t="shared" si="17"/>
        <v>-0.80838323353293418</v>
      </c>
      <c r="G187" s="120">
        <v>540</v>
      </c>
      <c r="H187" s="121">
        <f t="shared" si="17"/>
        <v>15.875</v>
      </c>
      <c r="I187" s="120">
        <v>372</v>
      </c>
      <c r="J187" s="121">
        <f t="shared" si="17"/>
        <v>-0.31111111111111112</v>
      </c>
      <c r="K187" s="120">
        <v>497</v>
      </c>
      <c r="L187" s="121">
        <f t="shared" si="17"/>
        <v>0.33602150537634401</v>
      </c>
      <c r="M187" s="120">
        <v>581</v>
      </c>
      <c r="N187" s="121">
        <f t="shared" si="18"/>
        <v>0.16901408450704225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91</v>
      </c>
      <c r="F188" s="121" t="str">
        <f t="shared" si="17"/>
        <v>-</v>
      </c>
      <c r="G188" s="120">
        <v>533</v>
      </c>
      <c r="H188" s="121">
        <f t="shared" si="17"/>
        <v>4.8571428571428568</v>
      </c>
      <c r="I188" s="120">
        <v>264</v>
      </c>
      <c r="J188" s="121">
        <f t="shared" si="17"/>
        <v>-0.50469043151969983</v>
      </c>
      <c r="K188" s="120">
        <v>408</v>
      </c>
      <c r="L188" s="121">
        <f t="shared" si="17"/>
        <v>0.54545454545454541</v>
      </c>
      <c r="M188" s="120">
        <v>463</v>
      </c>
      <c r="N188" s="121">
        <f t="shared" si="18"/>
        <v>0.13480392156862742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322</v>
      </c>
      <c r="F189" s="121" t="str">
        <f t="shared" si="17"/>
        <v>-</v>
      </c>
      <c r="G189" s="120">
        <v>275</v>
      </c>
      <c r="H189" s="121">
        <f t="shared" si="17"/>
        <v>-0.14596273291925466</v>
      </c>
      <c r="I189" s="120">
        <v>366</v>
      </c>
      <c r="J189" s="121">
        <f t="shared" si="17"/>
        <v>0.33090909090909082</v>
      </c>
      <c r="K189" s="120">
        <v>265</v>
      </c>
      <c r="L189" s="121">
        <f t="shared" si="17"/>
        <v>-0.27595628415300544</v>
      </c>
      <c r="M189" s="120">
        <v>324</v>
      </c>
      <c r="N189" s="121">
        <f t="shared" si="18"/>
        <v>0.22264150943396221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520</v>
      </c>
      <c r="F190" s="121" t="str">
        <f t="shared" si="17"/>
        <v>-</v>
      </c>
      <c r="G190" s="120">
        <v>128</v>
      </c>
      <c r="H190" s="121">
        <f t="shared" si="17"/>
        <v>-0.75384615384615383</v>
      </c>
      <c r="I190" s="120">
        <v>260</v>
      </c>
      <c r="J190" s="121">
        <f t="shared" si="17"/>
        <v>1.03125</v>
      </c>
      <c r="K190" s="120">
        <v>315</v>
      </c>
      <c r="L190" s="121">
        <f t="shared" si="17"/>
        <v>0.21153846153846145</v>
      </c>
      <c r="M190" s="120">
        <v>235</v>
      </c>
      <c r="N190" s="121">
        <f t="shared" si="18"/>
        <v>-0.25396825396825395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570</v>
      </c>
      <c r="F191" s="121" t="str">
        <f t="shared" si="17"/>
        <v>-</v>
      </c>
      <c r="G191" s="120">
        <v>543</v>
      </c>
      <c r="H191" s="121">
        <f t="shared" si="17"/>
        <v>-4.7368421052631615E-2</v>
      </c>
      <c r="I191" s="120">
        <v>1051</v>
      </c>
      <c r="J191" s="121">
        <f t="shared" si="17"/>
        <v>0.9355432780847146</v>
      </c>
      <c r="K191" s="120">
        <v>327</v>
      </c>
      <c r="L191" s="121">
        <f t="shared" si="17"/>
        <v>-0.68886774500475734</v>
      </c>
      <c r="M191" s="120">
        <v>558</v>
      </c>
      <c r="N191" s="121">
        <f t="shared" si="18"/>
        <v>0.70642201834862384</v>
      </c>
    </row>
    <row r="192" spans="1:15" x14ac:dyDescent="0.25">
      <c r="B192" s="119" t="s">
        <v>87</v>
      </c>
      <c r="C192" s="120">
        <v>456</v>
      </c>
      <c r="D192" s="121">
        <v>0.16326530612244894</v>
      </c>
      <c r="E192" s="120">
        <v>475</v>
      </c>
      <c r="F192" s="121">
        <f t="shared" si="17"/>
        <v>4.1666666666666741E-2</v>
      </c>
      <c r="G192" s="120">
        <v>374</v>
      </c>
      <c r="H192" s="121">
        <f t="shared" si="17"/>
        <v>-0.21263157894736839</v>
      </c>
      <c r="I192" s="120">
        <v>248</v>
      </c>
      <c r="J192" s="121">
        <f t="shared" si="17"/>
        <v>-0.33689839572192515</v>
      </c>
      <c r="K192" s="120">
        <v>281</v>
      </c>
      <c r="L192" s="121">
        <f t="shared" si="17"/>
        <v>0.13306451612903225</v>
      </c>
      <c r="M192" s="120"/>
      <c r="N192" s="121"/>
    </row>
    <row r="193" spans="2:15" x14ac:dyDescent="0.25">
      <c r="B193" s="119" t="s">
        <v>89</v>
      </c>
      <c r="C193" s="120">
        <v>1202</v>
      </c>
      <c r="D193" s="121">
        <v>3.8273092369477908</v>
      </c>
      <c r="E193" s="120">
        <v>618</v>
      </c>
      <c r="F193" s="121">
        <f t="shared" si="17"/>
        <v>-0.4858569051580699</v>
      </c>
      <c r="G193" s="120">
        <v>425</v>
      </c>
      <c r="H193" s="121">
        <f t="shared" si="17"/>
        <v>-0.31229773462783172</v>
      </c>
      <c r="I193" s="120">
        <v>370</v>
      </c>
      <c r="J193" s="121">
        <f t="shared" si="17"/>
        <v>-0.12941176470588234</v>
      </c>
      <c r="K193" s="120">
        <v>360</v>
      </c>
      <c r="L193" s="121">
        <f t="shared" si="17"/>
        <v>-2.7027027027026973E-2</v>
      </c>
      <c r="M193" s="120"/>
      <c r="N193" s="121"/>
    </row>
    <row r="194" spans="2:15" x14ac:dyDescent="0.25">
      <c r="B194" s="119" t="s">
        <v>91</v>
      </c>
      <c r="C194" s="120">
        <v>163</v>
      </c>
      <c r="D194" s="121">
        <v>-0.23831775700934577</v>
      </c>
      <c r="E194" s="120">
        <v>624</v>
      </c>
      <c r="F194" s="121">
        <f t="shared" si="17"/>
        <v>2.8282208588957056</v>
      </c>
      <c r="G194" s="120">
        <v>357</v>
      </c>
      <c r="H194" s="121">
        <f t="shared" si="17"/>
        <v>-0.42788461538461542</v>
      </c>
      <c r="I194" s="120">
        <v>373</v>
      </c>
      <c r="J194" s="121">
        <f t="shared" si="17"/>
        <v>4.481792717086841E-2</v>
      </c>
      <c r="K194" s="120">
        <v>608</v>
      </c>
      <c r="L194" s="121">
        <f t="shared" si="17"/>
        <v>0.63002680965147451</v>
      </c>
      <c r="M194" s="120"/>
      <c r="N194" s="121"/>
    </row>
    <row r="195" spans="2:15" x14ac:dyDescent="0.25">
      <c r="B195" s="119" t="s">
        <v>93</v>
      </c>
      <c r="C195" s="120">
        <v>46</v>
      </c>
      <c r="D195" s="121">
        <v>-0.8729281767955801</v>
      </c>
      <c r="E195" s="120">
        <v>469</v>
      </c>
      <c r="F195" s="121">
        <f t="shared" si="17"/>
        <v>9.195652173913043</v>
      </c>
      <c r="G195" s="120">
        <v>291</v>
      </c>
      <c r="H195" s="121">
        <f t="shared" si="17"/>
        <v>-0.3795309168443497</v>
      </c>
      <c r="I195" s="120">
        <v>504</v>
      </c>
      <c r="J195" s="121">
        <f t="shared" si="17"/>
        <v>0.731958762886598</v>
      </c>
      <c r="K195" s="120">
        <v>547</v>
      </c>
      <c r="L195" s="121">
        <f t="shared" si="17"/>
        <v>8.5317460317460236E-2</v>
      </c>
      <c r="M195" s="120"/>
      <c r="N195" s="121"/>
    </row>
    <row r="196" spans="2:15" x14ac:dyDescent="0.25">
      <c r="B196" s="119" t="s">
        <v>95</v>
      </c>
      <c r="C196" s="120">
        <v>71</v>
      </c>
      <c r="D196" s="121">
        <v>-0.75850340136054428</v>
      </c>
      <c r="E196" s="120">
        <v>617</v>
      </c>
      <c r="F196" s="121">
        <f t="shared" si="17"/>
        <v>7.6901408450704221</v>
      </c>
      <c r="G196" s="120">
        <v>355</v>
      </c>
      <c r="H196" s="121">
        <f t="shared" si="17"/>
        <v>-0.42463533225283634</v>
      </c>
      <c r="I196" s="120">
        <v>459</v>
      </c>
      <c r="J196" s="121">
        <f t="shared" si="17"/>
        <v>0.29295774647887329</v>
      </c>
      <c r="K196" s="120">
        <v>381</v>
      </c>
      <c r="L196" s="121">
        <f t="shared" si="17"/>
        <v>-0.16993464052287577</v>
      </c>
      <c r="M196" s="120"/>
      <c r="N196" s="121"/>
    </row>
    <row r="197" spans="2:15" ht="15.75" x14ac:dyDescent="0.25">
      <c r="B197" s="122" t="s">
        <v>32</v>
      </c>
      <c r="C197" s="123">
        <v>2838</v>
      </c>
      <c r="D197" s="124">
        <v>-0.24299813283542282</v>
      </c>
      <c r="E197" s="123">
        <v>4368</v>
      </c>
      <c r="F197" s="124">
        <f t="shared" si="17"/>
        <v>0.53911205073995783</v>
      </c>
      <c r="G197" s="123">
        <v>4750</v>
      </c>
      <c r="H197" s="124">
        <f t="shared" si="17"/>
        <v>8.7454212454212366E-2</v>
      </c>
      <c r="I197" s="123">
        <v>5340</v>
      </c>
      <c r="J197" s="124">
        <f t="shared" si="17"/>
        <v>0.12421052631578955</v>
      </c>
      <c r="K197" s="123">
        <v>5146</v>
      </c>
      <c r="L197" s="124">
        <f t="shared" si="17"/>
        <v>-3.6329588014981318E-2</v>
      </c>
      <c r="M197" s="123">
        <v>3037</v>
      </c>
      <c r="N197" s="124">
        <v>2.2903334456045865E-2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247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301</v>
      </c>
      <c r="D207" s="121">
        <v>9.8540145985401395E-2</v>
      </c>
      <c r="E207" s="120">
        <v>0</v>
      </c>
      <c r="F207" s="121">
        <f t="shared" ref="F207:L219" si="19">IFERROR(E207/C207-1,"-")</f>
        <v>-1</v>
      </c>
      <c r="G207" s="120">
        <v>670</v>
      </c>
      <c r="H207" s="121" t="str">
        <f t="shared" si="19"/>
        <v>-</v>
      </c>
      <c r="I207" s="120">
        <v>539</v>
      </c>
      <c r="J207" s="121">
        <f t="shared" si="19"/>
        <v>-0.19552238805970146</v>
      </c>
      <c r="K207" s="120">
        <v>688</v>
      </c>
      <c r="L207" s="121">
        <f t="shared" si="19"/>
        <v>0.27643784786641934</v>
      </c>
      <c r="M207" s="120">
        <v>680</v>
      </c>
      <c r="N207" s="121">
        <f t="shared" ref="N207:N213" si="20">IFERROR(M207/K207-1,"-")</f>
        <v>-1.1627906976744207E-2</v>
      </c>
    </row>
    <row r="208" spans="2:15" x14ac:dyDescent="0.25">
      <c r="B208" s="119" t="s">
        <v>75</v>
      </c>
      <c r="C208" s="120">
        <v>174</v>
      </c>
      <c r="D208" s="121">
        <v>-0.19069767441860463</v>
      </c>
      <c r="E208" s="120">
        <v>36</v>
      </c>
      <c r="F208" s="121">
        <f t="shared" si="19"/>
        <v>-0.7931034482758621</v>
      </c>
      <c r="G208" s="120">
        <v>604</v>
      </c>
      <c r="H208" s="121">
        <f t="shared" si="19"/>
        <v>15.777777777777779</v>
      </c>
      <c r="I208" s="120">
        <v>504</v>
      </c>
      <c r="J208" s="121">
        <f t="shared" si="19"/>
        <v>-0.16556291390728473</v>
      </c>
      <c r="K208" s="120">
        <v>892</v>
      </c>
      <c r="L208" s="121">
        <f t="shared" si="19"/>
        <v>0.76984126984126977</v>
      </c>
      <c r="M208" s="120">
        <v>839</v>
      </c>
      <c r="N208" s="121">
        <f t="shared" si="20"/>
        <v>-5.94170403587444E-2</v>
      </c>
    </row>
    <row r="209" spans="2:15" x14ac:dyDescent="0.25">
      <c r="B209" s="119" t="s">
        <v>77</v>
      </c>
      <c r="C209" s="120">
        <v>111</v>
      </c>
      <c r="D209" s="121">
        <v>-0.66465256797583083</v>
      </c>
      <c r="E209" s="120">
        <v>18</v>
      </c>
      <c r="F209" s="121">
        <f t="shared" si="19"/>
        <v>-0.83783783783783783</v>
      </c>
      <c r="G209" s="120">
        <v>743</v>
      </c>
      <c r="H209" s="121">
        <f t="shared" si="19"/>
        <v>40.277777777777779</v>
      </c>
      <c r="I209" s="120">
        <v>692</v>
      </c>
      <c r="J209" s="121">
        <f t="shared" si="19"/>
        <v>-6.8640646029609731E-2</v>
      </c>
      <c r="K209" s="120">
        <v>527</v>
      </c>
      <c r="L209" s="121">
        <f t="shared" si="19"/>
        <v>-0.23843930635838151</v>
      </c>
      <c r="M209" s="120">
        <v>676</v>
      </c>
      <c r="N209" s="121">
        <f t="shared" si="20"/>
        <v>0.2827324478178368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51</v>
      </c>
      <c r="F210" s="121" t="str">
        <f t="shared" si="19"/>
        <v>-</v>
      </c>
      <c r="G210" s="120">
        <v>396</v>
      </c>
      <c r="H210" s="121">
        <f t="shared" si="19"/>
        <v>6.7647058823529411</v>
      </c>
      <c r="I210" s="120">
        <v>772</v>
      </c>
      <c r="J210" s="121">
        <f t="shared" si="19"/>
        <v>0.94949494949494939</v>
      </c>
      <c r="K210" s="120">
        <v>713</v>
      </c>
      <c r="L210" s="121">
        <f t="shared" si="19"/>
        <v>-7.6424870466321293E-2</v>
      </c>
      <c r="M210" s="120">
        <v>729</v>
      </c>
      <c r="N210" s="121">
        <f t="shared" si="20"/>
        <v>2.244039270687237E-2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59</v>
      </c>
      <c r="F211" s="121" t="str">
        <f t="shared" si="19"/>
        <v>-</v>
      </c>
      <c r="G211" s="120">
        <v>1005</v>
      </c>
      <c r="H211" s="121">
        <f t="shared" si="19"/>
        <v>16.033898305084747</v>
      </c>
      <c r="I211" s="120">
        <v>335</v>
      </c>
      <c r="J211" s="121">
        <f t="shared" si="19"/>
        <v>-0.66666666666666674</v>
      </c>
      <c r="K211" s="120">
        <v>517</v>
      </c>
      <c r="L211" s="121">
        <f t="shared" si="19"/>
        <v>0.5432835820895523</v>
      </c>
      <c r="M211" s="120">
        <v>326</v>
      </c>
      <c r="N211" s="121">
        <f t="shared" si="20"/>
        <v>-0.36943907156673117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591</v>
      </c>
      <c r="F212" s="121" t="str">
        <f t="shared" si="19"/>
        <v>-</v>
      </c>
      <c r="G212" s="120">
        <v>258</v>
      </c>
      <c r="H212" s="121">
        <f t="shared" si="19"/>
        <v>-0.56345177664974622</v>
      </c>
      <c r="I212" s="120">
        <v>259</v>
      </c>
      <c r="J212" s="121">
        <f t="shared" si="19"/>
        <v>3.8759689922480689E-3</v>
      </c>
      <c r="K212" s="120">
        <v>182</v>
      </c>
      <c r="L212" s="121">
        <f t="shared" si="19"/>
        <v>-0.29729729729729726</v>
      </c>
      <c r="M212" s="120">
        <v>304</v>
      </c>
      <c r="N212" s="121">
        <f t="shared" si="20"/>
        <v>0.67032967032967039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401</v>
      </c>
      <c r="F213" s="121" t="str">
        <f t="shared" si="19"/>
        <v>-</v>
      </c>
      <c r="G213" s="120">
        <v>255</v>
      </c>
      <c r="H213" s="121">
        <f t="shared" si="19"/>
        <v>-0.36408977556109723</v>
      </c>
      <c r="I213" s="120">
        <v>394</v>
      </c>
      <c r="J213" s="121">
        <f t="shared" si="19"/>
        <v>0.54509803921568634</v>
      </c>
      <c r="K213" s="120">
        <v>292</v>
      </c>
      <c r="L213" s="121">
        <f t="shared" si="19"/>
        <v>-0.25888324873096447</v>
      </c>
      <c r="M213" s="120">
        <v>803</v>
      </c>
      <c r="N213" s="121">
        <f t="shared" si="20"/>
        <v>1.75</v>
      </c>
    </row>
    <row r="214" spans="2:15" x14ac:dyDescent="0.25">
      <c r="B214" s="119" t="s">
        <v>87</v>
      </c>
      <c r="C214" s="120">
        <v>450</v>
      </c>
      <c r="D214" s="121">
        <v>0.88284518828451874</v>
      </c>
      <c r="E214" s="120">
        <v>515</v>
      </c>
      <c r="F214" s="121">
        <f t="shared" si="19"/>
        <v>0.14444444444444438</v>
      </c>
      <c r="G214" s="120">
        <v>246</v>
      </c>
      <c r="H214" s="121">
        <f t="shared" si="19"/>
        <v>-0.52233009708737865</v>
      </c>
      <c r="I214" s="120">
        <v>449</v>
      </c>
      <c r="J214" s="121">
        <f t="shared" si="19"/>
        <v>0.82520325203252032</v>
      </c>
      <c r="K214" s="120">
        <v>255</v>
      </c>
      <c r="L214" s="121">
        <f t="shared" si="19"/>
        <v>-0.43207126948775054</v>
      </c>
      <c r="M214" s="120"/>
      <c r="N214" s="121"/>
    </row>
    <row r="215" spans="2:15" x14ac:dyDescent="0.25">
      <c r="B215" s="119" t="s">
        <v>89</v>
      </c>
      <c r="C215" s="120">
        <v>22</v>
      </c>
      <c r="D215" s="121">
        <v>-0.77319587628865982</v>
      </c>
      <c r="E215" s="120">
        <v>494</v>
      </c>
      <c r="F215" s="121">
        <f t="shared" si="19"/>
        <v>21.454545454545453</v>
      </c>
      <c r="G215" s="120">
        <v>392</v>
      </c>
      <c r="H215" s="121">
        <f t="shared" si="19"/>
        <v>-0.20647773279352222</v>
      </c>
      <c r="I215" s="120">
        <v>394</v>
      </c>
      <c r="J215" s="121">
        <f t="shared" si="19"/>
        <v>5.1020408163264808E-3</v>
      </c>
      <c r="K215" s="120">
        <v>386</v>
      </c>
      <c r="L215" s="121">
        <f t="shared" si="19"/>
        <v>-2.0304568527918732E-2</v>
      </c>
      <c r="M215" s="120"/>
      <c r="N215" s="121"/>
    </row>
    <row r="216" spans="2:15" x14ac:dyDescent="0.25">
      <c r="B216" s="119" t="s">
        <v>91</v>
      </c>
      <c r="C216" s="120">
        <v>48</v>
      </c>
      <c r="D216" s="121">
        <v>-0.81395348837209303</v>
      </c>
      <c r="E216" s="120">
        <v>581</v>
      </c>
      <c r="F216" s="121">
        <f t="shared" si="19"/>
        <v>11.104166666666666</v>
      </c>
      <c r="G216" s="120">
        <v>475</v>
      </c>
      <c r="H216" s="121">
        <f t="shared" si="19"/>
        <v>-0.18244406196213425</v>
      </c>
      <c r="I216" s="120">
        <v>853</v>
      </c>
      <c r="J216" s="121">
        <f t="shared" si="19"/>
        <v>0.7957894736842106</v>
      </c>
      <c r="K216" s="120">
        <v>735</v>
      </c>
      <c r="L216" s="121">
        <f t="shared" si="19"/>
        <v>-0.13833528722157096</v>
      </c>
      <c r="M216" s="120"/>
      <c r="N216" s="121"/>
    </row>
    <row r="217" spans="2:15" x14ac:dyDescent="0.25">
      <c r="B217" s="119" t="s">
        <v>93</v>
      </c>
      <c r="C217" s="120">
        <v>115</v>
      </c>
      <c r="D217" s="121">
        <v>-0.44444444444444442</v>
      </c>
      <c r="E217" s="120">
        <v>344</v>
      </c>
      <c r="F217" s="121">
        <f t="shared" si="19"/>
        <v>1.991304347826087</v>
      </c>
      <c r="G217" s="120">
        <v>699</v>
      </c>
      <c r="H217" s="121">
        <f t="shared" si="19"/>
        <v>1.0319767441860463</v>
      </c>
      <c r="I217" s="120">
        <v>654</v>
      </c>
      <c r="J217" s="121">
        <f t="shared" si="19"/>
        <v>-6.4377682403433445E-2</v>
      </c>
      <c r="K217" s="120">
        <v>754</v>
      </c>
      <c r="L217" s="121">
        <f t="shared" si="19"/>
        <v>0.15290519877675846</v>
      </c>
      <c r="M217" s="120"/>
      <c r="N217" s="121"/>
    </row>
    <row r="218" spans="2:15" x14ac:dyDescent="0.25">
      <c r="B218" s="119" t="s">
        <v>95</v>
      </c>
      <c r="C218" s="120">
        <v>41</v>
      </c>
      <c r="D218" s="121">
        <v>-0.77956989247311825</v>
      </c>
      <c r="E218" s="120">
        <v>573</v>
      </c>
      <c r="F218" s="121">
        <f t="shared" si="19"/>
        <v>12.975609756097562</v>
      </c>
      <c r="G218" s="120">
        <v>547</v>
      </c>
      <c r="H218" s="121">
        <f t="shared" si="19"/>
        <v>-4.5375218150087271E-2</v>
      </c>
      <c r="I218" s="120">
        <v>669</v>
      </c>
      <c r="J218" s="121">
        <f t="shared" si="19"/>
        <v>0.22303473491773307</v>
      </c>
      <c r="K218" s="120">
        <v>541</v>
      </c>
      <c r="L218" s="121">
        <f t="shared" si="19"/>
        <v>-0.19133034379671154</v>
      </c>
      <c r="M218" s="120"/>
      <c r="N218" s="121"/>
    </row>
    <row r="219" spans="2:15" ht="15.75" x14ac:dyDescent="0.25">
      <c r="B219" s="122" t="s">
        <v>32</v>
      </c>
      <c r="C219" s="123">
        <v>1300</v>
      </c>
      <c r="D219" s="124">
        <v>-0.47916666666666663</v>
      </c>
      <c r="E219" s="123">
        <v>3663</v>
      </c>
      <c r="F219" s="124">
        <f t="shared" si="19"/>
        <v>1.8176923076923077</v>
      </c>
      <c r="G219" s="123">
        <v>6290</v>
      </c>
      <c r="H219" s="124">
        <f t="shared" si="19"/>
        <v>0.71717171717171713</v>
      </c>
      <c r="I219" s="123">
        <v>6514</v>
      </c>
      <c r="J219" s="124">
        <f t="shared" si="19"/>
        <v>3.5612082670906098E-2</v>
      </c>
      <c r="K219" s="123">
        <v>6482</v>
      </c>
      <c r="L219" s="124">
        <f t="shared" si="19"/>
        <v>-4.912496162112423E-3</v>
      </c>
      <c r="M219" s="123">
        <v>4357</v>
      </c>
      <c r="N219" s="124">
        <v>0.14326948307530829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320</v>
      </c>
      <c r="D229" s="121">
        <v>0.13074204946996471</v>
      </c>
      <c r="E229" s="120">
        <v>5</v>
      </c>
      <c r="F229" s="121">
        <f t="shared" ref="F229:L241" si="21">IFERROR(E229/C229-1,"-")</f>
        <v>-0.984375</v>
      </c>
      <c r="G229" s="120">
        <v>446</v>
      </c>
      <c r="H229" s="121">
        <f t="shared" si="21"/>
        <v>88.2</v>
      </c>
      <c r="I229" s="120">
        <v>475</v>
      </c>
      <c r="J229" s="121">
        <f t="shared" si="21"/>
        <v>6.5022421524663754E-2</v>
      </c>
      <c r="K229" s="120">
        <v>480</v>
      </c>
      <c r="L229" s="121">
        <f t="shared" si="21"/>
        <v>1.0526315789473717E-2</v>
      </c>
      <c r="M229" s="120">
        <v>396</v>
      </c>
      <c r="N229" s="121">
        <f t="shared" ref="N229:N235" si="22">IFERROR(M229/K229-1,"-")</f>
        <v>-0.17500000000000004</v>
      </c>
    </row>
    <row r="230" spans="2:15" x14ac:dyDescent="0.25">
      <c r="B230" s="119" t="s">
        <v>75</v>
      </c>
      <c r="C230" s="120">
        <v>388</v>
      </c>
      <c r="D230" s="121">
        <v>0.72444444444444445</v>
      </c>
      <c r="E230" s="120">
        <v>25</v>
      </c>
      <c r="F230" s="121">
        <f t="shared" si="21"/>
        <v>-0.93556701030927836</v>
      </c>
      <c r="G230" s="120">
        <v>483</v>
      </c>
      <c r="H230" s="121">
        <f t="shared" si="21"/>
        <v>18.32</v>
      </c>
      <c r="I230" s="120">
        <v>598</v>
      </c>
      <c r="J230" s="121">
        <f t="shared" si="21"/>
        <v>0.23809523809523814</v>
      </c>
      <c r="K230" s="120">
        <v>677</v>
      </c>
      <c r="L230" s="121">
        <f t="shared" si="21"/>
        <v>0.13210702341137126</v>
      </c>
      <c r="M230" s="120">
        <v>480</v>
      </c>
      <c r="N230" s="121">
        <f t="shared" si="22"/>
        <v>-0.29098966026587891</v>
      </c>
    </row>
    <row r="231" spans="2:15" x14ac:dyDescent="0.25">
      <c r="B231" s="119" t="s">
        <v>77</v>
      </c>
      <c r="C231" s="120">
        <v>167</v>
      </c>
      <c r="D231" s="121">
        <v>-0.58250000000000002</v>
      </c>
      <c r="E231" s="120">
        <v>32</v>
      </c>
      <c r="F231" s="121">
        <f t="shared" si="21"/>
        <v>-0.80838323353293418</v>
      </c>
      <c r="G231" s="120">
        <v>540</v>
      </c>
      <c r="H231" s="121">
        <f t="shared" si="21"/>
        <v>15.875</v>
      </c>
      <c r="I231" s="120">
        <v>372</v>
      </c>
      <c r="J231" s="121">
        <f t="shared" si="21"/>
        <v>-0.31111111111111112</v>
      </c>
      <c r="K231" s="120">
        <v>497</v>
      </c>
      <c r="L231" s="121">
        <f t="shared" si="21"/>
        <v>0.33602150537634401</v>
      </c>
      <c r="M231" s="120">
        <v>581</v>
      </c>
      <c r="N231" s="121">
        <f t="shared" si="22"/>
        <v>0.16901408450704225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91</v>
      </c>
      <c r="F232" s="121" t="str">
        <f t="shared" si="21"/>
        <v>-</v>
      </c>
      <c r="G232" s="120">
        <v>533</v>
      </c>
      <c r="H232" s="121">
        <f t="shared" si="21"/>
        <v>4.8571428571428568</v>
      </c>
      <c r="I232" s="120">
        <v>264</v>
      </c>
      <c r="J232" s="121">
        <f t="shared" si="21"/>
        <v>-0.50469043151969983</v>
      </c>
      <c r="K232" s="120">
        <v>408</v>
      </c>
      <c r="L232" s="121">
        <f t="shared" si="21"/>
        <v>0.54545454545454541</v>
      </c>
      <c r="M232" s="120">
        <v>463</v>
      </c>
      <c r="N232" s="121">
        <f t="shared" si="22"/>
        <v>0.13480392156862742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322</v>
      </c>
      <c r="F233" s="121" t="str">
        <f t="shared" si="21"/>
        <v>-</v>
      </c>
      <c r="G233" s="120">
        <v>275</v>
      </c>
      <c r="H233" s="121">
        <f t="shared" si="21"/>
        <v>-0.14596273291925466</v>
      </c>
      <c r="I233" s="120">
        <v>366</v>
      </c>
      <c r="J233" s="121">
        <f t="shared" si="21"/>
        <v>0.33090909090909082</v>
      </c>
      <c r="K233" s="120">
        <v>265</v>
      </c>
      <c r="L233" s="121">
        <f t="shared" si="21"/>
        <v>-0.27595628415300544</v>
      </c>
      <c r="M233" s="120">
        <v>324</v>
      </c>
      <c r="N233" s="121">
        <f t="shared" si="22"/>
        <v>0.22264150943396221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520</v>
      </c>
      <c r="F234" s="121" t="str">
        <f t="shared" si="21"/>
        <v>-</v>
      </c>
      <c r="G234" s="120">
        <v>128</v>
      </c>
      <c r="H234" s="121">
        <f t="shared" si="21"/>
        <v>-0.75384615384615383</v>
      </c>
      <c r="I234" s="120">
        <v>260</v>
      </c>
      <c r="J234" s="121">
        <f t="shared" si="21"/>
        <v>1.03125</v>
      </c>
      <c r="K234" s="120">
        <v>315</v>
      </c>
      <c r="L234" s="121">
        <f t="shared" si="21"/>
        <v>0.21153846153846145</v>
      </c>
      <c r="M234" s="120">
        <v>235</v>
      </c>
      <c r="N234" s="121">
        <f t="shared" si="22"/>
        <v>-0.25396825396825395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570</v>
      </c>
      <c r="F235" s="121" t="str">
        <f t="shared" si="21"/>
        <v>-</v>
      </c>
      <c r="G235" s="120">
        <v>543</v>
      </c>
      <c r="H235" s="121">
        <f t="shared" si="21"/>
        <v>-4.7368421052631615E-2</v>
      </c>
      <c r="I235" s="120">
        <v>1051</v>
      </c>
      <c r="J235" s="121">
        <f t="shared" si="21"/>
        <v>0.9355432780847146</v>
      </c>
      <c r="K235" s="120">
        <v>327</v>
      </c>
      <c r="L235" s="121">
        <f t="shared" si="21"/>
        <v>-0.68886774500475734</v>
      </c>
      <c r="M235" s="120">
        <v>558</v>
      </c>
      <c r="N235" s="121">
        <f t="shared" si="22"/>
        <v>0.70642201834862384</v>
      </c>
    </row>
    <row r="236" spans="2:15" x14ac:dyDescent="0.25">
      <c r="B236" s="119" t="s">
        <v>87</v>
      </c>
      <c r="C236" s="120">
        <v>456</v>
      </c>
      <c r="D236" s="121">
        <v>0.16326530612244894</v>
      </c>
      <c r="E236" s="120">
        <v>475</v>
      </c>
      <c r="F236" s="121">
        <f t="shared" si="21"/>
        <v>4.1666666666666741E-2</v>
      </c>
      <c r="G236" s="120">
        <v>374</v>
      </c>
      <c r="H236" s="121">
        <f t="shared" si="21"/>
        <v>-0.21263157894736839</v>
      </c>
      <c r="I236" s="120">
        <v>248</v>
      </c>
      <c r="J236" s="121">
        <f t="shared" si="21"/>
        <v>-0.33689839572192515</v>
      </c>
      <c r="K236" s="120">
        <v>281</v>
      </c>
      <c r="L236" s="121">
        <f t="shared" si="21"/>
        <v>0.13306451612903225</v>
      </c>
      <c r="M236" s="120"/>
      <c r="N236" s="121"/>
    </row>
    <row r="237" spans="2:15" x14ac:dyDescent="0.25">
      <c r="B237" s="119" t="s">
        <v>89</v>
      </c>
      <c r="C237" s="120">
        <v>1202</v>
      </c>
      <c r="D237" s="121">
        <v>3.8273092369477908</v>
      </c>
      <c r="E237" s="120">
        <v>618</v>
      </c>
      <c r="F237" s="121">
        <f t="shared" si="21"/>
        <v>-0.4858569051580699</v>
      </c>
      <c r="G237" s="120">
        <v>425</v>
      </c>
      <c r="H237" s="121">
        <f t="shared" si="21"/>
        <v>-0.31229773462783172</v>
      </c>
      <c r="I237" s="120">
        <v>370</v>
      </c>
      <c r="J237" s="121">
        <f t="shared" si="21"/>
        <v>-0.12941176470588234</v>
      </c>
      <c r="K237" s="120">
        <v>360</v>
      </c>
      <c r="L237" s="121">
        <f t="shared" si="21"/>
        <v>-2.7027027027026973E-2</v>
      </c>
      <c r="M237" s="120"/>
      <c r="N237" s="121"/>
    </row>
    <row r="238" spans="2:15" x14ac:dyDescent="0.25">
      <c r="B238" s="119" t="s">
        <v>91</v>
      </c>
      <c r="C238" s="120">
        <v>163</v>
      </c>
      <c r="D238" s="121">
        <v>-0.23831775700934577</v>
      </c>
      <c r="E238" s="120">
        <v>624</v>
      </c>
      <c r="F238" s="121">
        <f t="shared" si="21"/>
        <v>2.8282208588957056</v>
      </c>
      <c r="G238" s="120">
        <v>357</v>
      </c>
      <c r="H238" s="121">
        <f t="shared" si="21"/>
        <v>-0.42788461538461542</v>
      </c>
      <c r="I238" s="120">
        <v>373</v>
      </c>
      <c r="J238" s="121">
        <f t="shared" si="21"/>
        <v>4.481792717086841E-2</v>
      </c>
      <c r="K238" s="120">
        <v>608</v>
      </c>
      <c r="L238" s="121">
        <f t="shared" si="21"/>
        <v>0.63002680965147451</v>
      </c>
      <c r="M238" s="120"/>
      <c r="N238" s="121"/>
    </row>
    <row r="239" spans="2:15" x14ac:dyDescent="0.25">
      <c r="B239" s="119" t="s">
        <v>93</v>
      </c>
      <c r="C239" s="120">
        <v>46</v>
      </c>
      <c r="D239" s="121">
        <v>-0.8729281767955801</v>
      </c>
      <c r="E239" s="120">
        <v>469</v>
      </c>
      <c r="F239" s="121">
        <f t="shared" si="21"/>
        <v>9.195652173913043</v>
      </c>
      <c r="G239" s="120">
        <v>291</v>
      </c>
      <c r="H239" s="121">
        <f t="shared" si="21"/>
        <v>-0.3795309168443497</v>
      </c>
      <c r="I239" s="120">
        <v>504</v>
      </c>
      <c r="J239" s="121">
        <f t="shared" si="21"/>
        <v>0.731958762886598</v>
      </c>
      <c r="K239" s="120">
        <v>547</v>
      </c>
      <c r="L239" s="121">
        <f t="shared" si="21"/>
        <v>8.5317460317460236E-2</v>
      </c>
      <c r="M239" s="120"/>
      <c r="N239" s="121"/>
    </row>
    <row r="240" spans="2:15" x14ac:dyDescent="0.25">
      <c r="B240" s="119" t="s">
        <v>95</v>
      </c>
      <c r="C240" s="120">
        <v>71</v>
      </c>
      <c r="D240" s="121">
        <v>-0.75850340136054428</v>
      </c>
      <c r="E240" s="120">
        <v>617</v>
      </c>
      <c r="F240" s="121">
        <f t="shared" si="21"/>
        <v>7.6901408450704221</v>
      </c>
      <c r="G240" s="120">
        <v>355</v>
      </c>
      <c r="H240" s="121">
        <f t="shared" si="21"/>
        <v>-0.42463533225283634</v>
      </c>
      <c r="I240" s="120">
        <v>459</v>
      </c>
      <c r="J240" s="121">
        <f t="shared" si="21"/>
        <v>0.29295774647887329</v>
      </c>
      <c r="K240" s="120">
        <v>381</v>
      </c>
      <c r="L240" s="121">
        <f t="shared" si="21"/>
        <v>-0.16993464052287577</v>
      </c>
      <c r="M240" s="120"/>
      <c r="N240" s="121"/>
    </row>
    <row r="241" spans="2:15" ht="15.75" x14ac:dyDescent="0.25">
      <c r="B241" s="122" t="s">
        <v>32</v>
      </c>
      <c r="C241" s="123">
        <v>2838</v>
      </c>
      <c r="D241" s="124">
        <v>-0.24299813283542282</v>
      </c>
      <c r="E241" s="123">
        <v>4368</v>
      </c>
      <c r="F241" s="124">
        <f t="shared" si="21"/>
        <v>0.53911205073995783</v>
      </c>
      <c r="G241" s="123">
        <v>4750</v>
      </c>
      <c r="H241" s="124">
        <f t="shared" si="21"/>
        <v>8.7454212454212366E-2</v>
      </c>
      <c r="I241" s="123">
        <v>5340</v>
      </c>
      <c r="J241" s="124">
        <f t="shared" si="21"/>
        <v>0.12421052631578955</v>
      </c>
      <c r="K241" s="123">
        <v>5146</v>
      </c>
      <c r="L241" s="124">
        <f t="shared" si="21"/>
        <v>-3.6329588014981318E-2</v>
      </c>
      <c r="M241" s="123">
        <v>3037</v>
      </c>
      <c r="N241" s="124">
        <v>2.2903334456045865E-2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248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121</v>
      </c>
      <c r="D251" s="121">
        <v>-1.6260162601625994E-2</v>
      </c>
      <c r="E251" s="120">
        <v>0</v>
      </c>
      <c r="F251" s="121">
        <f t="shared" ref="F251:L263" si="23">IFERROR(E251/C251-1,"-")</f>
        <v>-1</v>
      </c>
      <c r="G251" s="120">
        <v>100</v>
      </c>
      <c r="H251" s="121" t="str">
        <f t="shared" si="23"/>
        <v>-</v>
      </c>
      <c r="I251" s="120">
        <v>170</v>
      </c>
      <c r="J251" s="121">
        <f t="shared" si="23"/>
        <v>0.7</v>
      </c>
      <c r="K251" s="120">
        <v>178</v>
      </c>
      <c r="L251" s="121">
        <f t="shared" si="23"/>
        <v>4.705882352941182E-2</v>
      </c>
      <c r="M251" s="120">
        <v>193</v>
      </c>
      <c r="N251" s="121">
        <f t="shared" ref="N251:N257" si="24">IFERROR(M251/K251-1,"-")</f>
        <v>8.4269662921348409E-2</v>
      </c>
    </row>
    <row r="252" spans="2:15" x14ac:dyDescent="0.25">
      <c r="B252" s="119" t="s">
        <v>75</v>
      </c>
      <c r="C252" s="120">
        <v>175</v>
      </c>
      <c r="D252" s="121">
        <v>0.25899280575539563</v>
      </c>
      <c r="E252" s="120">
        <v>0</v>
      </c>
      <c r="F252" s="121">
        <f t="shared" si="23"/>
        <v>-1</v>
      </c>
      <c r="G252" s="120">
        <v>157</v>
      </c>
      <c r="H252" s="121" t="str">
        <f t="shared" si="23"/>
        <v>-</v>
      </c>
      <c r="I252" s="120">
        <v>240</v>
      </c>
      <c r="J252" s="121">
        <f t="shared" si="23"/>
        <v>0.52866242038216571</v>
      </c>
      <c r="K252" s="120">
        <v>373</v>
      </c>
      <c r="L252" s="121">
        <f t="shared" si="23"/>
        <v>0.5541666666666667</v>
      </c>
      <c r="M252" s="120">
        <v>299</v>
      </c>
      <c r="N252" s="121">
        <f t="shared" si="24"/>
        <v>-0.19839142091152817</v>
      </c>
    </row>
    <row r="253" spans="2:15" x14ac:dyDescent="0.25">
      <c r="B253" s="119" t="s">
        <v>77</v>
      </c>
      <c r="C253" s="120">
        <v>90</v>
      </c>
      <c r="D253" s="121">
        <v>-0.35251798561151082</v>
      </c>
      <c r="E253" s="120">
        <v>0</v>
      </c>
      <c r="F253" s="121">
        <f t="shared" si="23"/>
        <v>-1</v>
      </c>
      <c r="G253" s="120">
        <v>132</v>
      </c>
      <c r="H253" s="121" t="str">
        <f t="shared" si="23"/>
        <v>-</v>
      </c>
      <c r="I253" s="120">
        <v>204</v>
      </c>
      <c r="J253" s="121">
        <f t="shared" si="23"/>
        <v>0.54545454545454541</v>
      </c>
      <c r="K253" s="120">
        <v>254</v>
      </c>
      <c r="L253" s="121">
        <f t="shared" si="23"/>
        <v>0.24509803921568629</v>
      </c>
      <c r="M253" s="120">
        <v>232</v>
      </c>
      <c r="N253" s="121">
        <f t="shared" si="24"/>
        <v>-8.6614173228346414E-2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4</v>
      </c>
      <c r="F254" s="121" t="str">
        <f t="shared" si="23"/>
        <v>-</v>
      </c>
      <c r="G254" s="120">
        <v>60</v>
      </c>
      <c r="H254" s="121">
        <f t="shared" si="23"/>
        <v>14</v>
      </c>
      <c r="I254" s="120">
        <v>53</v>
      </c>
      <c r="J254" s="121">
        <f t="shared" si="23"/>
        <v>-0.1166666666666667</v>
      </c>
      <c r="K254" s="120">
        <v>57</v>
      </c>
      <c r="L254" s="121">
        <f t="shared" si="23"/>
        <v>7.547169811320753E-2</v>
      </c>
      <c r="M254" s="120">
        <v>90</v>
      </c>
      <c r="N254" s="121">
        <f t="shared" si="24"/>
        <v>0.57894736842105265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0</v>
      </c>
      <c r="F255" s="121" t="str">
        <f t="shared" si="23"/>
        <v>-</v>
      </c>
      <c r="G255" s="120">
        <v>16</v>
      </c>
      <c r="H255" s="121" t="str">
        <f t="shared" si="23"/>
        <v>-</v>
      </c>
      <c r="I255" s="120">
        <v>19</v>
      </c>
      <c r="J255" s="121">
        <f t="shared" si="23"/>
        <v>0.1875</v>
      </c>
      <c r="K255" s="120">
        <v>9</v>
      </c>
      <c r="L255" s="121">
        <f t="shared" si="23"/>
        <v>-0.52631578947368429</v>
      </c>
      <c r="M255" s="120">
        <v>8</v>
      </c>
      <c r="N255" s="121">
        <f t="shared" si="24"/>
        <v>-0.11111111111111116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10</v>
      </c>
      <c r="F256" s="121" t="str">
        <f t="shared" si="23"/>
        <v>-</v>
      </c>
      <c r="G256" s="120">
        <v>6</v>
      </c>
      <c r="H256" s="121">
        <f t="shared" si="23"/>
        <v>-0.4</v>
      </c>
      <c r="I256" s="120">
        <v>14</v>
      </c>
      <c r="J256" s="121">
        <f t="shared" si="23"/>
        <v>1.3333333333333335</v>
      </c>
      <c r="K256" s="120">
        <v>7</v>
      </c>
      <c r="L256" s="121">
        <f t="shared" si="23"/>
        <v>-0.5</v>
      </c>
      <c r="M256" s="120">
        <v>16</v>
      </c>
      <c r="N256" s="121">
        <f t="shared" si="24"/>
        <v>1.2857142857142856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26</v>
      </c>
      <c r="F257" s="121" t="str">
        <f t="shared" si="23"/>
        <v>-</v>
      </c>
      <c r="G257" s="120">
        <v>24</v>
      </c>
      <c r="H257" s="121">
        <f t="shared" si="23"/>
        <v>-7.6923076923076872E-2</v>
      </c>
      <c r="I257" s="120">
        <v>153</v>
      </c>
      <c r="J257" s="121">
        <f t="shared" si="23"/>
        <v>5.375</v>
      </c>
      <c r="K257" s="120">
        <v>16</v>
      </c>
      <c r="L257" s="121">
        <f t="shared" si="23"/>
        <v>-0.89542483660130723</v>
      </c>
      <c r="M257" s="120">
        <v>38</v>
      </c>
      <c r="N257" s="121">
        <f t="shared" si="24"/>
        <v>1.375</v>
      </c>
    </row>
    <row r="258" spans="2:15" x14ac:dyDescent="0.25">
      <c r="B258" s="119" t="s">
        <v>87</v>
      </c>
      <c r="C258" s="120">
        <v>3</v>
      </c>
      <c r="D258" s="121">
        <v>-0.875</v>
      </c>
      <c r="E258" s="120">
        <v>11</v>
      </c>
      <c r="F258" s="121">
        <f t="shared" si="23"/>
        <v>2.6666666666666665</v>
      </c>
      <c r="G258" s="120">
        <v>41</v>
      </c>
      <c r="H258" s="121">
        <f t="shared" si="23"/>
        <v>2.7272727272727271</v>
      </c>
      <c r="I258" s="120">
        <v>17</v>
      </c>
      <c r="J258" s="121">
        <f t="shared" si="23"/>
        <v>-0.58536585365853666</v>
      </c>
      <c r="K258" s="120">
        <v>4</v>
      </c>
      <c r="L258" s="121">
        <f t="shared" si="23"/>
        <v>-0.76470588235294112</v>
      </c>
      <c r="M258" s="120"/>
      <c r="N258" s="121"/>
    </row>
    <row r="259" spans="2:15" x14ac:dyDescent="0.25">
      <c r="B259" s="119" t="s">
        <v>89</v>
      </c>
      <c r="C259" s="120">
        <v>14</v>
      </c>
      <c r="D259" s="121">
        <v>0.39999999999999991</v>
      </c>
      <c r="E259" s="120">
        <v>10</v>
      </c>
      <c r="F259" s="121">
        <f t="shared" si="23"/>
        <v>-0.2857142857142857</v>
      </c>
      <c r="G259" s="120">
        <v>16</v>
      </c>
      <c r="H259" s="121">
        <f t="shared" si="23"/>
        <v>0.60000000000000009</v>
      </c>
      <c r="I259" s="120">
        <v>43</v>
      </c>
      <c r="J259" s="121">
        <f t="shared" si="23"/>
        <v>1.6875</v>
      </c>
      <c r="K259" s="120">
        <v>13</v>
      </c>
      <c r="L259" s="121">
        <f t="shared" si="23"/>
        <v>-0.69767441860465118</v>
      </c>
      <c r="M259" s="120"/>
      <c r="N259" s="121"/>
    </row>
    <row r="260" spans="2:15" x14ac:dyDescent="0.25">
      <c r="B260" s="119" t="s">
        <v>91</v>
      </c>
      <c r="C260" s="120">
        <v>0</v>
      </c>
      <c r="D260" s="121">
        <v>-1</v>
      </c>
      <c r="E260" s="120">
        <v>78</v>
      </c>
      <c r="F260" s="121" t="str">
        <f t="shared" si="23"/>
        <v>-</v>
      </c>
      <c r="G260" s="120">
        <v>374</v>
      </c>
      <c r="H260" s="121">
        <f t="shared" si="23"/>
        <v>3.7948717948717947</v>
      </c>
      <c r="I260" s="120">
        <v>91</v>
      </c>
      <c r="J260" s="121">
        <f t="shared" si="23"/>
        <v>-0.75668449197860965</v>
      </c>
      <c r="K260" s="120">
        <v>53</v>
      </c>
      <c r="L260" s="121">
        <f t="shared" si="23"/>
        <v>-0.41758241758241754</v>
      </c>
      <c r="M260" s="120"/>
      <c r="N260" s="121"/>
    </row>
    <row r="261" spans="2:15" x14ac:dyDescent="0.25">
      <c r="B261" s="119" t="s">
        <v>93</v>
      </c>
      <c r="C261" s="120">
        <v>0</v>
      </c>
      <c r="D261" s="121">
        <v>-1</v>
      </c>
      <c r="E261" s="120">
        <v>107</v>
      </c>
      <c r="F261" s="121" t="str">
        <f t="shared" si="23"/>
        <v>-</v>
      </c>
      <c r="G261" s="120">
        <v>217</v>
      </c>
      <c r="H261" s="121">
        <f t="shared" si="23"/>
        <v>1.02803738317757</v>
      </c>
      <c r="I261" s="120">
        <v>277</v>
      </c>
      <c r="J261" s="121">
        <f t="shared" si="23"/>
        <v>0.27649769585253448</v>
      </c>
      <c r="K261" s="120">
        <v>61</v>
      </c>
      <c r="L261" s="121">
        <f t="shared" si="23"/>
        <v>-0.77978339350180503</v>
      </c>
      <c r="M261" s="120"/>
      <c r="N261" s="121"/>
    </row>
    <row r="262" spans="2:15" x14ac:dyDescent="0.25">
      <c r="B262" s="119" t="s">
        <v>95</v>
      </c>
      <c r="C262" s="120">
        <v>3</v>
      </c>
      <c r="D262" s="121">
        <v>-0.97169811320754718</v>
      </c>
      <c r="E262" s="120">
        <v>123</v>
      </c>
      <c r="F262" s="121">
        <f t="shared" si="23"/>
        <v>40</v>
      </c>
      <c r="G262" s="120">
        <v>118</v>
      </c>
      <c r="H262" s="121">
        <f t="shared" si="23"/>
        <v>-4.065040650406504E-2</v>
      </c>
      <c r="I262" s="120">
        <v>176</v>
      </c>
      <c r="J262" s="121">
        <f t="shared" si="23"/>
        <v>0.49152542372881358</v>
      </c>
      <c r="K262" s="120">
        <v>152</v>
      </c>
      <c r="L262" s="121">
        <f t="shared" si="23"/>
        <v>-0.13636363636363635</v>
      </c>
      <c r="M262" s="120"/>
      <c r="N262" s="121"/>
    </row>
    <row r="263" spans="2:15" ht="15.75" x14ac:dyDescent="0.25">
      <c r="B263" s="122" t="s">
        <v>32</v>
      </c>
      <c r="C263" s="123">
        <v>406</v>
      </c>
      <c r="D263" s="124">
        <v>-0.50847457627118642</v>
      </c>
      <c r="E263" s="123">
        <v>369</v>
      </c>
      <c r="F263" s="124">
        <f t="shared" si="23"/>
        <v>-9.113300492610843E-2</v>
      </c>
      <c r="G263" s="123">
        <v>1261</v>
      </c>
      <c r="H263" s="124">
        <f t="shared" si="23"/>
        <v>2.4173441734417342</v>
      </c>
      <c r="I263" s="123">
        <v>1457</v>
      </c>
      <c r="J263" s="124">
        <f t="shared" si="23"/>
        <v>0.15543219666930996</v>
      </c>
      <c r="K263" s="123">
        <v>1177</v>
      </c>
      <c r="L263" s="124">
        <f t="shared" si="23"/>
        <v>-0.19217570350034319</v>
      </c>
      <c r="M263" s="123">
        <v>876</v>
      </c>
      <c r="N263" s="124">
        <v>-2.0134228187919434E-2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249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316</v>
      </c>
      <c r="D273" s="121">
        <v>-8.4057971014492749E-2</v>
      </c>
      <c r="E273" s="120">
        <v>0</v>
      </c>
      <c r="F273" s="121">
        <f t="shared" ref="F273:L285" si="25">IFERROR(E273/C273-1,"-")</f>
        <v>-1</v>
      </c>
      <c r="G273" s="120">
        <v>227</v>
      </c>
      <c r="H273" s="121" t="str">
        <f t="shared" si="25"/>
        <v>-</v>
      </c>
      <c r="I273" s="120">
        <v>189</v>
      </c>
      <c r="J273" s="121">
        <f t="shared" si="25"/>
        <v>-0.16740088105726869</v>
      </c>
      <c r="K273" s="120">
        <v>274</v>
      </c>
      <c r="L273" s="121">
        <f t="shared" si="25"/>
        <v>0.44973544973544977</v>
      </c>
      <c r="M273" s="120">
        <v>201</v>
      </c>
      <c r="N273" s="121">
        <f t="shared" ref="N273:N279" si="26">IFERROR(M273/K273-1,"-")</f>
        <v>-0.26642335766423353</v>
      </c>
    </row>
    <row r="274" spans="2:14" x14ac:dyDescent="0.25">
      <c r="B274" s="119" t="s">
        <v>75</v>
      </c>
      <c r="C274" s="120">
        <v>459</v>
      </c>
      <c r="D274" s="121">
        <v>1.467741935483871</v>
      </c>
      <c r="E274" s="120">
        <v>0</v>
      </c>
      <c r="F274" s="121">
        <f t="shared" si="25"/>
        <v>-1</v>
      </c>
      <c r="G274" s="120">
        <v>129</v>
      </c>
      <c r="H274" s="121" t="str">
        <f t="shared" si="25"/>
        <v>-</v>
      </c>
      <c r="I274" s="120">
        <v>124</v>
      </c>
      <c r="J274" s="121">
        <f t="shared" si="25"/>
        <v>-3.8759689922480578E-2</v>
      </c>
      <c r="K274" s="120">
        <v>414</v>
      </c>
      <c r="L274" s="121">
        <f t="shared" si="25"/>
        <v>2.338709677419355</v>
      </c>
      <c r="M274" s="120">
        <v>219</v>
      </c>
      <c r="N274" s="121">
        <f t="shared" si="26"/>
        <v>-0.47101449275362317</v>
      </c>
    </row>
    <row r="275" spans="2:14" x14ac:dyDescent="0.25">
      <c r="B275" s="119" t="s">
        <v>77</v>
      </c>
      <c r="C275" s="120">
        <v>134</v>
      </c>
      <c r="D275" s="121">
        <v>-0.30208333333333337</v>
      </c>
      <c r="E275" s="120">
        <v>0</v>
      </c>
      <c r="F275" s="121">
        <f t="shared" si="25"/>
        <v>-1</v>
      </c>
      <c r="G275" s="120">
        <v>250</v>
      </c>
      <c r="H275" s="121" t="str">
        <f t="shared" si="25"/>
        <v>-</v>
      </c>
      <c r="I275" s="120">
        <v>80</v>
      </c>
      <c r="J275" s="121">
        <f t="shared" si="25"/>
        <v>-0.67999999999999994</v>
      </c>
      <c r="K275" s="120">
        <v>313</v>
      </c>
      <c r="L275" s="121">
        <f t="shared" si="25"/>
        <v>2.9125000000000001</v>
      </c>
      <c r="M275" s="120">
        <v>173</v>
      </c>
      <c r="N275" s="121">
        <f t="shared" si="26"/>
        <v>-0.44728434504792336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4</v>
      </c>
      <c r="F276" s="121" t="str">
        <f t="shared" si="25"/>
        <v>-</v>
      </c>
      <c r="G276" s="120">
        <v>67</v>
      </c>
      <c r="H276" s="121">
        <f t="shared" si="25"/>
        <v>15.75</v>
      </c>
      <c r="I276" s="120">
        <v>26</v>
      </c>
      <c r="J276" s="121">
        <f t="shared" si="25"/>
        <v>-0.61194029850746268</v>
      </c>
      <c r="K276" s="120">
        <v>55</v>
      </c>
      <c r="L276" s="121">
        <f t="shared" si="25"/>
        <v>1.1153846153846154</v>
      </c>
      <c r="M276" s="120">
        <v>69</v>
      </c>
      <c r="N276" s="121">
        <f t="shared" si="26"/>
        <v>0.25454545454545463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</v>
      </c>
      <c r="F277" s="121" t="str">
        <f t="shared" si="25"/>
        <v>-</v>
      </c>
      <c r="G277" s="120">
        <v>18</v>
      </c>
      <c r="H277" s="121">
        <f t="shared" si="25"/>
        <v>8</v>
      </c>
      <c r="I277" s="120">
        <v>3</v>
      </c>
      <c r="J277" s="121">
        <f t="shared" si="25"/>
        <v>-0.83333333333333337</v>
      </c>
      <c r="K277" s="120">
        <v>11</v>
      </c>
      <c r="L277" s="121">
        <f t="shared" si="25"/>
        <v>2.6666666666666665</v>
      </c>
      <c r="M277" s="120">
        <v>28</v>
      </c>
      <c r="N277" s="121">
        <f t="shared" si="26"/>
        <v>1.5454545454545454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14</v>
      </c>
      <c r="F278" s="121" t="str">
        <f t="shared" si="25"/>
        <v>-</v>
      </c>
      <c r="G278" s="120">
        <v>10</v>
      </c>
      <c r="H278" s="121">
        <f t="shared" si="25"/>
        <v>-0.2857142857142857</v>
      </c>
      <c r="I278" s="120">
        <v>15</v>
      </c>
      <c r="J278" s="121">
        <f t="shared" si="25"/>
        <v>0.5</v>
      </c>
      <c r="K278" s="120">
        <v>11</v>
      </c>
      <c r="L278" s="121">
        <f t="shared" si="25"/>
        <v>-0.26666666666666672</v>
      </c>
      <c r="M278" s="120">
        <v>29</v>
      </c>
      <c r="N278" s="121">
        <f t="shared" si="26"/>
        <v>1.6363636363636362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1</v>
      </c>
      <c r="F279" s="121" t="str">
        <f t="shared" si="25"/>
        <v>-</v>
      </c>
      <c r="G279" s="120">
        <v>7</v>
      </c>
      <c r="H279" s="121">
        <f t="shared" si="25"/>
        <v>6</v>
      </c>
      <c r="I279" s="120">
        <v>18</v>
      </c>
      <c r="J279" s="121">
        <f t="shared" si="25"/>
        <v>1.5714285714285716</v>
      </c>
      <c r="K279" s="120">
        <v>53</v>
      </c>
      <c r="L279" s="121">
        <f t="shared" si="25"/>
        <v>1.9444444444444446</v>
      </c>
      <c r="M279" s="120">
        <v>13</v>
      </c>
      <c r="N279" s="121">
        <f t="shared" si="26"/>
        <v>-0.75471698113207553</v>
      </c>
    </row>
    <row r="280" spans="2:14" x14ac:dyDescent="0.25">
      <c r="B280" s="119" t="s">
        <v>87</v>
      </c>
      <c r="C280" s="120">
        <v>0</v>
      </c>
      <c r="D280" s="121">
        <v>-1</v>
      </c>
      <c r="E280" s="120">
        <v>5</v>
      </c>
      <c r="F280" s="121" t="str">
        <f t="shared" si="25"/>
        <v>-</v>
      </c>
      <c r="G280" s="120">
        <v>10</v>
      </c>
      <c r="H280" s="121">
        <f t="shared" si="25"/>
        <v>1</v>
      </c>
      <c r="I280" s="120">
        <v>17</v>
      </c>
      <c r="J280" s="121">
        <f t="shared" si="25"/>
        <v>0.7</v>
      </c>
      <c r="K280" s="120">
        <v>1</v>
      </c>
      <c r="L280" s="121">
        <f t="shared" si="25"/>
        <v>-0.94117647058823528</v>
      </c>
      <c r="M280" s="120"/>
      <c r="N280" s="121"/>
    </row>
    <row r="281" spans="2:14" x14ac:dyDescent="0.25">
      <c r="B281" s="119" t="s">
        <v>89</v>
      </c>
      <c r="C281" s="120">
        <v>8</v>
      </c>
      <c r="D281" s="121">
        <v>-0.66666666666666674</v>
      </c>
      <c r="E281" s="120">
        <v>13</v>
      </c>
      <c r="F281" s="121">
        <f t="shared" si="25"/>
        <v>0.625</v>
      </c>
      <c r="G281" s="120">
        <v>7</v>
      </c>
      <c r="H281" s="121">
        <f t="shared" si="25"/>
        <v>-0.46153846153846156</v>
      </c>
      <c r="I281" s="120">
        <v>18</v>
      </c>
      <c r="J281" s="121">
        <f t="shared" si="25"/>
        <v>1.5714285714285716</v>
      </c>
      <c r="K281" s="120">
        <v>4</v>
      </c>
      <c r="L281" s="121">
        <f t="shared" si="25"/>
        <v>-0.77777777777777779</v>
      </c>
      <c r="M281" s="120"/>
      <c r="N281" s="121"/>
    </row>
    <row r="282" spans="2:14" x14ac:dyDescent="0.25">
      <c r="B282" s="119" t="s">
        <v>91</v>
      </c>
      <c r="C282" s="120">
        <v>8</v>
      </c>
      <c r="D282" s="121">
        <v>-0.91489361702127658</v>
      </c>
      <c r="E282" s="120">
        <v>61</v>
      </c>
      <c r="F282" s="121">
        <f t="shared" si="25"/>
        <v>6.625</v>
      </c>
      <c r="G282" s="120">
        <v>56</v>
      </c>
      <c r="H282" s="121">
        <f t="shared" si="25"/>
        <v>-8.1967213114754078E-2</v>
      </c>
      <c r="I282" s="120">
        <v>34</v>
      </c>
      <c r="J282" s="121">
        <f t="shared" si="25"/>
        <v>-0.3928571428571429</v>
      </c>
      <c r="K282" s="120">
        <v>47</v>
      </c>
      <c r="L282" s="121">
        <f t="shared" si="25"/>
        <v>0.38235294117647056</v>
      </c>
      <c r="M282" s="120"/>
      <c r="N282" s="121"/>
    </row>
    <row r="283" spans="2:14" x14ac:dyDescent="0.25">
      <c r="B283" s="119" t="s">
        <v>93</v>
      </c>
      <c r="C283" s="120">
        <v>0</v>
      </c>
      <c r="D283" s="121">
        <v>-1</v>
      </c>
      <c r="E283" s="120">
        <v>251</v>
      </c>
      <c r="F283" s="121" t="str">
        <f t="shared" si="25"/>
        <v>-</v>
      </c>
      <c r="G283" s="120">
        <v>80</v>
      </c>
      <c r="H283" s="121">
        <f t="shared" si="25"/>
        <v>-0.68127490039840644</v>
      </c>
      <c r="I283" s="120">
        <v>201</v>
      </c>
      <c r="J283" s="121">
        <f t="shared" si="25"/>
        <v>1.5125000000000002</v>
      </c>
      <c r="K283" s="120">
        <v>107</v>
      </c>
      <c r="L283" s="121">
        <f t="shared" si="25"/>
        <v>-0.46766169154228854</v>
      </c>
      <c r="M283" s="120"/>
      <c r="N283" s="121"/>
    </row>
    <row r="284" spans="2:14" x14ac:dyDescent="0.25">
      <c r="B284" s="119" t="s">
        <v>95</v>
      </c>
      <c r="C284" s="120">
        <v>7</v>
      </c>
      <c r="D284" s="121">
        <v>-0.97552447552447552</v>
      </c>
      <c r="E284" s="120">
        <v>170</v>
      </c>
      <c r="F284" s="121">
        <f t="shared" si="25"/>
        <v>23.285714285714285</v>
      </c>
      <c r="G284" s="120">
        <v>119</v>
      </c>
      <c r="H284" s="121">
        <f t="shared" si="25"/>
        <v>-0.30000000000000004</v>
      </c>
      <c r="I284" s="120">
        <v>219</v>
      </c>
      <c r="J284" s="121">
        <f t="shared" si="25"/>
        <v>0.84033613445378141</v>
      </c>
      <c r="K284" s="120">
        <v>218</v>
      </c>
      <c r="L284" s="121">
        <f t="shared" si="25"/>
        <v>-4.5662100456621557E-3</v>
      </c>
      <c r="M284" s="120"/>
      <c r="N284" s="121"/>
    </row>
    <row r="285" spans="2:14" ht="15.75" x14ac:dyDescent="0.25">
      <c r="B285" s="122" t="s">
        <v>32</v>
      </c>
      <c r="C285" s="123">
        <v>932</v>
      </c>
      <c r="D285" s="124">
        <v>-0.43990384615384615</v>
      </c>
      <c r="E285" s="123">
        <v>521</v>
      </c>
      <c r="F285" s="124">
        <f t="shared" si="25"/>
        <v>-0.44098712446351929</v>
      </c>
      <c r="G285" s="123">
        <v>980</v>
      </c>
      <c r="H285" s="124">
        <f t="shared" si="25"/>
        <v>0.88099808061420348</v>
      </c>
      <c r="I285" s="123">
        <v>944</v>
      </c>
      <c r="J285" s="124">
        <f t="shared" si="25"/>
        <v>-3.6734693877551017E-2</v>
      </c>
      <c r="K285" s="123">
        <v>1508</v>
      </c>
      <c r="L285" s="124">
        <f t="shared" si="25"/>
        <v>0.59745762711864403</v>
      </c>
      <c r="M285" s="123">
        <v>732</v>
      </c>
      <c r="N285" s="124">
        <v>-0.35278514588859411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CC174-C5A9-431E-9436-2034AA5533E9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250</v>
      </c>
      <c r="N8" s="118" t="s">
        <v>71</v>
      </c>
      <c r="O8" s="117" t="s">
        <v>251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11537</v>
      </c>
      <c r="D9" s="120">
        <v>11811</v>
      </c>
      <c r="E9" s="121">
        <f t="shared" ref="E9:E21" si="0">D9/C9-1</f>
        <v>2.3749674958828182E-2</v>
      </c>
      <c r="F9" s="120">
        <v>14599</v>
      </c>
      <c r="G9" s="121">
        <f>F9/D9-1</f>
        <v>0.23605113876894412</v>
      </c>
      <c r="H9" s="120">
        <v>2476</v>
      </c>
      <c r="I9" s="121">
        <f>IFERROR(H9/F9-1,"-")</f>
        <v>-0.83039934242071378</v>
      </c>
      <c r="J9" s="120">
        <v>11584</v>
      </c>
      <c r="K9" s="121">
        <f>IFERROR(J9/H9-1,"-")</f>
        <v>3.6785137318255252</v>
      </c>
      <c r="L9" s="120">
        <v>15634</v>
      </c>
      <c r="M9" s="121">
        <f t="shared" ref="M9:M21" si="1">IFERROR(L9/J9-1,"-")</f>
        <v>0.34962016574585641</v>
      </c>
      <c r="N9" s="120">
        <v>17228</v>
      </c>
      <c r="O9" s="121">
        <f>IFERROR(N9/L9-1,"-")</f>
        <v>0.10195727261097609</v>
      </c>
      <c r="P9" s="120">
        <v>20420</v>
      </c>
      <c r="Q9" s="121">
        <f t="shared" ref="Q9:Q20" si="2">IFERROR(P9/N9-1,"-")</f>
        <v>0.18527977710703514</v>
      </c>
    </row>
    <row r="10" spans="1:18" x14ac:dyDescent="0.25">
      <c r="A10" s="1" t="s">
        <v>74</v>
      </c>
      <c r="B10" s="119" t="s">
        <v>75</v>
      </c>
      <c r="C10" s="120">
        <v>11473</v>
      </c>
      <c r="D10" s="120">
        <v>12040</v>
      </c>
      <c r="E10" s="121">
        <f t="shared" si="0"/>
        <v>4.9420378279438681E-2</v>
      </c>
      <c r="F10" s="120">
        <v>15480</v>
      </c>
      <c r="G10" s="121">
        <f t="shared" ref="G10:G20" si="3">F10/D10-1</f>
        <v>0.28571428571428581</v>
      </c>
      <c r="H10" s="120">
        <v>1925</v>
      </c>
      <c r="I10" s="121">
        <f t="shared" ref="I10:I21" si="4">IFERROR(H10/F10-1,"-")</f>
        <v>-0.87564599483204131</v>
      </c>
      <c r="J10" s="120">
        <v>14671</v>
      </c>
      <c r="K10" s="121">
        <f t="shared" ref="K10:K21" si="5">IFERROR(J10/H10-1,"-")</f>
        <v>6.6212987012987012</v>
      </c>
      <c r="L10" s="120">
        <v>20512</v>
      </c>
      <c r="M10" s="121">
        <f t="shared" si="1"/>
        <v>0.3981323699815964</v>
      </c>
      <c r="N10" s="120">
        <v>17964</v>
      </c>
      <c r="O10" s="121">
        <f t="shared" ref="O10:O21" si="6">IFERROR(N10/L10-1,"-")</f>
        <v>-0.12421996879875197</v>
      </c>
      <c r="P10" s="120">
        <v>19437</v>
      </c>
      <c r="Q10" s="121">
        <f t="shared" si="2"/>
        <v>8.199732798931203E-2</v>
      </c>
    </row>
    <row r="11" spans="1:18" x14ac:dyDescent="0.25">
      <c r="A11" s="1" t="s">
        <v>76</v>
      </c>
      <c r="B11" s="119" t="s">
        <v>77</v>
      </c>
      <c r="C11" s="120">
        <v>12699</v>
      </c>
      <c r="D11" s="120">
        <v>12441</v>
      </c>
      <c r="E11" s="121">
        <f t="shared" si="0"/>
        <v>-2.0316560359083358E-2</v>
      </c>
      <c r="F11" s="120">
        <v>5930</v>
      </c>
      <c r="G11" s="121">
        <f t="shared" si="3"/>
        <v>-0.52335021300538542</v>
      </c>
      <c r="H11" s="120">
        <v>3083</v>
      </c>
      <c r="I11" s="121">
        <f t="shared" si="4"/>
        <v>-0.48010118043844852</v>
      </c>
      <c r="J11" s="120">
        <v>19941</v>
      </c>
      <c r="K11" s="121">
        <f t="shared" si="5"/>
        <v>5.4680506000648723</v>
      </c>
      <c r="L11" s="120">
        <v>21527</v>
      </c>
      <c r="M11" s="121">
        <f t="shared" si="1"/>
        <v>7.953462715009274E-2</v>
      </c>
      <c r="N11" s="120">
        <v>21188</v>
      </c>
      <c r="O11" s="121">
        <f t="shared" si="6"/>
        <v>-1.5747665722116388E-2</v>
      </c>
      <c r="P11" s="120">
        <v>20505</v>
      </c>
      <c r="Q11" s="121">
        <f t="shared" si="2"/>
        <v>-3.2235227487256934E-2</v>
      </c>
    </row>
    <row r="12" spans="1:18" x14ac:dyDescent="0.25">
      <c r="A12" s="1" t="s">
        <v>78</v>
      </c>
      <c r="B12" s="119" t="s">
        <v>79</v>
      </c>
      <c r="C12" s="120">
        <v>11115</v>
      </c>
      <c r="D12" s="120">
        <v>11487</v>
      </c>
      <c r="E12" s="121">
        <f t="shared" si="0"/>
        <v>3.3468286099864963E-2</v>
      </c>
      <c r="F12" s="120">
        <v>0</v>
      </c>
      <c r="G12" s="121">
        <f t="shared" si="3"/>
        <v>-1</v>
      </c>
      <c r="H12" s="120">
        <v>5874</v>
      </c>
      <c r="I12" s="121" t="str">
        <f t="shared" si="4"/>
        <v>-</v>
      </c>
      <c r="J12" s="120">
        <v>16329</v>
      </c>
      <c r="K12" s="121">
        <f t="shared" si="5"/>
        <v>1.7798774259448416</v>
      </c>
      <c r="L12" s="120">
        <v>26292</v>
      </c>
      <c r="M12" s="121">
        <f t="shared" si="1"/>
        <v>0.61014146610325182</v>
      </c>
      <c r="N12" s="120">
        <v>20460</v>
      </c>
      <c r="O12" s="121">
        <f t="shared" si="6"/>
        <v>-0.221816522136011</v>
      </c>
      <c r="P12" s="120">
        <v>24747</v>
      </c>
      <c r="Q12" s="121">
        <f t="shared" si="2"/>
        <v>0.20953079178885625</v>
      </c>
    </row>
    <row r="13" spans="1:18" x14ac:dyDescent="0.25">
      <c r="A13" s="1" t="s">
        <v>80</v>
      </c>
      <c r="B13" s="119" t="s">
        <v>81</v>
      </c>
      <c r="C13" s="120">
        <v>10094</v>
      </c>
      <c r="D13" s="120">
        <v>9934</v>
      </c>
      <c r="E13" s="121">
        <f t="shared" si="0"/>
        <v>-1.5851000594412468E-2</v>
      </c>
      <c r="F13" s="120">
        <v>0</v>
      </c>
      <c r="G13" s="121">
        <f t="shared" si="3"/>
        <v>-1</v>
      </c>
      <c r="H13" s="120">
        <v>6562</v>
      </c>
      <c r="I13" s="121" t="str">
        <f t="shared" si="4"/>
        <v>-</v>
      </c>
      <c r="J13" s="120">
        <v>15949</v>
      </c>
      <c r="K13" s="121">
        <f t="shared" si="5"/>
        <v>1.4305089911612314</v>
      </c>
      <c r="L13" s="120">
        <v>20694</v>
      </c>
      <c r="M13" s="121">
        <f t="shared" si="1"/>
        <v>0.29751081572512383</v>
      </c>
      <c r="N13" s="120">
        <v>21715</v>
      </c>
      <c r="O13" s="121">
        <f t="shared" si="6"/>
        <v>4.9337972359137838E-2</v>
      </c>
      <c r="P13" s="120">
        <v>23114</v>
      </c>
      <c r="Q13" s="121">
        <f t="shared" si="2"/>
        <v>6.4425512318673661E-2</v>
      </c>
    </row>
    <row r="14" spans="1:18" x14ac:dyDescent="0.25">
      <c r="A14" s="1" t="s">
        <v>82</v>
      </c>
      <c r="B14" s="119" t="s">
        <v>83</v>
      </c>
      <c r="C14" s="120">
        <v>11696</v>
      </c>
      <c r="D14" s="120">
        <v>11553</v>
      </c>
      <c r="E14" s="121">
        <f t="shared" si="0"/>
        <v>-1.2226402188782459E-2</v>
      </c>
      <c r="F14" s="120">
        <v>0</v>
      </c>
      <c r="G14" s="121">
        <f t="shared" si="3"/>
        <v>-1</v>
      </c>
      <c r="H14" s="120">
        <v>12758</v>
      </c>
      <c r="I14" s="121" t="str">
        <f t="shared" si="4"/>
        <v>-</v>
      </c>
      <c r="J14" s="120">
        <v>13606</v>
      </c>
      <c r="K14" s="121">
        <f t="shared" si="5"/>
        <v>6.6468098448032586E-2</v>
      </c>
      <c r="L14" s="120">
        <v>22097</v>
      </c>
      <c r="M14" s="121">
        <f t="shared" si="1"/>
        <v>0.62406291342054976</v>
      </c>
      <c r="N14" s="120">
        <v>19721</v>
      </c>
      <c r="O14" s="121">
        <f t="shared" si="6"/>
        <v>-0.10752590849436572</v>
      </c>
      <c r="P14" s="120">
        <v>20354</v>
      </c>
      <c r="Q14" s="121">
        <f t="shared" si="2"/>
        <v>3.2097763805080781E-2</v>
      </c>
    </row>
    <row r="15" spans="1:18" x14ac:dyDescent="0.25">
      <c r="A15" s="1" t="s">
        <v>84</v>
      </c>
      <c r="B15" s="119" t="s">
        <v>85</v>
      </c>
      <c r="C15" s="120">
        <v>14656</v>
      </c>
      <c r="D15" s="120">
        <v>12797</v>
      </c>
      <c r="E15" s="121">
        <f t="shared" si="0"/>
        <v>-0.12684224890829698</v>
      </c>
      <c r="F15" s="120">
        <v>0</v>
      </c>
      <c r="G15" s="121">
        <f t="shared" si="3"/>
        <v>-1</v>
      </c>
      <c r="H15" s="120">
        <v>10658</v>
      </c>
      <c r="I15" s="121" t="str">
        <f t="shared" si="4"/>
        <v>-</v>
      </c>
      <c r="J15" s="120">
        <v>15515</v>
      </c>
      <c r="K15" s="121">
        <f t="shared" si="5"/>
        <v>0.45571401763933195</v>
      </c>
      <c r="L15" s="120">
        <v>21748</v>
      </c>
      <c r="M15" s="121">
        <f t="shared" si="1"/>
        <v>0.4017402513696422</v>
      </c>
      <c r="N15" s="120">
        <v>20589</v>
      </c>
      <c r="O15" s="121">
        <f t="shared" si="6"/>
        <v>-5.3292256759242207E-2</v>
      </c>
      <c r="P15" s="120">
        <v>25675</v>
      </c>
      <c r="Q15" s="121">
        <f t="shared" si="2"/>
        <v>0.24702511049589582</v>
      </c>
    </row>
    <row r="16" spans="1:18" x14ac:dyDescent="0.25">
      <c r="A16" s="1" t="s">
        <v>86</v>
      </c>
      <c r="B16" s="119" t="s">
        <v>87</v>
      </c>
      <c r="C16" s="120">
        <v>12534</v>
      </c>
      <c r="D16" s="120">
        <v>13742</v>
      </c>
      <c r="E16" s="121">
        <f t="shared" si="0"/>
        <v>9.6377852241902096E-2</v>
      </c>
      <c r="F16" s="120">
        <v>12002</v>
      </c>
      <c r="G16" s="121">
        <f t="shared" si="3"/>
        <v>-0.12661912385387863</v>
      </c>
      <c r="H16" s="120">
        <v>13469</v>
      </c>
      <c r="I16" s="121">
        <f t="shared" si="4"/>
        <v>0.12222962839526752</v>
      </c>
      <c r="J16" s="120">
        <v>21074</v>
      </c>
      <c r="K16" s="121">
        <f t="shared" si="5"/>
        <v>0.56462989086049453</v>
      </c>
      <c r="L16" s="120">
        <v>20367</v>
      </c>
      <c r="M16" s="121">
        <f t="shared" si="1"/>
        <v>-3.3548448324950186E-2</v>
      </c>
      <c r="N16" s="120">
        <v>22021</v>
      </c>
      <c r="O16" s="121">
        <f t="shared" si="6"/>
        <v>8.1209800166936796E-2</v>
      </c>
      <c r="P16" s="120" t="s">
        <v>252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12232</v>
      </c>
      <c r="D17" s="120">
        <v>11463</v>
      </c>
      <c r="E17" s="121">
        <f t="shared" si="0"/>
        <v>-6.2867887508175291E-2</v>
      </c>
      <c r="F17" s="120">
        <v>11710</v>
      </c>
      <c r="G17" s="121">
        <f t="shared" si="3"/>
        <v>2.1547587891476816E-2</v>
      </c>
      <c r="H17" s="120">
        <v>13048</v>
      </c>
      <c r="I17" s="121">
        <f t="shared" si="4"/>
        <v>0.11426131511528603</v>
      </c>
      <c r="J17" s="120">
        <v>17425</v>
      </c>
      <c r="K17" s="121">
        <f t="shared" si="5"/>
        <v>0.33545370938074792</v>
      </c>
      <c r="L17" s="120">
        <v>18863</v>
      </c>
      <c r="M17" s="121">
        <f t="shared" si="1"/>
        <v>8.2525107604017212E-2</v>
      </c>
      <c r="N17" s="120">
        <v>20469</v>
      </c>
      <c r="O17" s="121">
        <f t="shared" si="6"/>
        <v>8.5140221597836963E-2</v>
      </c>
      <c r="P17" s="120" t="s">
        <v>252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13667</v>
      </c>
      <c r="D18" s="120">
        <v>11916</v>
      </c>
      <c r="E18" s="121">
        <f t="shared" si="0"/>
        <v>-0.12811882637008853</v>
      </c>
      <c r="F18" s="120">
        <v>4520</v>
      </c>
      <c r="G18" s="121">
        <f t="shared" si="3"/>
        <v>-0.62067807989258139</v>
      </c>
      <c r="H18" s="120">
        <v>13324</v>
      </c>
      <c r="I18" s="121">
        <f t="shared" si="4"/>
        <v>1.9477876106194691</v>
      </c>
      <c r="J18" s="120">
        <v>20050</v>
      </c>
      <c r="K18" s="121">
        <f t="shared" si="5"/>
        <v>0.50480336235364764</v>
      </c>
      <c r="L18" s="120">
        <v>26095</v>
      </c>
      <c r="M18" s="121">
        <f t="shared" si="1"/>
        <v>0.30149625935162105</v>
      </c>
      <c r="N18" s="120">
        <v>21212</v>
      </c>
      <c r="O18" s="121">
        <f t="shared" si="6"/>
        <v>-0.18712397010921633</v>
      </c>
      <c r="P18" s="120" t="s">
        <v>252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12228</v>
      </c>
      <c r="D19" s="120">
        <v>12009</v>
      </c>
      <c r="E19" s="121">
        <f t="shared" si="0"/>
        <v>-1.790971540726205E-2</v>
      </c>
      <c r="F19" s="120">
        <v>5547</v>
      </c>
      <c r="G19" s="121">
        <f t="shared" si="3"/>
        <v>-0.5380964276792406</v>
      </c>
      <c r="H19" s="120">
        <v>10944</v>
      </c>
      <c r="I19" s="121">
        <f t="shared" si="4"/>
        <v>0.97295835586803681</v>
      </c>
      <c r="J19" s="120">
        <v>14824</v>
      </c>
      <c r="K19" s="121">
        <f t="shared" si="5"/>
        <v>0.35453216374269014</v>
      </c>
      <c r="L19" s="120">
        <v>18426</v>
      </c>
      <c r="M19" s="121">
        <f t="shared" si="1"/>
        <v>0.24298434970318405</v>
      </c>
      <c r="N19" s="120">
        <v>18264</v>
      </c>
      <c r="O19" s="121">
        <f t="shared" si="6"/>
        <v>-8.7919244545751063E-3</v>
      </c>
      <c r="P19" s="120" t="s">
        <v>252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12866</v>
      </c>
      <c r="D20" s="120">
        <v>11708</v>
      </c>
      <c r="E20" s="121">
        <f t="shared" si="0"/>
        <v>-9.0004663454064993E-2</v>
      </c>
      <c r="F20" s="120">
        <v>6293</v>
      </c>
      <c r="G20" s="121">
        <f t="shared" si="3"/>
        <v>-0.46250427058421595</v>
      </c>
      <c r="H20" s="120">
        <v>13338</v>
      </c>
      <c r="I20" s="121">
        <f t="shared" si="4"/>
        <v>1.1194978547592562</v>
      </c>
      <c r="J20" s="120">
        <v>17905</v>
      </c>
      <c r="K20" s="121">
        <f t="shared" si="5"/>
        <v>0.34240515819463191</v>
      </c>
      <c r="L20" s="120">
        <v>20333</v>
      </c>
      <c r="M20" s="121">
        <f t="shared" si="1"/>
        <v>0.13560457972633344</v>
      </c>
      <c r="N20" s="120">
        <v>18315</v>
      </c>
      <c r="O20" s="121">
        <f t="shared" si="6"/>
        <v>-9.9247528648010674E-2</v>
      </c>
      <c r="P20" s="120" t="s">
        <v>252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146797</v>
      </c>
      <c r="D21" s="123">
        <v>142901</v>
      </c>
      <c r="E21" s="124">
        <f t="shared" si="0"/>
        <v>-2.6540051908417794E-2</v>
      </c>
      <c r="F21" s="123">
        <v>77467</v>
      </c>
      <c r="G21" s="124">
        <f>F21/D21-1</f>
        <v>-0.45789742549037449</v>
      </c>
      <c r="H21" s="123">
        <v>107459</v>
      </c>
      <c r="I21" s="124">
        <f t="shared" si="4"/>
        <v>0.38715840293286163</v>
      </c>
      <c r="J21" s="123">
        <v>198873</v>
      </c>
      <c r="K21" s="124">
        <f t="shared" si="5"/>
        <v>0.85068723885388842</v>
      </c>
      <c r="L21" s="123">
        <v>252588</v>
      </c>
      <c r="M21" s="124">
        <f t="shared" si="1"/>
        <v>0.27009699657570407</v>
      </c>
      <c r="N21" s="123">
        <v>239146</v>
      </c>
      <c r="O21" s="124">
        <f t="shared" si="6"/>
        <v>-5.3217096615832848E-2</v>
      </c>
      <c r="P21" s="123">
        <v>154252</v>
      </c>
      <c r="Q21" s="124">
        <v>0.1108054585388687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6E4487-E865-4079-AE29-D81DB85A1AC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336B12DF-9BDA-44BA-B3EE-05B83D15DC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D058A54-58D3-421E-A926-B627BF52BE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2025-08-25T09:54:52Z</dcterms:created>
  <dcterms:modified xsi:type="dcterms:W3CDTF">2025-08-25T10:05:12Z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