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38" documentId="8_{209C0D64-0CAC-4EB2-945D-59A7BFB4FF4D}" xr6:coauthVersionLast="47" xr6:coauthVersionMax="47" xr10:uidLastSave="{5FAEB89C-331F-4665-BE05-8177FBE7EAFE}"/>
  <bookViews>
    <workbookView xWindow="0" yWindow="0" windowWidth="28800" windowHeight="15480" xr2:uid="{A5A3CFA1-9832-44B6-BD0F-1AFCBE1DE25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5" l="1"/>
  <c r="K135" i="45"/>
  <c r="N135" i="44"/>
  <c r="K135" i="44"/>
  <c r="I135" i="44"/>
  <c r="H135" i="44"/>
  <c r="T5" i="44"/>
  <c r="Q5" i="44"/>
  <c r="I5" i="44"/>
  <c r="H5" i="44"/>
  <c r="J5" i="44"/>
  <c r="F5" i="44"/>
  <c r="O135" i="43"/>
  <c r="L135" i="43"/>
  <c r="T5" i="43"/>
  <c r="N5" i="43"/>
  <c r="L5" i="43"/>
  <c r="M5" i="43"/>
  <c r="J5" i="43"/>
  <c r="I5" i="43"/>
  <c r="H5" i="43"/>
  <c r="F5" i="43"/>
  <c r="O133" i="42"/>
  <c r="N133" i="42"/>
  <c r="K133" i="42"/>
  <c r="I133" i="42"/>
  <c r="H133" i="42"/>
  <c r="G133" i="42"/>
  <c r="Q5" i="42"/>
  <c r="P5" i="42"/>
  <c r="N5" i="42"/>
  <c r="J5" i="42"/>
  <c r="I5" i="42"/>
  <c r="H5" i="42"/>
  <c r="F5" i="42"/>
  <c r="L133" i="41"/>
  <c r="K133" i="41"/>
  <c r="M133" i="41"/>
  <c r="I133" i="41"/>
  <c r="H133" i="41"/>
  <c r="T5" i="41"/>
  <c r="Q5" i="41"/>
  <c r="N5" i="41"/>
  <c r="I5" i="41"/>
  <c r="H5" i="41"/>
  <c r="J5" i="41"/>
  <c r="F5" i="41"/>
  <c r="O133" i="40"/>
  <c r="T5" i="40"/>
  <c r="R5" i="40"/>
  <c r="S5" i="40"/>
  <c r="J5" i="40"/>
  <c r="N123" i="39"/>
  <c r="L123" i="39"/>
  <c r="K123" i="39"/>
  <c r="S5" i="39"/>
  <c r="R5" i="39"/>
  <c r="P5" i="39"/>
  <c r="M5" i="39"/>
  <c r="L5" i="39"/>
  <c r="Q5" i="37"/>
  <c r="P5" i="37"/>
  <c r="J5" i="37"/>
  <c r="B3" i="37"/>
  <c r="B3" i="36"/>
  <c r="W29" i="35"/>
  <c r="V29" i="35"/>
  <c r="I29" i="35"/>
  <c r="AV7" i="35"/>
  <c r="AU7" i="35"/>
  <c r="AT7" i="35"/>
  <c r="AJ7" i="35"/>
  <c r="AB7" i="35"/>
  <c r="V7" i="35"/>
  <c r="N7" i="35"/>
  <c r="H7" i="35"/>
  <c r="C95" i="33"/>
  <c r="D96" i="33" s="1"/>
  <c r="G73" i="33"/>
  <c r="C73" i="33"/>
  <c r="D74" i="33" s="1"/>
  <c r="G51" i="33"/>
  <c r="C51" i="33"/>
  <c r="D52" i="33" s="1"/>
  <c r="G29" i="33"/>
  <c r="C29" i="33"/>
  <c r="D30" i="33" s="1"/>
  <c r="F8" i="33"/>
  <c r="L96" i="31"/>
  <c r="J96" i="31"/>
  <c r="H96" i="31"/>
  <c r="F96" i="31"/>
  <c r="F74" i="31"/>
  <c r="J74" i="31"/>
  <c r="H74" i="31"/>
  <c r="D74" i="31"/>
  <c r="L52" i="31"/>
  <c r="J52" i="31"/>
  <c r="H52" i="31"/>
  <c r="F52" i="31"/>
  <c r="F30" i="31"/>
  <c r="M29" i="31"/>
  <c r="L8" i="31"/>
  <c r="J8" i="31"/>
  <c r="H8" i="31"/>
  <c r="F8" i="31"/>
  <c r="D8" i="31"/>
  <c r="N272" i="30"/>
  <c r="L272" i="30"/>
  <c r="H272" i="30"/>
  <c r="F272" i="30"/>
  <c r="D272" i="30"/>
  <c r="B270" i="30"/>
  <c r="L250" i="30"/>
  <c r="N250" i="30"/>
  <c r="H250" i="30"/>
  <c r="F250" i="30"/>
  <c r="D250" i="30"/>
  <c r="B248" i="30"/>
  <c r="N228" i="30"/>
  <c r="L228" i="30"/>
  <c r="J228" i="30"/>
  <c r="H228" i="30"/>
  <c r="D228" i="30"/>
  <c r="B226" i="30"/>
  <c r="H206" i="30"/>
  <c r="L206" i="30"/>
  <c r="J206" i="30"/>
  <c r="F206" i="30"/>
  <c r="D206" i="30"/>
  <c r="B204" i="30"/>
  <c r="L184" i="30"/>
  <c r="N184" i="30"/>
  <c r="J184" i="30"/>
  <c r="H184" i="30"/>
  <c r="D184" i="30"/>
  <c r="B182" i="30"/>
  <c r="L162" i="30"/>
  <c r="J162" i="30"/>
  <c r="H162" i="30"/>
  <c r="F162" i="30"/>
  <c r="D162" i="30"/>
  <c r="B160" i="30"/>
  <c r="H140" i="30"/>
  <c r="N140" i="30"/>
  <c r="L140" i="30"/>
  <c r="D140" i="30"/>
  <c r="B138" i="30"/>
  <c r="N118" i="30"/>
  <c r="L118" i="30"/>
  <c r="H118" i="30"/>
  <c r="F118" i="30"/>
  <c r="D118" i="30"/>
  <c r="B116" i="30"/>
  <c r="N96" i="30"/>
  <c r="L96" i="30"/>
  <c r="J96" i="30"/>
  <c r="H96" i="30"/>
  <c r="F96" i="30"/>
  <c r="D96" i="30"/>
  <c r="N74" i="30"/>
  <c r="J74" i="30"/>
  <c r="H74" i="30"/>
  <c r="F74" i="30"/>
  <c r="D74" i="30"/>
  <c r="N52" i="30"/>
  <c r="N30" i="30"/>
  <c r="L30" i="30"/>
  <c r="J30" i="30"/>
  <c r="H30" i="30"/>
  <c r="F30" i="30"/>
  <c r="D30" i="30"/>
  <c r="J8" i="30"/>
  <c r="N8" i="30"/>
  <c r="F8" i="30"/>
  <c r="D8" i="30"/>
  <c r="L6" i="28"/>
  <c r="B4" i="28"/>
  <c r="J6" i="27"/>
  <c r="I6" i="27"/>
  <c r="B3" i="27"/>
  <c r="B4" i="26"/>
  <c r="I73" i="25"/>
  <c r="M51" i="25"/>
  <c r="K7" i="25"/>
  <c r="I7" i="25" s="1"/>
  <c r="I51" i="25" s="1"/>
  <c r="B252" i="24"/>
  <c r="M227" i="24"/>
  <c r="B226" i="24"/>
  <c r="B204" i="24"/>
  <c r="B182" i="24"/>
  <c r="B160" i="24"/>
  <c r="B138" i="24"/>
  <c r="B116" i="24"/>
  <c r="K7" i="24"/>
  <c r="X7" i="22"/>
  <c r="K7" i="22"/>
  <c r="B4" i="22"/>
  <c r="Q8" i="21"/>
  <c r="I8" i="21"/>
  <c r="H8" i="21"/>
  <c r="B5" i="21"/>
  <c r="V7" i="19"/>
  <c r="J7" i="19"/>
  <c r="F7" i="19"/>
  <c r="E7" i="19"/>
  <c r="D7" i="19"/>
  <c r="B4" i="19"/>
  <c r="X6" i="18"/>
  <c r="R6" i="18"/>
  <c r="B3" i="18"/>
  <c r="W7" i="17"/>
  <c r="V7" i="17"/>
  <c r="B4" i="17"/>
  <c r="U7" i="16"/>
  <c r="K7" i="16"/>
  <c r="J7" i="16"/>
  <c r="B4" i="16"/>
  <c r="X7" i="15"/>
  <c r="W7" i="15"/>
  <c r="B4" i="15"/>
  <c r="B6" i="14"/>
  <c r="K6" i="13"/>
  <c r="J6" i="13"/>
  <c r="I6" i="13"/>
  <c r="B3" i="13"/>
  <c r="L5" i="12"/>
  <c r="K5" i="12"/>
  <c r="J5" i="12"/>
  <c r="L96" i="10"/>
  <c r="K95" i="10"/>
  <c r="I95" i="10" s="1"/>
  <c r="F74" i="10"/>
  <c r="K73" i="10"/>
  <c r="L74" i="10" s="1"/>
  <c r="I73" i="10"/>
  <c r="G73" i="10"/>
  <c r="E73" i="10"/>
  <c r="L52" i="10"/>
  <c r="K51" i="10"/>
  <c r="I51" i="10" s="1"/>
  <c r="F30" i="10"/>
  <c r="K29" i="10"/>
  <c r="I29" i="10"/>
  <c r="G29" i="10"/>
  <c r="E29" i="10"/>
  <c r="L8" i="10"/>
  <c r="K7" i="10"/>
  <c r="B270" i="8"/>
  <c r="B248" i="8"/>
  <c r="M227" i="8"/>
  <c r="N228" i="8" s="1"/>
  <c r="B226" i="8"/>
  <c r="B204" i="8"/>
  <c r="B182" i="8"/>
  <c r="M161" i="8"/>
  <c r="N162" i="8" s="1"/>
  <c r="B160" i="8"/>
  <c r="B138" i="8"/>
  <c r="B116" i="8"/>
  <c r="N8" i="8"/>
  <c r="S6" i="6"/>
  <c r="R6" i="6"/>
  <c r="Q6" i="6"/>
  <c r="K6" i="6"/>
  <c r="B3" i="6"/>
  <c r="W6" i="5"/>
  <c r="V6" i="5"/>
  <c r="K6" i="5"/>
  <c r="I6" i="5"/>
  <c r="M6" i="5"/>
  <c r="B3" i="5"/>
  <c r="L152" i="3"/>
  <c r="K152" i="3"/>
  <c r="J152" i="3"/>
  <c r="L79" i="3"/>
  <c r="L6" i="3"/>
  <c r="L58" i="2"/>
  <c r="L31" i="2"/>
  <c r="L6" i="2"/>
  <c r="K6" i="2"/>
  <c r="J6" i="2"/>
  <c r="B39" i="1"/>
  <c r="B38" i="1"/>
  <c r="B37" i="1"/>
  <c r="M2" i="1"/>
  <c r="J21" i="30"/>
  <c r="H20" i="30"/>
  <c r="L19" i="30"/>
  <c r="F19" i="30"/>
  <c r="J18" i="30"/>
  <c r="H17" i="30"/>
  <c r="L16" i="30"/>
  <c r="F16" i="30"/>
  <c r="L15" i="30"/>
  <c r="F15" i="30"/>
  <c r="L14" i="30"/>
  <c r="F14" i="30"/>
  <c r="L13" i="30"/>
  <c r="F13" i="30"/>
  <c r="L12" i="30"/>
  <c r="F12" i="30"/>
  <c r="L11" i="30"/>
  <c r="F11" i="30"/>
  <c r="L10" i="30"/>
  <c r="F10" i="30"/>
  <c r="L9" i="30"/>
  <c r="F9" i="30"/>
  <c r="F9" i="41"/>
  <c r="V14" i="35"/>
  <c r="V12" i="35"/>
  <c r="AB8" i="35"/>
  <c r="AB17" i="35"/>
  <c r="V18" i="35"/>
  <c r="N10" i="35"/>
  <c r="H14" i="35"/>
  <c r="H103" i="33"/>
  <c r="H59" i="33"/>
  <c r="H14" i="33"/>
  <c r="N9" i="33"/>
  <c r="H107" i="31"/>
  <c r="H102" i="31"/>
  <c r="N97" i="31"/>
  <c r="F87" i="31"/>
  <c r="N81" i="31"/>
  <c r="H77" i="31"/>
  <c r="H62" i="31"/>
  <c r="F55" i="31"/>
  <c r="N102" i="31"/>
  <c r="F20" i="31"/>
  <c r="L17" i="31"/>
  <c r="J14" i="31"/>
  <c r="J11" i="31"/>
  <c r="J284" i="30"/>
  <c r="L282" i="30"/>
  <c r="H279" i="30"/>
  <c r="N277" i="30"/>
  <c r="H276" i="30"/>
  <c r="N274" i="30"/>
  <c r="H273" i="30"/>
  <c r="L240" i="30"/>
  <c r="J239" i="30"/>
  <c r="H238" i="30"/>
  <c r="F237" i="30"/>
  <c r="F219" i="30"/>
  <c r="H218" i="30"/>
  <c r="H217" i="30"/>
  <c r="J216" i="30"/>
  <c r="J215" i="30"/>
  <c r="L214" i="30"/>
  <c r="N213" i="30"/>
  <c r="F213" i="30"/>
  <c r="H212" i="30"/>
  <c r="L211" i="30"/>
  <c r="N210" i="30"/>
  <c r="F210" i="30"/>
  <c r="H209" i="30"/>
  <c r="L208" i="30"/>
  <c r="N207" i="30"/>
  <c r="F207" i="30"/>
  <c r="J196" i="30"/>
  <c r="L194" i="30"/>
  <c r="H191" i="30"/>
  <c r="N189" i="30"/>
  <c r="H188" i="30"/>
  <c r="N186" i="30"/>
  <c r="H185" i="30"/>
  <c r="H151" i="30"/>
  <c r="F149" i="30"/>
  <c r="N147" i="30"/>
  <c r="L146" i="30"/>
  <c r="N144" i="30"/>
  <c r="L143" i="30"/>
  <c r="N141" i="30"/>
  <c r="J86" i="30"/>
  <c r="H85" i="30"/>
  <c r="J83" i="30"/>
  <c r="H82" i="30"/>
  <c r="N81" i="30"/>
  <c r="H81" i="30"/>
  <c r="N80" i="30"/>
  <c r="H80" i="30"/>
  <c r="N79" i="30"/>
  <c r="H79" i="30"/>
  <c r="N78" i="30"/>
  <c r="H78" i="30"/>
  <c r="N77" i="30"/>
  <c r="H77" i="30"/>
  <c r="N76" i="30"/>
  <c r="H76" i="30"/>
  <c r="N75" i="30"/>
  <c r="H75" i="30"/>
  <c r="H16" i="35"/>
  <c r="H8" i="35"/>
  <c r="F107" i="33"/>
  <c r="F63" i="33"/>
  <c r="H11" i="33"/>
  <c r="F109" i="31"/>
  <c r="N103" i="31"/>
  <c r="H99" i="31"/>
  <c r="N78" i="31"/>
  <c r="F64" i="31"/>
  <c r="H61" i="31"/>
  <c r="F19" i="31"/>
  <c r="F17" i="31"/>
  <c r="J15" i="31"/>
  <c r="J12" i="31"/>
  <c r="J9" i="31"/>
  <c r="L285" i="30"/>
  <c r="F282" i="30"/>
  <c r="H280" i="30"/>
  <c r="N278" i="30"/>
  <c r="H277" i="30"/>
  <c r="N275" i="30"/>
  <c r="H274" i="30"/>
  <c r="L258" i="30"/>
  <c r="L257" i="30"/>
  <c r="L256" i="30"/>
  <c r="L255" i="30"/>
  <c r="L254" i="30"/>
  <c r="L253" i="30"/>
  <c r="L252" i="30"/>
  <c r="L251" i="30"/>
  <c r="J241" i="30"/>
  <c r="H240" i="30"/>
  <c r="F239" i="30"/>
  <c r="L236" i="30"/>
  <c r="L235" i="30"/>
  <c r="L234" i="30"/>
  <c r="L233" i="30"/>
  <c r="L232" i="30"/>
  <c r="L231" i="30"/>
  <c r="L230" i="30"/>
  <c r="L229" i="30"/>
  <c r="L219" i="30"/>
  <c r="F217" i="30"/>
  <c r="F216" i="30"/>
  <c r="H215" i="30"/>
  <c r="H214" i="30"/>
  <c r="L213" i="30"/>
  <c r="N212" i="30"/>
  <c r="F212" i="30"/>
  <c r="H211" i="30"/>
  <c r="L210" i="30"/>
  <c r="N209" i="30"/>
  <c r="F209" i="30"/>
  <c r="H208" i="30"/>
  <c r="L207" i="30"/>
  <c r="F197" i="30"/>
  <c r="H195" i="30"/>
  <c r="J193" i="30"/>
  <c r="N191" i="30"/>
  <c r="H190" i="30"/>
  <c r="N188" i="30"/>
  <c r="H187" i="30"/>
  <c r="N185" i="30"/>
  <c r="H86" i="30"/>
  <c r="H83" i="30"/>
  <c r="J43" i="30"/>
  <c r="H42" i="30"/>
  <c r="L41" i="30"/>
  <c r="F41" i="30"/>
  <c r="J40" i="30"/>
  <c r="H39" i="30"/>
  <c r="L38" i="30"/>
  <c r="F38" i="30"/>
  <c r="L37" i="30"/>
  <c r="F37" i="30"/>
  <c r="L36" i="30"/>
  <c r="F36" i="30"/>
  <c r="L35" i="30"/>
  <c r="F35" i="30"/>
  <c r="L34" i="30"/>
  <c r="F34" i="30"/>
  <c r="L33" i="30"/>
  <c r="F33" i="30"/>
  <c r="L32" i="30"/>
  <c r="F32" i="30"/>
  <c r="L31" i="30"/>
  <c r="F31" i="30"/>
  <c r="F100" i="33"/>
  <c r="H36" i="33"/>
  <c r="H19" i="33"/>
  <c r="N15" i="33"/>
  <c r="H106" i="31"/>
  <c r="F99" i="31"/>
  <c r="H63" i="31"/>
  <c r="H58" i="31"/>
  <c r="N53" i="31"/>
  <c r="F43" i="31"/>
  <c r="N37" i="31"/>
  <c r="H33" i="31"/>
  <c r="F21" i="31"/>
  <c r="J18" i="31"/>
  <c r="F261" i="30"/>
  <c r="H241" i="30"/>
  <c r="F240" i="30"/>
  <c r="L237" i="30"/>
  <c r="J236" i="30"/>
  <c r="J235" i="30"/>
  <c r="J234" i="30"/>
  <c r="J233" i="30"/>
  <c r="J232" i="30"/>
  <c r="J231" i="30"/>
  <c r="J230" i="30"/>
  <c r="J229" i="30"/>
  <c r="L218" i="30"/>
  <c r="F215" i="30"/>
  <c r="J213" i="30"/>
  <c r="J210" i="30"/>
  <c r="J207" i="30"/>
  <c r="F196" i="30"/>
  <c r="F195" i="30"/>
  <c r="H194" i="30"/>
  <c r="H193" i="30"/>
  <c r="J192" i="30"/>
  <c r="L191" i="30"/>
  <c r="F190" i="30"/>
  <c r="J189" i="30"/>
  <c r="L188" i="30"/>
  <c r="F187" i="30"/>
  <c r="J186" i="30"/>
  <c r="L185" i="30"/>
  <c r="L109" i="30"/>
  <c r="F109" i="30"/>
  <c r="J108" i="30"/>
  <c r="H107" i="30"/>
  <c r="L106" i="30"/>
  <c r="F106" i="30"/>
  <c r="J105" i="30"/>
  <c r="H104" i="30"/>
  <c r="N103" i="30"/>
  <c r="H103" i="30"/>
  <c r="N102" i="30"/>
  <c r="H102" i="30"/>
  <c r="N101" i="30"/>
  <c r="H101" i="30"/>
  <c r="N100" i="30"/>
  <c r="H100" i="30"/>
  <c r="N99" i="30"/>
  <c r="H99" i="30"/>
  <c r="N98" i="30"/>
  <c r="H98" i="30"/>
  <c r="N97" i="30"/>
  <c r="H97" i="30"/>
  <c r="H63" i="30"/>
  <c r="H60" i="30"/>
  <c r="N59" i="30"/>
  <c r="H59" i="30"/>
  <c r="N58" i="30"/>
  <c r="H58" i="30"/>
  <c r="N57" i="30"/>
  <c r="H57" i="30"/>
  <c r="N56" i="30"/>
  <c r="H56" i="30"/>
  <c r="N55" i="30"/>
  <c r="H55" i="30"/>
  <c r="N54" i="30"/>
  <c r="H54" i="30"/>
  <c r="N53" i="30"/>
  <c r="H53" i="30"/>
  <c r="L21" i="30"/>
  <c r="F21" i="30"/>
  <c r="J20" i="30"/>
  <c r="H80" i="33"/>
  <c r="L101" i="33"/>
  <c r="N252" i="30"/>
  <c r="H216" i="30"/>
  <c r="J211" i="30"/>
  <c r="J195" i="30"/>
  <c r="J190" i="30"/>
  <c r="J175" i="30"/>
  <c r="F170" i="30"/>
  <c r="L165" i="30"/>
  <c r="L149" i="30"/>
  <c r="H142" i="30"/>
  <c r="F124" i="30"/>
  <c r="F121" i="30"/>
  <c r="J107" i="30"/>
  <c r="J59" i="30"/>
  <c r="J56" i="30"/>
  <c r="J53" i="30"/>
  <c r="H64" i="30"/>
  <c r="F43" i="30"/>
  <c r="H41" i="30"/>
  <c r="J39" i="30"/>
  <c r="N37" i="30"/>
  <c r="H36" i="30"/>
  <c r="N34" i="30"/>
  <c r="H33" i="30"/>
  <c r="N31" i="30"/>
  <c r="L20" i="30"/>
  <c r="H19" i="30"/>
  <c r="F18" i="30"/>
  <c r="N15" i="30"/>
  <c r="N14" i="30"/>
  <c r="N13" i="30"/>
  <c r="J12" i="30"/>
  <c r="H11" i="30"/>
  <c r="J9" i="30"/>
  <c r="D62" i="28"/>
  <c r="F107" i="31"/>
  <c r="H41" i="31"/>
  <c r="N257" i="30"/>
  <c r="N251" i="30"/>
  <c r="J194" i="30"/>
  <c r="L189" i="30"/>
  <c r="F185" i="30"/>
  <c r="H153" i="30"/>
  <c r="H145" i="30"/>
  <c r="H127" i="30"/>
  <c r="L123" i="30"/>
  <c r="L120" i="30"/>
  <c r="J103" i="30"/>
  <c r="J100" i="30"/>
  <c r="J97" i="30"/>
  <c r="H62" i="30"/>
  <c r="N11" i="30"/>
  <c r="N56" i="31"/>
  <c r="L261" i="30"/>
  <c r="N254" i="30"/>
  <c r="F218" i="30"/>
  <c r="J208" i="30"/>
  <c r="H197" i="30"/>
  <c r="J187" i="30"/>
  <c r="F167" i="30"/>
  <c r="F147" i="30"/>
  <c r="J143" i="30"/>
  <c r="J129" i="30"/>
  <c r="H125" i="30"/>
  <c r="F122" i="30"/>
  <c r="F119" i="30"/>
  <c r="L108" i="30"/>
  <c r="F105" i="30"/>
  <c r="J60" i="30"/>
  <c r="J57" i="30"/>
  <c r="J54" i="30"/>
  <c r="L86" i="30"/>
  <c r="L43" i="30"/>
  <c r="F40" i="30"/>
  <c r="H38" i="30"/>
  <c r="N36" i="30"/>
  <c r="H35" i="30"/>
  <c r="N33" i="30"/>
  <c r="H32" i="30"/>
  <c r="H21" i="30"/>
  <c r="H13" i="30"/>
  <c r="J11" i="30"/>
  <c r="H10" i="30"/>
  <c r="N31" i="31"/>
  <c r="F260" i="30"/>
  <c r="N253" i="30"/>
  <c r="H196" i="30"/>
  <c r="F191" i="30"/>
  <c r="L186" i="30"/>
  <c r="H175" i="30"/>
  <c r="J150" i="30"/>
  <c r="J146" i="30"/>
  <c r="F153" i="30"/>
  <c r="L128" i="30"/>
  <c r="L121" i="30"/>
  <c r="F108" i="30"/>
  <c r="J104" i="30"/>
  <c r="J101" i="30"/>
  <c r="J98" i="30"/>
  <c r="J63" i="30"/>
  <c r="J85" i="30"/>
  <c r="J19" i="30"/>
  <c r="H18" i="30"/>
  <c r="F17" i="30"/>
  <c r="N10" i="30"/>
  <c r="H36" i="31"/>
  <c r="J263" i="30"/>
  <c r="L173" i="30"/>
  <c r="F120" i="30"/>
  <c r="H106" i="30"/>
  <c r="H65" i="30"/>
  <c r="J55" i="30"/>
  <c r="L40" i="30"/>
  <c r="N35" i="30"/>
  <c r="H31" i="30"/>
  <c r="H16" i="30"/>
  <c r="N9" i="30"/>
  <c r="C48" i="28"/>
  <c r="N256" i="30"/>
  <c r="F188" i="30"/>
  <c r="F144" i="30"/>
  <c r="L119" i="30"/>
  <c r="L105" i="30"/>
  <c r="L64" i="30"/>
  <c r="F64" i="30"/>
  <c r="J15" i="30"/>
  <c r="H9" i="30"/>
  <c r="F132" i="27"/>
  <c r="N255" i="30"/>
  <c r="L168" i="30"/>
  <c r="F141" i="30"/>
  <c r="L61" i="30"/>
  <c r="H34" i="30"/>
  <c r="L18" i="30"/>
  <c r="H15" i="30"/>
  <c r="N12" i="30"/>
  <c r="D90" i="28"/>
  <c r="C76" i="28"/>
  <c r="J104" i="31"/>
  <c r="J101" i="31"/>
  <c r="H19" i="31"/>
  <c r="L193" i="30"/>
  <c r="F164" i="30"/>
  <c r="H148" i="30"/>
  <c r="F123" i="30"/>
  <c r="J58" i="30"/>
  <c r="J42" i="30"/>
  <c r="H37" i="30"/>
  <c r="N32" i="30"/>
  <c r="J17" i="30"/>
  <c r="H14" i="30"/>
  <c r="E20" i="28"/>
  <c r="J64" i="33"/>
  <c r="F102" i="31"/>
  <c r="L192" i="30"/>
  <c r="J163" i="30"/>
  <c r="L122" i="30"/>
  <c r="H109" i="30"/>
  <c r="J99" i="30"/>
  <c r="F20" i="30"/>
  <c r="J16" i="30"/>
  <c r="J13" i="30"/>
  <c r="E34" i="28"/>
  <c r="D20" i="28"/>
  <c r="C90" i="28"/>
  <c r="F160" i="27"/>
  <c r="G34" i="27"/>
  <c r="F61" i="30"/>
  <c r="L17" i="30"/>
  <c r="G104" i="27"/>
  <c r="G48" i="27"/>
  <c r="F20" i="26"/>
  <c r="H87" i="25"/>
  <c r="J10" i="30"/>
  <c r="D104" i="28"/>
  <c r="J61" i="31"/>
  <c r="F76" i="27"/>
  <c r="F20" i="27"/>
  <c r="J87" i="25"/>
  <c r="H86" i="25"/>
  <c r="J102" i="30"/>
  <c r="J14" i="30"/>
  <c r="E118" i="28"/>
  <c r="F104" i="27"/>
  <c r="F48" i="27"/>
  <c r="H12" i="30"/>
  <c r="D104" i="27"/>
  <c r="D48" i="27"/>
  <c r="F86" i="25"/>
  <c r="H85" i="25"/>
  <c r="H84" i="25"/>
  <c r="J83" i="25"/>
  <c r="F80" i="25"/>
  <c r="J65" i="25"/>
  <c r="H64" i="25"/>
  <c r="F63" i="25"/>
  <c r="J62" i="25"/>
  <c r="H61" i="25"/>
  <c r="F60" i="25"/>
  <c r="F59" i="25"/>
  <c r="F58" i="25"/>
  <c r="F57" i="25"/>
  <c r="F56" i="25"/>
  <c r="F55" i="25"/>
  <c r="F54" i="25"/>
  <c r="F53" i="25"/>
  <c r="J21" i="25"/>
  <c r="H20" i="25"/>
  <c r="G160" i="28"/>
  <c r="F85" i="25"/>
  <c r="H83" i="25"/>
  <c r="J82" i="25"/>
  <c r="H81" i="25"/>
  <c r="J79" i="25"/>
  <c r="H78" i="25"/>
  <c r="H77" i="25"/>
  <c r="H76" i="25"/>
  <c r="H75" i="25"/>
  <c r="F43" i="25"/>
  <c r="J42" i="25"/>
  <c r="H41" i="25"/>
  <c r="F40" i="25"/>
  <c r="F118" i="28"/>
  <c r="E132" i="26"/>
  <c r="E104" i="26"/>
  <c r="E76" i="26"/>
  <c r="E48" i="26"/>
  <c r="E20" i="26"/>
  <c r="J214" i="30"/>
  <c r="G146" i="27"/>
  <c r="D132" i="27"/>
  <c r="D132" i="26"/>
  <c r="D104" i="26"/>
  <c r="D76" i="26"/>
  <c r="D48" i="26"/>
  <c r="D20" i="26"/>
  <c r="G118" i="27"/>
  <c r="J86" i="25"/>
  <c r="H82" i="25"/>
  <c r="J81" i="25"/>
  <c r="J80" i="25"/>
  <c r="F77" i="25"/>
  <c r="J76" i="25"/>
  <c r="F62" i="25"/>
  <c r="F61" i="25"/>
  <c r="H60" i="25"/>
  <c r="J59" i="25"/>
  <c r="H57" i="25"/>
  <c r="J56" i="25"/>
  <c r="H54" i="25"/>
  <c r="J53" i="25"/>
  <c r="F39" i="25"/>
  <c r="H38" i="25"/>
  <c r="F37" i="25"/>
  <c r="H35" i="25"/>
  <c r="F34" i="25"/>
  <c r="H32" i="25"/>
  <c r="F31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G62" i="27"/>
  <c r="F83" i="25"/>
  <c r="F82" i="25"/>
  <c r="F81" i="25"/>
  <c r="H43" i="25"/>
  <c r="H42" i="25"/>
  <c r="J41" i="25"/>
  <c r="J40" i="25"/>
  <c r="J36" i="25"/>
  <c r="J33" i="25"/>
  <c r="L20" i="25"/>
  <c r="J84" i="25"/>
  <c r="H80" i="25"/>
  <c r="H79" i="25"/>
  <c r="J78" i="25"/>
  <c r="F76" i="25"/>
  <c r="J75" i="25"/>
  <c r="H65" i="25"/>
  <c r="J64" i="25"/>
  <c r="J63" i="25"/>
  <c r="H59" i="25"/>
  <c r="J58" i="25"/>
  <c r="H56" i="25"/>
  <c r="J55" i="25"/>
  <c r="H53" i="25"/>
  <c r="J39" i="25"/>
  <c r="F38" i="25"/>
  <c r="H36" i="25"/>
  <c r="F35" i="25"/>
  <c r="H33" i="25"/>
  <c r="F32" i="25"/>
  <c r="H21" i="25"/>
  <c r="H19" i="25"/>
  <c r="L18" i="25"/>
  <c r="F18" i="25"/>
  <c r="J17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F87" i="25"/>
  <c r="J85" i="25"/>
  <c r="F84" i="25"/>
  <c r="F79" i="25"/>
  <c r="F42" i="25"/>
  <c r="F41" i="25"/>
  <c r="H40" i="25"/>
  <c r="J37" i="25"/>
  <c r="J34" i="25"/>
  <c r="J31" i="25"/>
  <c r="J20" i="25"/>
  <c r="F78" i="25"/>
  <c r="J77" i="25"/>
  <c r="F75" i="25"/>
  <c r="F65" i="25"/>
  <c r="F64" i="25"/>
  <c r="H63" i="25"/>
  <c r="H62" i="25"/>
  <c r="J61" i="25"/>
  <c r="J60" i="25"/>
  <c r="H58" i="25"/>
  <c r="J57" i="25"/>
  <c r="H55" i="25"/>
  <c r="J54" i="25"/>
  <c r="H39" i="25"/>
  <c r="H37" i="25"/>
  <c r="F36" i="25"/>
  <c r="H34" i="25"/>
  <c r="F33" i="25"/>
  <c r="H31" i="25"/>
  <c r="F21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J35" i="25"/>
  <c r="J266" i="24"/>
  <c r="N259" i="24"/>
  <c r="N256" i="24"/>
  <c r="J212" i="24"/>
  <c r="J211" i="24"/>
  <c r="J210" i="24"/>
  <c r="J209" i="24"/>
  <c r="L197" i="24"/>
  <c r="J196" i="24"/>
  <c r="H195" i="24"/>
  <c r="L194" i="24"/>
  <c r="J193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H153" i="24"/>
  <c r="L152" i="24"/>
  <c r="J151" i="24"/>
  <c r="H150" i="24"/>
  <c r="L149" i="24"/>
  <c r="J148" i="24"/>
  <c r="J147" i="24"/>
  <c r="J146" i="24"/>
  <c r="J145" i="24"/>
  <c r="J144" i="24"/>
  <c r="J143" i="24"/>
  <c r="J142" i="24"/>
  <c r="J141" i="24"/>
  <c r="L131" i="24"/>
  <c r="J130" i="24"/>
  <c r="H129" i="24"/>
  <c r="L128" i="24"/>
  <c r="J127" i="24"/>
  <c r="H126" i="24"/>
  <c r="N125" i="24"/>
  <c r="H125" i="24"/>
  <c r="N124" i="24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H105" i="24"/>
  <c r="L104" i="24"/>
  <c r="L103" i="24"/>
  <c r="L102" i="24"/>
  <c r="L101" i="24"/>
  <c r="L100" i="24"/>
  <c r="L99" i="24"/>
  <c r="L98" i="24"/>
  <c r="L97" i="24"/>
  <c r="J21" i="24"/>
  <c r="H20" i="24"/>
  <c r="L19" i="24"/>
  <c r="J18" i="24"/>
  <c r="H17" i="24"/>
  <c r="L16" i="24"/>
  <c r="L15" i="24"/>
  <c r="L14" i="24"/>
  <c r="L13" i="24"/>
  <c r="L12" i="24"/>
  <c r="L11" i="24"/>
  <c r="L10" i="24"/>
  <c r="L9" i="24"/>
  <c r="F161" i="22"/>
  <c r="H133" i="22"/>
  <c r="J43" i="25"/>
  <c r="J38" i="25"/>
  <c r="H262" i="24"/>
  <c r="H259" i="24"/>
  <c r="H256" i="24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H265" i="24"/>
  <c r="N261" i="24"/>
  <c r="N258" i="24"/>
  <c r="N255" i="24"/>
  <c r="J197" i="24"/>
  <c r="H196" i="24"/>
  <c r="L195" i="24"/>
  <c r="J194" i="24"/>
  <c r="H193" i="24"/>
  <c r="L192" i="24"/>
  <c r="L191" i="24"/>
  <c r="L190" i="24"/>
  <c r="L189" i="24"/>
  <c r="L188" i="24"/>
  <c r="L187" i="24"/>
  <c r="L186" i="24"/>
  <c r="L185" i="24"/>
  <c r="L150" i="24"/>
  <c r="J149" i="24"/>
  <c r="H148" i="24"/>
  <c r="N147" i="24"/>
  <c r="H147" i="24"/>
  <c r="N146" i="24"/>
  <c r="H146" i="24"/>
  <c r="N145" i="24"/>
  <c r="H145" i="24"/>
  <c r="N144" i="24"/>
  <c r="H144" i="24"/>
  <c r="N143" i="24"/>
  <c r="H143" i="24"/>
  <c r="N142" i="24"/>
  <c r="H142" i="24"/>
  <c r="N141" i="24"/>
  <c r="H141" i="24"/>
  <c r="J131" i="24"/>
  <c r="H130" i="24"/>
  <c r="L129" i="24"/>
  <c r="J128" i="24"/>
  <c r="H127" i="24"/>
  <c r="L126" i="24"/>
  <c r="L125" i="24"/>
  <c r="L124" i="24"/>
  <c r="L123" i="24"/>
  <c r="L122" i="24"/>
  <c r="L121" i="24"/>
  <c r="L120" i="24"/>
  <c r="L119" i="24"/>
  <c r="H109" i="24"/>
  <c r="L108" i="24"/>
  <c r="J107" i="24"/>
  <c r="H106" i="24"/>
  <c r="L105" i="24"/>
  <c r="J104" i="24"/>
  <c r="J103" i="24"/>
  <c r="J102" i="24"/>
  <c r="J101" i="24"/>
  <c r="J100" i="24"/>
  <c r="J99" i="24"/>
  <c r="J98" i="24"/>
  <c r="J97" i="24"/>
  <c r="H21" i="24"/>
  <c r="L20" i="24"/>
  <c r="J19" i="24"/>
  <c r="H18" i="24"/>
  <c r="L17" i="24"/>
  <c r="J16" i="24"/>
  <c r="J15" i="24"/>
  <c r="J14" i="24"/>
  <c r="J13" i="24"/>
  <c r="J12" i="24"/>
  <c r="J11" i="24"/>
  <c r="J10" i="24"/>
  <c r="J9" i="24"/>
  <c r="H147" i="22"/>
  <c r="F133" i="22"/>
  <c r="J32" i="25"/>
  <c r="L21" i="25"/>
  <c r="J263" i="24"/>
  <c r="H260" i="24"/>
  <c r="H257" i="24"/>
  <c r="J267" i="24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N260" i="24"/>
  <c r="H237" i="24"/>
  <c r="H149" i="24"/>
  <c r="L147" i="24"/>
  <c r="L144" i="24"/>
  <c r="L141" i="24"/>
  <c r="H42" i="24"/>
  <c r="J40" i="24"/>
  <c r="L38" i="24"/>
  <c r="L35" i="24"/>
  <c r="L32" i="24"/>
  <c r="H91" i="22"/>
  <c r="F35" i="22"/>
  <c r="H258" i="24"/>
  <c r="H216" i="24"/>
  <c r="J207" i="24"/>
  <c r="H194" i="24"/>
  <c r="J192" i="24"/>
  <c r="J189" i="24"/>
  <c r="J186" i="24"/>
  <c r="H128" i="24"/>
  <c r="J126" i="24"/>
  <c r="J123" i="24"/>
  <c r="J120" i="24"/>
  <c r="L109" i="24"/>
  <c r="H104" i="24"/>
  <c r="N102" i="24"/>
  <c r="H101" i="24"/>
  <c r="N99" i="24"/>
  <c r="H98" i="24"/>
  <c r="H19" i="24"/>
  <c r="J17" i="24"/>
  <c r="N15" i="24"/>
  <c r="H14" i="24"/>
  <c r="N12" i="24"/>
  <c r="H11" i="24"/>
  <c r="N9" i="24"/>
  <c r="H161" i="22"/>
  <c r="F91" i="22"/>
  <c r="F63" i="22"/>
  <c r="J153" i="24"/>
  <c r="L151" i="24"/>
  <c r="L146" i="24"/>
  <c r="L143" i="24"/>
  <c r="L153" i="24"/>
  <c r="H39" i="24"/>
  <c r="L37" i="24"/>
  <c r="L34" i="24"/>
  <c r="L31" i="24"/>
  <c r="F77" i="22"/>
  <c r="H261" i="24"/>
  <c r="J241" i="24"/>
  <c r="J217" i="24"/>
  <c r="L196" i="24"/>
  <c r="J191" i="24"/>
  <c r="J188" i="24"/>
  <c r="J185" i="24"/>
  <c r="L130" i="24"/>
  <c r="J125" i="24"/>
  <c r="J122" i="24"/>
  <c r="J119" i="24"/>
  <c r="J108" i="24"/>
  <c r="L106" i="24"/>
  <c r="H103" i="24"/>
  <c r="N101" i="24"/>
  <c r="H100" i="24"/>
  <c r="N98" i="24"/>
  <c r="H97" i="24"/>
  <c r="L21" i="24"/>
  <c r="H16" i="24"/>
  <c r="N14" i="24"/>
  <c r="H13" i="24"/>
  <c r="N11" i="24"/>
  <c r="H10" i="24"/>
  <c r="F105" i="22"/>
  <c r="L264" i="24"/>
  <c r="J195" i="24"/>
  <c r="J190" i="24"/>
  <c r="J150" i="24"/>
  <c r="L145" i="24"/>
  <c r="N103" i="24"/>
  <c r="H99" i="24"/>
  <c r="H12" i="24"/>
  <c r="H119" i="22"/>
  <c r="F49" i="22"/>
  <c r="L22" i="21"/>
  <c r="N257" i="24"/>
  <c r="H173" i="24"/>
  <c r="H168" i="24"/>
  <c r="N163" i="24"/>
  <c r="J174" i="24"/>
  <c r="J129" i="24"/>
  <c r="J124" i="24"/>
  <c r="F147" i="22"/>
  <c r="F119" i="22"/>
  <c r="D49" i="22"/>
  <c r="H35" i="22"/>
  <c r="C21" i="22"/>
  <c r="H255" i="24"/>
  <c r="L193" i="24"/>
  <c r="L148" i="24"/>
  <c r="H107" i="24"/>
  <c r="H102" i="24"/>
  <c r="N97" i="24"/>
  <c r="J43" i="24"/>
  <c r="L33" i="24"/>
  <c r="J20" i="24"/>
  <c r="H15" i="24"/>
  <c r="N10" i="24"/>
  <c r="C35" i="22"/>
  <c r="E36" i="21"/>
  <c r="L218" i="24"/>
  <c r="H197" i="24"/>
  <c r="J187" i="24"/>
  <c r="H152" i="24"/>
  <c r="L142" i="24"/>
  <c r="J105" i="24"/>
  <c r="N100" i="24"/>
  <c r="L41" i="24"/>
  <c r="L36" i="24"/>
  <c r="L18" i="24"/>
  <c r="N13" i="24"/>
  <c r="H9" i="24"/>
  <c r="C161" i="22"/>
  <c r="D77" i="22"/>
  <c r="H63" i="22"/>
  <c r="D148" i="21"/>
  <c r="E134" i="21"/>
  <c r="D50" i="21"/>
  <c r="D22" i="21"/>
  <c r="L267" i="24"/>
  <c r="N169" i="24"/>
  <c r="H165" i="24"/>
  <c r="H131" i="24"/>
  <c r="J121" i="24"/>
  <c r="H105" i="22"/>
  <c r="D63" i="22"/>
  <c r="H49" i="22"/>
  <c r="D106" i="21"/>
  <c r="E92" i="21"/>
  <c r="J171" i="24"/>
  <c r="R21" i="22"/>
  <c r="F134" i="21"/>
  <c r="N166" i="24"/>
  <c r="L127" i="24"/>
  <c r="E148" i="21"/>
  <c r="E107" i="19"/>
  <c r="V49" i="19"/>
  <c r="V37" i="19"/>
  <c r="D91" i="22"/>
  <c r="D162" i="21"/>
  <c r="C36" i="21"/>
  <c r="D35" i="19"/>
  <c r="D23" i="19"/>
  <c r="K8" i="18"/>
  <c r="E8" i="18"/>
  <c r="E149" i="19"/>
  <c r="E119" i="19"/>
  <c r="V65" i="19"/>
  <c r="V35" i="19"/>
  <c r="V23" i="19"/>
  <c r="K20" i="18"/>
  <c r="E20" i="18"/>
  <c r="H77" i="22"/>
  <c r="V51" i="19"/>
  <c r="V21" i="19"/>
  <c r="C132" i="18"/>
  <c r="K106" i="18"/>
  <c r="V92" i="18"/>
  <c r="K76" i="18"/>
  <c r="V62" i="18"/>
  <c r="S50" i="18"/>
  <c r="E22" i="18"/>
  <c r="S20" i="18"/>
  <c r="G163" i="14"/>
  <c r="E135" i="14"/>
  <c r="G121" i="14"/>
  <c r="E93" i="14"/>
  <c r="G79" i="14"/>
  <c r="E51" i="14"/>
  <c r="G37" i="14"/>
  <c r="F23" i="14"/>
  <c r="V146" i="18"/>
  <c r="S134" i="18"/>
  <c r="E106" i="18"/>
  <c r="S104" i="18"/>
  <c r="E76" i="18"/>
  <c r="M50" i="18"/>
  <c r="M20" i="18"/>
  <c r="F163" i="14"/>
  <c r="D135" i="14"/>
  <c r="F121" i="14"/>
  <c r="D93" i="14"/>
  <c r="F79" i="14"/>
  <c r="D51" i="14"/>
  <c r="F37" i="14"/>
  <c r="N23" i="14"/>
  <c r="E23" i="14"/>
  <c r="V63" i="19"/>
  <c r="D146" i="18"/>
  <c r="O132" i="18"/>
  <c r="L120" i="18"/>
  <c r="L90" i="18"/>
  <c r="F36" i="18"/>
  <c r="U146" i="18"/>
  <c r="E149" i="14"/>
  <c r="G135" i="14"/>
  <c r="E107" i="14"/>
  <c r="G93" i="14"/>
  <c r="E65" i="14"/>
  <c r="G51" i="14"/>
  <c r="F120" i="18"/>
  <c r="F90" i="18"/>
  <c r="C78" i="18"/>
  <c r="C48" i="18"/>
  <c r="K22" i="18"/>
  <c r="V8" i="18"/>
  <c r="D149" i="14"/>
  <c r="F135" i="14"/>
  <c r="D107" i="14"/>
  <c r="F93" i="14"/>
  <c r="D65" i="14"/>
  <c r="F51" i="14"/>
  <c r="G23" i="14"/>
  <c r="G134" i="18"/>
  <c r="U132" i="18"/>
  <c r="O78" i="18"/>
  <c r="D62" i="18"/>
  <c r="D119" i="17"/>
  <c r="E105" i="17"/>
  <c r="E79" i="17"/>
  <c r="E77" i="17"/>
  <c r="E51" i="17"/>
  <c r="E49" i="17"/>
  <c r="E23" i="17"/>
  <c r="S21" i="15"/>
  <c r="E163" i="14"/>
  <c r="G107" i="14"/>
  <c r="C93" i="14"/>
  <c r="E37" i="14"/>
  <c r="D65" i="11"/>
  <c r="D62" i="11"/>
  <c r="D59" i="11"/>
  <c r="D56" i="11"/>
  <c r="D42" i="11"/>
  <c r="D39" i="11"/>
  <c r="D36" i="11"/>
  <c r="D33" i="11"/>
  <c r="D19" i="11"/>
  <c r="D16" i="11"/>
  <c r="D13" i="11"/>
  <c r="D10" i="11"/>
  <c r="N77" i="10"/>
  <c r="N76" i="10"/>
  <c r="N37" i="10"/>
  <c r="N36" i="10"/>
  <c r="N35" i="10"/>
  <c r="N34" i="10"/>
  <c r="N33" i="10"/>
  <c r="N32" i="10"/>
  <c r="N31" i="10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H43" i="8"/>
  <c r="L42" i="8"/>
  <c r="J41" i="8"/>
  <c r="H40" i="8"/>
  <c r="L39" i="8"/>
  <c r="J38" i="8"/>
  <c r="J37" i="8"/>
  <c r="J36" i="8"/>
  <c r="J35" i="8"/>
  <c r="J34" i="8"/>
  <c r="J33" i="8"/>
  <c r="J32" i="8"/>
  <c r="J31" i="8"/>
  <c r="G20" i="18"/>
  <c r="F161" i="17"/>
  <c r="D105" i="17"/>
  <c r="D79" i="17"/>
  <c r="D77" i="17"/>
  <c r="D51" i="17"/>
  <c r="D49" i="17"/>
  <c r="D23" i="17"/>
  <c r="P21" i="17"/>
  <c r="P9" i="17"/>
  <c r="G35" i="15"/>
  <c r="D163" i="14"/>
  <c r="F107" i="14"/>
  <c r="D37" i="14"/>
  <c r="D90" i="13"/>
  <c r="D62" i="13"/>
  <c r="D34" i="13"/>
  <c r="D20" i="13"/>
  <c r="U8" i="12"/>
  <c r="D111" i="11"/>
  <c r="D108" i="11"/>
  <c r="D105" i="11"/>
  <c r="D102" i="11"/>
  <c r="D88" i="11"/>
  <c r="D85" i="11"/>
  <c r="D82" i="11"/>
  <c r="D79" i="11"/>
  <c r="L108" i="10"/>
  <c r="L105" i="10"/>
  <c r="L64" i="10"/>
  <c r="L61" i="10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D92" i="18"/>
  <c r="L36" i="18"/>
  <c r="G135" i="17"/>
  <c r="D149" i="16"/>
  <c r="D147" i="16"/>
  <c r="D121" i="16"/>
  <c r="D119" i="16"/>
  <c r="D93" i="16"/>
  <c r="D91" i="16"/>
  <c r="D65" i="16"/>
  <c r="D63" i="16"/>
  <c r="D37" i="16"/>
  <c r="D35" i="16"/>
  <c r="D21" i="16"/>
  <c r="D9" i="16"/>
  <c r="G105" i="15"/>
  <c r="F91" i="15"/>
  <c r="E77" i="15"/>
  <c r="D63" i="15"/>
  <c r="C49" i="15"/>
  <c r="E121" i="14"/>
  <c r="G65" i="14"/>
  <c r="C51" i="14"/>
  <c r="D23" i="14"/>
  <c r="C146" i="13"/>
  <c r="C118" i="13"/>
  <c r="C90" i="13"/>
  <c r="C62" i="13"/>
  <c r="C34" i="13"/>
  <c r="C20" i="13"/>
  <c r="U53" i="12"/>
  <c r="U44" i="12"/>
  <c r="U35" i="12"/>
  <c r="U12" i="12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J87" i="10"/>
  <c r="L85" i="10"/>
  <c r="J84" i="10"/>
  <c r="L82" i="10"/>
  <c r="L81" i="10"/>
  <c r="L80" i="10"/>
  <c r="L79" i="10"/>
  <c r="L78" i="10"/>
  <c r="L77" i="10"/>
  <c r="L76" i="10"/>
  <c r="L75" i="10"/>
  <c r="J43" i="10"/>
  <c r="L41" i="10"/>
  <c r="J40" i="10"/>
  <c r="L38" i="10"/>
  <c r="L37" i="10"/>
  <c r="L36" i="10"/>
  <c r="L35" i="10"/>
  <c r="L34" i="10"/>
  <c r="L33" i="10"/>
  <c r="L32" i="10"/>
  <c r="L31" i="10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E161" i="19"/>
  <c r="V9" i="19"/>
  <c r="G104" i="18"/>
  <c r="O48" i="18"/>
  <c r="G133" i="17"/>
  <c r="G107" i="17"/>
  <c r="G161" i="16"/>
  <c r="G135" i="16"/>
  <c r="G133" i="16"/>
  <c r="G107" i="16"/>
  <c r="G105" i="16"/>
  <c r="G79" i="16"/>
  <c r="G77" i="16"/>
  <c r="G51" i="16"/>
  <c r="G49" i="16"/>
  <c r="G23" i="16"/>
  <c r="S21" i="16"/>
  <c r="S9" i="16"/>
  <c r="E161" i="15"/>
  <c r="D147" i="15"/>
  <c r="C133" i="15"/>
  <c r="D21" i="15"/>
  <c r="G149" i="14"/>
  <c r="C135" i="14"/>
  <c r="E79" i="14"/>
  <c r="F160" i="13"/>
  <c r="F132" i="13"/>
  <c r="F104" i="13"/>
  <c r="F76" i="13"/>
  <c r="F48" i="13"/>
  <c r="R20" i="13"/>
  <c r="U50" i="12"/>
  <c r="U41" i="12"/>
  <c r="U32" i="12"/>
  <c r="U29" i="12"/>
  <c r="U26" i="12"/>
  <c r="U23" i="12"/>
  <c r="U20" i="12"/>
  <c r="U17" i="12"/>
  <c r="C55" i="12"/>
  <c r="C53" i="12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H87" i="10"/>
  <c r="L86" i="10"/>
  <c r="J85" i="10"/>
  <c r="H84" i="10"/>
  <c r="L83" i="10"/>
  <c r="J82" i="10"/>
  <c r="J81" i="10"/>
  <c r="J80" i="10"/>
  <c r="J79" i="10"/>
  <c r="J78" i="10"/>
  <c r="J77" i="10"/>
  <c r="J76" i="10"/>
  <c r="J75" i="10"/>
  <c r="H43" i="10"/>
  <c r="L42" i="10"/>
  <c r="J41" i="10"/>
  <c r="H40" i="10"/>
  <c r="L39" i="10"/>
  <c r="J38" i="10"/>
  <c r="J37" i="10"/>
  <c r="J36" i="10"/>
  <c r="J35" i="10"/>
  <c r="J34" i="10"/>
  <c r="J33" i="10"/>
  <c r="J32" i="10"/>
  <c r="J31" i="10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M134" i="18"/>
  <c r="U78" i="18"/>
  <c r="D8" i="18"/>
  <c r="F133" i="17"/>
  <c r="F107" i="17"/>
  <c r="D161" i="15"/>
  <c r="F149" i="14"/>
  <c r="D79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G93" i="17"/>
  <c r="G63" i="17"/>
  <c r="G21" i="17"/>
  <c r="G76" i="13"/>
  <c r="S20" i="13"/>
  <c r="D107" i="11"/>
  <c r="D84" i="11"/>
  <c r="H85" i="10"/>
  <c r="H41" i="10"/>
  <c r="O12" i="9"/>
  <c r="I10" i="9"/>
  <c r="H18" i="8"/>
  <c r="H17" i="8"/>
  <c r="J16" i="8"/>
  <c r="L15" i="8"/>
  <c r="J13" i="8"/>
  <c r="L12" i="8"/>
  <c r="J10" i="8"/>
  <c r="L9" i="8"/>
  <c r="G17" i="2"/>
  <c r="G9" i="17"/>
  <c r="F105" i="15"/>
  <c r="U7" i="12"/>
  <c r="L109" i="10"/>
  <c r="N81" i="10"/>
  <c r="N11" i="10"/>
  <c r="N145" i="8"/>
  <c r="F17" i="2"/>
  <c r="U48" i="18"/>
  <c r="G65" i="17"/>
  <c r="G35" i="17"/>
  <c r="G119" i="15"/>
  <c r="D77" i="15"/>
  <c r="F65" i="14"/>
  <c r="G48" i="13"/>
  <c r="D53" i="12"/>
  <c r="D104" i="11"/>
  <c r="D81" i="11"/>
  <c r="N103" i="10"/>
  <c r="N100" i="10"/>
  <c r="N97" i="10"/>
  <c r="N59" i="10"/>
  <c r="N56" i="10"/>
  <c r="N53" i="10"/>
  <c r="N15" i="10"/>
  <c r="N12" i="10"/>
  <c r="N9" i="10"/>
  <c r="O14" i="9"/>
  <c r="I12" i="9"/>
  <c r="N212" i="8"/>
  <c r="N209" i="8"/>
  <c r="L41" i="8"/>
  <c r="J40" i="8"/>
  <c r="H39" i="8"/>
  <c r="H21" i="8"/>
  <c r="C63" i="15"/>
  <c r="G160" i="13"/>
  <c r="N55" i="10"/>
  <c r="N207" i="8"/>
  <c r="N146" i="8"/>
  <c r="N142" i="8"/>
  <c r="M104" i="18"/>
  <c r="G37" i="17"/>
  <c r="D121" i="14"/>
  <c r="D55" i="12"/>
  <c r="D101" i="11"/>
  <c r="D78" i="11"/>
  <c r="L106" i="10"/>
  <c r="L62" i="10"/>
  <c r="L18" i="10"/>
  <c r="O16" i="9"/>
  <c r="I14" i="9"/>
  <c r="N279" i="8"/>
  <c r="N276" i="8"/>
  <c r="N273" i="8"/>
  <c r="L43" i="8"/>
  <c r="J42" i="8"/>
  <c r="H41" i="8"/>
  <c r="N37" i="8"/>
  <c r="N36" i="8"/>
  <c r="N35" i="8"/>
  <c r="N34" i="8"/>
  <c r="N33" i="8"/>
  <c r="N32" i="8"/>
  <c r="N31" i="8"/>
  <c r="J15" i="8"/>
  <c r="L14" i="8"/>
  <c r="J12" i="8"/>
  <c r="L11" i="8"/>
  <c r="J9" i="8"/>
  <c r="N99" i="10"/>
  <c r="N58" i="10"/>
  <c r="L21" i="10"/>
  <c r="O18" i="9"/>
  <c r="N213" i="8"/>
  <c r="N143" i="8"/>
  <c r="O146" i="18"/>
  <c r="C23" i="14"/>
  <c r="G132" i="13"/>
  <c r="D113" i="11"/>
  <c r="D90" i="11"/>
  <c r="L87" i="10"/>
  <c r="O20" i="9"/>
  <c r="I18" i="9"/>
  <c r="J43" i="8"/>
  <c r="H42" i="8"/>
  <c r="L38" i="8"/>
  <c r="L37" i="8"/>
  <c r="L36" i="8"/>
  <c r="L35" i="8"/>
  <c r="L34" i="8"/>
  <c r="L33" i="8"/>
  <c r="L32" i="8"/>
  <c r="L31" i="8"/>
  <c r="L20" i="8"/>
  <c r="J19" i="8"/>
  <c r="J18" i="8"/>
  <c r="L17" i="8"/>
  <c r="L16" i="8"/>
  <c r="J14" i="8"/>
  <c r="L13" i="8"/>
  <c r="J11" i="8"/>
  <c r="L10" i="8"/>
  <c r="N14" i="10"/>
  <c r="N147" i="8"/>
  <c r="N141" i="8"/>
  <c r="G50" i="18"/>
  <c r="G91" i="17"/>
  <c r="E91" i="15"/>
  <c r="G104" i="13"/>
  <c r="D110" i="11"/>
  <c r="D87" i="11"/>
  <c r="N101" i="10"/>
  <c r="N98" i="10"/>
  <c r="J86" i="10"/>
  <c r="N57" i="10"/>
  <c r="N54" i="10"/>
  <c r="J42" i="10"/>
  <c r="N13" i="10"/>
  <c r="N10" i="10"/>
  <c r="I20" i="9"/>
  <c r="O10" i="9"/>
  <c r="L40" i="8"/>
  <c r="J39" i="8"/>
  <c r="H38" i="8"/>
  <c r="H37" i="8"/>
  <c r="H36" i="8"/>
  <c r="H35" i="8"/>
  <c r="H34" i="8"/>
  <c r="H33" i="8"/>
  <c r="H32" i="8"/>
  <c r="H31" i="8"/>
  <c r="H17" i="2"/>
  <c r="N102" i="10"/>
  <c r="L65" i="10"/>
  <c r="N75" i="10"/>
  <c r="I16" i="9"/>
  <c r="N210" i="8"/>
  <c r="N144" i="8"/>
  <c r="F97" i="30" l="1"/>
  <c r="L97" i="30"/>
  <c r="F98" i="30"/>
  <c r="L98" i="30"/>
  <c r="F99" i="30"/>
  <c r="L99" i="30"/>
  <c r="F100" i="30"/>
  <c r="L100" i="30"/>
  <c r="F101" i="30"/>
  <c r="L101" i="30"/>
  <c r="F102" i="30"/>
  <c r="L102" i="30"/>
  <c r="F103" i="30"/>
  <c r="L103" i="30"/>
  <c r="F104" i="30"/>
  <c r="H43" i="2"/>
  <c r="W52" i="5"/>
  <c r="V52" i="5"/>
  <c r="T52" i="5"/>
  <c r="U52" i="5"/>
  <c r="S52" i="5"/>
  <c r="K57" i="3"/>
  <c r="J57" i="3"/>
  <c r="L51" i="2"/>
  <c r="K51" i="2"/>
  <c r="J51" i="2"/>
  <c r="L217" i="3"/>
  <c r="J217" i="3"/>
  <c r="K217" i="3"/>
  <c r="K23" i="2"/>
  <c r="L23" i="2"/>
  <c r="J23" i="2"/>
  <c r="R52" i="6"/>
  <c r="S52" i="6"/>
  <c r="Q52" i="6"/>
  <c r="K51" i="6"/>
  <c r="I51" i="6"/>
  <c r="J51" i="6"/>
  <c r="H42" i="2"/>
  <c r="L14" i="3"/>
  <c r="K14" i="3"/>
  <c r="J14" i="3"/>
  <c r="L35" i="3"/>
  <c r="K35" i="3"/>
  <c r="J35" i="3"/>
  <c r="L67" i="3"/>
  <c r="K67" i="3"/>
  <c r="J67" i="3"/>
  <c r="G121" i="3"/>
  <c r="L153" i="3"/>
  <c r="J153" i="3"/>
  <c r="K153" i="3"/>
  <c r="G195" i="3"/>
  <c r="U17" i="5"/>
  <c r="T17" i="5"/>
  <c r="S17" i="5"/>
  <c r="W17" i="5"/>
  <c r="V17" i="5"/>
  <c r="U19" i="5"/>
  <c r="T19" i="5"/>
  <c r="S19" i="5"/>
  <c r="W19" i="5"/>
  <c r="V19" i="5"/>
  <c r="U43" i="5"/>
  <c r="T43" i="5"/>
  <c r="S43" i="5"/>
  <c r="W43" i="5"/>
  <c r="V43" i="5"/>
  <c r="U51" i="5"/>
  <c r="T51" i="5"/>
  <c r="S51" i="5"/>
  <c r="W51" i="5"/>
  <c r="V51" i="5"/>
  <c r="K9" i="6"/>
  <c r="J9" i="6"/>
  <c r="I9" i="6"/>
  <c r="Q27" i="6"/>
  <c r="S27" i="6"/>
  <c r="R27" i="6"/>
  <c r="J50" i="6"/>
  <c r="K50" i="6"/>
  <c r="I50" i="6"/>
  <c r="T10" i="12"/>
  <c r="S10" i="12"/>
  <c r="V10" i="12"/>
  <c r="K86" i="15"/>
  <c r="J86" i="15"/>
  <c r="M86" i="15"/>
  <c r="L86" i="15"/>
  <c r="I86" i="15"/>
  <c r="J32" i="16"/>
  <c r="I32" i="16"/>
  <c r="J84" i="16"/>
  <c r="I84" i="16"/>
  <c r="J110" i="16"/>
  <c r="I110" i="16"/>
  <c r="Q60" i="18"/>
  <c r="K16" i="2"/>
  <c r="J16" i="2"/>
  <c r="K36" i="2"/>
  <c r="L36" i="2"/>
  <c r="J36" i="2"/>
  <c r="F69" i="2"/>
  <c r="G116" i="3"/>
  <c r="G122" i="3"/>
  <c r="J160" i="3"/>
  <c r="L160" i="3"/>
  <c r="K160" i="3"/>
  <c r="K11" i="6"/>
  <c r="I11" i="6"/>
  <c r="J11" i="6"/>
  <c r="J24" i="6"/>
  <c r="K24" i="6"/>
  <c r="I24" i="6"/>
  <c r="J32" i="6"/>
  <c r="I32" i="6"/>
  <c r="K32" i="6"/>
  <c r="T13" i="14"/>
  <c r="S13" i="14"/>
  <c r="K125" i="15"/>
  <c r="J125" i="15"/>
  <c r="M125" i="15"/>
  <c r="H133" i="15"/>
  <c r="L125" i="15"/>
  <c r="I125" i="15"/>
  <c r="V12" i="16"/>
  <c r="U12" i="16"/>
  <c r="V18" i="16"/>
  <c r="U18" i="16"/>
  <c r="J28" i="16"/>
  <c r="I28" i="16"/>
  <c r="J41" i="16"/>
  <c r="I41" i="16"/>
  <c r="H49" i="16"/>
  <c r="J54" i="16"/>
  <c r="I54" i="16"/>
  <c r="J67" i="16"/>
  <c r="I67" i="16"/>
  <c r="J80" i="16"/>
  <c r="I80" i="16"/>
  <c r="H79" i="16"/>
  <c r="J118" i="16"/>
  <c r="I118" i="16"/>
  <c r="J131" i="16"/>
  <c r="I131" i="16"/>
  <c r="J144" i="16"/>
  <c r="I144" i="16"/>
  <c r="J157" i="16"/>
  <c r="I157" i="16"/>
  <c r="K21" i="2"/>
  <c r="J21" i="2"/>
  <c r="L29" i="3"/>
  <c r="J29" i="3"/>
  <c r="K29" i="3"/>
  <c r="K42" i="3"/>
  <c r="J42" i="3"/>
  <c r="K48" i="3"/>
  <c r="J48" i="3"/>
  <c r="L64" i="3"/>
  <c r="K64" i="3"/>
  <c r="J64" i="3"/>
  <c r="G118" i="3"/>
  <c r="L162" i="3"/>
  <c r="J162" i="3"/>
  <c r="K162" i="3"/>
  <c r="L171" i="3"/>
  <c r="K171" i="3"/>
  <c r="J171" i="3"/>
  <c r="L177" i="3"/>
  <c r="I188" i="3"/>
  <c r="K177" i="3"/>
  <c r="J177" i="3"/>
  <c r="L215" i="3"/>
  <c r="K215" i="3"/>
  <c r="J215" i="3"/>
  <c r="U29" i="5"/>
  <c r="T29" i="5"/>
  <c r="S29" i="5"/>
  <c r="W29" i="5"/>
  <c r="V29" i="5"/>
  <c r="U31" i="5"/>
  <c r="T31" i="5"/>
  <c r="S31" i="5"/>
  <c r="W31" i="5"/>
  <c r="V31" i="5"/>
  <c r="U39" i="5"/>
  <c r="T39" i="5"/>
  <c r="S39" i="5"/>
  <c r="W39" i="5"/>
  <c r="V39" i="5"/>
  <c r="S30" i="6"/>
  <c r="R30" i="6"/>
  <c r="Q30" i="6"/>
  <c r="K33" i="6"/>
  <c r="J33" i="6"/>
  <c r="I33" i="6"/>
  <c r="S41" i="6"/>
  <c r="R41" i="6"/>
  <c r="Q41" i="6"/>
  <c r="L9" i="2"/>
  <c r="K9" i="2"/>
  <c r="J9" i="2"/>
  <c r="L12" i="2"/>
  <c r="J12" i="2"/>
  <c r="K12" i="2"/>
  <c r="I18" i="2"/>
  <c r="L15" i="2"/>
  <c r="K15" i="2"/>
  <c r="J15" i="2"/>
  <c r="K20" i="2"/>
  <c r="J20" i="2"/>
  <c r="J24" i="2"/>
  <c r="L24" i="2"/>
  <c r="K24" i="2"/>
  <c r="L32" i="2"/>
  <c r="J32" i="2"/>
  <c r="K32" i="2"/>
  <c r="L35" i="2"/>
  <c r="K35" i="2"/>
  <c r="J35" i="2"/>
  <c r="K38" i="2"/>
  <c r="J38" i="2"/>
  <c r="L38" i="2"/>
  <c r="E43" i="2"/>
  <c r="K41" i="2"/>
  <c r="J41" i="2"/>
  <c r="L49" i="2"/>
  <c r="K49" i="2"/>
  <c r="J49" i="2"/>
  <c r="F68" i="2"/>
  <c r="K41" i="3"/>
  <c r="J41" i="3"/>
  <c r="J47" i="3"/>
  <c r="K47" i="3"/>
  <c r="K53" i="3"/>
  <c r="J53" i="3"/>
  <c r="K59" i="3"/>
  <c r="J59" i="3"/>
  <c r="F115" i="3"/>
  <c r="F118" i="3"/>
  <c r="F121" i="3"/>
  <c r="H188" i="3"/>
  <c r="H191" i="3"/>
  <c r="H194" i="3"/>
  <c r="L22" i="5"/>
  <c r="K22" i="5"/>
  <c r="I22" i="5"/>
  <c r="J22" i="5"/>
  <c r="M22" i="5"/>
  <c r="K10" i="6"/>
  <c r="J10" i="6"/>
  <c r="I10" i="6"/>
  <c r="K16" i="6"/>
  <c r="J16" i="6"/>
  <c r="I16" i="6"/>
  <c r="K23" i="6"/>
  <c r="J23" i="6"/>
  <c r="I23" i="6"/>
  <c r="K27" i="6"/>
  <c r="J27" i="6"/>
  <c r="I27" i="6"/>
  <c r="J38" i="6"/>
  <c r="K38" i="6"/>
  <c r="I38" i="6"/>
  <c r="J49" i="14"/>
  <c r="I49" i="14"/>
  <c r="J78" i="14"/>
  <c r="I78" i="14"/>
  <c r="J137" i="14"/>
  <c r="I137" i="14"/>
  <c r="V13" i="16"/>
  <c r="U13" i="16"/>
  <c r="T21" i="16"/>
  <c r="V19" i="16"/>
  <c r="U19" i="16"/>
  <c r="W19" i="16"/>
  <c r="J30" i="16"/>
  <c r="I30" i="16"/>
  <c r="J43" i="16"/>
  <c r="I43" i="16"/>
  <c r="J56" i="16"/>
  <c r="I56" i="16"/>
  <c r="J69" i="16"/>
  <c r="I69" i="16"/>
  <c r="H77" i="16"/>
  <c r="J82" i="16"/>
  <c r="I82" i="16"/>
  <c r="J95" i="16"/>
  <c r="I95" i="16"/>
  <c r="J108" i="16"/>
  <c r="I108" i="16"/>
  <c r="H107" i="16"/>
  <c r="J146" i="16"/>
  <c r="I146" i="16"/>
  <c r="J159" i="16"/>
  <c r="I159" i="16"/>
  <c r="Y55" i="18"/>
  <c r="X55" i="18"/>
  <c r="I116" i="18"/>
  <c r="E69" i="2"/>
  <c r="L11" i="3"/>
  <c r="J11" i="3"/>
  <c r="K11" i="3"/>
  <c r="L17" i="3"/>
  <c r="J17" i="3"/>
  <c r="K17" i="3"/>
  <c r="L26" i="3"/>
  <c r="J26" i="3"/>
  <c r="K26" i="3"/>
  <c r="K54" i="3"/>
  <c r="J54" i="3"/>
  <c r="K60" i="3"/>
  <c r="J60" i="3"/>
  <c r="E113" i="3"/>
  <c r="E122" i="3"/>
  <c r="L159" i="3"/>
  <c r="K159" i="3"/>
  <c r="J159" i="3"/>
  <c r="L165" i="3"/>
  <c r="J165" i="3"/>
  <c r="K165" i="3"/>
  <c r="G189" i="3"/>
  <c r="G192" i="3"/>
  <c r="U33" i="5"/>
  <c r="T33" i="5"/>
  <c r="S33" i="5"/>
  <c r="W33" i="5"/>
  <c r="V33" i="5"/>
  <c r="U47" i="5"/>
  <c r="T47" i="5"/>
  <c r="S47" i="5"/>
  <c r="W47" i="5"/>
  <c r="V47" i="5"/>
  <c r="S11" i="6"/>
  <c r="R11" i="6"/>
  <c r="Q11" i="6"/>
  <c r="K22" i="6"/>
  <c r="J22" i="6"/>
  <c r="I22" i="6"/>
  <c r="K157" i="15"/>
  <c r="J157" i="15"/>
  <c r="M157" i="15"/>
  <c r="L157" i="15"/>
  <c r="I157" i="15"/>
  <c r="V14" i="16"/>
  <c r="U14" i="16"/>
  <c r="J58" i="16"/>
  <c r="I58" i="16"/>
  <c r="J136" i="16"/>
  <c r="I136" i="16"/>
  <c r="H135" i="16"/>
  <c r="K10" i="2"/>
  <c r="J10" i="2"/>
  <c r="L10" i="2"/>
  <c r="K61" i="3"/>
  <c r="J61" i="3"/>
  <c r="F113" i="3"/>
  <c r="H115" i="3"/>
  <c r="F116" i="3"/>
  <c r="F119" i="3"/>
  <c r="F122" i="3"/>
  <c r="H186" i="3"/>
  <c r="H189" i="3"/>
  <c r="H192" i="3"/>
  <c r="H195" i="3"/>
  <c r="J7" i="5"/>
  <c r="I7" i="5"/>
  <c r="M7" i="5"/>
  <c r="L7" i="5"/>
  <c r="K7" i="5"/>
  <c r="J9" i="5"/>
  <c r="M9" i="5"/>
  <c r="I9" i="5"/>
  <c r="L9" i="5"/>
  <c r="K9" i="5"/>
  <c r="J11" i="5"/>
  <c r="I11" i="5"/>
  <c r="L11" i="5"/>
  <c r="M11" i="5"/>
  <c r="K11" i="5"/>
  <c r="J13" i="5"/>
  <c r="I13" i="5"/>
  <c r="M13" i="5"/>
  <c r="L13" i="5"/>
  <c r="K13" i="5"/>
  <c r="J15" i="5"/>
  <c r="I15" i="5"/>
  <c r="L15" i="5"/>
  <c r="M15" i="5"/>
  <c r="K15" i="5"/>
  <c r="J8" i="6"/>
  <c r="I8" i="6"/>
  <c r="K8" i="6"/>
  <c r="R10" i="6"/>
  <c r="Q10" i="6"/>
  <c r="S10" i="6"/>
  <c r="J14" i="6"/>
  <c r="I14" i="6"/>
  <c r="K14" i="6"/>
  <c r="R16" i="6"/>
  <c r="Q16" i="6"/>
  <c r="S16" i="6"/>
  <c r="R17" i="6"/>
  <c r="Q17" i="6"/>
  <c r="S17" i="6"/>
  <c r="J21" i="6"/>
  <c r="I21" i="6"/>
  <c r="K21" i="6"/>
  <c r="R23" i="6"/>
  <c r="Q23" i="6"/>
  <c r="S23" i="6"/>
  <c r="I25" i="6"/>
  <c r="K25" i="6"/>
  <c r="J25" i="6"/>
  <c r="R25" i="6"/>
  <c r="Q25" i="6"/>
  <c r="S25" i="6"/>
  <c r="J28" i="6"/>
  <c r="I28" i="6"/>
  <c r="K28" i="6"/>
  <c r="Q33" i="6"/>
  <c r="S33" i="6"/>
  <c r="R33" i="6"/>
  <c r="R36" i="6"/>
  <c r="Q36" i="6"/>
  <c r="S36" i="6"/>
  <c r="K39" i="6"/>
  <c r="J39" i="6"/>
  <c r="I39" i="6"/>
  <c r="S47" i="6"/>
  <c r="R47" i="6"/>
  <c r="Q47" i="6"/>
  <c r="I49" i="6"/>
  <c r="J49" i="6"/>
  <c r="K49" i="6"/>
  <c r="J40" i="14"/>
  <c r="I40" i="14"/>
  <c r="J69" i="14"/>
  <c r="I69" i="14"/>
  <c r="J98" i="14"/>
  <c r="I98" i="14"/>
  <c r="J127" i="14"/>
  <c r="H135" i="14"/>
  <c r="I127" i="14"/>
  <c r="J156" i="14"/>
  <c r="I156" i="14"/>
  <c r="Y17" i="15"/>
  <c r="X17" i="15"/>
  <c r="W17" i="15"/>
  <c r="K67" i="15"/>
  <c r="J67" i="15"/>
  <c r="M67" i="15"/>
  <c r="L67" i="15"/>
  <c r="I67" i="15"/>
  <c r="V15" i="16"/>
  <c r="U15" i="16"/>
  <c r="J34" i="16"/>
  <c r="I34" i="16"/>
  <c r="J47" i="16"/>
  <c r="I47" i="16"/>
  <c r="J60" i="16"/>
  <c r="I60" i="16"/>
  <c r="J73" i="16"/>
  <c r="I73" i="16"/>
  <c r="J86" i="16"/>
  <c r="I86" i="16"/>
  <c r="J99" i="16"/>
  <c r="I99" i="16"/>
  <c r="J112" i="16"/>
  <c r="I112" i="16"/>
  <c r="J125" i="16"/>
  <c r="I125" i="16"/>
  <c r="H133" i="16"/>
  <c r="J138" i="16"/>
  <c r="I138" i="16"/>
  <c r="J151" i="16"/>
  <c r="I151" i="16"/>
  <c r="F43" i="2"/>
  <c r="G115" i="3"/>
  <c r="E119" i="3"/>
  <c r="L174" i="3"/>
  <c r="K174" i="3"/>
  <c r="J174" i="3"/>
  <c r="L183" i="3"/>
  <c r="K183" i="3"/>
  <c r="I194" i="3"/>
  <c r="J183" i="3"/>
  <c r="L209" i="3"/>
  <c r="K209" i="3"/>
  <c r="J209" i="3"/>
  <c r="L212" i="3"/>
  <c r="K212" i="3"/>
  <c r="J212" i="3"/>
  <c r="L218" i="3"/>
  <c r="K218" i="3"/>
  <c r="J218" i="3"/>
  <c r="U41" i="5"/>
  <c r="T41" i="5"/>
  <c r="S41" i="5"/>
  <c r="W41" i="5"/>
  <c r="V41" i="5"/>
  <c r="S18" i="6"/>
  <c r="R18" i="6"/>
  <c r="Q18" i="6"/>
  <c r="J45" i="16"/>
  <c r="I45" i="16"/>
  <c r="J97" i="16"/>
  <c r="I97" i="16"/>
  <c r="H105" i="16"/>
  <c r="K13" i="2"/>
  <c r="J13" i="2"/>
  <c r="L13" i="2"/>
  <c r="K39" i="2"/>
  <c r="J39" i="2"/>
  <c r="I42" i="2"/>
  <c r="L39" i="2"/>
  <c r="K43" i="3"/>
  <c r="J43" i="3"/>
  <c r="K55" i="3"/>
  <c r="J55" i="3"/>
  <c r="G119" i="3"/>
  <c r="J157" i="3"/>
  <c r="L157" i="3"/>
  <c r="K157" i="3"/>
  <c r="J163" i="3"/>
  <c r="L163" i="3"/>
  <c r="K163" i="3"/>
  <c r="J166" i="3"/>
  <c r="L166" i="3"/>
  <c r="K166" i="3"/>
  <c r="J169" i="3"/>
  <c r="L169" i="3"/>
  <c r="K169" i="3"/>
  <c r="J172" i="3"/>
  <c r="L172" i="3"/>
  <c r="K172" i="3"/>
  <c r="J175" i="3"/>
  <c r="L175" i="3"/>
  <c r="I186" i="3"/>
  <c r="K175" i="3"/>
  <c r="I189" i="3"/>
  <c r="J178" i="3"/>
  <c r="L178" i="3"/>
  <c r="K178" i="3"/>
  <c r="J181" i="3"/>
  <c r="I192" i="3"/>
  <c r="L181" i="3"/>
  <c r="K181" i="3"/>
  <c r="I195" i="3"/>
  <c r="J184" i="3"/>
  <c r="L184" i="3"/>
  <c r="K184" i="3"/>
  <c r="J210" i="3"/>
  <c r="L210" i="3"/>
  <c r="K210" i="3"/>
  <c r="J213" i="3"/>
  <c r="L213" i="3"/>
  <c r="K213" i="3"/>
  <c r="J216" i="3"/>
  <c r="L216" i="3"/>
  <c r="K216" i="3"/>
  <c r="I23" i="5"/>
  <c r="M23" i="5"/>
  <c r="L23" i="5"/>
  <c r="K23" i="5"/>
  <c r="J23" i="5"/>
  <c r="I25" i="5"/>
  <c r="M25" i="5"/>
  <c r="K25" i="5"/>
  <c r="J25" i="5"/>
  <c r="L25" i="5"/>
  <c r="I27" i="5"/>
  <c r="M27" i="5"/>
  <c r="K27" i="5"/>
  <c r="L27" i="5"/>
  <c r="J27" i="5"/>
  <c r="I29" i="5"/>
  <c r="L29" i="5"/>
  <c r="M29" i="5"/>
  <c r="K29" i="5"/>
  <c r="J29" i="5"/>
  <c r="I31" i="5"/>
  <c r="M31" i="5"/>
  <c r="L31" i="5"/>
  <c r="K31" i="5"/>
  <c r="J31" i="5"/>
  <c r="I33" i="5"/>
  <c r="L33" i="5"/>
  <c r="M33" i="5"/>
  <c r="K33" i="5"/>
  <c r="J33" i="5"/>
  <c r="I35" i="5"/>
  <c r="M35" i="5"/>
  <c r="K35" i="5"/>
  <c r="J35" i="5"/>
  <c r="L35" i="5"/>
  <c r="I37" i="5"/>
  <c r="M37" i="5"/>
  <c r="K37" i="5"/>
  <c r="L37" i="5"/>
  <c r="J37" i="5"/>
  <c r="I39" i="5"/>
  <c r="L39" i="5"/>
  <c r="M39" i="5"/>
  <c r="K39" i="5"/>
  <c r="J39" i="5"/>
  <c r="I41" i="5"/>
  <c r="M41" i="5"/>
  <c r="K41" i="5"/>
  <c r="J41" i="5"/>
  <c r="L41" i="5"/>
  <c r="I43" i="5"/>
  <c r="L43" i="5"/>
  <c r="M43" i="5"/>
  <c r="K43" i="5"/>
  <c r="J43" i="5"/>
  <c r="I45" i="5"/>
  <c r="M45" i="5"/>
  <c r="K45" i="5"/>
  <c r="J45" i="5"/>
  <c r="L45" i="5"/>
  <c r="I47" i="5"/>
  <c r="M47" i="5"/>
  <c r="K47" i="5"/>
  <c r="L47" i="5"/>
  <c r="J47" i="5"/>
  <c r="I49" i="5"/>
  <c r="L49" i="5"/>
  <c r="M49" i="5"/>
  <c r="K49" i="5"/>
  <c r="J49" i="5"/>
  <c r="I51" i="5"/>
  <c r="M51" i="5"/>
  <c r="L51" i="5"/>
  <c r="K51" i="5"/>
  <c r="J51" i="5"/>
  <c r="I7" i="6"/>
  <c r="K7" i="6"/>
  <c r="J7" i="6"/>
  <c r="Q9" i="6"/>
  <c r="S9" i="6"/>
  <c r="R9" i="6"/>
  <c r="I13" i="6"/>
  <c r="K13" i="6"/>
  <c r="J13" i="6"/>
  <c r="Q15" i="6"/>
  <c r="S15" i="6"/>
  <c r="R15" i="6"/>
  <c r="I20" i="6"/>
  <c r="K20" i="6"/>
  <c r="J20" i="6"/>
  <c r="Q22" i="6"/>
  <c r="S22" i="6"/>
  <c r="R22" i="6"/>
  <c r="R28" i="6"/>
  <c r="Q28" i="6"/>
  <c r="S28" i="6"/>
  <c r="I31" i="6"/>
  <c r="J31" i="6"/>
  <c r="K31" i="6"/>
  <c r="Q31" i="6"/>
  <c r="S31" i="6"/>
  <c r="R31" i="6"/>
  <c r="I34" i="6"/>
  <c r="K34" i="6"/>
  <c r="J34" i="6"/>
  <c r="I46" i="6"/>
  <c r="K46" i="6"/>
  <c r="J46" i="6"/>
  <c r="K47" i="15"/>
  <c r="J47" i="15"/>
  <c r="M47" i="15"/>
  <c r="L47" i="15"/>
  <c r="I47" i="15"/>
  <c r="V10" i="16"/>
  <c r="U10" i="16"/>
  <c r="T9" i="16"/>
  <c r="W10" i="16" s="1"/>
  <c r="V16" i="16"/>
  <c r="U16" i="16"/>
  <c r="J24" i="16"/>
  <c r="I24" i="16"/>
  <c r="H23" i="16"/>
  <c r="J62" i="16"/>
  <c r="I62" i="16"/>
  <c r="J75" i="16"/>
  <c r="I75" i="16"/>
  <c r="J88" i="16"/>
  <c r="I88" i="16"/>
  <c r="J101" i="16"/>
  <c r="I101" i="16"/>
  <c r="J114" i="16"/>
  <c r="I114" i="16"/>
  <c r="J127" i="16"/>
  <c r="I127" i="16"/>
  <c r="J140" i="16"/>
  <c r="I140" i="16"/>
  <c r="J153" i="16"/>
  <c r="I153" i="16"/>
  <c r="H161" i="16"/>
  <c r="J102" i="17"/>
  <c r="I102" i="17"/>
  <c r="G68" i="2"/>
  <c r="L8" i="3"/>
  <c r="K8" i="3"/>
  <c r="J8" i="3"/>
  <c r="L20" i="3"/>
  <c r="K20" i="3"/>
  <c r="J20" i="3"/>
  <c r="L23" i="3"/>
  <c r="K23" i="3"/>
  <c r="J23" i="3"/>
  <c r="L32" i="3"/>
  <c r="K32" i="3"/>
  <c r="J32" i="3"/>
  <c r="L38" i="3"/>
  <c r="K38" i="3"/>
  <c r="J38" i="3"/>
  <c r="L70" i="3"/>
  <c r="K70" i="3"/>
  <c r="J70" i="3"/>
  <c r="E116" i="3"/>
  <c r="L156" i="3"/>
  <c r="K156" i="3"/>
  <c r="J156" i="3"/>
  <c r="L168" i="3"/>
  <c r="K168" i="3"/>
  <c r="J168" i="3"/>
  <c r="G186" i="3"/>
  <c r="L180" i="3"/>
  <c r="K180" i="3"/>
  <c r="J180" i="3"/>
  <c r="I191" i="3"/>
  <c r="U21" i="5"/>
  <c r="T21" i="5"/>
  <c r="S21" i="5"/>
  <c r="W21" i="5"/>
  <c r="V21" i="5"/>
  <c r="U23" i="5"/>
  <c r="T23" i="5"/>
  <c r="S23" i="5"/>
  <c r="W23" i="5"/>
  <c r="V23" i="5"/>
  <c r="U25" i="5"/>
  <c r="T25" i="5"/>
  <c r="S25" i="5"/>
  <c r="W25" i="5"/>
  <c r="V25" i="5"/>
  <c r="U27" i="5"/>
  <c r="T27" i="5"/>
  <c r="S27" i="5"/>
  <c r="W27" i="5"/>
  <c r="V27" i="5"/>
  <c r="U35" i="5"/>
  <c r="T35" i="5"/>
  <c r="S35" i="5"/>
  <c r="W35" i="5"/>
  <c r="V35" i="5"/>
  <c r="U37" i="5"/>
  <c r="T37" i="5"/>
  <c r="S37" i="5"/>
  <c r="W37" i="5"/>
  <c r="V37" i="5"/>
  <c r="U45" i="5"/>
  <c r="T45" i="5"/>
  <c r="S45" i="5"/>
  <c r="W45" i="5"/>
  <c r="V45" i="5"/>
  <c r="U49" i="5"/>
  <c r="T49" i="5"/>
  <c r="S49" i="5"/>
  <c r="W49" i="5"/>
  <c r="V49" i="5"/>
  <c r="K15" i="6"/>
  <c r="J15" i="6"/>
  <c r="I15" i="6"/>
  <c r="S48" i="6"/>
  <c r="R48" i="6"/>
  <c r="Q48" i="6"/>
  <c r="V20" i="16"/>
  <c r="U20" i="16"/>
  <c r="W20" i="16"/>
  <c r="J71" i="16"/>
  <c r="I71" i="16"/>
  <c r="J123" i="16"/>
  <c r="I123" i="16"/>
  <c r="I45" i="18"/>
  <c r="K7" i="2"/>
  <c r="J7" i="2"/>
  <c r="L7" i="2"/>
  <c r="K22" i="2"/>
  <c r="L22" i="2"/>
  <c r="J22" i="2"/>
  <c r="K33" i="2"/>
  <c r="J33" i="2"/>
  <c r="L33" i="2"/>
  <c r="K50" i="2"/>
  <c r="L50" i="2"/>
  <c r="J50" i="2"/>
  <c r="K49" i="3"/>
  <c r="J49" i="3"/>
  <c r="G69" i="2"/>
  <c r="G113" i="3"/>
  <c r="J154" i="3"/>
  <c r="L154" i="3"/>
  <c r="K154" i="3"/>
  <c r="T19" i="14"/>
  <c r="S19" i="14"/>
  <c r="J30" i="14"/>
  <c r="I30" i="14"/>
  <c r="J59" i="14"/>
  <c r="I59" i="14"/>
  <c r="J88" i="14"/>
  <c r="I88" i="14"/>
  <c r="J117" i="14"/>
  <c r="I117" i="14"/>
  <c r="J146" i="14"/>
  <c r="I146" i="14"/>
  <c r="K28" i="15"/>
  <c r="J28" i="15"/>
  <c r="M28" i="15"/>
  <c r="L28" i="15"/>
  <c r="I28" i="15"/>
  <c r="K144" i="15"/>
  <c r="J144" i="15"/>
  <c r="M144" i="15"/>
  <c r="L144" i="15"/>
  <c r="I144" i="15"/>
  <c r="V11" i="16"/>
  <c r="U11" i="16"/>
  <c r="V17" i="16"/>
  <c r="U17" i="16"/>
  <c r="J26" i="16"/>
  <c r="I26" i="16"/>
  <c r="J39" i="16"/>
  <c r="I39" i="16"/>
  <c r="J52" i="16"/>
  <c r="I52" i="16"/>
  <c r="H51" i="16"/>
  <c r="J90" i="16"/>
  <c r="I90" i="16"/>
  <c r="J103" i="16"/>
  <c r="I103" i="16"/>
  <c r="J116" i="16"/>
  <c r="I116" i="16"/>
  <c r="J129" i="16"/>
  <c r="I129" i="16"/>
  <c r="J142" i="16"/>
  <c r="I142" i="16"/>
  <c r="J155" i="16"/>
  <c r="I155" i="16"/>
  <c r="T15" i="14"/>
  <c r="R23" i="14"/>
  <c r="S15" i="14"/>
  <c r="T21" i="14"/>
  <c r="S21" i="14"/>
  <c r="J27" i="14"/>
  <c r="I27" i="14"/>
  <c r="J36" i="14"/>
  <c r="I36" i="14"/>
  <c r="J46" i="14"/>
  <c r="I46" i="14"/>
  <c r="J56" i="14"/>
  <c r="I56" i="14"/>
  <c r="J75" i="14"/>
  <c r="I75" i="14"/>
  <c r="J85" i="14"/>
  <c r="H93" i="14"/>
  <c r="I85" i="14"/>
  <c r="J95" i="14"/>
  <c r="I95" i="14"/>
  <c r="J104" i="14"/>
  <c r="I104" i="14"/>
  <c r="J114" i="14"/>
  <c r="I114" i="14"/>
  <c r="J124" i="14"/>
  <c r="I124" i="14"/>
  <c r="J133" i="14"/>
  <c r="I133" i="14"/>
  <c r="J143" i="14"/>
  <c r="I143" i="14"/>
  <c r="J153" i="14"/>
  <c r="I153" i="14"/>
  <c r="J162" i="14"/>
  <c r="I162" i="14"/>
  <c r="W18" i="15"/>
  <c r="Y18" i="15"/>
  <c r="X18" i="15"/>
  <c r="Y14" i="15"/>
  <c r="X14" i="15"/>
  <c r="W14" i="15"/>
  <c r="X94" i="18"/>
  <c r="Q99" i="18"/>
  <c r="X149" i="18"/>
  <c r="W148" i="18"/>
  <c r="Y150" i="19"/>
  <c r="X150" i="19"/>
  <c r="W149" i="19"/>
  <c r="K11" i="12"/>
  <c r="J11" i="12"/>
  <c r="L11" i="12"/>
  <c r="I11" i="12"/>
  <c r="K15" i="12"/>
  <c r="J15" i="12"/>
  <c r="L15" i="12"/>
  <c r="I15" i="12"/>
  <c r="K18" i="12"/>
  <c r="J18" i="12"/>
  <c r="L18" i="12"/>
  <c r="I18" i="12"/>
  <c r="K21" i="12"/>
  <c r="J21" i="12"/>
  <c r="L21" i="12"/>
  <c r="I21" i="12"/>
  <c r="K24" i="12"/>
  <c r="J24" i="12"/>
  <c r="L24" i="12"/>
  <c r="I24" i="12"/>
  <c r="K27" i="12"/>
  <c r="J27" i="12"/>
  <c r="L27" i="12"/>
  <c r="I27" i="12"/>
  <c r="K30" i="12"/>
  <c r="J30" i="12"/>
  <c r="L30" i="12"/>
  <c r="I30" i="12"/>
  <c r="K36" i="12"/>
  <c r="J36" i="12"/>
  <c r="L36" i="12"/>
  <c r="I36" i="12"/>
  <c r="K45" i="12"/>
  <c r="J45" i="12"/>
  <c r="L45" i="12"/>
  <c r="I45" i="12"/>
  <c r="J11" i="15"/>
  <c r="I11" i="15"/>
  <c r="L11" i="15"/>
  <c r="K11" i="15"/>
  <c r="M11" i="15"/>
  <c r="J20" i="15"/>
  <c r="I20" i="15"/>
  <c r="L20" i="15"/>
  <c r="K20" i="15"/>
  <c r="M20" i="15"/>
  <c r="J40" i="15"/>
  <c r="I40" i="15"/>
  <c r="L40" i="15"/>
  <c r="K40" i="15"/>
  <c r="M40" i="15"/>
  <c r="J59" i="15"/>
  <c r="I59" i="15"/>
  <c r="L59" i="15"/>
  <c r="K59" i="15"/>
  <c r="M59" i="15"/>
  <c r="J79" i="15"/>
  <c r="I79" i="15"/>
  <c r="L79" i="15"/>
  <c r="K79" i="15"/>
  <c r="M79" i="15"/>
  <c r="Y100" i="18"/>
  <c r="X100" i="18"/>
  <c r="K39" i="12"/>
  <c r="J39" i="12"/>
  <c r="L39" i="12"/>
  <c r="I39" i="12"/>
  <c r="K48" i="12"/>
  <c r="J48" i="12"/>
  <c r="L48" i="12"/>
  <c r="I48" i="12"/>
  <c r="T22" i="14"/>
  <c r="S22" i="14"/>
  <c r="J14" i="15"/>
  <c r="I14" i="15"/>
  <c r="L14" i="15"/>
  <c r="K14" i="15"/>
  <c r="M14" i="15"/>
  <c r="J33" i="15"/>
  <c r="I33" i="15"/>
  <c r="L33" i="15"/>
  <c r="K33" i="15"/>
  <c r="M33" i="15"/>
  <c r="J53" i="15"/>
  <c r="I53" i="15"/>
  <c r="L53" i="15"/>
  <c r="K53" i="15"/>
  <c r="M53" i="15"/>
  <c r="J72" i="15"/>
  <c r="I72" i="15"/>
  <c r="L72" i="15"/>
  <c r="K72" i="15"/>
  <c r="M72" i="15"/>
  <c r="Q143" i="18"/>
  <c r="X137" i="18"/>
  <c r="Y61" i="18"/>
  <c r="X61" i="18"/>
  <c r="Q67" i="18"/>
  <c r="I158" i="13"/>
  <c r="K158" i="13"/>
  <c r="J158" i="13"/>
  <c r="T11" i="14"/>
  <c r="S11" i="14"/>
  <c r="T17" i="14"/>
  <c r="S17" i="14"/>
  <c r="J33" i="14"/>
  <c r="I33" i="14"/>
  <c r="J43" i="14"/>
  <c r="H51" i="14"/>
  <c r="I43" i="14"/>
  <c r="J53" i="14"/>
  <c r="I53" i="14"/>
  <c r="J62" i="14"/>
  <c r="I62" i="14"/>
  <c r="J72" i="14"/>
  <c r="I72" i="14"/>
  <c r="J82" i="14"/>
  <c r="I82" i="14"/>
  <c r="J91" i="14"/>
  <c r="I91" i="14"/>
  <c r="J101" i="14"/>
  <c r="I101" i="14"/>
  <c r="J111" i="14"/>
  <c r="I111" i="14"/>
  <c r="J120" i="14"/>
  <c r="I120" i="14"/>
  <c r="J130" i="14"/>
  <c r="I130" i="14"/>
  <c r="J140" i="14"/>
  <c r="I140" i="14"/>
  <c r="J159" i="14"/>
  <c r="I159" i="14"/>
  <c r="Y11" i="15"/>
  <c r="X11" i="15"/>
  <c r="W11" i="15"/>
  <c r="Y20" i="15"/>
  <c r="X20" i="15"/>
  <c r="W20" i="15"/>
  <c r="X16" i="18"/>
  <c r="P146" i="18"/>
  <c r="Q138" i="18"/>
  <c r="X23" i="18"/>
  <c r="W22" i="18"/>
  <c r="Q28" i="18"/>
  <c r="Y139" i="18"/>
  <c r="X139" i="18"/>
  <c r="I26" i="14"/>
  <c r="J26" i="14"/>
  <c r="H37" i="14"/>
  <c r="I29" i="14"/>
  <c r="J29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H79" i="14"/>
  <c r="I71" i="14"/>
  <c r="J71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H121" i="14"/>
  <c r="I113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H163" i="14"/>
  <c r="I155" i="14"/>
  <c r="J155" i="14"/>
  <c r="I158" i="14"/>
  <c r="J158" i="14"/>
  <c r="I161" i="14"/>
  <c r="J161" i="14"/>
  <c r="Q41" i="18"/>
  <c r="X74" i="18"/>
  <c r="Q80" i="18"/>
  <c r="X113" i="18"/>
  <c r="Q154" i="18"/>
  <c r="Y101" i="19"/>
  <c r="X101" i="19"/>
  <c r="Y130" i="19"/>
  <c r="X130" i="19"/>
  <c r="Y159" i="19"/>
  <c r="X159" i="19"/>
  <c r="J11" i="14"/>
  <c r="I11" i="14"/>
  <c r="J13" i="14"/>
  <c r="I13" i="14"/>
  <c r="H23" i="14"/>
  <c r="J15" i="14"/>
  <c r="I15" i="14"/>
  <c r="J17" i="14"/>
  <c r="I17" i="14"/>
  <c r="J19" i="14"/>
  <c r="I19" i="14"/>
  <c r="J21" i="14"/>
  <c r="I21" i="14"/>
  <c r="X29" i="18"/>
  <c r="X68" i="18"/>
  <c r="W76" i="18"/>
  <c r="Q73" i="18"/>
  <c r="X107" i="18"/>
  <c r="W106" i="18"/>
  <c r="Q112" i="18"/>
  <c r="I23" i="13"/>
  <c r="K23" i="13"/>
  <c r="J23" i="13"/>
  <c r="I25" i="13"/>
  <c r="K25" i="13"/>
  <c r="J25" i="13"/>
  <c r="I27" i="13"/>
  <c r="K27" i="13"/>
  <c r="J27" i="13"/>
  <c r="I12" i="14"/>
  <c r="J12" i="14"/>
  <c r="I14" i="14"/>
  <c r="J14" i="14"/>
  <c r="I16" i="14"/>
  <c r="J16" i="14"/>
  <c r="I18" i="14"/>
  <c r="J18" i="14"/>
  <c r="I20" i="14"/>
  <c r="J20" i="14"/>
  <c r="I22" i="14"/>
  <c r="J22" i="14"/>
  <c r="I25" i="14"/>
  <c r="J25" i="14"/>
  <c r="I28" i="14"/>
  <c r="J28" i="14"/>
  <c r="I31" i="14"/>
  <c r="J31" i="14"/>
  <c r="I34" i="14"/>
  <c r="J34" i="14"/>
  <c r="I41" i="14"/>
  <c r="J41" i="14"/>
  <c r="I44" i="14"/>
  <c r="J44" i="14"/>
  <c r="I47" i="14"/>
  <c r="J47" i="14"/>
  <c r="I50" i="14"/>
  <c r="J50" i="14"/>
  <c r="I54" i="14"/>
  <c r="J54" i="14"/>
  <c r="I57" i="14"/>
  <c r="J57" i="14"/>
  <c r="H65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I99" i="14"/>
  <c r="J99" i="14"/>
  <c r="H107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I141" i="14"/>
  <c r="J141" i="14"/>
  <c r="H149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X10" i="18"/>
  <c r="Q15" i="18"/>
  <c r="Q54" i="18"/>
  <c r="P62" i="18"/>
  <c r="X87" i="18"/>
  <c r="Q93" i="18"/>
  <c r="P92" i="18"/>
  <c r="X126" i="18"/>
  <c r="Q131" i="18"/>
  <c r="Y82" i="19"/>
  <c r="X82" i="19"/>
  <c r="Y111" i="19"/>
  <c r="X111" i="19"/>
  <c r="W119" i="19"/>
  <c r="Y140" i="19"/>
  <c r="X140" i="19"/>
  <c r="H151" i="21"/>
  <c r="I151" i="21"/>
  <c r="Q9" i="18"/>
  <c r="P8" i="18"/>
  <c r="R54" i="18" s="1"/>
  <c r="X42" i="18"/>
  <c r="Q47" i="18"/>
  <c r="X81" i="18"/>
  <c r="Q86" i="18"/>
  <c r="Q125" i="18"/>
  <c r="X10" i="22"/>
  <c r="W10" i="22"/>
  <c r="V10" i="22"/>
  <c r="Q11" i="18"/>
  <c r="W20" i="18"/>
  <c r="X12" i="18"/>
  <c r="Y12" i="18"/>
  <c r="Y88" i="19"/>
  <c r="X88" i="19"/>
  <c r="Y98" i="19"/>
  <c r="X98" i="19"/>
  <c r="Y108" i="19"/>
  <c r="X108" i="19"/>
  <c r="W107" i="19"/>
  <c r="Y117" i="19"/>
  <c r="X117" i="19"/>
  <c r="Y127" i="19"/>
  <c r="X127" i="19"/>
  <c r="Y137" i="19"/>
  <c r="X137" i="19"/>
  <c r="Y146" i="19"/>
  <c r="X146" i="19"/>
  <c r="Y156" i="19"/>
  <c r="X156" i="19"/>
  <c r="I14" i="21"/>
  <c r="G22" i="21"/>
  <c r="H14" i="21"/>
  <c r="I46" i="21"/>
  <c r="H46" i="21"/>
  <c r="H112" i="21"/>
  <c r="G120" i="21"/>
  <c r="I112" i="21"/>
  <c r="V20" i="22"/>
  <c r="X20" i="22"/>
  <c r="W20" i="22"/>
  <c r="H74" i="19"/>
  <c r="I74" i="19"/>
  <c r="Q82" i="19"/>
  <c r="P82" i="19"/>
  <c r="Q101" i="19"/>
  <c r="P101" i="19"/>
  <c r="O119" i="19"/>
  <c r="Q111" i="19"/>
  <c r="P111" i="19"/>
  <c r="Q130" i="19"/>
  <c r="P130" i="19"/>
  <c r="Q140" i="19"/>
  <c r="P140" i="19"/>
  <c r="Q150" i="19"/>
  <c r="O149" i="19"/>
  <c r="P150" i="19"/>
  <c r="Q159" i="19"/>
  <c r="P159" i="19"/>
  <c r="H131" i="21"/>
  <c r="I131" i="21"/>
  <c r="X9" i="18"/>
  <c r="W8" i="18"/>
  <c r="Y94" i="18" s="1"/>
  <c r="R14" i="18"/>
  <c r="Q14" i="18"/>
  <c r="P158" i="19"/>
  <c r="Q158" i="19"/>
  <c r="Q75" i="19"/>
  <c r="P75" i="19"/>
  <c r="Q85" i="19"/>
  <c r="P85" i="19"/>
  <c r="Q95" i="19"/>
  <c r="P95" i="19"/>
  <c r="Q104" i="19"/>
  <c r="P104" i="19"/>
  <c r="Q114" i="19"/>
  <c r="P114" i="19"/>
  <c r="Q124" i="19"/>
  <c r="P124" i="19"/>
  <c r="Q143" i="19"/>
  <c r="P143" i="19"/>
  <c r="O161" i="19"/>
  <c r="Q153" i="19"/>
  <c r="P153" i="19"/>
  <c r="R21" i="21"/>
  <c r="Q21" i="21"/>
  <c r="I12" i="21"/>
  <c r="H12" i="21"/>
  <c r="I40" i="21"/>
  <c r="H40" i="21"/>
  <c r="H54" i="21"/>
  <c r="I54" i="21"/>
  <c r="Y75" i="19"/>
  <c r="X75" i="19"/>
  <c r="Y85" i="19"/>
  <c r="X85" i="19"/>
  <c r="Y95" i="19"/>
  <c r="X95" i="19"/>
  <c r="Y104" i="19"/>
  <c r="X104" i="19"/>
  <c r="Y114" i="19"/>
  <c r="X114" i="19"/>
  <c r="Y124" i="19"/>
  <c r="X124" i="19"/>
  <c r="Y143" i="19"/>
  <c r="X143" i="19"/>
  <c r="Y153" i="19"/>
  <c r="X153" i="19"/>
  <c r="W161" i="19"/>
  <c r="H73" i="21"/>
  <c r="I73" i="21"/>
  <c r="Q88" i="19"/>
  <c r="P88" i="19"/>
  <c r="Q98" i="19"/>
  <c r="P98" i="19"/>
  <c r="Q108" i="19"/>
  <c r="O107" i="19"/>
  <c r="P108" i="19"/>
  <c r="Q117" i="19"/>
  <c r="P117" i="19"/>
  <c r="Q127" i="19"/>
  <c r="P127" i="19"/>
  <c r="Q137" i="19"/>
  <c r="P137" i="19"/>
  <c r="Q146" i="19"/>
  <c r="P146" i="19"/>
  <c r="Q156" i="19"/>
  <c r="P156" i="19"/>
  <c r="I21" i="21"/>
  <c r="H21" i="21"/>
  <c r="L19" i="22"/>
  <c r="K19" i="22"/>
  <c r="J19" i="22"/>
  <c r="L159" i="22"/>
  <c r="K159" i="22"/>
  <c r="J159" i="22"/>
  <c r="J11" i="22"/>
  <c r="L11" i="22"/>
  <c r="K11" i="22"/>
  <c r="W19" i="22"/>
  <c r="X19" i="22"/>
  <c r="V19" i="22"/>
  <c r="J15" i="22"/>
  <c r="L15" i="22"/>
  <c r="K15" i="22"/>
  <c r="K88" i="22"/>
  <c r="L88" i="22"/>
  <c r="J88" i="22"/>
  <c r="L146" i="22"/>
  <c r="K146" i="22"/>
  <c r="J146" i="22"/>
  <c r="K20" i="22"/>
  <c r="L20" i="22"/>
  <c r="J20" i="22"/>
  <c r="K30" i="22"/>
  <c r="L30" i="22"/>
  <c r="J30" i="22"/>
  <c r="K40" i="22"/>
  <c r="L40" i="22"/>
  <c r="J40" i="22"/>
  <c r="K59" i="22"/>
  <c r="L59" i="22"/>
  <c r="J59" i="22"/>
  <c r="I77" i="22"/>
  <c r="K69" i="22"/>
  <c r="L69" i="22"/>
  <c r="J69" i="22"/>
  <c r="K79" i="22"/>
  <c r="L79" i="22"/>
  <c r="J79" i="22"/>
  <c r="K98" i="22"/>
  <c r="L98" i="22"/>
  <c r="J98" i="22"/>
  <c r="L137" i="22"/>
  <c r="K137" i="22"/>
  <c r="J137" i="22"/>
  <c r="J9" i="22"/>
  <c r="L9" i="22"/>
  <c r="K9" i="22"/>
  <c r="L127" i="22"/>
  <c r="K127" i="22"/>
  <c r="J127" i="22"/>
  <c r="L156" i="22"/>
  <c r="K156" i="22"/>
  <c r="J156" i="22"/>
  <c r="J54" i="26"/>
  <c r="I54" i="26"/>
  <c r="K54" i="26"/>
  <c r="H62" i="26"/>
  <c r="J131" i="26"/>
  <c r="I131" i="26"/>
  <c r="K131" i="26"/>
  <c r="J41" i="26"/>
  <c r="I41" i="26"/>
  <c r="K41" i="26"/>
  <c r="J28" i="26"/>
  <c r="I28" i="26"/>
  <c r="K28" i="26"/>
  <c r="J106" i="26"/>
  <c r="I106" i="26"/>
  <c r="K106" i="26"/>
  <c r="J67" i="26"/>
  <c r="I67" i="26"/>
  <c r="K67" i="26"/>
  <c r="J134" i="26"/>
  <c r="I134" i="26"/>
  <c r="K134" i="26"/>
  <c r="J80" i="26"/>
  <c r="I80" i="26"/>
  <c r="K80" i="26"/>
  <c r="J15" i="26"/>
  <c r="I15" i="26"/>
  <c r="K15" i="26"/>
  <c r="J93" i="26"/>
  <c r="I93" i="26"/>
  <c r="K93" i="26"/>
  <c r="J17" i="26"/>
  <c r="I17" i="26"/>
  <c r="K17" i="26"/>
  <c r="J30" i="26"/>
  <c r="I30" i="26"/>
  <c r="K30" i="26"/>
  <c r="J43" i="26"/>
  <c r="I43" i="26"/>
  <c r="K43" i="26"/>
  <c r="J56" i="26"/>
  <c r="I56" i="26"/>
  <c r="K56" i="26"/>
  <c r="J69" i="26"/>
  <c r="I69" i="26"/>
  <c r="K69" i="26"/>
  <c r="L9" i="28"/>
  <c r="K9" i="28"/>
  <c r="M9" i="28"/>
  <c r="J9" i="28"/>
  <c r="I9" i="28"/>
  <c r="K55" i="28"/>
  <c r="J55" i="28"/>
  <c r="M55" i="28"/>
  <c r="L55" i="28"/>
  <c r="I55" i="28"/>
  <c r="J143" i="28"/>
  <c r="L143" i="28"/>
  <c r="K143" i="28"/>
  <c r="M143" i="28"/>
  <c r="I143" i="28"/>
  <c r="K130" i="27"/>
  <c r="I130" i="27"/>
  <c r="J130" i="27"/>
  <c r="L145" i="28"/>
  <c r="K145" i="28"/>
  <c r="J145" i="28"/>
  <c r="M145" i="28"/>
  <c r="I145" i="28"/>
  <c r="M13" i="28"/>
  <c r="J13" i="28"/>
  <c r="I13" i="28"/>
  <c r="L13" i="28"/>
  <c r="K13" i="28"/>
  <c r="K94" i="28"/>
  <c r="J94" i="28"/>
  <c r="M94" i="28"/>
  <c r="L94" i="28"/>
  <c r="I94" i="28"/>
  <c r="J134" i="27"/>
  <c r="K134" i="27"/>
  <c r="I134" i="27"/>
  <c r="K74" i="28"/>
  <c r="J74" i="28"/>
  <c r="M74" i="28"/>
  <c r="L74" i="28"/>
  <c r="I74" i="28"/>
  <c r="M39" i="28"/>
  <c r="J39" i="28"/>
  <c r="I39" i="28"/>
  <c r="L39" i="28"/>
  <c r="K39" i="28"/>
  <c r="M26" i="28"/>
  <c r="J26" i="28"/>
  <c r="I26" i="28"/>
  <c r="H34" i="28"/>
  <c r="L26" i="28"/>
  <c r="K26" i="28"/>
  <c r="K113" i="28"/>
  <c r="J113" i="28"/>
  <c r="M113" i="28"/>
  <c r="L113" i="28"/>
  <c r="I113" i="28"/>
  <c r="I22" i="28"/>
  <c r="L22" i="28"/>
  <c r="K22" i="28"/>
  <c r="J22" i="28"/>
  <c r="M22" i="28"/>
  <c r="K68" i="28"/>
  <c r="J68" i="28"/>
  <c r="M68" i="28"/>
  <c r="H76" i="28"/>
  <c r="L68" i="28"/>
  <c r="I68" i="28"/>
  <c r="K87" i="28"/>
  <c r="J87" i="28"/>
  <c r="M87" i="28"/>
  <c r="L87" i="28"/>
  <c r="I87" i="28"/>
  <c r="K107" i="28"/>
  <c r="J107" i="28"/>
  <c r="M107" i="28"/>
  <c r="L107" i="28"/>
  <c r="I107" i="28"/>
  <c r="I123" i="28"/>
  <c r="L123" i="28"/>
  <c r="K123" i="28"/>
  <c r="M123" i="28"/>
  <c r="J123" i="28"/>
  <c r="K125" i="28"/>
  <c r="L125" i="28"/>
  <c r="J125" i="28"/>
  <c r="M125" i="28"/>
  <c r="I125" i="28"/>
  <c r="M127" i="28"/>
  <c r="K127" i="28"/>
  <c r="J127" i="28"/>
  <c r="L127" i="28"/>
  <c r="I127" i="28"/>
  <c r="M19" i="28"/>
  <c r="J19" i="28"/>
  <c r="I19" i="28"/>
  <c r="L19" i="28"/>
  <c r="K19" i="28"/>
  <c r="M32" i="28"/>
  <c r="J32" i="28"/>
  <c r="I32" i="28"/>
  <c r="L32" i="28"/>
  <c r="K32" i="28"/>
  <c r="J54" i="28"/>
  <c r="I54" i="28"/>
  <c r="H62" i="28"/>
  <c r="L54" i="28"/>
  <c r="K54" i="28"/>
  <c r="M54" i="28"/>
  <c r="J73" i="28"/>
  <c r="I73" i="28"/>
  <c r="L73" i="28"/>
  <c r="K73" i="28"/>
  <c r="M73" i="28"/>
  <c r="J93" i="28"/>
  <c r="I93" i="28"/>
  <c r="L93" i="28"/>
  <c r="K93" i="28"/>
  <c r="M93" i="28"/>
  <c r="J112" i="28"/>
  <c r="I112" i="28"/>
  <c r="L112" i="28"/>
  <c r="K112" i="28"/>
  <c r="M112" i="28"/>
  <c r="I129" i="28"/>
  <c r="K129" i="28"/>
  <c r="J129" i="28"/>
  <c r="M129" i="28"/>
  <c r="L129" i="28"/>
  <c r="K131" i="28"/>
  <c r="J131" i="28"/>
  <c r="I131" i="28"/>
  <c r="M131" i="28"/>
  <c r="L131" i="28"/>
  <c r="M134" i="28"/>
  <c r="J134" i="28"/>
  <c r="I134" i="28"/>
  <c r="L134" i="28"/>
  <c r="K134" i="28"/>
  <c r="J13" i="36"/>
  <c r="I13" i="36"/>
  <c r="G87" i="33"/>
  <c r="H75" i="33"/>
  <c r="AK13" i="35"/>
  <c r="AL13" i="35"/>
  <c r="AJ13" i="35"/>
  <c r="AJ18" i="35"/>
  <c r="AK18" i="35"/>
  <c r="AL18" i="35"/>
  <c r="AL35" i="35"/>
  <c r="AK35" i="35"/>
  <c r="AJ16" i="35"/>
  <c r="AK16" i="35"/>
  <c r="AL16" i="35"/>
  <c r="L104" i="30"/>
  <c r="H105" i="30"/>
  <c r="J106" i="30"/>
  <c r="F107" i="30"/>
  <c r="L107" i="30"/>
  <c r="H108" i="30"/>
  <c r="J109" i="30"/>
  <c r="J185" i="30"/>
  <c r="F186" i="30"/>
  <c r="L187" i="30"/>
  <c r="J188" i="30"/>
  <c r="F189" i="30"/>
  <c r="L190" i="30"/>
  <c r="J191" i="30"/>
  <c r="F192" i="30"/>
  <c r="F193" i="30"/>
  <c r="L195" i="30"/>
  <c r="L196" i="30"/>
  <c r="J197" i="30"/>
  <c r="J209" i="30"/>
  <c r="J212" i="30"/>
  <c r="L215" i="30"/>
  <c r="J217" i="30"/>
  <c r="H219" i="30"/>
  <c r="F251" i="30"/>
  <c r="F252" i="30"/>
  <c r="F253" i="30"/>
  <c r="F254" i="30"/>
  <c r="F255" i="30"/>
  <c r="F256" i="30"/>
  <c r="F257" i="30"/>
  <c r="F258" i="30"/>
  <c r="H259" i="30"/>
  <c r="J260" i="30"/>
  <c r="H262" i="30"/>
  <c r="N34" i="31"/>
  <c r="H55" i="31"/>
  <c r="N59" i="31"/>
  <c r="F65" i="31"/>
  <c r="H105" i="31"/>
  <c r="F108" i="31"/>
  <c r="N102" i="33"/>
  <c r="F18" i="33"/>
  <c r="J31" i="30"/>
  <c r="J32" i="30"/>
  <c r="J33" i="30"/>
  <c r="J34" i="30"/>
  <c r="J35" i="30"/>
  <c r="J36" i="30"/>
  <c r="J37" i="30"/>
  <c r="J38" i="30"/>
  <c r="F39" i="30"/>
  <c r="L39" i="30"/>
  <c r="H40" i="30"/>
  <c r="J41" i="30"/>
  <c r="F42" i="30"/>
  <c r="L42" i="30"/>
  <c r="H43" i="30"/>
  <c r="H84" i="30"/>
  <c r="H87" i="30"/>
  <c r="L142" i="30"/>
  <c r="N143" i="30"/>
  <c r="L145" i="30"/>
  <c r="N146" i="30"/>
  <c r="L148" i="30"/>
  <c r="F150" i="30"/>
  <c r="J151" i="30"/>
  <c r="H186" i="30"/>
  <c r="N187" i="30"/>
  <c r="H189" i="30"/>
  <c r="N190" i="30"/>
  <c r="H192" i="30"/>
  <c r="F194" i="30"/>
  <c r="L197" i="30"/>
  <c r="H207" i="30"/>
  <c r="F208" i="30"/>
  <c r="N208" i="30"/>
  <c r="L209" i="30"/>
  <c r="H210" i="30"/>
  <c r="F211" i="30"/>
  <c r="N211" i="30"/>
  <c r="L212" i="30"/>
  <c r="H213" i="30"/>
  <c r="F214" i="30"/>
  <c r="L216" i="30"/>
  <c r="L217" i="30"/>
  <c r="J218" i="30"/>
  <c r="J219" i="30"/>
  <c r="H251" i="30"/>
  <c r="H252" i="30"/>
  <c r="H253" i="30"/>
  <c r="H254" i="30"/>
  <c r="H255" i="30"/>
  <c r="H256" i="30"/>
  <c r="H257" i="30"/>
  <c r="H258" i="30"/>
  <c r="J259" i="30"/>
  <c r="N273" i="30"/>
  <c r="H275" i="30"/>
  <c r="N276" i="30"/>
  <c r="H278" i="30"/>
  <c r="N279" i="30"/>
  <c r="J281" i="30"/>
  <c r="H283" i="30"/>
  <c r="F285" i="30"/>
  <c r="J10" i="31"/>
  <c r="J13" i="31"/>
  <c r="J16" i="31"/>
  <c r="F58" i="31"/>
  <c r="J60" i="31"/>
  <c r="F63" i="31"/>
  <c r="N75" i="31"/>
  <c r="H80" i="31"/>
  <c r="H85" i="31"/>
  <c r="N100" i="31"/>
  <c r="N12" i="33"/>
  <c r="L41" i="33"/>
  <c r="F61" i="33"/>
  <c r="L83" i="33"/>
  <c r="F105" i="33"/>
  <c r="H11" i="35"/>
  <c r="N15" i="35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J17" i="31"/>
  <c r="L19" i="31"/>
  <c r="L20" i="31"/>
  <c r="J21" i="31"/>
  <c r="H43" i="33"/>
  <c r="H37" i="33"/>
  <c r="H65" i="33"/>
  <c r="H58" i="33"/>
  <c r="H81" i="33"/>
  <c r="J251" i="30"/>
  <c r="J252" i="30"/>
  <c r="J253" i="30"/>
  <c r="J254" i="30"/>
  <c r="J255" i="30"/>
  <c r="J256" i="30"/>
  <c r="J257" i="30"/>
  <c r="J258" i="30"/>
  <c r="F259" i="30"/>
  <c r="L259" i="30"/>
  <c r="H260" i="30"/>
  <c r="J261" i="30"/>
  <c r="F262" i="30"/>
  <c r="L262" i="30"/>
  <c r="H263" i="30"/>
  <c r="H18" i="31"/>
  <c r="L21" i="31"/>
  <c r="H87" i="31"/>
  <c r="H32" i="31"/>
  <c r="H35" i="31"/>
  <c r="H38" i="31"/>
  <c r="F40" i="31"/>
  <c r="H54" i="31"/>
  <c r="H57" i="31"/>
  <c r="H60" i="31"/>
  <c r="H76" i="31"/>
  <c r="H79" i="31"/>
  <c r="H82" i="31"/>
  <c r="H98" i="31"/>
  <c r="H101" i="31"/>
  <c r="H104" i="31"/>
  <c r="H107" i="33"/>
  <c r="H10" i="33"/>
  <c r="H13" i="33"/>
  <c r="H31" i="33"/>
  <c r="I40" i="35"/>
  <c r="H40" i="35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L15" i="31"/>
  <c r="F16" i="31"/>
  <c r="L16" i="31"/>
  <c r="H17" i="31"/>
  <c r="L18" i="31"/>
  <c r="J19" i="31"/>
  <c r="H20" i="31"/>
  <c r="H21" i="31"/>
  <c r="F53" i="31"/>
  <c r="F56" i="31"/>
  <c r="F59" i="31"/>
  <c r="H64" i="31"/>
  <c r="H65" i="31"/>
  <c r="F97" i="31"/>
  <c r="F100" i="31"/>
  <c r="H108" i="31"/>
  <c r="H109" i="31"/>
  <c r="F35" i="33"/>
  <c r="F56" i="33"/>
  <c r="F79" i="33"/>
  <c r="G109" i="33"/>
  <c r="H97" i="33"/>
  <c r="L260" i="30"/>
  <c r="H261" i="30"/>
  <c r="J262" i="30"/>
  <c r="F263" i="30"/>
  <c r="L263" i="30"/>
  <c r="J273" i="30"/>
  <c r="J274" i="30"/>
  <c r="J275" i="30"/>
  <c r="J276" i="30"/>
  <c r="J277" i="30"/>
  <c r="J278" i="30"/>
  <c r="J279" i="30"/>
  <c r="J280" i="30"/>
  <c r="F281" i="30"/>
  <c r="L281" i="30"/>
  <c r="H282" i="30"/>
  <c r="J283" i="30"/>
  <c r="F284" i="30"/>
  <c r="F18" i="31"/>
  <c r="J20" i="31"/>
  <c r="H31" i="31"/>
  <c r="N32" i="31"/>
  <c r="H34" i="31"/>
  <c r="N35" i="31"/>
  <c r="H37" i="31"/>
  <c r="H53" i="31"/>
  <c r="N54" i="31"/>
  <c r="H56" i="31"/>
  <c r="H59" i="31"/>
  <c r="H75" i="31"/>
  <c r="H78" i="31"/>
  <c r="H81" i="31"/>
  <c r="H97" i="31"/>
  <c r="H100" i="31"/>
  <c r="H103" i="31"/>
  <c r="H9" i="33"/>
  <c r="N10" i="33"/>
  <c r="H12" i="33"/>
  <c r="N13" i="33"/>
  <c r="H15" i="33"/>
  <c r="H16" i="33"/>
  <c r="F21" i="33"/>
  <c r="H53" i="33"/>
  <c r="H102" i="33"/>
  <c r="I34" i="35"/>
  <c r="H34" i="35"/>
  <c r="H30" i="35"/>
  <c r="I30" i="35"/>
  <c r="Q34" i="37"/>
  <c r="P34" i="37"/>
  <c r="H32" i="33"/>
  <c r="H38" i="33"/>
  <c r="H40" i="33"/>
  <c r="H42" i="33"/>
  <c r="H54" i="33"/>
  <c r="H60" i="33"/>
  <c r="H62" i="33"/>
  <c r="H64" i="33"/>
  <c r="H76" i="33"/>
  <c r="H82" i="33"/>
  <c r="H84" i="33"/>
  <c r="H86" i="33"/>
  <c r="H39" i="35"/>
  <c r="I39" i="35"/>
  <c r="W40" i="35"/>
  <c r="V40" i="35"/>
  <c r="I32" i="35"/>
  <c r="H32" i="35"/>
  <c r="I38" i="35"/>
  <c r="H38" i="35"/>
  <c r="Q40" i="37"/>
  <c r="P40" i="37"/>
  <c r="H34" i="33"/>
  <c r="H56" i="33"/>
  <c r="C87" i="33"/>
  <c r="H78" i="33"/>
  <c r="C109" i="33"/>
  <c r="H100" i="33"/>
  <c r="I36" i="35"/>
  <c r="H36" i="35"/>
  <c r="J42" i="37"/>
  <c r="I42" i="37"/>
  <c r="Q18" i="37"/>
  <c r="P18" i="37"/>
  <c r="J8" i="37"/>
  <c r="I8" i="37"/>
  <c r="F7" i="41"/>
  <c r="Q30" i="37"/>
  <c r="P30" i="37"/>
  <c r="F11" i="41"/>
  <c r="Q26" i="37"/>
  <c r="P26" i="37"/>
  <c r="S6" i="44"/>
  <c r="R6" i="44"/>
  <c r="P6" i="44"/>
  <c r="O16" i="44"/>
  <c r="T6" i="44"/>
  <c r="Q6" i="44"/>
  <c r="J14" i="37"/>
  <c r="I14" i="37"/>
  <c r="Q22" i="37"/>
  <c r="P22" i="37"/>
  <c r="I12" i="37"/>
  <c r="J12" i="37"/>
  <c r="Q17" i="37"/>
  <c r="P17" i="37"/>
  <c r="Q21" i="37"/>
  <c r="P21" i="37"/>
  <c r="Q25" i="37"/>
  <c r="P25" i="37"/>
  <c r="Q29" i="37"/>
  <c r="P29" i="37"/>
  <c r="Q33" i="37"/>
  <c r="P33" i="37"/>
  <c r="Q37" i="37"/>
  <c r="P37" i="37"/>
  <c r="C11" i="39"/>
  <c r="K127" i="39"/>
  <c r="N127" i="39"/>
  <c r="M127" i="39"/>
  <c r="O127" i="39"/>
  <c r="J129" i="39"/>
  <c r="L127" i="39"/>
  <c r="M6" i="41"/>
  <c r="L6" i="41"/>
  <c r="N6" i="41"/>
  <c r="L8" i="41"/>
  <c r="N8" i="41"/>
  <c r="M10" i="41"/>
  <c r="L10" i="41"/>
  <c r="N10" i="41"/>
  <c r="Q8" i="37"/>
  <c r="P8" i="37"/>
  <c r="F129" i="39"/>
  <c r="H127" i="39"/>
  <c r="G127" i="39"/>
  <c r="I127" i="39"/>
  <c r="F13" i="43"/>
  <c r="Q10" i="37"/>
  <c r="P10" i="37"/>
  <c r="Q19" i="37"/>
  <c r="P19" i="37"/>
  <c r="Q23" i="37"/>
  <c r="P23" i="37"/>
  <c r="Q27" i="37"/>
  <c r="P27" i="37"/>
  <c r="Q31" i="37"/>
  <c r="P31" i="37"/>
  <c r="Q35" i="37"/>
  <c r="P35" i="37"/>
  <c r="M11" i="40"/>
  <c r="N11" i="40"/>
  <c r="L11" i="40"/>
  <c r="P48" i="37"/>
  <c r="Q48" i="37"/>
  <c r="S7" i="43"/>
  <c r="P7" i="43"/>
  <c r="R7" i="43"/>
  <c r="Q7" i="43"/>
  <c r="T7" i="43"/>
  <c r="J6" i="37"/>
  <c r="I6" i="37"/>
  <c r="Q6" i="37"/>
  <c r="P6" i="37"/>
  <c r="Q12" i="37"/>
  <c r="P12" i="37"/>
  <c r="Q16" i="37"/>
  <c r="P16" i="37"/>
  <c r="Q20" i="37"/>
  <c r="P20" i="37"/>
  <c r="Q24" i="37"/>
  <c r="P24" i="37"/>
  <c r="Q28" i="37"/>
  <c r="P28" i="37"/>
  <c r="Q32" i="37"/>
  <c r="P32" i="37"/>
  <c r="Q36" i="37"/>
  <c r="P36" i="37"/>
  <c r="Q42" i="37"/>
  <c r="P42" i="37"/>
  <c r="F12" i="40"/>
  <c r="F10" i="43"/>
  <c r="M128" i="39"/>
  <c r="L128" i="39"/>
  <c r="O128" i="39"/>
  <c r="N128" i="39"/>
  <c r="K128" i="39"/>
  <c r="F11" i="40"/>
  <c r="M12" i="40"/>
  <c r="L12" i="40"/>
  <c r="N12" i="40"/>
  <c r="O135" i="40"/>
  <c r="L135" i="40"/>
  <c r="K135" i="40"/>
  <c r="M135" i="40"/>
  <c r="N135" i="40"/>
  <c r="Q11" i="41"/>
  <c r="P11" i="41"/>
  <c r="S11" i="41"/>
  <c r="R11" i="41"/>
  <c r="T11" i="41"/>
  <c r="F12" i="43"/>
  <c r="F15" i="43"/>
  <c r="H6" i="39"/>
  <c r="G6" i="39"/>
  <c r="H8" i="39"/>
  <c r="I8" i="39"/>
  <c r="G8" i="39"/>
  <c r="H10" i="39"/>
  <c r="I10" i="39"/>
  <c r="G10" i="39"/>
  <c r="L126" i="39"/>
  <c r="O126" i="39"/>
  <c r="N126" i="39"/>
  <c r="M126" i="39"/>
  <c r="K126" i="39"/>
  <c r="L138" i="40"/>
  <c r="O138" i="40"/>
  <c r="N138" i="40"/>
  <c r="K138" i="40"/>
  <c r="M138" i="40"/>
  <c r="F13" i="44"/>
  <c r="Q14" i="37"/>
  <c r="P14" i="37"/>
  <c r="K6" i="39"/>
  <c r="L6" i="39"/>
  <c r="H7" i="39"/>
  <c r="G7" i="39"/>
  <c r="I7" i="39"/>
  <c r="H9" i="39"/>
  <c r="G9" i="39"/>
  <c r="F11" i="39"/>
  <c r="I9" i="39"/>
  <c r="C129" i="39"/>
  <c r="H136" i="40"/>
  <c r="G136" i="40"/>
  <c r="I136" i="40"/>
  <c r="P6" i="41"/>
  <c r="S6" i="41"/>
  <c r="R6" i="41"/>
  <c r="Q6" i="41"/>
  <c r="T6" i="41"/>
  <c r="P8" i="41"/>
  <c r="S8" i="41"/>
  <c r="R8" i="41"/>
  <c r="Q8" i="41"/>
  <c r="T8" i="41"/>
  <c r="P10" i="41"/>
  <c r="S10" i="41"/>
  <c r="R10" i="41"/>
  <c r="Q10" i="41"/>
  <c r="T10" i="41"/>
  <c r="AA20" i="41" s="1"/>
  <c r="M12" i="41"/>
  <c r="L12" i="41"/>
  <c r="N12" i="41"/>
  <c r="H136" i="41"/>
  <c r="G136" i="41"/>
  <c r="I136" i="41"/>
  <c r="I138" i="41"/>
  <c r="H138" i="41"/>
  <c r="G138" i="41"/>
  <c r="C16" i="43"/>
  <c r="F11" i="43"/>
  <c r="F14" i="43"/>
  <c r="Q38" i="37"/>
  <c r="P38" i="37"/>
  <c r="G125" i="39"/>
  <c r="I125" i="39"/>
  <c r="H125" i="39"/>
  <c r="D129" i="39"/>
  <c r="J10" i="40"/>
  <c r="I10" i="40"/>
  <c r="H10" i="40"/>
  <c r="G137" i="40"/>
  <c r="I137" i="40"/>
  <c r="H137" i="40"/>
  <c r="F6" i="41"/>
  <c r="F8" i="41"/>
  <c r="F10" i="41"/>
  <c r="D16" i="43"/>
  <c r="M8" i="43"/>
  <c r="L8" i="43"/>
  <c r="N8" i="43"/>
  <c r="C146" i="43"/>
  <c r="R6" i="39"/>
  <c r="P6" i="39"/>
  <c r="O6" i="39"/>
  <c r="Q6" i="39"/>
  <c r="K7" i="39"/>
  <c r="L7" i="39"/>
  <c r="M7" i="39"/>
  <c r="K8" i="39"/>
  <c r="M8" i="39"/>
  <c r="L8" i="39"/>
  <c r="D11" i="39"/>
  <c r="K9" i="39"/>
  <c r="J11" i="39"/>
  <c r="L9" i="39"/>
  <c r="M9" i="39"/>
  <c r="K10" i="39"/>
  <c r="M10" i="39"/>
  <c r="L10" i="39"/>
  <c r="S11" i="40"/>
  <c r="P11" i="40"/>
  <c r="R11" i="40"/>
  <c r="Q11" i="40"/>
  <c r="T11" i="40"/>
  <c r="S12" i="40"/>
  <c r="P12" i="40"/>
  <c r="T12" i="40"/>
  <c r="R12" i="40"/>
  <c r="Q12" i="40"/>
  <c r="N136" i="40"/>
  <c r="K136" i="40"/>
  <c r="L136" i="40"/>
  <c r="M136" i="40"/>
  <c r="O136" i="40"/>
  <c r="I12" i="41"/>
  <c r="H12" i="41"/>
  <c r="J12" i="41"/>
  <c r="I137" i="41"/>
  <c r="G137" i="41"/>
  <c r="H137" i="41"/>
  <c r="K135" i="42"/>
  <c r="N135" i="42"/>
  <c r="M135" i="42"/>
  <c r="L135" i="42"/>
  <c r="O135" i="42"/>
  <c r="I137" i="42"/>
  <c r="H137" i="42"/>
  <c r="G137" i="42"/>
  <c r="M6" i="43"/>
  <c r="L6" i="43"/>
  <c r="K16" i="43"/>
  <c r="N6" i="43"/>
  <c r="G142" i="44"/>
  <c r="I142" i="44"/>
  <c r="H142" i="44"/>
  <c r="D146" i="44"/>
  <c r="F10" i="45"/>
  <c r="E11" i="39"/>
  <c r="I135" i="40"/>
  <c r="H135" i="40"/>
  <c r="G135" i="40"/>
  <c r="M137" i="40"/>
  <c r="O137" i="40"/>
  <c r="K137" i="40"/>
  <c r="N137" i="40"/>
  <c r="L137" i="40"/>
  <c r="J11" i="41"/>
  <c r="I11" i="41"/>
  <c r="H11" i="41"/>
  <c r="J10" i="42"/>
  <c r="I10" i="42"/>
  <c r="H10" i="42"/>
  <c r="F6" i="42"/>
  <c r="F7" i="42"/>
  <c r="F8" i="42"/>
  <c r="F11" i="42"/>
  <c r="S11" i="42"/>
  <c r="R11" i="42"/>
  <c r="T11" i="42"/>
  <c r="Q11" i="42"/>
  <c r="P11" i="42"/>
  <c r="F12" i="42"/>
  <c r="S12" i="42"/>
  <c r="R12" i="42"/>
  <c r="T12" i="42"/>
  <c r="Q12" i="42"/>
  <c r="P12" i="42"/>
  <c r="H138" i="42"/>
  <c r="G138" i="42"/>
  <c r="I138" i="42"/>
  <c r="F9" i="43"/>
  <c r="C16" i="44"/>
  <c r="S8" i="44"/>
  <c r="R8" i="44"/>
  <c r="P8" i="44"/>
  <c r="T8" i="44"/>
  <c r="Q8" i="44"/>
  <c r="F12" i="45"/>
  <c r="T7" i="39"/>
  <c r="Q7" i="39"/>
  <c r="P7" i="39"/>
  <c r="S7" i="39"/>
  <c r="R7" i="39"/>
  <c r="O7" i="39"/>
  <c r="T8" i="39"/>
  <c r="Q8" i="39"/>
  <c r="P8" i="39"/>
  <c r="R8" i="39"/>
  <c r="O8" i="39"/>
  <c r="S8" i="39"/>
  <c r="N11" i="39"/>
  <c r="T9" i="39"/>
  <c r="Q9" i="39"/>
  <c r="P9" i="39"/>
  <c r="S9" i="39"/>
  <c r="R9" i="39"/>
  <c r="O9" i="39"/>
  <c r="T10" i="39"/>
  <c r="Q10" i="39"/>
  <c r="P10" i="39"/>
  <c r="R10" i="39"/>
  <c r="O10" i="39"/>
  <c r="S10" i="39"/>
  <c r="J11" i="40"/>
  <c r="I11" i="40"/>
  <c r="H11" i="40"/>
  <c r="J12" i="40"/>
  <c r="I12" i="40"/>
  <c r="H12" i="40"/>
  <c r="I138" i="40"/>
  <c r="H138" i="40"/>
  <c r="G138" i="40"/>
  <c r="F12" i="41"/>
  <c r="L135" i="41"/>
  <c r="K135" i="41"/>
  <c r="M135" i="41"/>
  <c r="O135" i="41"/>
  <c r="N135" i="41"/>
  <c r="I134" i="42"/>
  <c r="H134" i="42"/>
  <c r="G134" i="42"/>
  <c r="F7" i="43"/>
  <c r="M136" i="43"/>
  <c r="L136" i="43"/>
  <c r="N136" i="43"/>
  <c r="O136" i="43"/>
  <c r="J146" i="43"/>
  <c r="F7" i="44"/>
  <c r="M11" i="41"/>
  <c r="L11" i="41"/>
  <c r="N11" i="41"/>
  <c r="O138" i="41"/>
  <c r="N138" i="41"/>
  <c r="L138" i="41"/>
  <c r="K138" i="41"/>
  <c r="M138" i="41"/>
  <c r="M11" i="42"/>
  <c r="L11" i="42"/>
  <c r="N11" i="42"/>
  <c r="M12" i="42"/>
  <c r="L12" i="42"/>
  <c r="N12" i="42"/>
  <c r="L134" i="42"/>
  <c r="M134" i="42"/>
  <c r="K134" i="42"/>
  <c r="O134" i="42"/>
  <c r="N134" i="42"/>
  <c r="H136" i="42"/>
  <c r="G136" i="42"/>
  <c r="I136" i="42"/>
  <c r="H15" i="43"/>
  <c r="I15" i="43"/>
  <c r="J15" i="43"/>
  <c r="T9" i="43"/>
  <c r="S9" i="43"/>
  <c r="Q9" i="43"/>
  <c r="R9" i="43"/>
  <c r="P9" i="43"/>
  <c r="T10" i="43"/>
  <c r="S10" i="43"/>
  <c r="Q10" i="43"/>
  <c r="R10" i="43"/>
  <c r="P10" i="43"/>
  <c r="T11" i="43"/>
  <c r="S11" i="43"/>
  <c r="Q11" i="43"/>
  <c r="R11" i="43"/>
  <c r="P11" i="43"/>
  <c r="T12" i="43"/>
  <c r="S12" i="43"/>
  <c r="Q12" i="43"/>
  <c r="R12" i="43"/>
  <c r="P12" i="43"/>
  <c r="T13" i="43"/>
  <c r="S13" i="43"/>
  <c r="Q13" i="43"/>
  <c r="R13" i="43"/>
  <c r="P13" i="43"/>
  <c r="T14" i="43"/>
  <c r="S14" i="43"/>
  <c r="Q14" i="43"/>
  <c r="R14" i="43"/>
  <c r="P14" i="43"/>
  <c r="T15" i="43"/>
  <c r="S15" i="43"/>
  <c r="Q15" i="43"/>
  <c r="R15" i="43"/>
  <c r="P15" i="43"/>
  <c r="S10" i="44"/>
  <c r="R10" i="44"/>
  <c r="P10" i="44"/>
  <c r="T10" i="44"/>
  <c r="Q10" i="44"/>
  <c r="M14" i="44"/>
  <c r="L14" i="44"/>
  <c r="N14" i="44"/>
  <c r="T12" i="41"/>
  <c r="S12" i="41"/>
  <c r="P12" i="41"/>
  <c r="Q12" i="41"/>
  <c r="R12" i="41"/>
  <c r="K136" i="41"/>
  <c r="O136" i="41"/>
  <c r="L136" i="41"/>
  <c r="M136" i="41"/>
  <c r="N136" i="41"/>
  <c r="G135" i="42"/>
  <c r="I135" i="42"/>
  <c r="H135" i="42"/>
  <c r="N138" i="42"/>
  <c r="K138" i="42"/>
  <c r="M138" i="42"/>
  <c r="L138" i="42"/>
  <c r="O138" i="42"/>
  <c r="M6" i="44"/>
  <c r="L6" i="44"/>
  <c r="N6" i="44"/>
  <c r="K16" i="44"/>
  <c r="M8" i="44"/>
  <c r="L8" i="44"/>
  <c r="N8" i="44"/>
  <c r="M10" i="44"/>
  <c r="L10" i="44"/>
  <c r="N10" i="44"/>
  <c r="G135" i="41"/>
  <c r="H135" i="41"/>
  <c r="I135" i="41"/>
  <c r="O137" i="41"/>
  <c r="M137" i="41"/>
  <c r="L137" i="41"/>
  <c r="N137" i="41"/>
  <c r="K137" i="41"/>
  <c r="J11" i="42"/>
  <c r="H11" i="42"/>
  <c r="I11" i="42"/>
  <c r="J12" i="42"/>
  <c r="I12" i="42"/>
  <c r="H12" i="42"/>
  <c r="O137" i="42"/>
  <c r="N137" i="42"/>
  <c r="M137" i="42"/>
  <c r="K137" i="42"/>
  <c r="L137" i="42"/>
  <c r="M7" i="44"/>
  <c r="L7" i="44"/>
  <c r="N7" i="44"/>
  <c r="M9" i="44"/>
  <c r="L9" i="44"/>
  <c r="N9" i="44"/>
  <c r="M11" i="44"/>
  <c r="L11" i="44"/>
  <c r="N11" i="44"/>
  <c r="S12" i="44"/>
  <c r="R12" i="44"/>
  <c r="P12" i="44"/>
  <c r="Q12" i="44"/>
  <c r="T12" i="44"/>
  <c r="F8" i="45"/>
  <c r="H143" i="45"/>
  <c r="G143" i="45"/>
  <c r="I143" i="45"/>
  <c r="M142" i="45"/>
  <c r="L142" i="45"/>
  <c r="O142" i="45"/>
  <c r="N142" i="45"/>
  <c r="F9" i="44"/>
  <c r="F11" i="44"/>
  <c r="H137" i="44"/>
  <c r="G137" i="44"/>
  <c r="I137" i="44"/>
  <c r="F6" i="43"/>
  <c r="E16" i="43"/>
  <c r="F16" i="43" s="1"/>
  <c r="F8" i="43"/>
  <c r="F6" i="44"/>
  <c r="E16" i="44"/>
  <c r="F16" i="44" s="1"/>
  <c r="F8" i="44"/>
  <c r="F10" i="44"/>
  <c r="M12" i="44"/>
  <c r="L12" i="44"/>
  <c r="N12" i="44"/>
  <c r="M15" i="44"/>
  <c r="L15" i="44"/>
  <c r="N15" i="44"/>
  <c r="I140" i="44"/>
  <c r="G140" i="44"/>
  <c r="H140" i="44"/>
  <c r="O136" i="42"/>
  <c r="N136" i="42"/>
  <c r="K136" i="42"/>
  <c r="M136" i="42"/>
  <c r="L136" i="42"/>
  <c r="F15" i="44"/>
  <c r="O139" i="44"/>
  <c r="N139" i="44"/>
  <c r="L139" i="44"/>
  <c r="M139" i="44"/>
  <c r="C16" i="45"/>
  <c r="S7" i="44"/>
  <c r="R7" i="44"/>
  <c r="P7" i="44"/>
  <c r="Q7" i="44"/>
  <c r="T7" i="44"/>
  <c r="S9" i="44"/>
  <c r="R9" i="44"/>
  <c r="P9" i="44"/>
  <c r="T9" i="44"/>
  <c r="Q9" i="44"/>
  <c r="S11" i="44"/>
  <c r="R11" i="44"/>
  <c r="P11" i="44"/>
  <c r="Q11" i="44"/>
  <c r="T11" i="44"/>
  <c r="S13" i="44"/>
  <c r="R13" i="44"/>
  <c r="P13" i="44"/>
  <c r="Q13" i="44"/>
  <c r="T13" i="44"/>
  <c r="F12" i="44"/>
  <c r="M13" i="44"/>
  <c r="L13" i="44"/>
  <c r="N13" i="44"/>
  <c r="F14" i="44"/>
  <c r="L136" i="44"/>
  <c r="O136" i="44"/>
  <c r="N136" i="44"/>
  <c r="J146" i="44"/>
  <c r="M136" i="44"/>
  <c r="F14" i="45"/>
  <c r="S14" i="44"/>
  <c r="R14" i="44"/>
  <c r="P14" i="44"/>
  <c r="T14" i="44"/>
  <c r="Q14" i="44"/>
  <c r="S15" i="44"/>
  <c r="R15" i="44"/>
  <c r="P15" i="44"/>
  <c r="T15" i="44"/>
  <c r="Q15" i="44"/>
  <c r="I138" i="44"/>
  <c r="G138" i="44"/>
  <c r="H138" i="44"/>
  <c r="T6" i="45"/>
  <c r="S6" i="45"/>
  <c r="R6" i="45"/>
  <c r="P6" i="45"/>
  <c r="O16" i="45"/>
  <c r="Q6" i="45"/>
  <c r="T7" i="45"/>
  <c r="S7" i="45"/>
  <c r="R7" i="45"/>
  <c r="P7" i="45"/>
  <c r="Q7" i="45"/>
  <c r="N9" i="45"/>
  <c r="M9" i="45"/>
  <c r="L9" i="45"/>
  <c r="N11" i="45"/>
  <c r="M11" i="45"/>
  <c r="L11" i="45"/>
  <c r="N13" i="45"/>
  <c r="M13" i="45"/>
  <c r="L13" i="45"/>
  <c r="N15" i="45"/>
  <c r="M15" i="45"/>
  <c r="L15" i="45"/>
  <c r="D146" i="45"/>
  <c r="D16" i="44"/>
  <c r="M136" i="45"/>
  <c r="L136" i="45"/>
  <c r="O136" i="45"/>
  <c r="J146" i="45"/>
  <c r="N136" i="45"/>
  <c r="N137" i="44"/>
  <c r="M137" i="44"/>
  <c r="O137" i="44"/>
  <c r="L137" i="44"/>
  <c r="O144" i="44"/>
  <c r="M144" i="44"/>
  <c r="L144" i="44"/>
  <c r="N144" i="44"/>
  <c r="F6" i="45"/>
  <c r="E16" i="45"/>
  <c r="F16" i="45" s="1"/>
  <c r="F7" i="45"/>
  <c r="N8" i="45"/>
  <c r="M8" i="45"/>
  <c r="L8" i="45"/>
  <c r="N10" i="45"/>
  <c r="M10" i="45"/>
  <c r="L10" i="45"/>
  <c r="N12" i="45"/>
  <c r="M12" i="45"/>
  <c r="L12" i="45"/>
  <c r="N14" i="45"/>
  <c r="M14" i="45"/>
  <c r="L14" i="45"/>
  <c r="O145" i="45"/>
  <c r="N145" i="45"/>
  <c r="L145" i="45"/>
  <c r="M145" i="45"/>
  <c r="I140" i="45"/>
  <c r="H140" i="45"/>
  <c r="G140" i="45"/>
  <c r="G16" i="44"/>
  <c r="J6" i="44"/>
  <c r="I6" i="44"/>
  <c r="H6" i="44"/>
  <c r="J7" i="44"/>
  <c r="H7" i="44"/>
  <c r="I7" i="44"/>
  <c r="J8" i="44"/>
  <c r="I8" i="44"/>
  <c r="H8" i="44"/>
  <c r="J9" i="44"/>
  <c r="H9" i="44"/>
  <c r="I9" i="44"/>
  <c r="J10" i="44"/>
  <c r="I10" i="44"/>
  <c r="H10" i="44"/>
  <c r="J11" i="44"/>
  <c r="H11" i="44"/>
  <c r="I11" i="44"/>
  <c r="J12" i="44"/>
  <c r="I12" i="44"/>
  <c r="H12" i="44"/>
  <c r="J13" i="44"/>
  <c r="I13" i="44"/>
  <c r="H13" i="44"/>
  <c r="J14" i="44"/>
  <c r="I14" i="44"/>
  <c r="H14" i="44"/>
  <c r="J15" i="44"/>
  <c r="I15" i="44"/>
  <c r="H15" i="44"/>
  <c r="N6" i="45"/>
  <c r="M6" i="45"/>
  <c r="L6" i="45"/>
  <c r="K16" i="45"/>
  <c r="N7" i="45"/>
  <c r="M7" i="45"/>
  <c r="L7" i="45"/>
  <c r="F9" i="45"/>
  <c r="F11" i="45"/>
  <c r="F13" i="45"/>
  <c r="F15" i="45"/>
  <c r="T8" i="45"/>
  <c r="S8" i="45"/>
  <c r="R8" i="45"/>
  <c r="P8" i="45"/>
  <c r="Q8" i="45"/>
  <c r="T9" i="45"/>
  <c r="S9" i="45"/>
  <c r="R9" i="45"/>
  <c r="P9" i="45"/>
  <c r="Q9" i="45"/>
  <c r="T10" i="45"/>
  <c r="S10" i="45"/>
  <c r="R10" i="45"/>
  <c r="P10" i="45"/>
  <c r="Q10" i="45"/>
  <c r="T11" i="45"/>
  <c r="S11" i="45"/>
  <c r="R11" i="45"/>
  <c r="P11" i="45"/>
  <c r="Q11" i="45"/>
  <c r="T12" i="45"/>
  <c r="S12" i="45"/>
  <c r="R12" i="45"/>
  <c r="P12" i="45"/>
  <c r="Q12" i="45"/>
  <c r="T13" i="45"/>
  <c r="S13" i="45"/>
  <c r="R13" i="45"/>
  <c r="P13" i="45"/>
  <c r="Q13" i="45"/>
  <c r="T14" i="45"/>
  <c r="S14" i="45"/>
  <c r="R14" i="45"/>
  <c r="P14" i="45"/>
  <c r="Q14" i="45"/>
  <c r="T15" i="45"/>
  <c r="S15" i="45"/>
  <c r="R15" i="45"/>
  <c r="P15" i="45"/>
  <c r="Q15" i="45"/>
  <c r="D16" i="45"/>
  <c r="C14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L137" i="45"/>
  <c r="N137" i="45"/>
  <c r="M137" i="45"/>
  <c r="O137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H6" i="45"/>
  <c r="G16" i="45"/>
  <c r="J6" i="45"/>
  <c r="I6" i="45"/>
  <c r="H7" i="45"/>
  <c r="J7" i="45"/>
  <c r="I7" i="45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H14" i="45"/>
  <c r="J14" i="45"/>
  <c r="I14" i="45"/>
  <c r="H15" i="45"/>
  <c r="J15" i="45"/>
  <c r="I15" i="45"/>
  <c r="O139" i="45"/>
  <c r="N139" i="45"/>
  <c r="L139" i="45"/>
  <c r="M139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E161" i="16"/>
  <c r="E135" i="16"/>
  <c r="E133" i="16"/>
  <c r="E107" i="16"/>
  <c r="E105" i="16"/>
  <c r="E79" i="16"/>
  <c r="E77" i="16"/>
  <c r="E51" i="16"/>
  <c r="E49" i="16"/>
  <c r="E23" i="16"/>
  <c r="E149" i="16"/>
  <c r="E147" i="16"/>
  <c r="E121" i="16"/>
  <c r="E119" i="16"/>
  <c r="E93" i="16"/>
  <c r="E91" i="16"/>
  <c r="E65" i="16"/>
  <c r="E63" i="16"/>
  <c r="E37" i="16"/>
  <c r="E35" i="16"/>
  <c r="E21" i="16"/>
  <c r="E9" i="16"/>
  <c r="K58" i="2"/>
  <c r="H18" i="2"/>
  <c r="K31" i="2"/>
  <c r="K6" i="3"/>
  <c r="T6" i="5"/>
  <c r="I6" i="6"/>
  <c r="M249" i="8"/>
  <c r="N250" i="8" s="1"/>
  <c r="M183" i="8"/>
  <c r="N184" i="8" s="1"/>
  <c r="M117" i="8"/>
  <c r="N118" i="8" s="1"/>
  <c r="N257" i="8"/>
  <c r="N256" i="8"/>
  <c r="N255" i="8"/>
  <c r="N254" i="8"/>
  <c r="N253" i="8"/>
  <c r="N252" i="8"/>
  <c r="N251" i="8"/>
  <c r="N191" i="8"/>
  <c r="N190" i="8"/>
  <c r="N189" i="8"/>
  <c r="N188" i="8"/>
  <c r="N187" i="8"/>
  <c r="N186" i="8"/>
  <c r="N185" i="8"/>
  <c r="N125" i="8"/>
  <c r="N124" i="8"/>
  <c r="N123" i="8"/>
  <c r="N122" i="8"/>
  <c r="N121" i="8"/>
  <c r="N120" i="8"/>
  <c r="N119" i="8"/>
  <c r="M73" i="8"/>
  <c r="M29" i="8"/>
  <c r="N30" i="8" s="1"/>
  <c r="M271" i="8"/>
  <c r="N272" i="8" s="1"/>
  <c r="M205" i="8"/>
  <c r="N206" i="8" s="1"/>
  <c r="N235" i="8"/>
  <c r="N234" i="8"/>
  <c r="N233" i="8"/>
  <c r="N232" i="8"/>
  <c r="N231" i="8"/>
  <c r="N230" i="8"/>
  <c r="N229" i="8"/>
  <c r="N169" i="8"/>
  <c r="N168" i="8"/>
  <c r="N167" i="8"/>
  <c r="N166" i="8"/>
  <c r="N165" i="8"/>
  <c r="N164" i="8"/>
  <c r="N163" i="8"/>
  <c r="N103" i="8"/>
  <c r="N102" i="8"/>
  <c r="N101" i="8"/>
  <c r="N100" i="8"/>
  <c r="N99" i="8"/>
  <c r="N98" i="8"/>
  <c r="N97" i="8"/>
  <c r="K7" i="8"/>
  <c r="M139" i="8"/>
  <c r="N140" i="8" s="1"/>
  <c r="N208" i="8"/>
  <c r="N211" i="8"/>
  <c r="L20" i="10"/>
  <c r="L17" i="10"/>
  <c r="I7" i="10"/>
  <c r="L19" i="10"/>
  <c r="L16" i="10"/>
  <c r="L15" i="10"/>
  <c r="L14" i="10"/>
  <c r="L13" i="10"/>
  <c r="L12" i="10"/>
  <c r="L11" i="10"/>
  <c r="L10" i="10"/>
  <c r="L9" i="10"/>
  <c r="J63" i="10"/>
  <c r="J60" i="10"/>
  <c r="J59" i="10"/>
  <c r="J58" i="10"/>
  <c r="J57" i="10"/>
  <c r="J56" i="10"/>
  <c r="J55" i="10"/>
  <c r="J54" i="10"/>
  <c r="J53" i="10"/>
  <c r="J52" i="10"/>
  <c r="J65" i="10"/>
  <c r="J62" i="10"/>
  <c r="G51" i="10"/>
  <c r="J64" i="10"/>
  <c r="J107" i="10"/>
  <c r="J104" i="10"/>
  <c r="J103" i="10"/>
  <c r="J102" i="10"/>
  <c r="J101" i="10"/>
  <c r="J100" i="10"/>
  <c r="J99" i="10"/>
  <c r="J98" i="10"/>
  <c r="J97" i="10"/>
  <c r="J96" i="10"/>
  <c r="J109" i="10"/>
  <c r="J106" i="10"/>
  <c r="G95" i="10"/>
  <c r="J108" i="10"/>
  <c r="Q23" i="14"/>
  <c r="E17" i="2"/>
  <c r="U6" i="5"/>
  <c r="J6" i="6"/>
  <c r="M51" i="8"/>
  <c r="N275" i="8"/>
  <c r="N278" i="8"/>
  <c r="J61" i="10"/>
  <c r="J105" i="10"/>
  <c r="F54" i="12"/>
  <c r="Q21" i="17"/>
  <c r="Q9" i="17"/>
  <c r="E18" i="2"/>
  <c r="J79" i="3"/>
  <c r="U5" i="12"/>
  <c r="T5" i="12"/>
  <c r="S5" i="12"/>
  <c r="V5" i="12"/>
  <c r="J6" i="5"/>
  <c r="J58" i="2"/>
  <c r="F18" i="2"/>
  <c r="L6" i="5"/>
  <c r="F43" i="10"/>
  <c r="F40" i="10"/>
  <c r="F41" i="10"/>
  <c r="F38" i="10"/>
  <c r="F37" i="10"/>
  <c r="F36" i="10"/>
  <c r="F35" i="10"/>
  <c r="F34" i="10"/>
  <c r="F33" i="10"/>
  <c r="F32" i="10"/>
  <c r="F31" i="10"/>
  <c r="F42" i="10"/>
  <c r="F39" i="10"/>
  <c r="C29" i="10"/>
  <c r="F87" i="10"/>
  <c r="F84" i="10"/>
  <c r="F85" i="10"/>
  <c r="F82" i="10"/>
  <c r="F81" i="10"/>
  <c r="F80" i="10"/>
  <c r="F79" i="10"/>
  <c r="F78" i="10"/>
  <c r="F77" i="10"/>
  <c r="F76" i="10"/>
  <c r="F75" i="10"/>
  <c r="F86" i="10"/>
  <c r="F83" i="10"/>
  <c r="C73" i="10"/>
  <c r="D74" i="10" s="1"/>
  <c r="R21" i="15"/>
  <c r="K79" i="3"/>
  <c r="G18" i="2"/>
  <c r="J31" i="2"/>
  <c r="J6" i="3"/>
  <c r="S6" i="5"/>
  <c r="M95" i="8"/>
  <c r="N96" i="8" s="1"/>
  <c r="N274" i="8"/>
  <c r="N277" i="8"/>
  <c r="F55" i="12"/>
  <c r="F56" i="12"/>
  <c r="F53" i="12"/>
  <c r="F57" i="12" s="1"/>
  <c r="N30" i="10"/>
  <c r="L53" i="10"/>
  <c r="L54" i="10"/>
  <c r="L55" i="10"/>
  <c r="L56" i="10"/>
  <c r="L57" i="10"/>
  <c r="L58" i="10"/>
  <c r="L59" i="10"/>
  <c r="L60" i="10"/>
  <c r="L63" i="10"/>
  <c r="N74" i="10"/>
  <c r="L97" i="10"/>
  <c r="L98" i="10"/>
  <c r="L99" i="10"/>
  <c r="L100" i="10"/>
  <c r="L101" i="10"/>
  <c r="L102" i="10"/>
  <c r="L103" i="10"/>
  <c r="L104" i="10"/>
  <c r="L107" i="10"/>
  <c r="D56" i="12"/>
  <c r="U9" i="12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55" i="12"/>
  <c r="U52" i="12"/>
  <c r="U49" i="12"/>
  <c r="U46" i="12"/>
  <c r="U43" i="12"/>
  <c r="U40" i="12"/>
  <c r="U37" i="12"/>
  <c r="U34" i="12"/>
  <c r="U31" i="12"/>
  <c r="U28" i="12"/>
  <c r="U25" i="12"/>
  <c r="U22" i="12"/>
  <c r="U19" i="12"/>
  <c r="U16" i="12"/>
  <c r="U6" i="12"/>
  <c r="D54" i="12"/>
  <c r="D57" i="12" s="1"/>
  <c r="U10" i="12"/>
  <c r="A11" i="12"/>
  <c r="U14" i="12"/>
  <c r="A15" i="12"/>
  <c r="D160" i="13"/>
  <c r="D132" i="13"/>
  <c r="D104" i="13"/>
  <c r="D76" i="13"/>
  <c r="D48" i="13"/>
  <c r="C105" i="15"/>
  <c r="C119" i="15"/>
  <c r="C35" i="15"/>
  <c r="C161" i="15"/>
  <c r="C77" i="15"/>
  <c r="C91" i="15"/>
  <c r="I7" i="15"/>
  <c r="C21" i="15"/>
  <c r="C147" i="15"/>
  <c r="W7" i="16"/>
  <c r="V7" i="16"/>
  <c r="E56" i="12"/>
  <c r="E53" i="12"/>
  <c r="E57" i="12" s="1"/>
  <c r="E54" i="12"/>
  <c r="E146" i="13"/>
  <c r="E118" i="13"/>
  <c r="E90" i="13"/>
  <c r="E62" i="13"/>
  <c r="E34" i="13"/>
  <c r="E20" i="13"/>
  <c r="E160" i="13"/>
  <c r="E132" i="13"/>
  <c r="E104" i="13"/>
  <c r="E76" i="13"/>
  <c r="E48" i="13"/>
  <c r="V6" i="13"/>
  <c r="U6" i="13"/>
  <c r="W6" i="13"/>
  <c r="P23" i="14"/>
  <c r="Q21" i="15"/>
  <c r="O21" i="16"/>
  <c r="O9" i="16"/>
  <c r="N8" i="10"/>
  <c r="H30" i="10"/>
  <c r="H39" i="10"/>
  <c r="H42" i="10"/>
  <c r="N52" i="10"/>
  <c r="H74" i="10"/>
  <c r="H83" i="10"/>
  <c r="H86" i="10"/>
  <c r="N96" i="10"/>
  <c r="A14" i="12"/>
  <c r="A12" i="12"/>
  <c r="G55" i="12"/>
  <c r="G54" i="12"/>
  <c r="E55" i="12"/>
  <c r="A13" i="12"/>
  <c r="F149" i="16"/>
  <c r="F147" i="16"/>
  <c r="F121" i="16"/>
  <c r="F119" i="16"/>
  <c r="F93" i="16"/>
  <c r="F91" i="16"/>
  <c r="F65" i="16"/>
  <c r="F63" i="16"/>
  <c r="F37" i="16"/>
  <c r="F35" i="16"/>
  <c r="F21" i="16"/>
  <c r="F9" i="16"/>
  <c r="F161" i="16"/>
  <c r="F135" i="16"/>
  <c r="F133" i="16"/>
  <c r="F107" i="16"/>
  <c r="F105" i="16"/>
  <c r="F79" i="16"/>
  <c r="F77" i="16"/>
  <c r="F51" i="16"/>
  <c r="F49" i="16"/>
  <c r="F23" i="16"/>
  <c r="R21" i="17"/>
  <c r="R9" i="17"/>
  <c r="C149" i="17"/>
  <c r="J6" i="18"/>
  <c r="I6" i="18"/>
  <c r="J30" i="10"/>
  <c r="J74" i="10"/>
  <c r="G53" i="12"/>
  <c r="G56" i="12"/>
  <c r="D118" i="13"/>
  <c r="D146" i="13"/>
  <c r="J9" i="14"/>
  <c r="I9" i="14"/>
  <c r="K7" i="17"/>
  <c r="J7" i="17"/>
  <c r="C119" i="17"/>
  <c r="L30" i="10"/>
  <c r="H31" i="10"/>
  <c r="H32" i="10"/>
  <c r="H33" i="10"/>
  <c r="H34" i="10"/>
  <c r="H35" i="10"/>
  <c r="H36" i="10"/>
  <c r="H37" i="10"/>
  <c r="H38" i="10"/>
  <c r="J39" i="10"/>
  <c r="L40" i="10"/>
  <c r="L43" i="10"/>
  <c r="H75" i="10"/>
  <c r="H76" i="10"/>
  <c r="H77" i="10"/>
  <c r="H78" i="10"/>
  <c r="N78" i="10"/>
  <c r="H79" i="10"/>
  <c r="N79" i="10"/>
  <c r="H80" i="10"/>
  <c r="N80" i="10"/>
  <c r="H81" i="10"/>
  <c r="H82" i="10"/>
  <c r="J83" i="10"/>
  <c r="L84" i="10"/>
  <c r="C56" i="12"/>
  <c r="C54" i="12"/>
  <c r="C57" i="12" s="1"/>
  <c r="I5" i="12"/>
  <c r="U38" i="12"/>
  <c r="U47" i="12"/>
  <c r="U56" i="12"/>
  <c r="K7" i="15"/>
  <c r="J7" i="15"/>
  <c r="M7" i="15"/>
  <c r="L7" i="15"/>
  <c r="C161" i="17"/>
  <c r="C135" i="17"/>
  <c r="C133" i="17"/>
  <c r="C107" i="17"/>
  <c r="C121" i="17"/>
  <c r="C93" i="17"/>
  <c r="C91" i="17"/>
  <c r="C65" i="17"/>
  <c r="C63" i="17"/>
  <c r="C37" i="17"/>
  <c r="C35" i="17"/>
  <c r="C21" i="17"/>
  <c r="C9" i="17"/>
  <c r="C105" i="17"/>
  <c r="C79" i="17"/>
  <c r="C77" i="17"/>
  <c r="C51" i="17"/>
  <c r="C49" i="17"/>
  <c r="C23" i="17"/>
  <c r="C147" i="17"/>
  <c r="I7" i="17"/>
  <c r="G20" i="13"/>
  <c r="P20" i="13"/>
  <c r="G34" i="13"/>
  <c r="G62" i="13"/>
  <c r="G90" i="13"/>
  <c r="G118" i="13"/>
  <c r="G146" i="13"/>
  <c r="T9" i="14"/>
  <c r="G21" i="15"/>
  <c r="E35" i="15"/>
  <c r="F49" i="15"/>
  <c r="G63" i="15"/>
  <c r="D105" i="15"/>
  <c r="E119" i="15"/>
  <c r="F133" i="15"/>
  <c r="G147" i="15"/>
  <c r="I7" i="16"/>
  <c r="Q9" i="16"/>
  <c r="Q21" i="16"/>
  <c r="F149" i="17"/>
  <c r="F147" i="17"/>
  <c r="F121" i="17"/>
  <c r="F119" i="17"/>
  <c r="U7" i="17"/>
  <c r="E9" i="17"/>
  <c r="E21" i="17"/>
  <c r="E35" i="17"/>
  <c r="E37" i="17"/>
  <c r="E63" i="17"/>
  <c r="E65" i="17"/>
  <c r="E91" i="17"/>
  <c r="E93" i="17"/>
  <c r="D121" i="17"/>
  <c r="T148" i="18"/>
  <c r="T106" i="18"/>
  <c r="T76" i="18"/>
  <c r="T22" i="18"/>
  <c r="T120" i="18"/>
  <c r="T90" i="18"/>
  <c r="T36" i="18"/>
  <c r="T134" i="18"/>
  <c r="T104" i="18"/>
  <c r="T50" i="18"/>
  <c r="T20" i="18"/>
  <c r="T160" i="18"/>
  <c r="T132" i="18"/>
  <c r="T78" i="18"/>
  <c r="T48" i="18"/>
  <c r="T146" i="18"/>
  <c r="T92" i="18"/>
  <c r="T62" i="18"/>
  <c r="T8" i="18"/>
  <c r="N34" i="18"/>
  <c r="N64" i="18"/>
  <c r="T118" i="18"/>
  <c r="Q20" i="13"/>
  <c r="C37" i="14"/>
  <c r="C79" i="14"/>
  <c r="C121" i="14"/>
  <c r="C163" i="14"/>
  <c r="F35" i="15"/>
  <c r="G49" i="15"/>
  <c r="D91" i="15"/>
  <c r="E105" i="15"/>
  <c r="F119" i="15"/>
  <c r="G133" i="15"/>
  <c r="C9" i="16"/>
  <c r="R9" i="16"/>
  <c r="C21" i="16"/>
  <c r="R21" i="16"/>
  <c r="C35" i="16"/>
  <c r="C37" i="16"/>
  <c r="C63" i="16"/>
  <c r="C65" i="16"/>
  <c r="C91" i="16"/>
  <c r="C93" i="16"/>
  <c r="C119" i="16"/>
  <c r="C121" i="16"/>
  <c r="C147" i="16"/>
  <c r="C149" i="16"/>
  <c r="G161" i="17"/>
  <c r="G149" i="17"/>
  <c r="G147" i="17"/>
  <c r="F9" i="17"/>
  <c r="O9" i="17"/>
  <c r="F21" i="17"/>
  <c r="O21" i="17"/>
  <c r="F35" i="17"/>
  <c r="F37" i="17"/>
  <c r="F63" i="17"/>
  <c r="F65" i="17"/>
  <c r="F91" i="17"/>
  <c r="F93" i="17"/>
  <c r="D107" i="17"/>
  <c r="G121" i="17"/>
  <c r="D133" i="17"/>
  <c r="N148" i="18"/>
  <c r="N106" i="18"/>
  <c r="N76" i="18"/>
  <c r="N22" i="18"/>
  <c r="N120" i="18"/>
  <c r="N90" i="18"/>
  <c r="N36" i="18"/>
  <c r="N134" i="18"/>
  <c r="N104" i="18"/>
  <c r="N50" i="18"/>
  <c r="N20" i="18"/>
  <c r="N132" i="18"/>
  <c r="N78" i="18"/>
  <c r="N48" i="18"/>
  <c r="N160" i="18"/>
  <c r="N146" i="18"/>
  <c r="N92" i="18"/>
  <c r="N62" i="18"/>
  <c r="N8" i="18"/>
  <c r="T34" i="18"/>
  <c r="T64" i="18"/>
  <c r="Y7" i="15"/>
  <c r="E21" i="15"/>
  <c r="T21" i="15"/>
  <c r="D49" i="15"/>
  <c r="E63" i="15"/>
  <c r="F77" i="15"/>
  <c r="G91" i="15"/>
  <c r="D133" i="15"/>
  <c r="E147" i="15"/>
  <c r="F161" i="15"/>
  <c r="C23" i="16"/>
  <c r="C49" i="16"/>
  <c r="C51" i="16"/>
  <c r="C77" i="16"/>
  <c r="C79" i="16"/>
  <c r="C105" i="16"/>
  <c r="C107" i="16"/>
  <c r="C133" i="16"/>
  <c r="C135" i="16"/>
  <c r="C161" i="16"/>
  <c r="D149" i="17"/>
  <c r="D147" i="17"/>
  <c r="D161" i="17"/>
  <c r="D135" i="17"/>
  <c r="F23" i="17"/>
  <c r="F49" i="17"/>
  <c r="F51" i="17"/>
  <c r="F77" i="17"/>
  <c r="F79" i="17"/>
  <c r="F105" i="17"/>
  <c r="G119" i="17"/>
  <c r="F20" i="13"/>
  <c r="O20" i="13"/>
  <c r="F34" i="13"/>
  <c r="C48" i="13"/>
  <c r="F62" i="13"/>
  <c r="C76" i="13"/>
  <c r="F90" i="13"/>
  <c r="C104" i="13"/>
  <c r="F118" i="13"/>
  <c r="C132" i="13"/>
  <c r="F146" i="13"/>
  <c r="C160" i="13"/>
  <c r="O23" i="14"/>
  <c r="C65" i="14"/>
  <c r="C107" i="14"/>
  <c r="C149" i="14"/>
  <c r="F21" i="15"/>
  <c r="U21" i="15"/>
  <c r="D35" i="15"/>
  <c r="E49" i="15"/>
  <c r="F63" i="15"/>
  <c r="G77" i="15"/>
  <c r="D119" i="15"/>
  <c r="E133" i="15"/>
  <c r="F147" i="15"/>
  <c r="G161" i="15"/>
  <c r="G9" i="16"/>
  <c r="P9" i="16"/>
  <c r="G21" i="16"/>
  <c r="P21" i="16"/>
  <c r="D23" i="16"/>
  <c r="G35" i="16"/>
  <c r="G37" i="16"/>
  <c r="D49" i="16"/>
  <c r="D51" i="16"/>
  <c r="G63" i="16"/>
  <c r="G65" i="16"/>
  <c r="D77" i="16"/>
  <c r="D79" i="16"/>
  <c r="G91" i="16"/>
  <c r="G93" i="16"/>
  <c r="D105" i="16"/>
  <c r="D107" i="16"/>
  <c r="G119" i="16"/>
  <c r="G121" i="16"/>
  <c r="D133" i="16"/>
  <c r="D135" i="16"/>
  <c r="G147" i="16"/>
  <c r="G149" i="16"/>
  <c r="D161" i="16"/>
  <c r="E149" i="17"/>
  <c r="E147" i="17"/>
  <c r="E121" i="17"/>
  <c r="E119" i="17"/>
  <c r="E161" i="17"/>
  <c r="E135" i="17"/>
  <c r="E133" i="17"/>
  <c r="E107" i="17"/>
  <c r="D9" i="17"/>
  <c r="S9" i="17"/>
  <c r="D21" i="17"/>
  <c r="S21" i="17"/>
  <c r="G23" i="17"/>
  <c r="D35" i="17"/>
  <c r="D37" i="17"/>
  <c r="G49" i="17"/>
  <c r="G51" i="17"/>
  <c r="D63" i="17"/>
  <c r="D65" i="17"/>
  <c r="G77" i="17"/>
  <c r="G79" i="17"/>
  <c r="D91" i="17"/>
  <c r="D93" i="17"/>
  <c r="G105" i="17"/>
  <c r="F135" i="17"/>
  <c r="N118" i="18"/>
  <c r="F148" i="18"/>
  <c r="F160" i="18"/>
  <c r="L148" i="18"/>
  <c r="L160" i="18"/>
  <c r="C22" i="18"/>
  <c r="O22" i="18"/>
  <c r="U22" i="18"/>
  <c r="F34" i="18"/>
  <c r="L34" i="18"/>
  <c r="D36" i="18"/>
  <c r="V36" i="18"/>
  <c r="G48" i="18"/>
  <c r="M48" i="18"/>
  <c r="S48" i="18"/>
  <c r="E50" i="18"/>
  <c r="K50" i="18"/>
  <c r="F64" i="18"/>
  <c r="L64" i="18"/>
  <c r="C76" i="18"/>
  <c r="O76" i="18"/>
  <c r="U76" i="18"/>
  <c r="G78" i="18"/>
  <c r="M78" i="18"/>
  <c r="S78" i="18"/>
  <c r="D90" i="18"/>
  <c r="V90" i="18"/>
  <c r="E104" i="18"/>
  <c r="K104" i="18"/>
  <c r="C106" i="18"/>
  <c r="O106" i="18"/>
  <c r="U106" i="18"/>
  <c r="F118" i="18"/>
  <c r="L118" i="18"/>
  <c r="D120" i="18"/>
  <c r="V120" i="18"/>
  <c r="G132" i="18"/>
  <c r="M132" i="18"/>
  <c r="S132" i="18"/>
  <c r="E134" i="18"/>
  <c r="K134" i="18"/>
  <c r="K148" i="18"/>
  <c r="V77" i="19"/>
  <c r="G148" i="18"/>
  <c r="G160" i="18"/>
  <c r="M148" i="18"/>
  <c r="M160" i="18"/>
  <c r="S148" i="18"/>
  <c r="S160" i="18"/>
  <c r="Y6" i="18"/>
  <c r="C8" i="18"/>
  <c r="O8" i="18"/>
  <c r="U8" i="18"/>
  <c r="F20" i="18"/>
  <c r="L20" i="18"/>
  <c r="D22" i="18"/>
  <c r="V22" i="18"/>
  <c r="G34" i="18"/>
  <c r="M34" i="18"/>
  <c r="S34" i="18"/>
  <c r="E36" i="18"/>
  <c r="K36" i="18"/>
  <c r="F50" i="18"/>
  <c r="L50" i="18"/>
  <c r="C62" i="18"/>
  <c r="O62" i="18"/>
  <c r="U62" i="18"/>
  <c r="G64" i="18"/>
  <c r="M64" i="18"/>
  <c r="S64" i="18"/>
  <c r="D76" i="18"/>
  <c r="V76" i="18"/>
  <c r="E90" i="18"/>
  <c r="K90" i="18"/>
  <c r="C92" i="18"/>
  <c r="O92" i="18"/>
  <c r="U92" i="18"/>
  <c r="F104" i="18"/>
  <c r="L104" i="18"/>
  <c r="D106" i="18"/>
  <c r="V106" i="18"/>
  <c r="G118" i="18"/>
  <c r="M118" i="18"/>
  <c r="S118" i="18"/>
  <c r="E120" i="18"/>
  <c r="K120" i="18"/>
  <c r="F134" i="18"/>
  <c r="L134" i="18"/>
  <c r="C146" i="18"/>
  <c r="D37" i="19"/>
  <c r="D49" i="19"/>
  <c r="C160" i="18"/>
  <c r="C148" i="18"/>
  <c r="O160" i="18"/>
  <c r="O148" i="18"/>
  <c r="U160" i="18"/>
  <c r="U148" i="18"/>
  <c r="F22" i="18"/>
  <c r="L22" i="18"/>
  <c r="C34" i="18"/>
  <c r="O34" i="18"/>
  <c r="U34" i="18"/>
  <c r="G36" i="18"/>
  <c r="M36" i="18"/>
  <c r="S36" i="18"/>
  <c r="D48" i="18"/>
  <c r="V48" i="18"/>
  <c r="E62" i="18"/>
  <c r="K62" i="18"/>
  <c r="C64" i="18"/>
  <c r="O64" i="18"/>
  <c r="U64" i="18"/>
  <c r="F76" i="18"/>
  <c r="L76" i="18"/>
  <c r="D78" i="18"/>
  <c r="V78" i="18"/>
  <c r="G90" i="18"/>
  <c r="M90" i="18"/>
  <c r="S90" i="18"/>
  <c r="E92" i="18"/>
  <c r="K92" i="18"/>
  <c r="F106" i="18"/>
  <c r="L106" i="18"/>
  <c r="C118" i="18"/>
  <c r="O118" i="18"/>
  <c r="U118" i="18"/>
  <c r="G120" i="18"/>
  <c r="M120" i="18"/>
  <c r="S120" i="18"/>
  <c r="D132" i="18"/>
  <c r="V132" i="18"/>
  <c r="E146" i="18"/>
  <c r="K146" i="18"/>
  <c r="D65" i="19"/>
  <c r="D77" i="19"/>
  <c r="D160" i="18"/>
  <c r="D148" i="18"/>
  <c r="V160" i="18"/>
  <c r="V148" i="18"/>
  <c r="F8" i="18"/>
  <c r="L8" i="18"/>
  <c r="C20" i="18"/>
  <c r="O20" i="18"/>
  <c r="U20" i="18"/>
  <c r="G22" i="18"/>
  <c r="M22" i="18"/>
  <c r="S22" i="18"/>
  <c r="D34" i="18"/>
  <c r="V34" i="18"/>
  <c r="E48" i="18"/>
  <c r="K48" i="18"/>
  <c r="C50" i="18"/>
  <c r="O50" i="18"/>
  <c r="U50" i="18"/>
  <c r="F62" i="18"/>
  <c r="L62" i="18"/>
  <c r="D64" i="18"/>
  <c r="V64" i="18"/>
  <c r="G76" i="18"/>
  <c r="M76" i="18"/>
  <c r="S76" i="18"/>
  <c r="E78" i="18"/>
  <c r="K78" i="18"/>
  <c r="F92" i="18"/>
  <c r="L92" i="18"/>
  <c r="C104" i="18"/>
  <c r="O104" i="18"/>
  <c r="U104" i="18"/>
  <c r="G106" i="18"/>
  <c r="M106" i="18"/>
  <c r="S106" i="18"/>
  <c r="D118" i="18"/>
  <c r="V118" i="18"/>
  <c r="E132" i="18"/>
  <c r="K132" i="18"/>
  <c r="C134" i="18"/>
  <c r="O134" i="18"/>
  <c r="U134" i="18"/>
  <c r="F146" i="18"/>
  <c r="L146" i="18"/>
  <c r="D133" i="19"/>
  <c r="D121" i="19"/>
  <c r="D91" i="19"/>
  <c r="D79" i="19"/>
  <c r="D147" i="19"/>
  <c r="D135" i="19"/>
  <c r="D105" i="19"/>
  <c r="D93" i="19"/>
  <c r="D161" i="19"/>
  <c r="D149" i="19"/>
  <c r="D119" i="19"/>
  <c r="D107" i="19"/>
  <c r="C7" i="19"/>
  <c r="C106" i="21"/>
  <c r="C134" i="21"/>
  <c r="C50" i="21"/>
  <c r="C92" i="21"/>
  <c r="C78" i="21"/>
  <c r="C148" i="21"/>
  <c r="C64" i="21"/>
  <c r="C162" i="21"/>
  <c r="C120" i="21"/>
  <c r="C22" i="21"/>
  <c r="E160" i="18"/>
  <c r="K160" i="18"/>
  <c r="Q6" i="18"/>
  <c r="G8" i="18"/>
  <c r="M8" i="18"/>
  <c r="S8" i="18"/>
  <c r="D20" i="18"/>
  <c r="V20" i="18"/>
  <c r="E34" i="18"/>
  <c r="K34" i="18"/>
  <c r="C36" i="18"/>
  <c r="O36" i="18"/>
  <c r="U36" i="18"/>
  <c r="F48" i="18"/>
  <c r="L48" i="18"/>
  <c r="D50" i="18"/>
  <c r="V50" i="18"/>
  <c r="G62" i="18"/>
  <c r="M62" i="18"/>
  <c r="S62" i="18"/>
  <c r="E64" i="18"/>
  <c r="K64" i="18"/>
  <c r="F78" i="18"/>
  <c r="L78" i="18"/>
  <c r="C90" i="18"/>
  <c r="O90" i="18"/>
  <c r="U90" i="18"/>
  <c r="G92" i="18"/>
  <c r="M92" i="18"/>
  <c r="S92" i="18"/>
  <c r="D104" i="18"/>
  <c r="V104" i="18"/>
  <c r="E118" i="18"/>
  <c r="K118" i="18"/>
  <c r="C120" i="18"/>
  <c r="O120" i="18"/>
  <c r="U120" i="18"/>
  <c r="F132" i="18"/>
  <c r="L132" i="18"/>
  <c r="D134" i="18"/>
  <c r="V134" i="18"/>
  <c r="G146" i="18"/>
  <c r="M146" i="18"/>
  <c r="S146" i="18"/>
  <c r="E148" i="18"/>
  <c r="V133" i="19"/>
  <c r="V121" i="19"/>
  <c r="V91" i="19"/>
  <c r="V79" i="19"/>
  <c r="V147" i="19"/>
  <c r="V135" i="19"/>
  <c r="V105" i="19"/>
  <c r="V93" i="19"/>
  <c r="V161" i="19"/>
  <c r="V149" i="19"/>
  <c r="V119" i="19"/>
  <c r="V107" i="19"/>
  <c r="U7" i="19"/>
  <c r="D9" i="19"/>
  <c r="D21" i="19"/>
  <c r="D51" i="19"/>
  <c r="D63" i="19"/>
  <c r="E161" i="22"/>
  <c r="E119" i="22"/>
  <c r="E77" i="22"/>
  <c r="E35" i="22"/>
  <c r="E147" i="22"/>
  <c r="E105" i="22"/>
  <c r="E63" i="22"/>
  <c r="E133" i="22"/>
  <c r="E49" i="22"/>
  <c r="E21" i="22"/>
  <c r="E91" i="22"/>
  <c r="H7" i="19"/>
  <c r="N7" i="19"/>
  <c r="E79" i="19"/>
  <c r="E91" i="19"/>
  <c r="E121" i="19"/>
  <c r="E133" i="19"/>
  <c r="O22" i="21"/>
  <c r="F78" i="21"/>
  <c r="G21" i="22"/>
  <c r="K227" i="24"/>
  <c r="K183" i="24"/>
  <c r="K117" i="24"/>
  <c r="K73" i="24"/>
  <c r="K29" i="24"/>
  <c r="K139" i="24"/>
  <c r="I7" i="24"/>
  <c r="K161" i="24"/>
  <c r="K95" i="24"/>
  <c r="K51" i="24"/>
  <c r="L8" i="24"/>
  <c r="K205" i="24"/>
  <c r="R8" i="21"/>
  <c r="F120" i="21"/>
  <c r="E9" i="19"/>
  <c r="E21" i="19"/>
  <c r="E23" i="19"/>
  <c r="E35" i="19"/>
  <c r="E37" i="19"/>
  <c r="E49" i="19"/>
  <c r="E51" i="19"/>
  <c r="E63" i="19"/>
  <c r="E65" i="19"/>
  <c r="E77" i="19"/>
  <c r="T21" i="22"/>
  <c r="S21" i="22"/>
  <c r="K253" i="24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R7" i="19"/>
  <c r="X7" i="19"/>
  <c r="F9" i="19"/>
  <c r="F21" i="19"/>
  <c r="F23" i="19"/>
  <c r="F35" i="19"/>
  <c r="F37" i="19"/>
  <c r="F49" i="19"/>
  <c r="F51" i="19"/>
  <c r="F63" i="19"/>
  <c r="F65" i="19"/>
  <c r="F77" i="19"/>
  <c r="E93" i="19"/>
  <c r="E105" i="19"/>
  <c r="E135" i="19"/>
  <c r="E147" i="19"/>
  <c r="G133" i="22"/>
  <c r="G91" i="22"/>
  <c r="G49" i="22"/>
  <c r="G161" i="22"/>
  <c r="G119" i="22"/>
  <c r="G77" i="22"/>
  <c r="G35" i="22"/>
  <c r="G63" i="22"/>
  <c r="G105" i="22"/>
  <c r="F148" i="21"/>
  <c r="F64" i="21"/>
  <c r="F92" i="21"/>
  <c r="F50" i="21"/>
  <c r="F22" i="21"/>
  <c r="F162" i="21"/>
  <c r="F36" i="21"/>
  <c r="F106" i="21"/>
  <c r="N22" i="21"/>
  <c r="G147" i="22"/>
  <c r="D133" i="22"/>
  <c r="M95" i="24"/>
  <c r="M161" i="24"/>
  <c r="H163" i="24"/>
  <c r="N164" i="24"/>
  <c r="H166" i="24"/>
  <c r="N167" i="24"/>
  <c r="H169" i="24"/>
  <c r="L172" i="24"/>
  <c r="E120" i="21"/>
  <c r="D134" i="21"/>
  <c r="V7" i="22"/>
  <c r="D21" i="22"/>
  <c r="P21" i="22"/>
  <c r="C119" i="22"/>
  <c r="N8" i="24"/>
  <c r="M51" i="24"/>
  <c r="D92" i="21"/>
  <c r="D120" i="21"/>
  <c r="D36" i="21"/>
  <c r="E22" i="21"/>
  <c r="M22" i="21"/>
  <c r="E50" i="21"/>
  <c r="D64" i="21"/>
  <c r="C147" i="22"/>
  <c r="C105" i="22"/>
  <c r="C63" i="22"/>
  <c r="C133" i="22"/>
  <c r="C91" i="22"/>
  <c r="C49" i="22"/>
  <c r="L7" i="22"/>
  <c r="D35" i="22"/>
  <c r="J175" i="24"/>
  <c r="H174" i="24"/>
  <c r="L173" i="24"/>
  <c r="J172" i="24"/>
  <c r="H171" i="24"/>
  <c r="L170" i="24"/>
  <c r="L169" i="24"/>
  <c r="L168" i="24"/>
  <c r="L167" i="24"/>
  <c r="L166" i="24"/>
  <c r="L165" i="24"/>
  <c r="L164" i="24"/>
  <c r="L163" i="24"/>
  <c r="H175" i="24"/>
  <c r="L174" i="24"/>
  <c r="J173" i="24"/>
  <c r="H172" i="24"/>
  <c r="L171" i="24"/>
  <c r="J170" i="24"/>
  <c r="J169" i="24"/>
  <c r="J168" i="24"/>
  <c r="J167" i="24"/>
  <c r="J166" i="24"/>
  <c r="J165" i="24"/>
  <c r="J164" i="24"/>
  <c r="J163" i="24"/>
  <c r="H164" i="24"/>
  <c r="N165" i="24"/>
  <c r="H167" i="24"/>
  <c r="N168" i="24"/>
  <c r="H170" i="24"/>
  <c r="L175" i="24"/>
  <c r="E162" i="21"/>
  <c r="E78" i="21"/>
  <c r="E106" i="21"/>
  <c r="E64" i="21"/>
  <c r="D78" i="21"/>
  <c r="D147" i="22"/>
  <c r="D161" i="22"/>
  <c r="D119" i="22"/>
  <c r="J7" i="22"/>
  <c r="C77" i="22"/>
  <c r="D105" i="22"/>
  <c r="M253" i="24"/>
  <c r="M73" i="24"/>
  <c r="M29" i="24"/>
  <c r="M139" i="24"/>
  <c r="M205" i="24"/>
  <c r="M183" i="24"/>
  <c r="M117" i="24"/>
  <c r="W7" i="22"/>
  <c r="H21" i="22"/>
  <c r="Q21" i="22"/>
  <c r="H151" i="24"/>
  <c r="J152" i="24"/>
  <c r="L239" i="24"/>
  <c r="F21" i="22"/>
  <c r="L219" i="24"/>
  <c r="J218" i="24"/>
  <c r="H217" i="24"/>
  <c r="L216" i="24"/>
  <c r="J215" i="24"/>
  <c r="H214" i="24"/>
  <c r="N213" i="24"/>
  <c r="H213" i="24"/>
  <c r="N212" i="24"/>
  <c r="H212" i="24"/>
  <c r="N211" i="24"/>
  <c r="H211" i="24"/>
  <c r="N210" i="24"/>
  <c r="H210" i="24"/>
  <c r="N209" i="24"/>
  <c r="H209" i="24"/>
  <c r="N208" i="24"/>
  <c r="H208" i="24"/>
  <c r="N207" i="24"/>
  <c r="H207" i="24"/>
  <c r="J219" i="24"/>
  <c r="H218" i="24"/>
  <c r="L217" i="24"/>
  <c r="J216" i="24"/>
  <c r="H215" i="24"/>
  <c r="L214" i="24"/>
  <c r="L213" i="24"/>
  <c r="L212" i="24"/>
  <c r="L211" i="24"/>
  <c r="L210" i="24"/>
  <c r="L209" i="24"/>
  <c r="L208" i="24"/>
  <c r="L207" i="24"/>
  <c r="J208" i="24"/>
  <c r="I95" i="25"/>
  <c r="I29" i="25"/>
  <c r="G7" i="25"/>
  <c r="J8" i="25" s="1"/>
  <c r="J213" i="24"/>
  <c r="J214" i="24"/>
  <c r="L215" i="24"/>
  <c r="H219" i="24"/>
  <c r="H241" i="24"/>
  <c r="L240" i="24"/>
  <c r="J239" i="24"/>
  <c r="H238" i="24"/>
  <c r="L237" i="24"/>
  <c r="J236" i="24"/>
  <c r="J235" i="24"/>
  <c r="J234" i="24"/>
  <c r="J233" i="24"/>
  <c r="J232" i="24"/>
  <c r="J231" i="24"/>
  <c r="J230" i="24"/>
  <c r="J229" i="24"/>
  <c r="L241" i="24"/>
  <c r="J240" i="24"/>
  <c r="H239" i="24"/>
  <c r="L238" i="24"/>
  <c r="J237" i="24"/>
  <c r="H236" i="24"/>
  <c r="N235" i="24"/>
  <c r="H235" i="24"/>
  <c r="N234" i="24"/>
  <c r="H234" i="24"/>
  <c r="N233" i="24"/>
  <c r="H233" i="24"/>
  <c r="N232" i="24"/>
  <c r="H232" i="24"/>
  <c r="N231" i="24"/>
  <c r="H231" i="24"/>
  <c r="N230" i="24"/>
  <c r="H230" i="24"/>
  <c r="N229" i="24"/>
  <c r="H229" i="24"/>
  <c r="L229" i="24"/>
  <c r="L230" i="24"/>
  <c r="L231" i="24"/>
  <c r="L232" i="24"/>
  <c r="L233" i="24"/>
  <c r="L234" i="24"/>
  <c r="L235" i="24"/>
  <c r="L236" i="24"/>
  <c r="J238" i="24"/>
  <c r="H240" i="24"/>
  <c r="K51" i="25"/>
  <c r="J255" i="24"/>
  <c r="J256" i="24"/>
  <c r="J257" i="24"/>
  <c r="J258" i="24"/>
  <c r="J259" i="24"/>
  <c r="J260" i="24"/>
  <c r="J261" i="24"/>
  <c r="J262" i="24"/>
  <c r="L263" i="24"/>
  <c r="H264" i="24"/>
  <c r="J265" i="24"/>
  <c r="L266" i="24"/>
  <c r="H267" i="24"/>
  <c r="J6" i="26"/>
  <c r="I6" i="26"/>
  <c r="K6" i="26"/>
  <c r="K95" i="25"/>
  <c r="L96" i="25" s="1"/>
  <c r="K73" i="25"/>
  <c r="L74" i="25" s="1"/>
  <c r="L8" i="25"/>
  <c r="K29" i="25"/>
  <c r="L255" i="24"/>
  <c r="L256" i="24"/>
  <c r="L257" i="24"/>
  <c r="L258" i="24"/>
  <c r="L259" i="24"/>
  <c r="L260" i="24"/>
  <c r="L261" i="24"/>
  <c r="L262" i="24"/>
  <c r="H263" i="24"/>
  <c r="J264" i="24"/>
  <c r="L265" i="24"/>
  <c r="H266" i="24"/>
  <c r="M95" i="25"/>
  <c r="M73" i="25"/>
  <c r="M29" i="25"/>
  <c r="N8" i="25"/>
  <c r="C132" i="27"/>
  <c r="C104" i="27"/>
  <c r="C76" i="27"/>
  <c r="C48" i="27"/>
  <c r="C20" i="27"/>
  <c r="C146" i="27"/>
  <c r="C160" i="27"/>
  <c r="C118" i="27"/>
  <c r="C62" i="27"/>
  <c r="C90" i="27"/>
  <c r="C34" i="27"/>
  <c r="G160" i="26"/>
  <c r="G132" i="26"/>
  <c r="G104" i="26"/>
  <c r="G76" i="26"/>
  <c r="G48" i="26"/>
  <c r="G20" i="26"/>
  <c r="G34" i="26"/>
  <c r="G62" i="26"/>
  <c r="G90" i="26"/>
  <c r="G118" i="26"/>
  <c r="G146" i="26"/>
  <c r="L86" i="31"/>
  <c r="L83" i="31"/>
  <c r="L42" i="31"/>
  <c r="L39" i="31"/>
  <c r="L85" i="31"/>
  <c r="L82" i="31"/>
  <c r="L81" i="31"/>
  <c r="L80" i="31"/>
  <c r="L79" i="31"/>
  <c r="L78" i="31"/>
  <c r="L77" i="31"/>
  <c r="L76" i="31"/>
  <c r="L75" i="31"/>
  <c r="L41" i="31"/>
  <c r="L38" i="31"/>
  <c r="L37" i="31"/>
  <c r="L36" i="31"/>
  <c r="L35" i="31"/>
  <c r="L34" i="31"/>
  <c r="L33" i="31"/>
  <c r="L32" i="31"/>
  <c r="L31" i="31"/>
  <c r="L106" i="31"/>
  <c r="L84" i="31"/>
  <c r="L62" i="31"/>
  <c r="L40" i="31"/>
  <c r="L105" i="31"/>
  <c r="L104" i="31"/>
  <c r="L101" i="31"/>
  <c r="L98" i="31"/>
  <c r="L61" i="31"/>
  <c r="L60" i="31"/>
  <c r="L57" i="31"/>
  <c r="L54" i="31"/>
  <c r="L109" i="31"/>
  <c r="L87" i="31"/>
  <c r="L65" i="31"/>
  <c r="L43" i="31"/>
  <c r="L30" i="31"/>
  <c r="L108" i="31"/>
  <c r="L107" i="31"/>
  <c r="L102" i="31"/>
  <c r="L99" i="31"/>
  <c r="L64" i="31"/>
  <c r="L63" i="31"/>
  <c r="L58" i="31"/>
  <c r="L55" i="31"/>
  <c r="L53" i="31"/>
  <c r="N30" i="31"/>
  <c r="L100" i="31"/>
  <c r="L59" i="31"/>
  <c r="L56" i="31"/>
  <c r="L103" i="31"/>
  <c r="L97" i="31"/>
  <c r="E34" i="26"/>
  <c r="E62" i="26"/>
  <c r="E90" i="26"/>
  <c r="E118" i="26"/>
  <c r="E146" i="26"/>
  <c r="F160" i="26"/>
  <c r="C20" i="26"/>
  <c r="F34" i="26"/>
  <c r="C48" i="26"/>
  <c r="F62" i="26"/>
  <c r="C76" i="26"/>
  <c r="F90" i="26"/>
  <c r="C104" i="26"/>
  <c r="F118" i="26"/>
  <c r="C132" i="26"/>
  <c r="F146" i="26"/>
  <c r="G160" i="27"/>
  <c r="G20" i="27"/>
  <c r="D62" i="27"/>
  <c r="G76" i="27"/>
  <c r="D118" i="27"/>
  <c r="C160" i="26"/>
  <c r="C34" i="26"/>
  <c r="F48" i="26"/>
  <c r="C62" i="26"/>
  <c r="F76" i="26"/>
  <c r="C90" i="26"/>
  <c r="F104" i="26"/>
  <c r="C118" i="26"/>
  <c r="F132" i="26"/>
  <c r="C146" i="26"/>
  <c r="E160" i="26"/>
  <c r="D146" i="27"/>
  <c r="D160" i="27"/>
  <c r="D34" i="27"/>
  <c r="D90" i="27"/>
  <c r="G132" i="27"/>
  <c r="G104" i="28"/>
  <c r="G132" i="28"/>
  <c r="G118" i="28"/>
  <c r="G34" i="28"/>
  <c r="G76" i="28"/>
  <c r="G90" i="28"/>
  <c r="G146" i="28"/>
  <c r="G62" i="28"/>
  <c r="G48" i="28"/>
  <c r="D160" i="26"/>
  <c r="D34" i="26"/>
  <c r="D62" i="26"/>
  <c r="D90" i="26"/>
  <c r="D118" i="26"/>
  <c r="D146" i="26"/>
  <c r="D20" i="27"/>
  <c r="D76" i="27"/>
  <c r="G90" i="27"/>
  <c r="G20" i="28"/>
  <c r="E146" i="27"/>
  <c r="K6" i="27"/>
  <c r="E34" i="27"/>
  <c r="E62" i="27"/>
  <c r="E90" i="27"/>
  <c r="E118" i="27"/>
  <c r="J6" i="28"/>
  <c r="I6" i="28"/>
  <c r="F48" i="28"/>
  <c r="E132" i="28"/>
  <c r="F34" i="27"/>
  <c r="F62" i="27"/>
  <c r="F90" i="27"/>
  <c r="F118" i="27"/>
  <c r="F146" i="27"/>
  <c r="E160" i="27"/>
  <c r="K6" i="28"/>
  <c r="F34" i="28"/>
  <c r="F132" i="28"/>
  <c r="J118" i="30"/>
  <c r="E20" i="27"/>
  <c r="E48" i="27"/>
  <c r="E76" i="27"/>
  <c r="E104" i="27"/>
  <c r="E132" i="27"/>
  <c r="E146" i="28"/>
  <c r="E76" i="28"/>
  <c r="E90" i="28"/>
  <c r="E160" i="28"/>
  <c r="E48" i="28"/>
  <c r="E62" i="28"/>
  <c r="M6" i="28"/>
  <c r="E104" i="28"/>
  <c r="H8" i="30"/>
  <c r="D52" i="30"/>
  <c r="F184" i="30"/>
  <c r="AR7" i="35"/>
  <c r="AS7" i="35"/>
  <c r="F160" i="28"/>
  <c r="F90" i="28"/>
  <c r="F104" i="28"/>
  <c r="F20" i="28"/>
  <c r="F62" i="28"/>
  <c r="F76" i="28"/>
  <c r="F146" i="28"/>
  <c r="C34" i="28"/>
  <c r="D48" i="28"/>
  <c r="C118" i="28"/>
  <c r="C146" i="28"/>
  <c r="D160" i="28"/>
  <c r="J20" i="33"/>
  <c r="D132" i="28"/>
  <c r="C20" i="28"/>
  <c r="D34" i="28"/>
  <c r="C104" i="28"/>
  <c r="D118" i="28"/>
  <c r="C132" i="28"/>
  <c r="D146" i="28"/>
  <c r="N162" i="30"/>
  <c r="C62" i="28"/>
  <c r="D76" i="28"/>
  <c r="L8" i="30"/>
  <c r="F86" i="30"/>
  <c r="F83" i="30"/>
  <c r="F63" i="30"/>
  <c r="F60" i="30"/>
  <c r="F59" i="30"/>
  <c r="F58" i="30"/>
  <c r="F57" i="30"/>
  <c r="F56" i="30"/>
  <c r="F55" i="30"/>
  <c r="F54" i="30"/>
  <c r="F53" i="30"/>
  <c r="F87" i="30"/>
  <c r="F84" i="30"/>
  <c r="F52" i="30"/>
  <c r="F85" i="30"/>
  <c r="F82" i="30"/>
  <c r="F81" i="30"/>
  <c r="F80" i="30"/>
  <c r="F79" i="30"/>
  <c r="F78" i="30"/>
  <c r="F77" i="30"/>
  <c r="F76" i="30"/>
  <c r="F75" i="30"/>
  <c r="F65" i="30"/>
  <c r="F62" i="30"/>
  <c r="L74" i="30"/>
  <c r="J102" i="33"/>
  <c r="J80" i="33"/>
  <c r="J58" i="33"/>
  <c r="J36" i="33"/>
  <c r="J103" i="33"/>
  <c r="J81" i="33"/>
  <c r="J59" i="33"/>
  <c r="J53" i="33"/>
  <c r="J37" i="33"/>
  <c r="J31" i="33"/>
  <c r="J19" i="33"/>
  <c r="J16" i="33"/>
  <c r="J15" i="33"/>
  <c r="J14" i="33"/>
  <c r="J13" i="33"/>
  <c r="J12" i="33"/>
  <c r="J11" i="33"/>
  <c r="J10" i="33"/>
  <c r="J9" i="33"/>
  <c r="J100" i="33"/>
  <c r="J78" i="33"/>
  <c r="J56" i="33"/>
  <c r="J34" i="33"/>
  <c r="J107" i="33"/>
  <c r="J105" i="33"/>
  <c r="J101" i="33"/>
  <c r="J85" i="33"/>
  <c r="J83" i="33"/>
  <c r="J79" i="33"/>
  <c r="J63" i="33"/>
  <c r="J61" i="33"/>
  <c r="J57" i="33"/>
  <c r="J41" i="33"/>
  <c r="J39" i="33"/>
  <c r="J35" i="33"/>
  <c r="J21" i="33"/>
  <c r="J18" i="33"/>
  <c r="J86" i="33"/>
  <c r="J84" i="33"/>
  <c r="J82" i="33"/>
  <c r="J42" i="33"/>
  <c r="J40" i="33"/>
  <c r="J38" i="33"/>
  <c r="J17" i="33"/>
  <c r="J77" i="33"/>
  <c r="I73" i="33"/>
  <c r="J74" i="33" s="1"/>
  <c r="J54" i="33"/>
  <c r="J33" i="33"/>
  <c r="J108" i="33"/>
  <c r="J106" i="33"/>
  <c r="J104" i="33"/>
  <c r="J76" i="33"/>
  <c r="J55" i="33"/>
  <c r="I51" i="33"/>
  <c r="J32" i="33"/>
  <c r="I29" i="33"/>
  <c r="J99" i="33"/>
  <c r="I95" i="33"/>
  <c r="J8" i="33"/>
  <c r="J98" i="33"/>
  <c r="J60" i="33"/>
  <c r="J62" i="33"/>
  <c r="C160" i="28"/>
  <c r="L52" i="30"/>
  <c r="J61" i="30"/>
  <c r="L62" i="30"/>
  <c r="J64" i="30"/>
  <c r="L65" i="30"/>
  <c r="J119" i="30"/>
  <c r="J120" i="30"/>
  <c r="J121" i="30"/>
  <c r="J122" i="30"/>
  <c r="J123" i="30"/>
  <c r="F125" i="30"/>
  <c r="H126" i="30"/>
  <c r="F127" i="30"/>
  <c r="J128" i="30"/>
  <c r="L130" i="30"/>
  <c r="J141" i="30"/>
  <c r="F142" i="30"/>
  <c r="H143" i="30"/>
  <c r="J144" i="30"/>
  <c r="F145" i="30"/>
  <c r="H146" i="30"/>
  <c r="J147" i="30"/>
  <c r="F148" i="30"/>
  <c r="J149" i="30"/>
  <c r="L151" i="30"/>
  <c r="H163" i="30"/>
  <c r="L164" i="30"/>
  <c r="F166" i="30"/>
  <c r="L167" i="30"/>
  <c r="F169" i="30"/>
  <c r="L170" i="30"/>
  <c r="J172" i="30"/>
  <c r="H174" i="30"/>
  <c r="F228" i="30"/>
  <c r="J272" i="30"/>
  <c r="L74" i="31"/>
  <c r="N8" i="33"/>
  <c r="K51" i="33"/>
  <c r="L78" i="33"/>
  <c r="I5" i="36"/>
  <c r="L75" i="30"/>
  <c r="L76" i="30"/>
  <c r="L77" i="30"/>
  <c r="L78" i="30"/>
  <c r="L79" i="30"/>
  <c r="L80" i="30"/>
  <c r="L81" i="30"/>
  <c r="L82" i="30"/>
  <c r="J84" i="30"/>
  <c r="L85" i="30"/>
  <c r="J87" i="30"/>
  <c r="L124" i="30"/>
  <c r="N125" i="30"/>
  <c r="J126" i="30"/>
  <c r="H129" i="30"/>
  <c r="F130" i="30"/>
  <c r="J131" i="30"/>
  <c r="L141" i="30"/>
  <c r="N142" i="30"/>
  <c r="L144" i="30"/>
  <c r="N145" i="30"/>
  <c r="L147" i="30"/>
  <c r="H150" i="30"/>
  <c r="F151" i="30"/>
  <c r="J152" i="30"/>
  <c r="N164" i="30"/>
  <c r="J165" i="30"/>
  <c r="H166" i="30"/>
  <c r="N167" i="30"/>
  <c r="J168" i="30"/>
  <c r="H169" i="30"/>
  <c r="L171" i="30"/>
  <c r="L172" i="30"/>
  <c r="J173" i="30"/>
  <c r="J174" i="30"/>
  <c r="J85" i="31"/>
  <c r="J82" i="31"/>
  <c r="J81" i="31"/>
  <c r="J80" i="31"/>
  <c r="J79" i="31"/>
  <c r="J78" i="31"/>
  <c r="J77" i="31"/>
  <c r="J76" i="31"/>
  <c r="J75" i="31"/>
  <c r="J41" i="31"/>
  <c r="J38" i="31"/>
  <c r="J37" i="31"/>
  <c r="J36" i="31"/>
  <c r="J35" i="31"/>
  <c r="J34" i="31"/>
  <c r="J33" i="31"/>
  <c r="J32" i="31"/>
  <c r="J31" i="31"/>
  <c r="J87" i="31"/>
  <c r="J84" i="31"/>
  <c r="J43" i="31"/>
  <c r="J40" i="31"/>
  <c r="J108" i="31"/>
  <c r="J86" i="31"/>
  <c r="J64" i="31"/>
  <c r="J42" i="31"/>
  <c r="J107" i="31"/>
  <c r="J106" i="31"/>
  <c r="J102" i="31"/>
  <c r="J99" i="31"/>
  <c r="J63" i="31"/>
  <c r="J62" i="31"/>
  <c r="J58" i="31"/>
  <c r="J55" i="31"/>
  <c r="J109" i="31"/>
  <c r="J103" i="31"/>
  <c r="J100" i="31"/>
  <c r="J97" i="31"/>
  <c r="J65" i="31"/>
  <c r="J59" i="31"/>
  <c r="J56" i="31"/>
  <c r="J53" i="31"/>
  <c r="J30" i="31"/>
  <c r="J54" i="31"/>
  <c r="J83" i="31"/>
  <c r="L57" i="33"/>
  <c r="L85" i="33"/>
  <c r="L84" i="30"/>
  <c r="L87" i="30"/>
  <c r="N124" i="30"/>
  <c r="J125" i="30"/>
  <c r="L126" i="30"/>
  <c r="F128" i="30"/>
  <c r="H130" i="30"/>
  <c r="L131" i="30"/>
  <c r="F140" i="30"/>
  <c r="L152" i="30"/>
  <c r="J153" i="30"/>
  <c r="H164" i="30"/>
  <c r="N165" i="30"/>
  <c r="J166" i="30"/>
  <c r="H167" i="30"/>
  <c r="N168" i="30"/>
  <c r="J169" i="30"/>
  <c r="H170" i="30"/>
  <c r="F171" i="30"/>
  <c r="F172" i="30"/>
  <c r="L174" i="30"/>
  <c r="L175" i="30"/>
  <c r="N206" i="30"/>
  <c r="J250" i="30"/>
  <c r="J57" i="31"/>
  <c r="L108" i="33"/>
  <c r="L106" i="33"/>
  <c r="L104" i="33"/>
  <c r="L98" i="33"/>
  <c r="L86" i="33"/>
  <c r="L84" i="33"/>
  <c r="L82" i="33"/>
  <c r="L76" i="33"/>
  <c r="L64" i="33"/>
  <c r="L62" i="33"/>
  <c r="L60" i="33"/>
  <c r="L54" i="33"/>
  <c r="L42" i="33"/>
  <c r="L40" i="33"/>
  <c r="L38" i="33"/>
  <c r="L32" i="33"/>
  <c r="L99" i="33"/>
  <c r="L77" i="33"/>
  <c r="L55" i="33"/>
  <c r="L33" i="33"/>
  <c r="L20" i="33"/>
  <c r="L17" i="33"/>
  <c r="L102" i="33"/>
  <c r="L80" i="33"/>
  <c r="L58" i="33"/>
  <c r="L36" i="33"/>
  <c r="L103" i="33"/>
  <c r="L81" i="33"/>
  <c r="L59" i="33"/>
  <c r="L53" i="33"/>
  <c r="L37" i="33"/>
  <c r="L31" i="33"/>
  <c r="L19" i="33"/>
  <c r="L16" i="33"/>
  <c r="L15" i="33"/>
  <c r="L14" i="33"/>
  <c r="L13" i="33"/>
  <c r="L12" i="33"/>
  <c r="L11" i="33"/>
  <c r="L10" i="33"/>
  <c r="L9" i="33"/>
  <c r="L100" i="33"/>
  <c r="K73" i="33"/>
  <c r="L74" i="33" s="1"/>
  <c r="L63" i="33"/>
  <c r="L61" i="33"/>
  <c r="L18" i="33"/>
  <c r="L107" i="33"/>
  <c r="L105" i="33"/>
  <c r="K95" i="33"/>
  <c r="L96" i="33" s="1"/>
  <c r="L8" i="33"/>
  <c r="L79" i="33"/>
  <c r="L56" i="33"/>
  <c r="L35" i="33"/>
  <c r="K29" i="33"/>
  <c r="L39" i="33"/>
  <c r="H52" i="30"/>
  <c r="L53" i="30"/>
  <c r="L54" i="30"/>
  <c r="L55" i="30"/>
  <c r="L56" i="30"/>
  <c r="L57" i="30"/>
  <c r="L58" i="30"/>
  <c r="L59" i="30"/>
  <c r="L60" i="30"/>
  <c r="H61" i="30"/>
  <c r="J62" i="30"/>
  <c r="L63" i="30"/>
  <c r="J65" i="30"/>
  <c r="H119" i="30"/>
  <c r="N119" i="30"/>
  <c r="H120" i="30"/>
  <c r="N120" i="30"/>
  <c r="H121" i="30"/>
  <c r="N121" i="30"/>
  <c r="H122" i="30"/>
  <c r="N122" i="30"/>
  <c r="H123" i="30"/>
  <c r="N123" i="30"/>
  <c r="H124" i="30"/>
  <c r="F126" i="30"/>
  <c r="J127" i="30"/>
  <c r="H128" i="30"/>
  <c r="L129" i="30"/>
  <c r="F131" i="30"/>
  <c r="J140" i="30"/>
  <c r="H141" i="30"/>
  <c r="J142" i="30"/>
  <c r="F143" i="30"/>
  <c r="H144" i="30"/>
  <c r="J145" i="30"/>
  <c r="F146" i="30"/>
  <c r="H147" i="30"/>
  <c r="J148" i="30"/>
  <c r="H149" i="30"/>
  <c r="L150" i="30"/>
  <c r="F152" i="30"/>
  <c r="L163" i="30"/>
  <c r="F165" i="30"/>
  <c r="L166" i="30"/>
  <c r="F168" i="30"/>
  <c r="L169" i="30"/>
  <c r="H171" i="30"/>
  <c r="F173" i="30"/>
  <c r="L241" i="30"/>
  <c r="F241" i="30"/>
  <c r="J240" i="30"/>
  <c r="H239" i="30"/>
  <c r="L238" i="30"/>
  <c r="F238" i="30"/>
  <c r="J237" i="30"/>
  <c r="H236" i="30"/>
  <c r="N235" i="30"/>
  <c r="H235" i="30"/>
  <c r="N234" i="30"/>
  <c r="H234" i="30"/>
  <c r="N233" i="30"/>
  <c r="H233" i="30"/>
  <c r="N232" i="30"/>
  <c r="H232" i="30"/>
  <c r="N231" i="30"/>
  <c r="H231" i="30"/>
  <c r="N230" i="30"/>
  <c r="H230" i="30"/>
  <c r="N229" i="30"/>
  <c r="H229" i="30"/>
  <c r="F229" i="30"/>
  <c r="F230" i="30"/>
  <c r="F231" i="30"/>
  <c r="F232" i="30"/>
  <c r="F233" i="30"/>
  <c r="F234" i="30"/>
  <c r="F235" i="30"/>
  <c r="F236" i="30"/>
  <c r="H237" i="30"/>
  <c r="J238" i="30"/>
  <c r="L239" i="30"/>
  <c r="J39" i="31"/>
  <c r="J98" i="31"/>
  <c r="L21" i="33"/>
  <c r="L34" i="33"/>
  <c r="J52" i="30"/>
  <c r="J75" i="30"/>
  <c r="J76" i="30"/>
  <c r="J77" i="30"/>
  <c r="J78" i="30"/>
  <c r="J79" i="30"/>
  <c r="J80" i="30"/>
  <c r="J81" i="30"/>
  <c r="J82" i="30"/>
  <c r="L83" i="30"/>
  <c r="J124" i="30"/>
  <c r="L125" i="30"/>
  <c r="L127" i="30"/>
  <c r="F129" i="30"/>
  <c r="J130" i="30"/>
  <c r="H131" i="30"/>
  <c r="H152" i="30"/>
  <c r="L153" i="30"/>
  <c r="F163" i="30"/>
  <c r="N163" i="30"/>
  <c r="J164" i="30"/>
  <c r="H165" i="30"/>
  <c r="N166" i="30"/>
  <c r="J167" i="30"/>
  <c r="H168" i="30"/>
  <c r="N169" i="30"/>
  <c r="J170" i="30"/>
  <c r="J171" i="30"/>
  <c r="H172" i="30"/>
  <c r="H173" i="30"/>
  <c r="F174" i="30"/>
  <c r="F175" i="30"/>
  <c r="J105" i="31"/>
  <c r="J5" i="36"/>
  <c r="Q5" i="36"/>
  <c r="P5" i="36"/>
  <c r="F86" i="31"/>
  <c r="F83" i="31"/>
  <c r="F42" i="31"/>
  <c r="F39" i="31"/>
  <c r="F85" i="31"/>
  <c r="F82" i="31"/>
  <c r="F81" i="31"/>
  <c r="F80" i="31"/>
  <c r="F79" i="31"/>
  <c r="F78" i="31"/>
  <c r="F77" i="31"/>
  <c r="F76" i="31"/>
  <c r="F75" i="31"/>
  <c r="F41" i="31"/>
  <c r="F38" i="31"/>
  <c r="F37" i="31"/>
  <c r="F36" i="31"/>
  <c r="F35" i="31"/>
  <c r="F34" i="31"/>
  <c r="F33" i="31"/>
  <c r="F32" i="31"/>
  <c r="F31" i="31"/>
  <c r="F54" i="31"/>
  <c r="F57" i="31"/>
  <c r="F60" i="31"/>
  <c r="F61" i="31"/>
  <c r="F98" i="31"/>
  <c r="F101" i="31"/>
  <c r="F104" i="31"/>
  <c r="F105" i="31"/>
  <c r="F108" i="33"/>
  <c r="F106" i="33"/>
  <c r="F104" i="33"/>
  <c r="F98" i="33"/>
  <c r="F86" i="33"/>
  <c r="F84" i="33"/>
  <c r="F82" i="33"/>
  <c r="F76" i="33"/>
  <c r="F64" i="33"/>
  <c r="F62" i="33"/>
  <c r="F60" i="33"/>
  <c r="F54" i="33"/>
  <c r="F42" i="33"/>
  <c r="F40" i="33"/>
  <c r="F38" i="33"/>
  <c r="F32" i="33"/>
  <c r="F99" i="33"/>
  <c r="F77" i="33"/>
  <c r="F55" i="33"/>
  <c r="F33" i="33"/>
  <c r="F20" i="33"/>
  <c r="F17" i="33"/>
  <c r="F102" i="33"/>
  <c r="F80" i="33"/>
  <c r="F58" i="33"/>
  <c r="F36" i="33"/>
  <c r="F103" i="33"/>
  <c r="E95" i="33"/>
  <c r="F96" i="33" s="1"/>
  <c r="F81" i="33"/>
  <c r="E73" i="33"/>
  <c r="F74" i="33" s="1"/>
  <c r="F59" i="33"/>
  <c r="F53" i="33"/>
  <c r="E51" i="33"/>
  <c r="F37" i="33"/>
  <c r="F31" i="33"/>
  <c r="E29" i="33"/>
  <c r="F19" i="33"/>
  <c r="F16" i="33"/>
  <c r="F15" i="33"/>
  <c r="F14" i="33"/>
  <c r="F13" i="33"/>
  <c r="F12" i="33"/>
  <c r="F11" i="33"/>
  <c r="F10" i="33"/>
  <c r="F9" i="33"/>
  <c r="F39" i="33"/>
  <c r="F41" i="33"/>
  <c r="F83" i="33"/>
  <c r="F85" i="33"/>
  <c r="N97" i="33"/>
  <c r="F101" i="33"/>
  <c r="V8" i="35"/>
  <c r="AB11" i="35"/>
  <c r="F273" i="30"/>
  <c r="L273" i="30"/>
  <c r="F274" i="30"/>
  <c r="L274" i="30"/>
  <c r="F275" i="30"/>
  <c r="L275" i="30"/>
  <c r="F276" i="30"/>
  <c r="L276" i="30"/>
  <c r="F277" i="30"/>
  <c r="L277" i="30"/>
  <c r="F278" i="30"/>
  <c r="L278" i="30"/>
  <c r="F279" i="30"/>
  <c r="L279" i="30"/>
  <c r="F280" i="30"/>
  <c r="L280" i="30"/>
  <c r="H281" i="30"/>
  <c r="J282" i="30"/>
  <c r="F283" i="30"/>
  <c r="L283" i="30"/>
  <c r="H284" i="30"/>
  <c r="J285" i="30"/>
  <c r="M95" i="31"/>
  <c r="N96" i="31" s="1"/>
  <c r="M51" i="31"/>
  <c r="N52" i="31" s="1"/>
  <c r="N8" i="31"/>
  <c r="N33" i="31"/>
  <c r="N36" i="31"/>
  <c r="N55" i="31"/>
  <c r="N58" i="31"/>
  <c r="F62" i="31"/>
  <c r="N77" i="31"/>
  <c r="N80" i="31"/>
  <c r="F84" i="31"/>
  <c r="N99" i="31"/>
  <c r="F106" i="31"/>
  <c r="N11" i="33"/>
  <c r="N14" i="33"/>
  <c r="F34" i="33"/>
  <c r="F57" i="33"/>
  <c r="F78" i="33"/>
  <c r="D52" i="31"/>
  <c r="M73" i="31"/>
  <c r="N74" i="31" s="1"/>
  <c r="D96" i="31"/>
  <c r="F103" i="31"/>
  <c r="N100" i="33"/>
  <c r="N101" i="33"/>
  <c r="M95" i="33"/>
  <c r="M73" i="33"/>
  <c r="M51" i="33"/>
  <c r="M29" i="33"/>
  <c r="N98" i="33"/>
  <c r="N99" i="33"/>
  <c r="N103" i="33"/>
  <c r="H17" i="35"/>
  <c r="H15" i="35"/>
  <c r="H13" i="35"/>
  <c r="H10" i="35"/>
  <c r="H12" i="35"/>
  <c r="H9" i="35"/>
  <c r="N18" i="35"/>
  <c r="N16" i="35"/>
  <c r="N14" i="35"/>
  <c r="N12" i="35"/>
  <c r="N9" i="35"/>
  <c r="N11" i="35"/>
  <c r="V17" i="35"/>
  <c r="V15" i="35"/>
  <c r="V11" i="35"/>
  <c r="V13" i="35"/>
  <c r="V10" i="35"/>
  <c r="AB18" i="35"/>
  <c r="AB16" i="35"/>
  <c r="AB14" i="35"/>
  <c r="AB13" i="35"/>
  <c r="AB10" i="35"/>
  <c r="AB12" i="35"/>
  <c r="AB9" i="35"/>
  <c r="AL7" i="35"/>
  <c r="AK7" i="35"/>
  <c r="N8" i="35"/>
  <c r="V9" i="35"/>
  <c r="N13" i="35"/>
  <c r="AB15" i="35"/>
  <c r="V16" i="35"/>
  <c r="N17" i="35"/>
  <c r="H18" i="35"/>
  <c r="AL29" i="35"/>
  <c r="L284" i="30"/>
  <c r="H285" i="30"/>
  <c r="N57" i="31"/>
  <c r="N76" i="31"/>
  <c r="N79" i="31"/>
  <c r="N98" i="31"/>
  <c r="N101" i="31"/>
  <c r="AK29" i="35"/>
  <c r="H30" i="31"/>
  <c r="H39" i="31"/>
  <c r="H42" i="31"/>
  <c r="H83" i="31"/>
  <c r="H86" i="31"/>
  <c r="H8" i="33"/>
  <c r="H17" i="33"/>
  <c r="H20" i="33"/>
  <c r="H33" i="33"/>
  <c r="H55" i="33"/>
  <c r="H77" i="33"/>
  <c r="H99" i="33"/>
  <c r="H52" i="33"/>
  <c r="G95" i="33"/>
  <c r="H96" i="33" s="1"/>
  <c r="H98" i="33"/>
  <c r="H104" i="33"/>
  <c r="H106" i="33"/>
  <c r="H108" i="33"/>
  <c r="D30" i="31"/>
  <c r="H40" i="31"/>
  <c r="H43" i="31"/>
  <c r="H84" i="31"/>
  <c r="D8" i="33"/>
  <c r="H18" i="33"/>
  <c r="H21" i="33"/>
  <c r="H35" i="33"/>
  <c r="H39" i="33"/>
  <c r="H41" i="33"/>
  <c r="H57" i="33"/>
  <c r="H61" i="33"/>
  <c r="H63" i="33"/>
  <c r="H79" i="33"/>
  <c r="H83" i="33"/>
  <c r="H85" i="33"/>
  <c r="H101" i="33"/>
  <c r="H105" i="33"/>
  <c r="H29" i="35"/>
  <c r="E129" i="39"/>
  <c r="H123" i="39"/>
  <c r="M5" i="40"/>
  <c r="P5" i="40"/>
  <c r="N5" i="40"/>
  <c r="Q5" i="40"/>
  <c r="H5" i="39"/>
  <c r="G5" i="39"/>
  <c r="I5" i="39"/>
  <c r="L5" i="40"/>
  <c r="O133" i="41"/>
  <c r="K5" i="39"/>
  <c r="I5" i="40"/>
  <c r="F5" i="40"/>
  <c r="F9" i="40"/>
  <c r="F7" i="40"/>
  <c r="H5" i="40"/>
  <c r="I5" i="37"/>
  <c r="F6" i="40"/>
  <c r="F8" i="40"/>
  <c r="F10" i="40"/>
  <c r="H133" i="40"/>
  <c r="G133" i="40"/>
  <c r="I133" i="40"/>
  <c r="O5" i="39"/>
  <c r="L133" i="40"/>
  <c r="E146" i="43"/>
  <c r="Q5" i="39"/>
  <c r="P5" i="41"/>
  <c r="S5" i="41"/>
  <c r="R5" i="41"/>
  <c r="T5" i="39"/>
  <c r="G123" i="39"/>
  <c r="I123" i="39"/>
  <c r="F5" i="45"/>
  <c r="I5" i="45"/>
  <c r="K133" i="40"/>
  <c r="N133" i="40"/>
  <c r="M133" i="40"/>
  <c r="M5" i="41"/>
  <c r="L5" i="41"/>
  <c r="D146" i="43"/>
  <c r="O123" i="39"/>
  <c r="S5" i="43"/>
  <c r="P5" i="43"/>
  <c r="R5" i="43"/>
  <c r="Q5" i="43"/>
  <c r="S5" i="42"/>
  <c r="R5" i="42"/>
  <c r="F9" i="42"/>
  <c r="F10" i="42"/>
  <c r="M123" i="39"/>
  <c r="G133" i="41"/>
  <c r="N133" i="41"/>
  <c r="T5" i="42"/>
  <c r="L133" i="42"/>
  <c r="H135" i="43"/>
  <c r="G135" i="43"/>
  <c r="I135" i="43"/>
  <c r="M5" i="42"/>
  <c r="L5" i="42"/>
  <c r="M133" i="42"/>
  <c r="N135" i="43"/>
  <c r="M135" i="43"/>
  <c r="M5" i="44"/>
  <c r="L5" i="44"/>
  <c r="N5" i="44"/>
  <c r="K135" i="43"/>
  <c r="E146" i="44"/>
  <c r="S5" i="44"/>
  <c r="R5" i="44"/>
  <c r="P5" i="44"/>
  <c r="O135" i="44"/>
  <c r="T5" i="45"/>
  <c r="S5" i="45"/>
  <c r="R5" i="45"/>
  <c r="P5" i="45"/>
  <c r="C146" i="44"/>
  <c r="Q5" i="45"/>
  <c r="H135" i="45"/>
  <c r="E146" i="45"/>
  <c r="L135" i="44"/>
  <c r="H5" i="45"/>
  <c r="G135" i="44"/>
  <c r="M135" i="44"/>
  <c r="N5" i="45"/>
  <c r="M5" i="45"/>
  <c r="L5" i="45"/>
  <c r="I135" i="45"/>
  <c r="O135" i="45"/>
  <c r="J5" i="45"/>
  <c r="L135" i="45"/>
  <c r="G135" i="45"/>
  <c r="M135" i="45"/>
  <c r="R93" i="18" l="1"/>
  <c r="R73" i="18"/>
  <c r="R80" i="18"/>
  <c r="R60" i="18"/>
  <c r="N96" i="33"/>
  <c r="Y81" i="18"/>
  <c r="R131" i="18"/>
  <c r="R15" i="18"/>
  <c r="R112" i="18"/>
  <c r="R138" i="18"/>
  <c r="Y137" i="18"/>
  <c r="Y149" i="18"/>
  <c r="W16" i="16"/>
  <c r="W18" i="16"/>
  <c r="H74" i="33"/>
  <c r="N74" i="25"/>
  <c r="G57" i="12"/>
  <c r="R9" i="18"/>
  <c r="Y87" i="18"/>
  <c r="R154" i="18"/>
  <c r="Y74" i="18"/>
  <c r="R28" i="18"/>
  <c r="W17" i="16"/>
  <c r="N96" i="25"/>
  <c r="Y9" i="18"/>
  <c r="R11" i="18"/>
  <c r="R125" i="18"/>
  <c r="R47" i="18"/>
  <c r="Y126" i="18"/>
  <c r="Y10" i="18"/>
  <c r="Y68" i="18"/>
  <c r="R99" i="18"/>
  <c r="W14" i="16"/>
  <c r="J96" i="33"/>
  <c r="Y107" i="18"/>
  <c r="Y113" i="18"/>
  <c r="R41" i="18"/>
  <c r="Y16" i="18"/>
  <c r="R67" i="18"/>
  <c r="R143" i="18"/>
  <c r="W15" i="16"/>
  <c r="W13" i="16"/>
  <c r="W12" i="16"/>
  <c r="K142" i="44"/>
  <c r="R86" i="18"/>
  <c r="Y42" i="18"/>
  <c r="Y29" i="18"/>
  <c r="Y23" i="18"/>
  <c r="W11" i="16"/>
  <c r="H137" i="45"/>
  <c r="K137" i="45" s="1"/>
  <c r="G137" i="45"/>
  <c r="I137" i="45"/>
  <c r="O144" i="45"/>
  <c r="M144" i="45"/>
  <c r="L144" i="45"/>
  <c r="N144" i="45"/>
  <c r="G142" i="45"/>
  <c r="I142" i="45"/>
  <c r="H142" i="45"/>
  <c r="K142" i="45" s="1"/>
  <c r="O138" i="45"/>
  <c r="M138" i="45"/>
  <c r="L138" i="45"/>
  <c r="N138" i="45"/>
  <c r="G136" i="45"/>
  <c r="I136" i="45"/>
  <c r="H136" i="45"/>
  <c r="K136" i="45" s="1"/>
  <c r="F146" i="45"/>
  <c r="L143" i="45"/>
  <c r="N143" i="45"/>
  <c r="M143" i="45"/>
  <c r="O143" i="45"/>
  <c r="H141" i="45"/>
  <c r="K141" i="45" s="1"/>
  <c r="G141" i="45"/>
  <c r="I141" i="45"/>
  <c r="I145" i="45"/>
  <c r="H145" i="45"/>
  <c r="K145" i="45" s="1"/>
  <c r="G145" i="45"/>
  <c r="N141" i="45"/>
  <c r="M141" i="45"/>
  <c r="L141" i="45"/>
  <c r="O141" i="45"/>
  <c r="I139" i="45"/>
  <c r="H139" i="45"/>
  <c r="K139" i="45" s="1"/>
  <c r="G139" i="45"/>
  <c r="I144" i="45"/>
  <c r="G144" i="45"/>
  <c r="H144" i="45"/>
  <c r="K144" i="45" s="1"/>
  <c r="O140" i="45"/>
  <c r="N140" i="45"/>
  <c r="M140" i="45"/>
  <c r="L140" i="45"/>
  <c r="I138" i="45"/>
  <c r="G138" i="45"/>
  <c r="H138" i="45"/>
  <c r="K138" i="45" s="1"/>
  <c r="M142" i="44"/>
  <c r="O142" i="44"/>
  <c r="N142" i="44"/>
  <c r="L142" i="44"/>
  <c r="O140" i="44"/>
  <c r="M140" i="44"/>
  <c r="N140" i="44"/>
  <c r="L140" i="44"/>
  <c r="O138" i="44"/>
  <c r="M138" i="44"/>
  <c r="L138" i="44"/>
  <c r="N138" i="44"/>
  <c r="I136" i="44"/>
  <c r="F146" i="44"/>
  <c r="H136" i="44"/>
  <c r="K136" i="44" s="1"/>
  <c r="G136" i="44"/>
  <c r="H145" i="44"/>
  <c r="I145" i="44"/>
  <c r="G145" i="44"/>
  <c r="H141" i="44"/>
  <c r="I141" i="44"/>
  <c r="G141" i="44"/>
  <c r="G143" i="44"/>
  <c r="I143" i="44"/>
  <c r="H143" i="44"/>
  <c r="K143" i="44" s="1"/>
  <c r="N141" i="44"/>
  <c r="L141" i="44"/>
  <c r="O141" i="44"/>
  <c r="M141" i="44"/>
  <c r="I139" i="44"/>
  <c r="H139" i="44"/>
  <c r="K139" i="44" s="1"/>
  <c r="G139" i="44"/>
  <c r="L143" i="44"/>
  <c r="O143" i="44"/>
  <c r="N143" i="44"/>
  <c r="M143" i="44"/>
  <c r="N145" i="44"/>
  <c r="O145" i="44"/>
  <c r="L145" i="44"/>
  <c r="M145" i="44"/>
  <c r="I144" i="44"/>
  <c r="G144" i="44"/>
  <c r="H144" i="44"/>
  <c r="K144" i="44" s="1"/>
  <c r="H14" i="43"/>
  <c r="I14" i="43"/>
  <c r="J14" i="43"/>
  <c r="H13" i="43"/>
  <c r="I13" i="43"/>
  <c r="J13" i="43"/>
  <c r="H12" i="43"/>
  <c r="I12" i="43"/>
  <c r="J12" i="43"/>
  <c r="H11" i="43"/>
  <c r="I11" i="43"/>
  <c r="J11" i="43"/>
  <c r="H10" i="43"/>
  <c r="I10" i="43"/>
  <c r="J10" i="43"/>
  <c r="I9" i="43"/>
  <c r="J9" i="43"/>
  <c r="H9" i="43"/>
  <c r="H8" i="43"/>
  <c r="I8" i="43"/>
  <c r="J8" i="43"/>
  <c r="I7" i="43"/>
  <c r="J7" i="43"/>
  <c r="H7" i="43"/>
  <c r="G16" i="43"/>
  <c r="H6" i="43"/>
  <c r="J6" i="43"/>
  <c r="I6" i="43"/>
  <c r="N140" i="43"/>
  <c r="M140" i="43"/>
  <c r="O140" i="43"/>
  <c r="L140" i="43"/>
  <c r="N15" i="43"/>
  <c r="M15" i="43"/>
  <c r="L15" i="43"/>
  <c r="N14" i="43"/>
  <c r="M14" i="43"/>
  <c r="L14" i="43"/>
  <c r="N13" i="43"/>
  <c r="M13" i="43"/>
  <c r="L13" i="43"/>
  <c r="N12" i="43"/>
  <c r="M12" i="43"/>
  <c r="L12" i="43"/>
  <c r="N11" i="43"/>
  <c r="M11" i="43"/>
  <c r="L11" i="43"/>
  <c r="N10" i="43"/>
  <c r="M10" i="43"/>
  <c r="L10" i="43"/>
  <c r="N9" i="43"/>
  <c r="M9" i="43"/>
  <c r="L9" i="43"/>
  <c r="M7" i="43"/>
  <c r="L7" i="43"/>
  <c r="N7" i="43"/>
  <c r="M9" i="42"/>
  <c r="J9" i="42"/>
  <c r="I9" i="42"/>
  <c r="H9" i="42"/>
  <c r="M8" i="42"/>
  <c r="J8" i="42"/>
  <c r="I8" i="42"/>
  <c r="H8" i="42"/>
  <c r="J7" i="42"/>
  <c r="I7" i="42"/>
  <c r="H7" i="42"/>
  <c r="J6" i="42"/>
  <c r="I6" i="42"/>
  <c r="H6" i="42"/>
  <c r="O138" i="43"/>
  <c r="N138" i="43"/>
  <c r="M138" i="43"/>
  <c r="L138" i="43"/>
  <c r="L142" i="43"/>
  <c r="O142" i="43"/>
  <c r="M142" i="43"/>
  <c r="N142" i="43"/>
  <c r="O139" i="43"/>
  <c r="N139" i="43"/>
  <c r="M139" i="43"/>
  <c r="L139" i="43"/>
  <c r="O145" i="43"/>
  <c r="N145" i="43"/>
  <c r="L145" i="43"/>
  <c r="M145" i="43"/>
  <c r="M141" i="43"/>
  <c r="L141" i="43"/>
  <c r="N141" i="43"/>
  <c r="O141" i="43"/>
  <c r="M137" i="43"/>
  <c r="L137" i="43"/>
  <c r="N137" i="43"/>
  <c r="O137" i="43"/>
  <c r="N143" i="43"/>
  <c r="L143" i="43"/>
  <c r="M143" i="43"/>
  <c r="O143" i="43"/>
  <c r="O144" i="43"/>
  <c r="M144" i="43"/>
  <c r="L144" i="43"/>
  <c r="N144" i="43"/>
  <c r="M10" i="42"/>
  <c r="L10" i="42"/>
  <c r="N10" i="42"/>
  <c r="L9" i="42"/>
  <c r="N9" i="42"/>
  <c r="L8" i="42"/>
  <c r="N8" i="42"/>
  <c r="M7" i="42"/>
  <c r="L7" i="42"/>
  <c r="N7" i="42"/>
  <c r="M6" i="42"/>
  <c r="L6" i="42"/>
  <c r="N6" i="42"/>
  <c r="I139" i="43"/>
  <c r="H139" i="43"/>
  <c r="K139" i="43" s="1"/>
  <c r="G139" i="43"/>
  <c r="I144" i="43"/>
  <c r="G144" i="43"/>
  <c r="H144" i="43"/>
  <c r="K144" i="43" s="1"/>
  <c r="H143" i="43"/>
  <c r="K143" i="43" s="1"/>
  <c r="I143" i="43"/>
  <c r="G143" i="43"/>
  <c r="H140" i="43"/>
  <c r="K140" i="43" s="1"/>
  <c r="G140" i="43"/>
  <c r="I140" i="43"/>
  <c r="G136" i="43"/>
  <c r="F146" i="43"/>
  <c r="H136" i="43"/>
  <c r="K136" i="43" s="1"/>
  <c r="I136" i="43"/>
  <c r="I138" i="43"/>
  <c r="G138" i="43"/>
  <c r="H138" i="43"/>
  <c r="K138" i="43" s="1"/>
  <c r="I137" i="43"/>
  <c r="G137" i="43"/>
  <c r="H137" i="43"/>
  <c r="K137" i="43" s="1"/>
  <c r="I145" i="43"/>
  <c r="H145" i="43"/>
  <c r="K145" i="43" s="1"/>
  <c r="G145" i="43"/>
  <c r="G141" i="43"/>
  <c r="H141" i="43"/>
  <c r="K141" i="43" s="1"/>
  <c r="I141" i="43"/>
  <c r="I142" i="43"/>
  <c r="H142" i="43"/>
  <c r="K142" i="43" s="1"/>
  <c r="G142" i="43"/>
  <c r="I134" i="41"/>
  <c r="H134" i="41"/>
  <c r="G134" i="41"/>
  <c r="M9" i="40"/>
  <c r="J9" i="40"/>
  <c r="I9" i="40"/>
  <c r="H9" i="40"/>
  <c r="M8" i="40"/>
  <c r="J8" i="40"/>
  <c r="I8" i="40"/>
  <c r="H8" i="40"/>
  <c r="J7" i="40"/>
  <c r="I7" i="40"/>
  <c r="H7" i="40"/>
  <c r="J6" i="40"/>
  <c r="I6" i="40"/>
  <c r="H6" i="40"/>
  <c r="S10" i="42"/>
  <c r="R10" i="42"/>
  <c r="T10" i="42"/>
  <c r="AA20" i="42"/>
  <c r="Q10" i="42"/>
  <c r="P10" i="42"/>
  <c r="S9" i="42"/>
  <c r="R9" i="42"/>
  <c r="T9" i="42"/>
  <c r="P9" i="42"/>
  <c r="Q9" i="42"/>
  <c r="S8" i="42"/>
  <c r="R8" i="42"/>
  <c r="T8" i="42"/>
  <c r="Q8" i="42"/>
  <c r="P8" i="42"/>
  <c r="S7" i="42"/>
  <c r="R7" i="42"/>
  <c r="T7" i="42"/>
  <c r="AA19" i="42" s="1"/>
  <c r="Q7" i="42"/>
  <c r="P7" i="42"/>
  <c r="S6" i="42"/>
  <c r="R6" i="42"/>
  <c r="T6" i="42"/>
  <c r="P6" i="42"/>
  <c r="Q6" i="42"/>
  <c r="J10" i="41"/>
  <c r="I10" i="41"/>
  <c r="H10" i="41"/>
  <c r="J9" i="41"/>
  <c r="M9" i="41"/>
  <c r="I9" i="41"/>
  <c r="H9" i="41"/>
  <c r="J8" i="41"/>
  <c r="M8" i="41"/>
  <c r="I8" i="41"/>
  <c r="H8" i="41"/>
  <c r="J7" i="41"/>
  <c r="I7" i="41"/>
  <c r="H7" i="41"/>
  <c r="J6" i="41"/>
  <c r="I6" i="41"/>
  <c r="H6" i="41"/>
  <c r="M125" i="39"/>
  <c r="O125" i="39"/>
  <c r="K125" i="39"/>
  <c r="N125" i="39"/>
  <c r="L125" i="39"/>
  <c r="N124" i="39"/>
  <c r="L124" i="39"/>
  <c r="O124" i="39"/>
  <c r="M124" i="39"/>
  <c r="S6" i="43"/>
  <c r="T6" i="43"/>
  <c r="O16" i="43"/>
  <c r="P6" i="43"/>
  <c r="R6" i="43"/>
  <c r="Q6" i="43"/>
  <c r="S8" i="43"/>
  <c r="T8" i="43"/>
  <c r="Q8" i="43"/>
  <c r="P8" i="43"/>
  <c r="R8" i="43"/>
  <c r="L134" i="41"/>
  <c r="O134" i="41"/>
  <c r="K134" i="41"/>
  <c r="M134" i="41"/>
  <c r="N134" i="41"/>
  <c r="S10" i="40"/>
  <c r="AA20" i="40"/>
  <c r="P10" i="40"/>
  <c r="T10" i="40"/>
  <c r="R10" i="40"/>
  <c r="Q10" i="40"/>
  <c r="S9" i="40"/>
  <c r="P9" i="40"/>
  <c r="R9" i="40"/>
  <c r="Q9" i="40"/>
  <c r="T9" i="40"/>
  <c r="S8" i="40"/>
  <c r="P8" i="40"/>
  <c r="T8" i="40"/>
  <c r="R8" i="40"/>
  <c r="Q8" i="40"/>
  <c r="S7" i="40"/>
  <c r="P7" i="40"/>
  <c r="AA19" i="40"/>
  <c r="R7" i="40"/>
  <c r="Q7" i="40"/>
  <c r="T7" i="40"/>
  <c r="S6" i="40"/>
  <c r="P6" i="40"/>
  <c r="T6" i="40"/>
  <c r="R6" i="40"/>
  <c r="Q6" i="40"/>
  <c r="L9" i="41"/>
  <c r="N9" i="41"/>
  <c r="M7" i="41"/>
  <c r="L7" i="41"/>
  <c r="N7" i="41"/>
  <c r="M134" i="40"/>
  <c r="L134" i="40"/>
  <c r="N134" i="40"/>
  <c r="K134" i="40"/>
  <c r="O134" i="40"/>
  <c r="Q46" i="37"/>
  <c r="P46" i="37"/>
  <c r="G128" i="39"/>
  <c r="H128" i="39"/>
  <c r="I128" i="39"/>
  <c r="H124" i="39"/>
  <c r="G124" i="39"/>
  <c r="I126" i="39"/>
  <c r="H126" i="39"/>
  <c r="G126" i="39"/>
  <c r="P44" i="37"/>
  <c r="Q44" i="37"/>
  <c r="P9" i="41"/>
  <c r="S9" i="41"/>
  <c r="R9" i="41"/>
  <c r="T9" i="41"/>
  <c r="Q9" i="41"/>
  <c r="AA19" i="41"/>
  <c r="P7" i="41"/>
  <c r="S7" i="41"/>
  <c r="R7" i="41"/>
  <c r="T7" i="41"/>
  <c r="Q7" i="41"/>
  <c r="Q50" i="37"/>
  <c r="P50" i="37"/>
  <c r="Q15" i="37"/>
  <c r="P15" i="37"/>
  <c r="Q13" i="37"/>
  <c r="P13" i="37"/>
  <c r="P11" i="37"/>
  <c r="Q11" i="37"/>
  <c r="P9" i="37"/>
  <c r="Q9" i="37"/>
  <c r="Q7" i="37"/>
  <c r="P7" i="37"/>
  <c r="Q39" i="37"/>
  <c r="P39" i="37"/>
  <c r="Q41" i="37"/>
  <c r="P41" i="37"/>
  <c r="Q43" i="37"/>
  <c r="P43" i="37"/>
  <c r="P45" i="37"/>
  <c r="Q45" i="37"/>
  <c r="Q47" i="37"/>
  <c r="P47" i="37"/>
  <c r="P49" i="37"/>
  <c r="Q49" i="37"/>
  <c r="Q51" i="37"/>
  <c r="P51" i="37"/>
  <c r="G134" i="40"/>
  <c r="I134" i="40"/>
  <c r="H134" i="40"/>
  <c r="I41" i="37"/>
  <c r="J41" i="37"/>
  <c r="I51" i="37"/>
  <c r="J51" i="37"/>
  <c r="I10" i="37"/>
  <c r="J10" i="37"/>
  <c r="I7" i="37"/>
  <c r="J7" i="37"/>
  <c r="I9" i="37"/>
  <c r="J9" i="37"/>
  <c r="I11" i="37"/>
  <c r="J11" i="37"/>
  <c r="I13" i="37"/>
  <c r="J13" i="37"/>
  <c r="I15" i="37"/>
  <c r="J15" i="37"/>
  <c r="I47" i="37"/>
  <c r="J47" i="37"/>
  <c r="I48" i="37"/>
  <c r="J48" i="37"/>
  <c r="J17" i="37"/>
  <c r="I17" i="37"/>
  <c r="J19" i="37"/>
  <c r="I19" i="37"/>
  <c r="J21" i="37"/>
  <c r="I21" i="37"/>
  <c r="J23" i="37"/>
  <c r="I23" i="37"/>
  <c r="J25" i="37"/>
  <c r="I25" i="37"/>
  <c r="J27" i="37"/>
  <c r="I27" i="37"/>
  <c r="J29" i="37"/>
  <c r="I29" i="37"/>
  <c r="J31" i="37"/>
  <c r="I31" i="37"/>
  <c r="J33" i="37"/>
  <c r="I33" i="37"/>
  <c r="J35" i="37"/>
  <c r="I35" i="37"/>
  <c r="J37" i="37"/>
  <c r="I37" i="37"/>
  <c r="J39" i="37"/>
  <c r="I39" i="37"/>
  <c r="I49" i="37"/>
  <c r="J49" i="37"/>
  <c r="J50" i="37"/>
  <c r="I50" i="37"/>
  <c r="J16" i="37"/>
  <c r="I16" i="37"/>
  <c r="J18" i="37"/>
  <c r="I18" i="37"/>
  <c r="J20" i="37"/>
  <c r="I20" i="37"/>
  <c r="J22" i="37"/>
  <c r="I22" i="37"/>
  <c r="J24" i="37"/>
  <c r="I24" i="37"/>
  <c r="J26" i="37"/>
  <c r="I26" i="37"/>
  <c r="J28" i="37"/>
  <c r="I28" i="37"/>
  <c r="J30" i="37"/>
  <c r="I30" i="37"/>
  <c r="J32" i="37"/>
  <c r="I32" i="37"/>
  <c r="J34" i="37"/>
  <c r="I34" i="37"/>
  <c r="J36" i="37"/>
  <c r="I36" i="37"/>
  <c r="I38" i="37"/>
  <c r="J38" i="37"/>
  <c r="I43" i="37"/>
  <c r="J43" i="37"/>
  <c r="I44" i="37"/>
  <c r="J44" i="37"/>
  <c r="I45" i="37"/>
  <c r="J45" i="37"/>
  <c r="J46" i="37"/>
  <c r="I46" i="37"/>
  <c r="N9" i="40"/>
  <c r="L9" i="40"/>
  <c r="M7" i="40"/>
  <c r="N7" i="40"/>
  <c r="L7" i="40"/>
  <c r="M6" i="40"/>
  <c r="L6" i="40"/>
  <c r="N6" i="40"/>
  <c r="L8" i="40"/>
  <c r="N8" i="40"/>
  <c r="M10" i="40"/>
  <c r="L10" i="40"/>
  <c r="N10" i="40"/>
  <c r="J40" i="37"/>
  <c r="I40" i="37"/>
  <c r="H37" i="35"/>
  <c r="I37" i="35"/>
  <c r="H35" i="35"/>
  <c r="I35" i="35"/>
  <c r="H33" i="35"/>
  <c r="I33" i="35"/>
  <c r="H31" i="35"/>
  <c r="I31" i="35"/>
  <c r="W38" i="35"/>
  <c r="V38" i="35"/>
  <c r="W36" i="35"/>
  <c r="V36" i="35"/>
  <c r="W34" i="35"/>
  <c r="V34" i="35"/>
  <c r="W32" i="35"/>
  <c r="V32" i="35"/>
  <c r="W30" i="35"/>
  <c r="V30" i="35"/>
  <c r="W39" i="35"/>
  <c r="V39" i="35"/>
  <c r="W37" i="35"/>
  <c r="V37" i="35"/>
  <c r="W35" i="35"/>
  <c r="V35" i="35"/>
  <c r="W33" i="35"/>
  <c r="V33" i="35"/>
  <c r="W31" i="35"/>
  <c r="V31" i="35"/>
  <c r="AT8" i="35"/>
  <c r="AS8" i="35"/>
  <c r="AR8" i="35"/>
  <c r="AV8" i="35"/>
  <c r="AU8" i="35"/>
  <c r="AT9" i="35"/>
  <c r="AS9" i="35"/>
  <c r="AR9" i="35"/>
  <c r="AV9" i="35"/>
  <c r="AU9" i="35"/>
  <c r="AT10" i="35"/>
  <c r="AV10" i="35"/>
  <c r="AU10" i="35"/>
  <c r="AS10" i="35"/>
  <c r="AR10" i="35"/>
  <c r="AT11" i="35"/>
  <c r="AQ22" i="35"/>
  <c r="AS11" i="35"/>
  <c r="AR11" i="35"/>
  <c r="AV11" i="35"/>
  <c r="AU11" i="35"/>
  <c r="AT12" i="35"/>
  <c r="AS12" i="35"/>
  <c r="AR12" i="35"/>
  <c r="AV12" i="35"/>
  <c r="AU12" i="35"/>
  <c r="AT13" i="35"/>
  <c r="AV13" i="35"/>
  <c r="AU13" i="35"/>
  <c r="AS13" i="35"/>
  <c r="AR13" i="35"/>
  <c r="AV14" i="35"/>
  <c r="AT14" i="35"/>
  <c r="AS14" i="35"/>
  <c r="AR14" i="35"/>
  <c r="AU14" i="35"/>
  <c r="AV15" i="35"/>
  <c r="AT15" i="35"/>
  <c r="AU15" i="35"/>
  <c r="AS15" i="35"/>
  <c r="AR15" i="35"/>
  <c r="AV16" i="35"/>
  <c r="AT16" i="35"/>
  <c r="AS16" i="35"/>
  <c r="AR16" i="35"/>
  <c r="AU16" i="35"/>
  <c r="AV17" i="35"/>
  <c r="AT17" i="35"/>
  <c r="AU17" i="35"/>
  <c r="AS17" i="35"/>
  <c r="AR17" i="35"/>
  <c r="AV18" i="35"/>
  <c r="AT18" i="35"/>
  <c r="AS18" i="35"/>
  <c r="AR18" i="35"/>
  <c r="AU18" i="35"/>
  <c r="AL33" i="35"/>
  <c r="AK33" i="35"/>
  <c r="AL39" i="35"/>
  <c r="AK39" i="35"/>
  <c r="AK30" i="35"/>
  <c r="AL30" i="35"/>
  <c r="AL31" i="35"/>
  <c r="AK31" i="35"/>
  <c r="AL37" i="35"/>
  <c r="AK37" i="35"/>
  <c r="AK32" i="35"/>
  <c r="AL32" i="35"/>
  <c r="AK34" i="35"/>
  <c r="AL34" i="35"/>
  <c r="AK36" i="35"/>
  <c r="AL36" i="35"/>
  <c r="AK38" i="35"/>
  <c r="AL38" i="35"/>
  <c r="AK40" i="35"/>
  <c r="AL40" i="35"/>
  <c r="AJ14" i="35"/>
  <c r="AK14" i="35"/>
  <c r="AL14" i="35"/>
  <c r="AK10" i="35"/>
  <c r="AL10" i="35"/>
  <c r="AJ10" i="35"/>
  <c r="AK8" i="35"/>
  <c r="AJ8" i="35"/>
  <c r="AL8" i="35"/>
  <c r="AK11" i="35"/>
  <c r="AJ11" i="35"/>
  <c r="AL11" i="35"/>
  <c r="AK9" i="35"/>
  <c r="AJ9" i="35"/>
  <c r="AL9" i="35"/>
  <c r="AK12" i="35"/>
  <c r="AJ12" i="35"/>
  <c r="AL12" i="35"/>
  <c r="AJ15" i="35"/>
  <c r="AK15" i="35"/>
  <c r="AL15" i="35"/>
  <c r="AJ17" i="35"/>
  <c r="AK17" i="35"/>
  <c r="AL17" i="35"/>
  <c r="N34" i="33"/>
  <c r="N35" i="33"/>
  <c r="N30" i="33"/>
  <c r="N32" i="33"/>
  <c r="N33" i="33"/>
  <c r="N36" i="33"/>
  <c r="N31" i="33"/>
  <c r="N37" i="33"/>
  <c r="N56" i="33"/>
  <c r="N57" i="33"/>
  <c r="N52" i="33"/>
  <c r="N54" i="33"/>
  <c r="N55" i="33"/>
  <c r="N59" i="33"/>
  <c r="N53" i="33"/>
  <c r="N58" i="33"/>
  <c r="N78" i="33"/>
  <c r="N79" i="33"/>
  <c r="N74" i="33"/>
  <c r="N76" i="33"/>
  <c r="N77" i="33"/>
  <c r="N80" i="33"/>
  <c r="N75" i="33"/>
  <c r="N81" i="33"/>
  <c r="F30" i="33"/>
  <c r="F43" i="33"/>
  <c r="H30" i="33"/>
  <c r="F52" i="33"/>
  <c r="F65" i="33"/>
  <c r="F75" i="33"/>
  <c r="E87" i="33"/>
  <c r="F87" i="33" s="1"/>
  <c r="F97" i="33"/>
  <c r="E109" i="33"/>
  <c r="F109" i="33" s="1"/>
  <c r="Q11" i="36"/>
  <c r="P11" i="36"/>
  <c r="Q7" i="36"/>
  <c r="P7" i="36"/>
  <c r="Q9" i="36"/>
  <c r="P9" i="36"/>
  <c r="Q13" i="36"/>
  <c r="P13" i="36"/>
  <c r="P15" i="36"/>
  <c r="Q15" i="36"/>
  <c r="P6" i="36"/>
  <c r="Q6" i="36"/>
  <c r="P8" i="36"/>
  <c r="Q8" i="36"/>
  <c r="P10" i="36"/>
  <c r="Q10" i="36"/>
  <c r="P12" i="36"/>
  <c r="Q12" i="36"/>
  <c r="Q14" i="36"/>
  <c r="P14" i="36"/>
  <c r="Q17" i="36"/>
  <c r="P17" i="36"/>
  <c r="Q19" i="36"/>
  <c r="P19" i="36"/>
  <c r="Q21" i="36"/>
  <c r="P21" i="36"/>
  <c r="Q23" i="36"/>
  <c r="P23" i="36"/>
  <c r="Q25" i="36"/>
  <c r="P25" i="36"/>
  <c r="Q27" i="36"/>
  <c r="P27" i="36"/>
  <c r="Q29" i="36"/>
  <c r="P29" i="36"/>
  <c r="Q31" i="36"/>
  <c r="P31" i="36"/>
  <c r="Q33" i="36"/>
  <c r="P33" i="36"/>
  <c r="Q35" i="36"/>
  <c r="P35" i="36"/>
  <c r="Q37" i="36"/>
  <c r="P37" i="36"/>
  <c r="Q39" i="36"/>
  <c r="P39" i="36"/>
  <c r="Q41" i="36"/>
  <c r="P41" i="36"/>
  <c r="Q43" i="36"/>
  <c r="P43" i="36"/>
  <c r="Q45" i="36"/>
  <c r="P45" i="36"/>
  <c r="Q47" i="36"/>
  <c r="P47" i="36"/>
  <c r="Q49" i="36"/>
  <c r="P49" i="36"/>
  <c r="Q51" i="36"/>
  <c r="P51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P28" i="36"/>
  <c r="Q28" i="36"/>
  <c r="P30" i="36"/>
  <c r="Q30" i="36"/>
  <c r="P32" i="36"/>
  <c r="Q32" i="36"/>
  <c r="P34" i="36"/>
  <c r="Q34" i="36"/>
  <c r="P36" i="36"/>
  <c r="Q36" i="36"/>
  <c r="P38" i="36"/>
  <c r="Q38" i="36"/>
  <c r="P40" i="36"/>
  <c r="Q40" i="36"/>
  <c r="P42" i="36"/>
  <c r="Q42" i="36"/>
  <c r="P44" i="36"/>
  <c r="Q44" i="36"/>
  <c r="P46" i="36"/>
  <c r="Q46" i="36"/>
  <c r="P48" i="36"/>
  <c r="Q48" i="36"/>
  <c r="P50" i="36"/>
  <c r="Q50" i="36"/>
  <c r="J7" i="36"/>
  <c r="I7" i="36"/>
  <c r="J9" i="36"/>
  <c r="I9" i="36"/>
  <c r="J14" i="36"/>
  <c r="I14" i="36"/>
  <c r="J11" i="36"/>
  <c r="I11" i="36"/>
  <c r="I19" i="36"/>
  <c r="J19" i="36"/>
  <c r="I25" i="36"/>
  <c r="J25" i="36"/>
  <c r="I31" i="36"/>
  <c r="J31" i="36"/>
  <c r="I17" i="36"/>
  <c r="J17" i="36"/>
  <c r="I23" i="36"/>
  <c r="J23" i="36"/>
  <c r="I29" i="36"/>
  <c r="J29" i="36"/>
  <c r="I6" i="36"/>
  <c r="J6" i="36"/>
  <c r="I8" i="36"/>
  <c r="J8" i="36"/>
  <c r="I10" i="36"/>
  <c r="J10" i="36"/>
  <c r="I12" i="36"/>
  <c r="J12" i="36"/>
  <c r="I21" i="36"/>
  <c r="J21" i="36"/>
  <c r="I27" i="36"/>
  <c r="J27" i="36"/>
  <c r="I33" i="36"/>
  <c r="J33" i="36"/>
  <c r="I35" i="36"/>
  <c r="J35" i="36"/>
  <c r="I37" i="36"/>
  <c r="J37" i="36"/>
  <c r="I39" i="36"/>
  <c r="J39" i="36"/>
  <c r="I41" i="36"/>
  <c r="J41" i="36"/>
  <c r="I43" i="36"/>
  <c r="J43" i="36"/>
  <c r="I45" i="36"/>
  <c r="J45" i="36"/>
  <c r="I47" i="36"/>
  <c r="J47" i="36"/>
  <c r="I49" i="36"/>
  <c r="J49" i="36"/>
  <c r="I51" i="36"/>
  <c r="J51" i="36"/>
  <c r="J16" i="36"/>
  <c r="I16" i="36"/>
  <c r="J18" i="36"/>
  <c r="I18" i="36"/>
  <c r="J20" i="36"/>
  <c r="I20" i="36"/>
  <c r="J22" i="36"/>
  <c r="I22" i="36"/>
  <c r="J24" i="36"/>
  <c r="I24" i="36"/>
  <c r="J26" i="36"/>
  <c r="I26" i="36"/>
  <c r="J28" i="36"/>
  <c r="I28" i="36"/>
  <c r="J30" i="36"/>
  <c r="I30" i="36"/>
  <c r="J32" i="36"/>
  <c r="I32" i="36"/>
  <c r="J34" i="36"/>
  <c r="I34" i="36"/>
  <c r="J36" i="36"/>
  <c r="I36" i="36"/>
  <c r="J38" i="36"/>
  <c r="I38" i="36"/>
  <c r="J40" i="36"/>
  <c r="I40" i="36"/>
  <c r="J42" i="36"/>
  <c r="I42" i="36"/>
  <c r="J44" i="36"/>
  <c r="I44" i="36"/>
  <c r="J46" i="36"/>
  <c r="I46" i="36"/>
  <c r="J48" i="36"/>
  <c r="I48" i="36"/>
  <c r="J50" i="36"/>
  <c r="I50" i="36"/>
  <c r="J15" i="36"/>
  <c r="I15" i="36"/>
  <c r="L30" i="33"/>
  <c r="L43" i="33"/>
  <c r="L75" i="33"/>
  <c r="K87" i="33"/>
  <c r="L97" i="33"/>
  <c r="K109" i="33"/>
  <c r="L65" i="33"/>
  <c r="L52" i="33"/>
  <c r="J43" i="33"/>
  <c r="J30" i="33"/>
  <c r="J65" i="33"/>
  <c r="J52" i="33"/>
  <c r="J75" i="33"/>
  <c r="I87" i="33"/>
  <c r="J87" i="33" s="1"/>
  <c r="J97" i="33"/>
  <c r="I109" i="33"/>
  <c r="J109" i="33" s="1"/>
  <c r="H160" i="28"/>
  <c r="L152" i="28"/>
  <c r="J152" i="28"/>
  <c r="I152" i="28"/>
  <c r="M152" i="28"/>
  <c r="K152" i="28"/>
  <c r="J150" i="28"/>
  <c r="K150" i="28"/>
  <c r="I150" i="28"/>
  <c r="M150" i="28"/>
  <c r="L150" i="28"/>
  <c r="J99" i="28"/>
  <c r="I99" i="28"/>
  <c r="L99" i="28"/>
  <c r="K99" i="28"/>
  <c r="M99" i="28"/>
  <c r="J80" i="28"/>
  <c r="I80" i="28"/>
  <c r="L80" i="28"/>
  <c r="K80" i="28"/>
  <c r="M80" i="28"/>
  <c r="J60" i="28"/>
  <c r="I60" i="28"/>
  <c r="L60" i="28"/>
  <c r="K60" i="28"/>
  <c r="M60" i="28"/>
  <c r="J36" i="28"/>
  <c r="M36" i="28"/>
  <c r="L36" i="28"/>
  <c r="K36" i="28"/>
  <c r="I36" i="28"/>
  <c r="J23" i="28"/>
  <c r="M23" i="28"/>
  <c r="L23" i="28"/>
  <c r="K23" i="28"/>
  <c r="I23" i="28"/>
  <c r="J10" i="28"/>
  <c r="M10" i="28"/>
  <c r="L10" i="28"/>
  <c r="K10" i="28"/>
  <c r="I10" i="28"/>
  <c r="K159" i="27"/>
  <c r="J159" i="27"/>
  <c r="I159" i="27"/>
  <c r="K157" i="27"/>
  <c r="J157" i="27"/>
  <c r="I157" i="27"/>
  <c r="K155" i="27"/>
  <c r="J155" i="27"/>
  <c r="I155" i="27"/>
  <c r="K153" i="27"/>
  <c r="J153" i="27"/>
  <c r="I153" i="27"/>
  <c r="K151" i="27"/>
  <c r="J151" i="27"/>
  <c r="I151" i="27"/>
  <c r="K149" i="27"/>
  <c r="J149" i="27"/>
  <c r="I149" i="27"/>
  <c r="K144" i="27"/>
  <c r="J144" i="27"/>
  <c r="I144" i="27"/>
  <c r="K142" i="27"/>
  <c r="J142" i="27"/>
  <c r="I142" i="27"/>
  <c r="K140" i="27"/>
  <c r="J140" i="27"/>
  <c r="I140" i="27"/>
  <c r="K138" i="27"/>
  <c r="J138" i="27"/>
  <c r="I138" i="27"/>
  <c r="H146" i="27"/>
  <c r="K136" i="27"/>
  <c r="J136" i="27"/>
  <c r="I136" i="27"/>
  <c r="I131" i="27"/>
  <c r="K131" i="27"/>
  <c r="J131" i="27"/>
  <c r="I129" i="27"/>
  <c r="K129" i="27"/>
  <c r="J129" i="27"/>
  <c r="I127" i="27"/>
  <c r="K127" i="27"/>
  <c r="J127" i="27"/>
  <c r="I125" i="27"/>
  <c r="K125" i="27"/>
  <c r="J125" i="27"/>
  <c r="I123" i="27"/>
  <c r="K123" i="27"/>
  <c r="J123" i="27"/>
  <c r="K121" i="27"/>
  <c r="J121" i="27"/>
  <c r="I121" i="27"/>
  <c r="K116" i="27"/>
  <c r="J116" i="27"/>
  <c r="I116" i="27"/>
  <c r="K114" i="27"/>
  <c r="J114" i="27"/>
  <c r="I114" i="27"/>
  <c r="K112" i="27"/>
  <c r="J112" i="27"/>
  <c r="I112" i="27"/>
  <c r="H118" i="27"/>
  <c r="K110" i="27"/>
  <c r="J110" i="27"/>
  <c r="I110" i="27"/>
  <c r="K108" i="27"/>
  <c r="J108" i="27"/>
  <c r="I108" i="27"/>
  <c r="K106" i="27"/>
  <c r="J106" i="27"/>
  <c r="I106" i="27"/>
  <c r="K103" i="27"/>
  <c r="J103" i="27"/>
  <c r="I103" i="27"/>
  <c r="K101" i="27"/>
  <c r="J101" i="27"/>
  <c r="I101" i="27"/>
  <c r="K99" i="27"/>
  <c r="J99" i="27"/>
  <c r="I99" i="27"/>
  <c r="K97" i="27"/>
  <c r="J97" i="27"/>
  <c r="I97" i="27"/>
  <c r="K95" i="27"/>
  <c r="J95" i="27"/>
  <c r="I95" i="27"/>
  <c r="K93" i="27"/>
  <c r="J93" i="27"/>
  <c r="I93" i="27"/>
  <c r="K88" i="27"/>
  <c r="J88" i="27"/>
  <c r="I88" i="27"/>
  <c r="K86" i="27"/>
  <c r="J86" i="27"/>
  <c r="I86" i="27"/>
  <c r="K84" i="27"/>
  <c r="J84" i="27"/>
  <c r="I84" i="27"/>
  <c r="H90" i="27"/>
  <c r="K82" i="27"/>
  <c r="J82" i="27"/>
  <c r="I82" i="27"/>
  <c r="K80" i="27"/>
  <c r="J80" i="27"/>
  <c r="I80" i="27"/>
  <c r="K78" i="27"/>
  <c r="J78" i="27"/>
  <c r="I78" i="27"/>
  <c r="K75" i="27"/>
  <c r="J75" i="27"/>
  <c r="I75" i="27"/>
  <c r="K73" i="27"/>
  <c r="J73" i="27"/>
  <c r="I73" i="27"/>
  <c r="K71" i="27"/>
  <c r="J71" i="27"/>
  <c r="I71" i="27"/>
  <c r="K69" i="27"/>
  <c r="J69" i="27"/>
  <c r="I69" i="27"/>
  <c r="K67" i="27"/>
  <c r="J67" i="27"/>
  <c r="I67" i="27"/>
  <c r="K65" i="27"/>
  <c r="J65" i="27"/>
  <c r="I65" i="27"/>
  <c r="K60" i="27"/>
  <c r="J60" i="27"/>
  <c r="I60" i="27"/>
  <c r="K58" i="27"/>
  <c r="J58" i="27"/>
  <c r="I58" i="27"/>
  <c r="K56" i="27"/>
  <c r="J56" i="27"/>
  <c r="I56" i="27"/>
  <c r="H62" i="27"/>
  <c r="K54" i="27"/>
  <c r="J54" i="27"/>
  <c r="I54" i="27"/>
  <c r="K52" i="27"/>
  <c r="J52" i="27"/>
  <c r="I52" i="27"/>
  <c r="K50" i="27"/>
  <c r="J50" i="27"/>
  <c r="I50" i="27"/>
  <c r="K47" i="27"/>
  <c r="J47" i="27"/>
  <c r="I47" i="27"/>
  <c r="K45" i="27"/>
  <c r="J45" i="27"/>
  <c r="I45" i="27"/>
  <c r="K43" i="27"/>
  <c r="J43" i="27"/>
  <c r="I43" i="27"/>
  <c r="K41" i="27"/>
  <c r="J41" i="27"/>
  <c r="I41" i="27"/>
  <c r="K39" i="27"/>
  <c r="J39" i="27"/>
  <c r="I39" i="27"/>
  <c r="K37" i="27"/>
  <c r="J37" i="27"/>
  <c r="I37" i="27"/>
  <c r="K32" i="27"/>
  <c r="J32" i="27"/>
  <c r="I32" i="27"/>
  <c r="K30" i="27"/>
  <c r="J30" i="27"/>
  <c r="I30" i="27"/>
  <c r="K28" i="27"/>
  <c r="J28" i="27"/>
  <c r="I28" i="27"/>
  <c r="H34" i="27"/>
  <c r="K26" i="27"/>
  <c r="J26" i="27"/>
  <c r="I26" i="27"/>
  <c r="K24" i="27"/>
  <c r="J24" i="27"/>
  <c r="I24" i="27"/>
  <c r="K22" i="27"/>
  <c r="J22" i="27"/>
  <c r="I22" i="27"/>
  <c r="K19" i="27"/>
  <c r="J19" i="27"/>
  <c r="I19" i="27"/>
  <c r="K17" i="27"/>
  <c r="J17" i="27"/>
  <c r="I17" i="27"/>
  <c r="K15" i="27"/>
  <c r="J15" i="27"/>
  <c r="I15" i="27"/>
  <c r="K13" i="27"/>
  <c r="J13" i="27"/>
  <c r="I13" i="27"/>
  <c r="K11" i="27"/>
  <c r="J11" i="27"/>
  <c r="I11" i="27"/>
  <c r="K9" i="27"/>
  <c r="J9" i="27"/>
  <c r="I9" i="27"/>
  <c r="J135" i="27"/>
  <c r="I135" i="27"/>
  <c r="K135" i="27"/>
  <c r="J137" i="27"/>
  <c r="I137" i="27"/>
  <c r="K137" i="27"/>
  <c r="J139" i="27"/>
  <c r="I139" i="27"/>
  <c r="K139" i="27"/>
  <c r="J141" i="27"/>
  <c r="I141" i="27"/>
  <c r="K141" i="27"/>
  <c r="J143" i="27"/>
  <c r="I143" i="27"/>
  <c r="K143" i="27"/>
  <c r="J145" i="27"/>
  <c r="I145" i="27"/>
  <c r="K145" i="27"/>
  <c r="J148" i="27"/>
  <c r="I148" i="27"/>
  <c r="K148" i="27"/>
  <c r="J150" i="27"/>
  <c r="I150" i="27"/>
  <c r="K150" i="27"/>
  <c r="H160" i="27"/>
  <c r="J152" i="27"/>
  <c r="I152" i="27"/>
  <c r="K152" i="27"/>
  <c r="J154" i="27"/>
  <c r="I154" i="27"/>
  <c r="K154" i="27"/>
  <c r="J156" i="27"/>
  <c r="I156" i="27"/>
  <c r="K156" i="27"/>
  <c r="J158" i="27"/>
  <c r="I158" i="27"/>
  <c r="K158" i="27"/>
  <c r="J106" i="28"/>
  <c r="I106" i="28"/>
  <c r="L106" i="28"/>
  <c r="K106" i="28"/>
  <c r="M106" i="28"/>
  <c r="J86" i="28"/>
  <c r="I86" i="28"/>
  <c r="L86" i="28"/>
  <c r="K86" i="28"/>
  <c r="M86" i="28"/>
  <c r="J67" i="28"/>
  <c r="I67" i="28"/>
  <c r="L67" i="28"/>
  <c r="K67" i="28"/>
  <c r="M67" i="28"/>
  <c r="J47" i="28"/>
  <c r="I47" i="28"/>
  <c r="L47" i="28"/>
  <c r="K47" i="28"/>
  <c r="M47" i="28"/>
  <c r="I41" i="28"/>
  <c r="L41" i="28"/>
  <c r="K41" i="28"/>
  <c r="M41" i="28"/>
  <c r="J41" i="28"/>
  <c r="I28" i="28"/>
  <c r="L28" i="28"/>
  <c r="K28" i="28"/>
  <c r="M28" i="28"/>
  <c r="J28" i="28"/>
  <c r="I15" i="28"/>
  <c r="L15" i="28"/>
  <c r="K15" i="28"/>
  <c r="M15" i="28"/>
  <c r="J15" i="28"/>
  <c r="K8" i="28"/>
  <c r="J8" i="28"/>
  <c r="M8" i="28"/>
  <c r="L8" i="28"/>
  <c r="I8" i="28"/>
  <c r="K120" i="28"/>
  <c r="J120" i="28"/>
  <c r="M120" i="28"/>
  <c r="L120" i="28"/>
  <c r="I120" i="28"/>
  <c r="K100" i="28"/>
  <c r="J100" i="28"/>
  <c r="M100" i="28"/>
  <c r="L100" i="28"/>
  <c r="I100" i="28"/>
  <c r="K81" i="28"/>
  <c r="J81" i="28"/>
  <c r="M81" i="28"/>
  <c r="L81" i="28"/>
  <c r="I81" i="28"/>
  <c r="K61" i="28"/>
  <c r="J61" i="28"/>
  <c r="M61" i="28"/>
  <c r="L61" i="28"/>
  <c r="I61" i="28"/>
  <c r="K42" i="28"/>
  <c r="J42" i="28"/>
  <c r="M42" i="28"/>
  <c r="L42" i="28"/>
  <c r="I42" i="28"/>
  <c r="J29" i="28"/>
  <c r="M29" i="28"/>
  <c r="L29" i="28"/>
  <c r="I29" i="28"/>
  <c r="K29" i="28"/>
  <c r="J16" i="28"/>
  <c r="M16" i="28"/>
  <c r="L16" i="28"/>
  <c r="I16" i="28"/>
  <c r="K16" i="28"/>
  <c r="H20" i="28"/>
  <c r="L12" i="28"/>
  <c r="I12" i="28"/>
  <c r="M12" i="28"/>
  <c r="K12" i="28"/>
  <c r="J12" i="28"/>
  <c r="L18" i="28"/>
  <c r="I18" i="28"/>
  <c r="K18" i="28"/>
  <c r="J18" i="28"/>
  <c r="M18" i="28"/>
  <c r="L25" i="28"/>
  <c r="I25" i="28"/>
  <c r="M25" i="28"/>
  <c r="K25" i="28"/>
  <c r="J25" i="28"/>
  <c r="L31" i="28"/>
  <c r="I31" i="28"/>
  <c r="K31" i="28"/>
  <c r="J31" i="28"/>
  <c r="M31" i="28"/>
  <c r="L38" i="28"/>
  <c r="I38" i="28"/>
  <c r="M38" i="28"/>
  <c r="K38" i="28"/>
  <c r="J38" i="28"/>
  <c r="M44" i="28"/>
  <c r="L44" i="28"/>
  <c r="I44" i="28"/>
  <c r="K44" i="28"/>
  <c r="J44" i="28"/>
  <c r="M51" i="28"/>
  <c r="L51" i="28"/>
  <c r="I51" i="28"/>
  <c r="K51" i="28"/>
  <c r="J51" i="28"/>
  <c r="M57" i="28"/>
  <c r="L57" i="28"/>
  <c r="I57" i="28"/>
  <c r="K57" i="28"/>
  <c r="J57" i="28"/>
  <c r="M64" i="28"/>
  <c r="L64" i="28"/>
  <c r="I64" i="28"/>
  <c r="K64" i="28"/>
  <c r="J64" i="28"/>
  <c r="M70" i="28"/>
  <c r="L70" i="28"/>
  <c r="I70" i="28"/>
  <c r="K70" i="28"/>
  <c r="J70" i="28"/>
  <c r="M83" i="28"/>
  <c r="L83" i="28"/>
  <c r="I83" i="28"/>
  <c r="K83" i="28"/>
  <c r="J83" i="28"/>
  <c r="M89" i="28"/>
  <c r="L89" i="28"/>
  <c r="I89" i="28"/>
  <c r="K89" i="28"/>
  <c r="J89" i="28"/>
  <c r="M96" i="28"/>
  <c r="H104" i="28"/>
  <c r="L96" i="28"/>
  <c r="I96" i="28"/>
  <c r="K96" i="28"/>
  <c r="J96" i="28"/>
  <c r="M102" i="28"/>
  <c r="L102" i="28"/>
  <c r="I102" i="28"/>
  <c r="K102" i="28"/>
  <c r="J102" i="28"/>
  <c r="M109" i="28"/>
  <c r="L109" i="28"/>
  <c r="I109" i="28"/>
  <c r="K109" i="28"/>
  <c r="J109" i="28"/>
  <c r="M115" i="28"/>
  <c r="L115" i="28"/>
  <c r="I115" i="28"/>
  <c r="K115" i="28"/>
  <c r="J115" i="28"/>
  <c r="J130" i="28"/>
  <c r="M130" i="28"/>
  <c r="I130" i="28"/>
  <c r="L130" i="28"/>
  <c r="K130" i="28"/>
  <c r="I149" i="28"/>
  <c r="M149" i="28"/>
  <c r="J149" i="28"/>
  <c r="L149" i="28"/>
  <c r="K149" i="28"/>
  <c r="K151" i="28"/>
  <c r="M151" i="28"/>
  <c r="I151" i="28"/>
  <c r="L151" i="28"/>
  <c r="J151" i="28"/>
  <c r="M153" i="28"/>
  <c r="L153" i="28"/>
  <c r="I153" i="28"/>
  <c r="K153" i="28"/>
  <c r="J153" i="28"/>
  <c r="K11" i="28"/>
  <c r="M11" i="28"/>
  <c r="L11" i="28"/>
  <c r="J11" i="28"/>
  <c r="I11" i="28"/>
  <c r="K17" i="28"/>
  <c r="M17" i="28"/>
  <c r="J17" i="28"/>
  <c r="I17" i="28"/>
  <c r="L17" i="28"/>
  <c r="K24" i="28"/>
  <c r="M24" i="28"/>
  <c r="L24" i="28"/>
  <c r="J24" i="28"/>
  <c r="I24" i="28"/>
  <c r="K30" i="28"/>
  <c r="M30" i="28"/>
  <c r="J30" i="28"/>
  <c r="I30" i="28"/>
  <c r="L30" i="28"/>
  <c r="K37" i="28"/>
  <c r="M37" i="28"/>
  <c r="L37" i="28"/>
  <c r="J37" i="28"/>
  <c r="I37" i="28"/>
  <c r="L43" i="28"/>
  <c r="K43" i="28"/>
  <c r="M43" i="28"/>
  <c r="J43" i="28"/>
  <c r="I43" i="28"/>
  <c r="L50" i="28"/>
  <c r="K50" i="28"/>
  <c r="M50" i="28"/>
  <c r="J50" i="28"/>
  <c r="I50" i="28"/>
  <c r="L56" i="28"/>
  <c r="K56" i="28"/>
  <c r="M56" i="28"/>
  <c r="J56" i="28"/>
  <c r="I56" i="28"/>
  <c r="L69" i="28"/>
  <c r="K69" i="28"/>
  <c r="M69" i="28"/>
  <c r="J69" i="28"/>
  <c r="I69" i="28"/>
  <c r="L75" i="28"/>
  <c r="K75" i="28"/>
  <c r="M75" i="28"/>
  <c r="J75" i="28"/>
  <c r="I75" i="28"/>
  <c r="H90" i="28"/>
  <c r="L82" i="28"/>
  <c r="K82" i="28"/>
  <c r="M82" i="28"/>
  <c r="J82" i="28"/>
  <c r="I82" i="28"/>
  <c r="L88" i="28"/>
  <c r="K88" i="28"/>
  <c r="M88" i="28"/>
  <c r="J88" i="28"/>
  <c r="I88" i="28"/>
  <c r="L95" i="28"/>
  <c r="K95" i="28"/>
  <c r="M95" i="28"/>
  <c r="J95" i="28"/>
  <c r="I95" i="28"/>
  <c r="L101" i="28"/>
  <c r="K101" i="28"/>
  <c r="M101" i="28"/>
  <c r="J101" i="28"/>
  <c r="I101" i="28"/>
  <c r="L108" i="28"/>
  <c r="K108" i="28"/>
  <c r="M108" i="28"/>
  <c r="J108" i="28"/>
  <c r="I108" i="28"/>
  <c r="L114" i="28"/>
  <c r="K114" i="28"/>
  <c r="M114" i="28"/>
  <c r="J114" i="28"/>
  <c r="I114" i="28"/>
  <c r="M121" i="28"/>
  <c r="L121" i="28"/>
  <c r="K121" i="28"/>
  <c r="J121" i="28"/>
  <c r="I121" i="28"/>
  <c r="J137" i="28"/>
  <c r="M137" i="28"/>
  <c r="L137" i="28"/>
  <c r="K137" i="28"/>
  <c r="I137" i="28"/>
  <c r="L139" i="28"/>
  <c r="M139" i="28"/>
  <c r="K139" i="28"/>
  <c r="J139" i="28"/>
  <c r="I139" i="28"/>
  <c r="I155" i="28"/>
  <c r="M155" i="28"/>
  <c r="L155" i="28"/>
  <c r="K155" i="28"/>
  <c r="J155" i="28"/>
  <c r="K157" i="28"/>
  <c r="M157" i="28"/>
  <c r="L157" i="28"/>
  <c r="J157" i="28"/>
  <c r="I157" i="28"/>
  <c r="M159" i="28"/>
  <c r="L159" i="28"/>
  <c r="K159" i="28"/>
  <c r="J159" i="28"/>
  <c r="I159" i="28"/>
  <c r="K14" i="28"/>
  <c r="J14" i="28"/>
  <c r="M14" i="28"/>
  <c r="L14" i="28"/>
  <c r="I14" i="28"/>
  <c r="K27" i="28"/>
  <c r="J27" i="28"/>
  <c r="M27" i="28"/>
  <c r="L27" i="28"/>
  <c r="I27" i="28"/>
  <c r="K33" i="28"/>
  <c r="J33" i="28"/>
  <c r="I33" i="28"/>
  <c r="M33" i="28"/>
  <c r="L33" i="28"/>
  <c r="K40" i="28"/>
  <c r="J40" i="28"/>
  <c r="H48" i="28"/>
  <c r="M40" i="28"/>
  <c r="L40" i="28"/>
  <c r="I40" i="28"/>
  <c r="I46" i="28"/>
  <c r="K46" i="28"/>
  <c r="J46" i="28"/>
  <c r="M46" i="28"/>
  <c r="L46" i="28"/>
  <c r="I53" i="28"/>
  <c r="K53" i="28"/>
  <c r="J53" i="28"/>
  <c r="M53" i="28"/>
  <c r="L53" i="28"/>
  <c r="I59" i="28"/>
  <c r="K59" i="28"/>
  <c r="J59" i="28"/>
  <c r="M59" i="28"/>
  <c r="L59" i="28"/>
  <c r="I66" i="28"/>
  <c r="K66" i="28"/>
  <c r="J66" i="28"/>
  <c r="M66" i="28"/>
  <c r="L66" i="28"/>
  <c r="I72" i="28"/>
  <c r="K72" i="28"/>
  <c r="J72" i="28"/>
  <c r="M72" i="28"/>
  <c r="L72" i="28"/>
  <c r="I79" i="28"/>
  <c r="K79" i="28"/>
  <c r="J79" i="28"/>
  <c r="M79" i="28"/>
  <c r="L79" i="28"/>
  <c r="I85" i="28"/>
  <c r="K85" i="28"/>
  <c r="J85" i="28"/>
  <c r="M85" i="28"/>
  <c r="L85" i="28"/>
  <c r="I92" i="28"/>
  <c r="K92" i="28"/>
  <c r="J92" i="28"/>
  <c r="M92" i="28"/>
  <c r="L92" i="28"/>
  <c r="I98" i="28"/>
  <c r="K98" i="28"/>
  <c r="J98" i="28"/>
  <c r="M98" i="28"/>
  <c r="L98" i="28"/>
  <c r="I111" i="28"/>
  <c r="K111" i="28"/>
  <c r="J111" i="28"/>
  <c r="M111" i="28"/>
  <c r="L111" i="28"/>
  <c r="I117" i="28"/>
  <c r="K117" i="28"/>
  <c r="J117" i="28"/>
  <c r="M117" i="28"/>
  <c r="L117" i="28"/>
  <c r="I136" i="28"/>
  <c r="J136" i="28"/>
  <c r="L136" i="28"/>
  <c r="K136" i="28"/>
  <c r="M136" i="28"/>
  <c r="K138" i="28"/>
  <c r="H146" i="28"/>
  <c r="I138" i="28"/>
  <c r="L138" i="28"/>
  <c r="J138" i="28"/>
  <c r="M138" i="28"/>
  <c r="M140" i="28"/>
  <c r="I140" i="28"/>
  <c r="K140" i="28"/>
  <c r="J140" i="28"/>
  <c r="L140" i="28"/>
  <c r="J156" i="28"/>
  <c r="I156" i="28"/>
  <c r="L156" i="28"/>
  <c r="K156" i="28"/>
  <c r="M156" i="28"/>
  <c r="L158" i="28"/>
  <c r="I158" i="28"/>
  <c r="K158" i="28"/>
  <c r="J158" i="28"/>
  <c r="M158" i="28"/>
  <c r="M45" i="28"/>
  <c r="J45" i="28"/>
  <c r="I45" i="28"/>
  <c r="L45" i="28"/>
  <c r="K45" i="28"/>
  <c r="M52" i="28"/>
  <c r="J52" i="28"/>
  <c r="I52" i="28"/>
  <c r="L52" i="28"/>
  <c r="K52" i="28"/>
  <c r="M58" i="28"/>
  <c r="J58" i="28"/>
  <c r="I58" i="28"/>
  <c r="L58" i="28"/>
  <c r="K58" i="28"/>
  <c r="M65" i="28"/>
  <c r="J65" i="28"/>
  <c r="I65" i="28"/>
  <c r="L65" i="28"/>
  <c r="K65" i="28"/>
  <c r="M71" i="28"/>
  <c r="J71" i="28"/>
  <c r="I71" i="28"/>
  <c r="L71" i="28"/>
  <c r="K71" i="28"/>
  <c r="M78" i="28"/>
  <c r="J78" i="28"/>
  <c r="I78" i="28"/>
  <c r="L78" i="28"/>
  <c r="K78" i="28"/>
  <c r="M84" i="28"/>
  <c r="J84" i="28"/>
  <c r="I84" i="28"/>
  <c r="L84" i="28"/>
  <c r="K84" i="28"/>
  <c r="M97" i="28"/>
  <c r="J97" i="28"/>
  <c r="I97" i="28"/>
  <c r="L97" i="28"/>
  <c r="K97" i="28"/>
  <c r="M103" i="28"/>
  <c r="J103" i="28"/>
  <c r="I103" i="28"/>
  <c r="L103" i="28"/>
  <c r="K103" i="28"/>
  <c r="M110" i="28"/>
  <c r="J110" i="28"/>
  <c r="I110" i="28"/>
  <c r="L110" i="28"/>
  <c r="K110" i="28"/>
  <c r="H118" i="28"/>
  <c r="M116" i="28"/>
  <c r="J116" i="28"/>
  <c r="I116" i="28"/>
  <c r="L116" i="28"/>
  <c r="K116" i="28"/>
  <c r="J124" i="28"/>
  <c r="K124" i="28"/>
  <c r="H132" i="28"/>
  <c r="I124" i="28"/>
  <c r="M124" i="28"/>
  <c r="L124" i="28"/>
  <c r="L126" i="28"/>
  <c r="J126" i="28"/>
  <c r="I126" i="28"/>
  <c r="M126" i="28"/>
  <c r="K126" i="28"/>
  <c r="I142" i="28"/>
  <c r="K142" i="28"/>
  <c r="J142" i="28"/>
  <c r="M142" i="28"/>
  <c r="L142" i="28"/>
  <c r="K144" i="28"/>
  <c r="J144" i="28"/>
  <c r="I144" i="28"/>
  <c r="M144" i="28"/>
  <c r="L144" i="28"/>
  <c r="I122" i="28"/>
  <c r="K122" i="28"/>
  <c r="J122" i="28"/>
  <c r="M122" i="28"/>
  <c r="L122" i="28"/>
  <c r="M128" i="28"/>
  <c r="J128" i="28"/>
  <c r="I128" i="28"/>
  <c r="L128" i="28"/>
  <c r="K128" i="28"/>
  <c r="M135" i="28"/>
  <c r="L135" i="28"/>
  <c r="I135" i="28"/>
  <c r="K135" i="28"/>
  <c r="J135" i="28"/>
  <c r="L141" i="28"/>
  <c r="K141" i="28"/>
  <c r="M141" i="28"/>
  <c r="J141" i="28"/>
  <c r="I141" i="28"/>
  <c r="K148" i="28"/>
  <c r="J148" i="28"/>
  <c r="M148" i="28"/>
  <c r="L148" i="28"/>
  <c r="I148" i="28"/>
  <c r="J154" i="28"/>
  <c r="I154" i="28"/>
  <c r="L154" i="28"/>
  <c r="K154" i="28"/>
  <c r="M154" i="28"/>
  <c r="K128" i="27"/>
  <c r="I128" i="27"/>
  <c r="J128" i="27"/>
  <c r="K126" i="27"/>
  <c r="I126" i="27"/>
  <c r="J126" i="27"/>
  <c r="K124" i="27"/>
  <c r="I124" i="27"/>
  <c r="H132" i="27"/>
  <c r="J124" i="27"/>
  <c r="K122" i="27"/>
  <c r="I122" i="27"/>
  <c r="J122" i="27"/>
  <c r="K120" i="27"/>
  <c r="I120" i="27"/>
  <c r="J120" i="27"/>
  <c r="K117" i="27"/>
  <c r="I117" i="27"/>
  <c r="J117" i="27"/>
  <c r="K115" i="27"/>
  <c r="I115" i="27"/>
  <c r="J115" i="27"/>
  <c r="K113" i="27"/>
  <c r="I113" i="27"/>
  <c r="J113" i="27"/>
  <c r="K111" i="27"/>
  <c r="I111" i="27"/>
  <c r="J111" i="27"/>
  <c r="K109" i="27"/>
  <c r="I109" i="27"/>
  <c r="J109" i="27"/>
  <c r="K107" i="27"/>
  <c r="I107" i="27"/>
  <c r="J107" i="27"/>
  <c r="K102" i="27"/>
  <c r="I102" i="27"/>
  <c r="J102" i="27"/>
  <c r="K100" i="27"/>
  <c r="I100" i="27"/>
  <c r="J100" i="27"/>
  <c r="K98" i="27"/>
  <c r="I98" i="27"/>
  <c r="J98" i="27"/>
  <c r="K96" i="27"/>
  <c r="I96" i="27"/>
  <c r="H104" i="27"/>
  <c r="J96" i="27"/>
  <c r="K94" i="27"/>
  <c r="I94" i="27"/>
  <c r="J94" i="27"/>
  <c r="K92" i="27"/>
  <c r="I92" i="27"/>
  <c r="J92" i="27"/>
  <c r="K89" i="27"/>
  <c r="I89" i="27"/>
  <c r="J89" i="27"/>
  <c r="K87" i="27"/>
  <c r="I87" i="27"/>
  <c r="J87" i="27"/>
  <c r="K85" i="27"/>
  <c r="I85" i="27"/>
  <c r="J85" i="27"/>
  <c r="K83" i="27"/>
  <c r="I83" i="27"/>
  <c r="J83" i="27"/>
  <c r="K81" i="27"/>
  <c r="I81" i="27"/>
  <c r="J81" i="27"/>
  <c r="K79" i="27"/>
  <c r="I79" i="27"/>
  <c r="J79" i="27"/>
  <c r="K74" i="27"/>
  <c r="I74" i="27"/>
  <c r="J74" i="27"/>
  <c r="K72" i="27"/>
  <c r="I72" i="27"/>
  <c r="J72" i="27"/>
  <c r="K70" i="27"/>
  <c r="I70" i="27"/>
  <c r="J70" i="27"/>
  <c r="K68" i="27"/>
  <c r="I68" i="27"/>
  <c r="H76" i="27"/>
  <c r="J68" i="27"/>
  <c r="K66" i="27"/>
  <c r="I66" i="27"/>
  <c r="J66" i="27"/>
  <c r="K64" i="27"/>
  <c r="I64" i="27"/>
  <c r="J64" i="27"/>
  <c r="K61" i="27"/>
  <c r="I61" i="27"/>
  <c r="J61" i="27"/>
  <c r="K59" i="27"/>
  <c r="I59" i="27"/>
  <c r="J59" i="27"/>
  <c r="K57" i="27"/>
  <c r="I57" i="27"/>
  <c r="J57" i="27"/>
  <c r="K55" i="27"/>
  <c r="I55" i="27"/>
  <c r="J55" i="27"/>
  <c r="K53" i="27"/>
  <c r="I53" i="27"/>
  <c r="J53" i="27"/>
  <c r="K51" i="27"/>
  <c r="I51" i="27"/>
  <c r="J51" i="27"/>
  <c r="K46" i="27"/>
  <c r="I46" i="27"/>
  <c r="J46" i="27"/>
  <c r="K44" i="27"/>
  <c r="I44" i="27"/>
  <c r="J44" i="27"/>
  <c r="K42" i="27"/>
  <c r="I42" i="27"/>
  <c r="J42" i="27"/>
  <c r="K40" i="27"/>
  <c r="I40" i="27"/>
  <c r="H48" i="27"/>
  <c r="J40" i="27"/>
  <c r="K38" i="27"/>
  <c r="I38" i="27"/>
  <c r="J38" i="27"/>
  <c r="K36" i="27"/>
  <c r="I36" i="27"/>
  <c r="J36" i="27"/>
  <c r="K33" i="27"/>
  <c r="I33" i="27"/>
  <c r="J33" i="27"/>
  <c r="K31" i="27"/>
  <c r="I31" i="27"/>
  <c r="J31" i="27"/>
  <c r="K29" i="27"/>
  <c r="I29" i="27"/>
  <c r="J29" i="27"/>
  <c r="K27" i="27"/>
  <c r="I27" i="27"/>
  <c r="J27" i="27"/>
  <c r="K25" i="27"/>
  <c r="I25" i="27"/>
  <c r="J25" i="27"/>
  <c r="K23" i="27"/>
  <c r="I23" i="27"/>
  <c r="J23" i="27"/>
  <c r="K18" i="27"/>
  <c r="I18" i="27"/>
  <c r="J18" i="27"/>
  <c r="K16" i="27"/>
  <c r="I16" i="27"/>
  <c r="J16" i="27"/>
  <c r="K14" i="27"/>
  <c r="I14" i="27"/>
  <c r="J14" i="27"/>
  <c r="K12" i="27"/>
  <c r="I12" i="27"/>
  <c r="H20" i="27"/>
  <c r="J12" i="27"/>
  <c r="K10" i="27"/>
  <c r="I10" i="27"/>
  <c r="J10" i="27"/>
  <c r="K8" i="27"/>
  <c r="I8" i="27"/>
  <c r="J8" i="27"/>
  <c r="J129" i="26"/>
  <c r="I129" i="26"/>
  <c r="K129" i="26"/>
  <c r="J116" i="26"/>
  <c r="I116" i="26"/>
  <c r="K116" i="26"/>
  <c r="J103" i="26"/>
  <c r="I103" i="26"/>
  <c r="K103" i="26"/>
  <c r="J78" i="26"/>
  <c r="I78" i="26"/>
  <c r="K78" i="26"/>
  <c r="J65" i="26"/>
  <c r="I65" i="26"/>
  <c r="K65" i="26"/>
  <c r="J52" i="26"/>
  <c r="I52" i="26"/>
  <c r="K52" i="26"/>
  <c r="J39" i="26"/>
  <c r="I39" i="26"/>
  <c r="K39" i="26"/>
  <c r="J26" i="26"/>
  <c r="I26" i="26"/>
  <c r="K26" i="26"/>
  <c r="H34" i="26"/>
  <c r="J13" i="26"/>
  <c r="I13" i="26"/>
  <c r="K13" i="26"/>
  <c r="J140" i="26"/>
  <c r="I140" i="26"/>
  <c r="K140" i="26"/>
  <c r="J127" i="26"/>
  <c r="I127" i="26"/>
  <c r="K127" i="26"/>
  <c r="J114" i="26"/>
  <c r="I114" i="26"/>
  <c r="K114" i="26"/>
  <c r="J101" i="26"/>
  <c r="I101" i="26"/>
  <c r="K101" i="26"/>
  <c r="J88" i="26"/>
  <c r="I88" i="26"/>
  <c r="K88" i="26"/>
  <c r="J75" i="26"/>
  <c r="I75" i="26"/>
  <c r="K75" i="26"/>
  <c r="J50" i="26"/>
  <c r="I50" i="26"/>
  <c r="K50" i="26"/>
  <c r="J37" i="26"/>
  <c r="I37" i="26"/>
  <c r="K37" i="26"/>
  <c r="J24" i="26"/>
  <c r="I24" i="26"/>
  <c r="K24" i="26"/>
  <c r="J11" i="26"/>
  <c r="I11" i="26"/>
  <c r="K11" i="26"/>
  <c r="N103" i="25"/>
  <c r="N102" i="25"/>
  <c r="N101" i="25"/>
  <c r="N100" i="25"/>
  <c r="N99" i="25"/>
  <c r="N98" i="25"/>
  <c r="N97" i="25"/>
  <c r="N80" i="25"/>
  <c r="N30" i="25"/>
  <c r="N77" i="25"/>
  <c r="N76" i="25"/>
  <c r="N75" i="25"/>
  <c r="N58" i="25"/>
  <c r="N55" i="25"/>
  <c r="N35" i="25"/>
  <c r="N32" i="25"/>
  <c r="N57" i="25"/>
  <c r="N54" i="25"/>
  <c r="N81" i="25"/>
  <c r="N36" i="25"/>
  <c r="N33" i="25"/>
  <c r="N59" i="25"/>
  <c r="N56" i="25"/>
  <c r="N53" i="25"/>
  <c r="N31" i="25"/>
  <c r="N34" i="25"/>
  <c r="N37" i="25"/>
  <c r="N79" i="25"/>
  <c r="N78" i="25"/>
  <c r="J138" i="26"/>
  <c r="I138" i="26"/>
  <c r="H146" i="26"/>
  <c r="K138" i="26"/>
  <c r="J125" i="26"/>
  <c r="I125" i="26"/>
  <c r="K125" i="26"/>
  <c r="J112" i="26"/>
  <c r="I112" i="26"/>
  <c r="K112" i="26"/>
  <c r="J99" i="26"/>
  <c r="I99" i="26"/>
  <c r="K99" i="26"/>
  <c r="J86" i="26"/>
  <c r="I86" i="26"/>
  <c r="K86" i="26"/>
  <c r="J73" i="26"/>
  <c r="I73" i="26"/>
  <c r="K73" i="26"/>
  <c r="J60" i="26"/>
  <c r="I60" i="26"/>
  <c r="K60" i="26"/>
  <c r="J47" i="26"/>
  <c r="I47" i="26"/>
  <c r="K47" i="26"/>
  <c r="J22" i="26"/>
  <c r="I22" i="26"/>
  <c r="K22" i="26"/>
  <c r="J9" i="26"/>
  <c r="I9" i="26"/>
  <c r="K9" i="26"/>
  <c r="L109" i="25"/>
  <c r="L106" i="25"/>
  <c r="L108" i="25"/>
  <c r="L105" i="25"/>
  <c r="L107" i="25"/>
  <c r="L102" i="25"/>
  <c r="L99" i="25"/>
  <c r="L87" i="25"/>
  <c r="L63" i="25"/>
  <c r="L60" i="25"/>
  <c r="L59" i="25"/>
  <c r="L58" i="25"/>
  <c r="L57" i="25"/>
  <c r="L56" i="25"/>
  <c r="L55" i="25"/>
  <c r="L54" i="25"/>
  <c r="L53" i="25"/>
  <c r="L80" i="25"/>
  <c r="L43" i="25"/>
  <c r="L40" i="25"/>
  <c r="L79" i="25"/>
  <c r="L78" i="25"/>
  <c r="L75" i="25"/>
  <c r="L65" i="25"/>
  <c r="L64" i="25"/>
  <c r="L104" i="25"/>
  <c r="L97" i="25"/>
  <c r="L84" i="25"/>
  <c r="L39" i="25"/>
  <c r="L37" i="25"/>
  <c r="L34" i="25"/>
  <c r="L31" i="25"/>
  <c r="L85" i="25"/>
  <c r="L77" i="25"/>
  <c r="L62" i="25"/>
  <c r="L61" i="25"/>
  <c r="L103" i="25"/>
  <c r="L101" i="25"/>
  <c r="L38" i="25"/>
  <c r="L35" i="25"/>
  <c r="L32" i="25"/>
  <c r="L30" i="25"/>
  <c r="L86" i="25"/>
  <c r="L82" i="25"/>
  <c r="L81" i="25"/>
  <c r="L76" i="25"/>
  <c r="L98" i="25"/>
  <c r="L42" i="25"/>
  <c r="L100" i="25"/>
  <c r="L83" i="25"/>
  <c r="L41" i="25"/>
  <c r="L36" i="25"/>
  <c r="L33" i="25"/>
  <c r="J136" i="26"/>
  <c r="I136" i="26"/>
  <c r="K136" i="26"/>
  <c r="J123" i="26"/>
  <c r="I123" i="26"/>
  <c r="K123" i="26"/>
  <c r="J110" i="26"/>
  <c r="I110" i="26"/>
  <c r="K110" i="26"/>
  <c r="H118" i="26"/>
  <c r="J97" i="26"/>
  <c r="I97" i="26"/>
  <c r="K97" i="26"/>
  <c r="J84" i="26"/>
  <c r="I84" i="26"/>
  <c r="K84" i="26"/>
  <c r="J71" i="26"/>
  <c r="I71" i="26"/>
  <c r="K71" i="26"/>
  <c r="J58" i="26"/>
  <c r="I58" i="26"/>
  <c r="K58" i="26"/>
  <c r="J45" i="26"/>
  <c r="I45" i="26"/>
  <c r="K45" i="26"/>
  <c r="J32" i="26"/>
  <c r="I32" i="26"/>
  <c r="K32" i="26"/>
  <c r="J19" i="26"/>
  <c r="I19" i="26"/>
  <c r="K19" i="26"/>
  <c r="J141" i="26"/>
  <c r="I141" i="26"/>
  <c r="K141" i="26"/>
  <c r="J145" i="26"/>
  <c r="I145" i="26"/>
  <c r="K145" i="26"/>
  <c r="J150" i="26"/>
  <c r="I150" i="26"/>
  <c r="K150" i="26"/>
  <c r="J154" i="26"/>
  <c r="I154" i="26"/>
  <c r="K154" i="26"/>
  <c r="J158" i="26"/>
  <c r="I158" i="26"/>
  <c r="K158" i="26"/>
  <c r="I8" i="26"/>
  <c r="K8" i="26"/>
  <c r="J8" i="26"/>
  <c r="I10" i="26"/>
  <c r="K10" i="26"/>
  <c r="J10" i="26"/>
  <c r="I12" i="26"/>
  <c r="H20" i="26"/>
  <c r="K12" i="26"/>
  <c r="J12" i="26"/>
  <c r="I14" i="26"/>
  <c r="K14" i="26"/>
  <c r="J14" i="26"/>
  <c r="I16" i="26"/>
  <c r="K16" i="26"/>
  <c r="J16" i="26"/>
  <c r="I18" i="26"/>
  <c r="K18" i="26"/>
  <c r="J18" i="26"/>
  <c r="I23" i="26"/>
  <c r="K23" i="26"/>
  <c r="J23" i="26"/>
  <c r="I25" i="26"/>
  <c r="K25" i="26"/>
  <c r="J25" i="26"/>
  <c r="I27" i="26"/>
  <c r="K27" i="26"/>
  <c r="J27" i="26"/>
  <c r="I29" i="26"/>
  <c r="K29" i="26"/>
  <c r="J29" i="26"/>
  <c r="I31" i="26"/>
  <c r="K31" i="26"/>
  <c r="J31" i="26"/>
  <c r="I33" i="26"/>
  <c r="K33" i="26"/>
  <c r="J33" i="26"/>
  <c r="I36" i="26"/>
  <c r="K36" i="26"/>
  <c r="J36" i="26"/>
  <c r="I38" i="26"/>
  <c r="K38" i="26"/>
  <c r="J38" i="26"/>
  <c r="I40" i="26"/>
  <c r="H48" i="26"/>
  <c r="K40" i="26"/>
  <c r="J40" i="26"/>
  <c r="I42" i="26"/>
  <c r="K42" i="26"/>
  <c r="J42" i="26"/>
  <c r="I44" i="26"/>
  <c r="K44" i="26"/>
  <c r="J44" i="26"/>
  <c r="I46" i="26"/>
  <c r="K46" i="26"/>
  <c r="J46" i="26"/>
  <c r="I51" i="26"/>
  <c r="K51" i="26"/>
  <c r="J51" i="26"/>
  <c r="I53" i="26"/>
  <c r="K53" i="26"/>
  <c r="J53" i="26"/>
  <c r="I55" i="26"/>
  <c r="K55" i="26"/>
  <c r="J55" i="26"/>
  <c r="I57" i="26"/>
  <c r="K57" i="26"/>
  <c r="J57" i="26"/>
  <c r="I59" i="26"/>
  <c r="K59" i="26"/>
  <c r="J59" i="26"/>
  <c r="I61" i="26"/>
  <c r="K61" i="26"/>
  <c r="J61" i="26"/>
  <c r="I64" i="26"/>
  <c r="K64" i="26"/>
  <c r="J64" i="26"/>
  <c r="I66" i="26"/>
  <c r="K66" i="26"/>
  <c r="J66" i="26"/>
  <c r="I68" i="26"/>
  <c r="H76" i="26"/>
  <c r="K68" i="26"/>
  <c r="J68" i="26"/>
  <c r="I70" i="26"/>
  <c r="K70" i="26"/>
  <c r="J70" i="26"/>
  <c r="I72" i="26"/>
  <c r="K72" i="26"/>
  <c r="J72" i="26"/>
  <c r="I74" i="26"/>
  <c r="K74" i="26"/>
  <c r="J74" i="26"/>
  <c r="I79" i="26"/>
  <c r="K79" i="26"/>
  <c r="J79" i="26"/>
  <c r="I81" i="26"/>
  <c r="K81" i="26"/>
  <c r="J81" i="26"/>
  <c r="I83" i="26"/>
  <c r="K83" i="26"/>
  <c r="J83" i="26"/>
  <c r="I85" i="26"/>
  <c r="K85" i="26"/>
  <c r="J85" i="26"/>
  <c r="I87" i="26"/>
  <c r="K87" i="26"/>
  <c r="J87" i="26"/>
  <c r="I89" i="26"/>
  <c r="K89" i="26"/>
  <c r="J89" i="26"/>
  <c r="I92" i="26"/>
  <c r="K92" i="26"/>
  <c r="J92" i="26"/>
  <c r="I94" i="26"/>
  <c r="K94" i="26"/>
  <c r="J94" i="26"/>
  <c r="I96" i="26"/>
  <c r="H104" i="26"/>
  <c r="K96" i="26"/>
  <c r="J96" i="26"/>
  <c r="I98" i="26"/>
  <c r="K98" i="26"/>
  <c r="J98" i="26"/>
  <c r="I100" i="26"/>
  <c r="K100" i="26"/>
  <c r="J100" i="26"/>
  <c r="I102" i="26"/>
  <c r="K102" i="26"/>
  <c r="J102" i="26"/>
  <c r="I107" i="26"/>
  <c r="K107" i="26"/>
  <c r="J107" i="26"/>
  <c r="I109" i="26"/>
  <c r="K109" i="26"/>
  <c r="J109" i="26"/>
  <c r="I111" i="26"/>
  <c r="K111" i="26"/>
  <c r="J111" i="26"/>
  <c r="I113" i="26"/>
  <c r="K113" i="26"/>
  <c r="J113" i="26"/>
  <c r="I115" i="26"/>
  <c r="K115" i="26"/>
  <c r="J115" i="26"/>
  <c r="I117" i="26"/>
  <c r="K117" i="26"/>
  <c r="J117" i="26"/>
  <c r="I120" i="26"/>
  <c r="K120" i="26"/>
  <c r="J120" i="26"/>
  <c r="I122" i="26"/>
  <c r="K122" i="26"/>
  <c r="J122" i="26"/>
  <c r="I124" i="26"/>
  <c r="H132" i="26"/>
  <c r="K124" i="26"/>
  <c r="J124" i="26"/>
  <c r="I126" i="26"/>
  <c r="K126" i="26"/>
  <c r="J126" i="26"/>
  <c r="I128" i="26"/>
  <c r="K128" i="26"/>
  <c r="J128" i="26"/>
  <c r="I130" i="26"/>
  <c r="K130" i="26"/>
  <c r="J130" i="26"/>
  <c r="I135" i="26"/>
  <c r="K135" i="26"/>
  <c r="J135" i="26"/>
  <c r="I137" i="26"/>
  <c r="K137" i="26"/>
  <c r="J137" i="26"/>
  <c r="I139" i="26"/>
  <c r="K139" i="26"/>
  <c r="J139" i="26"/>
  <c r="J143" i="26"/>
  <c r="I143" i="26"/>
  <c r="K143" i="26"/>
  <c r="J148" i="26"/>
  <c r="I148" i="26"/>
  <c r="K148" i="26"/>
  <c r="J152" i="26"/>
  <c r="I152" i="26"/>
  <c r="K152" i="26"/>
  <c r="H160" i="26"/>
  <c r="J156" i="26"/>
  <c r="I156" i="26"/>
  <c r="K156" i="26"/>
  <c r="I142" i="26"/>
  <c r="K142" i="26"/>
  <c r="J142" i="26"/>
  <c r="I151" i="26"/>
  <c r="K151" i="26"/>
  <c r="J151" i="26"/>
  <c r="I155" i="26"/>
  <c r="K155" i="26"/>
  <c r="J155" i="26"/>
  <c r="I159" i="26"/>
  <c r="K159" i="26"/>
  <c r="J159" i="26"/>
  <c r="I144" i="26"/>
  <c r="J144" i="26"/>
  <c r="K144" i="26"/>
  <c r="I149" i="26"/>
  <c r="J149" i="26"/>
  <c r="K149" i="26"/>
  <c r="I153" i="26"/>
  <c r="J153" i="26"/>
  <c r="K153" i="26"/>
  <c r="I157" i="26"/>
  <c r="J157" i="26"/>
  <c r="K157" i="26"/>
  <c r="J121" i="26"/>
  <c r="I121" i="26"/>
  <c r="K121" i="26"/>
  <c r="J108" i="26"/>
  <c r="I108" i="26"/>
  <c r="K108" i="26"/>
  <c r="J95" i="26"/>
  <c r="I95" i="26"/>
  <c r="K95" i="26"/>
  <c r="J82" i="26"/>
  <c r="I82" i="26"/>
  <c r="K82" i="26"/>
  <c r="H90" i="26"/>
  <c r="L52" i="25"/>
  <c r="N52" i="25"/>
  <c r="G51" i="25"/>
  <c r="G73" i="25"/>
  <c r="G29" i="25"/>
  <c r="G95" i="25"/>
  <c r="E7" i="25"/>
  <c r="H8" i="25" s="1"/>
  <c r="J108" i="25"/>
  <c r="J105" i="25"/>
  <c r="J107" i="25"/>
  <c r="J104" i="25"/>
  <c r="J103" i="25"/>
  <c r="J102" i="25"/>
  <c r="J101" i="25"/>
  <c r="J100" i="25"/>
  <c r="J99" i="25"/>
  <c r="J98" i="25"/>
  <c r="J97" i="25"/>
  <c r="J109" i="25"/>
  <c r="J106" i="25"/>
  <c r="J30" i="25"/>
  <c r="U21" i="22"/>
  <c r="W13" i="22"/>
  <c r="V13" i="22"/>
  <c r="X13" i="22"/>
  <c r="W15" i="22"/>
  <c r="X15" i="22"/>
  <c r="V15" i="22"/>
  <c r="X9" i="22"/>
  <c r="W9" i="22"/>
  <c r="V9" i="22"/>
  <c r="N81" i="24"/>
  <c r="N80" i="24"/>
  <c r="N79" i="24"/>
  <c r="N78" i="24"/>
  <c r="N77" i="24"/>
  <c r="N76" i="24"/>
  <c r="N75" i="24"/>
  <c r="L153" i="22"/>
  <c r="I161" i="22"/>
  <c r="K153" i="22"/>
  <c r="J153" i="22"/>
  <c r="L143" i="22"/>
  <c r="K143" i="22"/>
  <c r="J143" i="22"/>
  <c r="K82" i="22"/>
  <c r="L82" i="22"/>
  <c r="J82" i="22"/>
  <c r="K72" i="22"/>
  <c r="L72" i="22"/>
  <c r="J72" i="22"/>
  <c r="K62" i="22"/>
  <c r="L62" i="22"/>
  <c r="J62" i="22"/>
  <c r="K53" i="22"/>
  <c r="L53" i="22"/>
  <c r="J53" i="22"/>
  <c r="K43" i="22"/>
  <c r="L43" i="22"/>
  <c r="J43" i="22"/>
  <c r="K33" i="22"/>
  <c r="L33" i="22"/>
  <c r="J33" i="22"/>
  <c r="K24" i="22"/>
  <c r="L24" i="22"/>
  <c r="J24" i="22"/>
  <c r="K14" i="22"/>
  <c r="L14" i="22"/>
  <c r="J14" i="22"/>
  <c r="K124" i="22"/>
  <c r="J124" i="22"/>
  <c r="L124" i="22"/>
  <c r="K117" i="22"/>
  <c r="J117" i="22"/>
  <c r="L117" i="22"/>
  <c r="I119" i="22"/>
  <c r="K111" i="22"/>
  <c r="J111" i="22"/>
  <c r="L111" i="22"/>
  <c r="K104" i="22"/>
  <c r="J104" i="22"/>
  <c r="L104" i="22"/>
  <c r="L13" i="22"/>
  <c r="J13" i="22"/>
  <c r="I21" i="22"/>
  <c r="K13" i="22"/>
  <c r="K12" i="22"/>
  <c r="J12" i="22"/>
  <c r="L12" i="22"/>
  <c r="L18" i="22"/>
  <c r="K18" i="22"/>
  <c r="J18" i="22"/>
  <c r="K25" i="22"/>
  <c r="L25" i="22"/>
  <c r="J25" i="22"/>
  <c r="L28" i="22"/>
  <c r="K28" i="22"/>
  <c r="J28" i="22"/>
  <c r="K31" i="22"/>
  <c r="J31" i="22"/>
  <c r="L31" i="22"/>
  <c r="K34" i="22"/>
  <c r="L34" i="22"/>
  <c r="J34" i="22"/>
  <c r="L38" i="22"/>
  <c r="K38" i="22"/>
  <c r="J38" i="22"/>
  <c r="K41" i="22"/>
  <c r="J41" i="22"/>
  <c r="I49" i="22"/>
  <c r="L41" i="22"/>
  <c r="K44" i="22"/>
  <c r="L44" i="22"/>
  <c r="J44" i="22"/>
  <c r="L47" i="22"/>
  <c r="K47" i="22"/>
  <c r="J47" i="22"/>
  <c r="K51" i="22"/>
  <c r="J51" i="22"/>
  <c r="L51" i="22"/>
  <c r="K54" i="22"/>
  <c r="L54" i="22"/>
  <c r="J54" i="22"/>
  <c r="L57" i="22"/>
  <c r="K57" i="22"/>
  <c r="J57" i="22"/>
  <c r="K60" i="22"/>
  <c r="J60" i="22"/>
  <c r="L60" i="22"/>
  <c r="L67" i="22"/>
  <c r="K67" i="22"/>
  <c r="J67" i="22"/>
  <c r="K70" i="22"/>
  <c r="J70" i="22"/>
  <c r="L70" i="22"/>
  <c r="K73" i="22"/>
  <c r="L73" i="22"/>
  <c r="J73" i="22"/>
  <c r="L76" i="22"/>
  <c r="K76" i="22"/>
  <c r="J76" i="22"/>
  <c r="K80" i="22"/>
  <c r="J80" i="22"/>
  <c r="L80" i="22"/>
  <c r="I91" i="22"/>
  <c r="K83" i="22"/>
  <c r="L83" i="22"/>
  <c r="J83" i="22"/>
  <c r="L86" i="22"/>
  <c r="K86" i="22"/>
  <c r="J86" i="22"/>
  <c r="K89" i="22"/>
  <c r="J89" i="22"/>
  <c r="L89" i="22"/>
  <c r="K93" i="22"/>
  <c r="J93" i="22"/>
  <c r="L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K112" i="22"/>
  <c r="J112" i="22"/>
  <c r="L115" i="22"/>
  <c r="K115" i="22"/>
  <c r="J115" i="22"/>
  <c r="L118" i="22"/>
  <c r="K118" i="22"/>
  <c r="J118" i="22"/>
  <c r="L122" i="22"/>
  <c r="K122" i="22"/>
  <c r="J122" i="22"/>
  <c r="L125" i="22"/>
  <c r="I133" i="22"/>
  <c r="K125" i="22"/>
  <c r="J125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K141" i="22"/>
  <c r="J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L160" i="22"/>
  <c r="K160" i="22"/>
  <c r="J160" i="22"/>
  <c r="K10" i="22"/>
  <c r="L10" i="22"/>
  <c r="J10" i="22"/>
  <c r="K16" i="22"/>
  <c r="J16" i="22"/>
  <c r="L16" i="22"/>
  <c r="K23" i="22"/>
  <c r="J23" i="22"/>
  <c r="L23" i="22"/>
  <c r="K26" i="22"/>
  <c r="J26" i="22"/>
  <c r="L26" i="22"/>
  <c r="K29" i="22"/>
  <c r="L29" i="22"/>
  <c r="J29" i="22"/>
  <c r="K32" i="22"/>
  <c r="J32" i="22"/>
  <c r="L32" i="22"/>
  <c r="K39" i="22"/>
  <c r="L39" i="22"/>
  <c r="J39" i="22"/>
  <c r="K42" i="22"/>
  <c r="J42" i="22"/>
  <c r="L42" i="22"/>
  <c r="K45" i="22"/>
  <c r="J45" i="22"/>
  <c r="L45" i="22"/>
  <c r="K48" i="22"/>
  <c r="L48" i="22"/>
  <c r="J48" i="22"/>
  <c r="K52" i="22"/>
  <c r="J52" i="22"/>
  <c r="L52" i="22"/>
  <c r="I63" i="22"/>
  <c r="K55" i="22"/>
  <c r="J55" i="22"/>
  <c r="L55" i="22"/>
  <c r="K58" i="22"/>
  <c r="L58" i="22"/>
  <c r="J58" i="22"/>
  <c r="K61" i="22"/>
  <c r="J61" i="22"/>
  <c r="L61" i="22"/>
  <c r="K65" i="22"/>
  <c r="J65" i="22"/>
  <c r="L65" i="22"/>
  <c r="K68" i="22"/>
  <c r="L68" i="22"/>
  <c r="J68" i="22"/>
  <c r="K71" i="22"/>
  <c r="J71" i="22"/>
  <c r="L71" i="22"/>
  <c r="K74" i="22"/>
  <c r="J74" i="22"/>
  <c r="L74" i="22"/>
  <c r="K81" i="22"/>
  <c r="J81" i="22"/>
  <c r="L81" i="22"/>
  <c r="K84" i="22"/>
  <c r="J84" i="22"/>
  <c r="L84" i="22"/>
  <c r="K87" i="22"/>
  <c r="L87" i="22"/>
  <c r="J87" i="22"/>
  <c r="K90" i="22"/>
  <c r="J90" i="22"/>
  <c r="L90" i="22"/>
  <c r="K94" i="22"/>
  <c r="J94" i="22"/>
  <c r="L94" i="22"/>
  <c r="I105" i="22"/>
  <c r="K97" i="22"/>
  <c r="L97" i="22"/>
  <c r="J97" i="22"/>
  <c r="K100" i="22"/>
  <c r="L100" i="22"/>
  <c r="J100" i="22"/>
  <c r="K103" i="22"/>
  <c r="J103" i="22"/>
  <c r="L103" i="22"/>
  <c r="K107" i="22"/>
  <c r="L107" i="22"/>
  <c r="J107" i="22"/>
  <c r="K110" i="22"/>
  <c r="J110" i="22"/>
  <c r="L110" i="22"/>
  <c r="K113" i="22"/>
  <c r="L113" i="22"/>
  <c r="J113" i="22"/>
  <c r="K116" i="22"/>
  <c r="J116" i="22"/>
  <c r="L116" i="22"/>
  <c r="K123" i="22"/>
  <c r="J123" i="22"/>
  <c r="L123" i="22"/>
  <c r="J126" i="22"/>
  <c r="K126" i="22"/>
  <c r="L126" i="22"/>
  <c r="J129" i="22"/>
  <c r="K129" i="22"/>
  <c r="L129" i="22"/>
  <c r="J132" i="22"/>
  <c r="K132" i="22"/>
  <c r="L132" i="22"/>
  <c r="J136" i="22"/>
  <c r="K136" i="22"/>
  <c r="L136" i="22"/>
  <c r="J139" i="22"/>
  <c r="I147" i="22"/>
  <c r="K139" i="22"/>
  <c r="L139" i="22"/>
  <c r="J142" i="22"/>
  <c r="K142" i="22"/>
  <c r="L142" i="22"/>
  <c r="J145" i="22"/>
  <c r="K145" i="22"/>
  <c r="L145" i="22"/>
  <c r="J149" i="22"/>
  <c r="K149" i="22"/>
  <c r="L149" i="22"/>
  <c r="J152" i="22"/>
  <c r="K152" i="22"/>
  <c r="L152" i="22"/>
  <c r="J155" i="22"/>
  <c r="K155" i="22"/>
  <c r="L155" i="22"/>
  <c r="J158" i="22"/>
  <c r="K158" i="22"/>
  <c r="L158" i="22"/>
  <c r="N58" i="24"/>
  <c r="N55" i="24"/>
  <c r="N57" i="24"/>
  <c r="N54" i="24"/>
  <c r="N53" i="24"/>
  <c r="N56" i="24"/>
  <c r="N59" i="24"/>
  <c r="L150" i="22"/>
  <c r="K150" i="22"/>
  <c r="J150" i="22"/>
  <c r="L140" i="22"/>
  <c r="K140" i="22"/>
  <c r="J140" i="22"/>
  <c r="L130" i="22"/>
  <c r="K130" i="22"/>
  <c r="J130" i="22"/>
  <c r="K121" i="22"/>
  <c r="J121" i="22"/>
  <c r="L121" i="22"/>
  <c r="K114" i="22"/>
  <c r="J114" i="22"/>
  <c r="L114" i="22"/>
  <c r="K108" i="22"/>
  <c r="J108" i="22"/>
  <c r="L108" i="22"/>
  <c r="K101" i="22"/>
  <c r="J101" i="22"/>
  <c r="L101" i="22"/>
  <c r="K95" i="22"/>
  <c r="L95" i="22"/>
  <c r="J95" i="22"/>
  <c r="K85" i="22"/>
  <c r="J85" i="22"/>
  <c r="L85" i="22"/>
  <c r="K75" i="22"/>
  <c r="J75" i="22"/>
  <c r="L75" i="22"/>
  <c r="K66" i="22"/>
  <c r="J66" i="22"/>
  <c r="L66" i="22"/>
  <c r="K56" i="22"/>
  <c r="J56" i="22"/>
  <c r="L56" i="22"/>
  <c r="K46" i="22"/>
  <c r="J46" i="22"/>
  <c r="L46" i="22"/>
  <c r="K37" i="22"/>
  <c r="J37" i="22"/>
  <c r="L37" i="22"/>
  <c r="I35" i="22"/>
  <c r="K27" i="22"/>
  <c r="J27" i="22"/>
  <c r="L27" i="22"/>
  <c r="J17" i="22"/>
  <c r="L17" i="22"/>
  <c r="K17" i="22"/>
  <c r="V18" i="22"/>
  <c r="X18" i="22"/>
  <c r="W18" i="22"/>
  <c r="I155" i="21"/>
  <c r="H155" i="21"/>
  <c r="I136" i="21"/>
  <c r="H136" i="21"/>
  <c r="I116" i="21"/>
  <c r="H116" i="21"/>
  <c r="I97" i="21"/>
  <c r="H97" i="21"/>
  <c r="I77" i="21"/>
  <c r="H77" i="21"/>
  <c r="I58" i="21"/>
  <c r="H58" i="21"/>
  <c r="I45" i="21"/>
  <c r="H45" i="21"/>
  <c r="H41" i="21"/>
  <c r="I41" i="21"/>
  <c r="I39" i="21"/>
  <c r="H39" i="21"/>
  <c r="H34" i="21"/>
  <c r="I34" i="21"/>
  <c r="R17" i="21"/>
  <c r="Q17" i="21"/>
  <c r="R15" i="21"/>
  <c r="Q15" i="21"/>
  <c r="I73" i="19"/>
  <c r="H73" i="19"/>
  <c r="I72" i="19"/>
  <c r="H72" i="19"/>
  <c r="I71" i="19"/>
  <c r="H71" i="19"/>
  <c r="I70" i="19"/>
  <c r="H70" i="19"/>
  <c r="G77" i="19"/>
  <c r="I69" i="19"/>
  <c r="H69" i="19"/>
  <c r="I68" i="19"/>
  <c r="H68" i="19"/>
  <c r="I67" i="19"/>
  <c r="H67" i="19"/>
  <c r="G65" i="19"/>
  <c r="I66" i="19"/>
  <c r="H66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G63" i="19"/>
  <c r="I55" i="19"/>
  <c r="H55" i="19"/>
  <c r="I54" i="19"/>
  <c r="H54" i="19"/>
  <c r="I53" i="19"/>
  <c r="H53" i="19"/>
  <c r="G51" i="19"/>
  <c r="I52" i="19"/>
  <c r="H52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G49" i="19"/>
  <c r="I41" i="19"/>
  <c r="H41" i="19"/>
  <c r="I40" i="19"/>
  <c r="H40" i="19"/>
  <c r="I39" i="19"/>
  <c r="H39" i="19"/>
  <c r="G37" i="19"/>
  <c r="I38" i="19"/>
  <c r="H38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G35" i="19"/>
  <c r="I27" i="19"/>
  <c r="H27" i="19"/>
  <c r="I26" i="19"/>
  <c r="H26" i="19"/>
  <c r="I25" i="19"/>
  <c r="H25" i="19"/>
  <c r="G23" i="19"/>
  <c r="I24" i="19"/>
  <c r="H24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G21" i="19"/>
  <c r="I13" i="19"/>
  <c r="H13" i="19"/>
  <c r="J13" i="19"/>
  <c r="I12" i="19"/>
  <c r="H12" i="19"/>
  <c r="J12" i="19"/>
  <c r="I11" i="19"/>
  <c r="H11" i="19"/>
  <c r="J11" i="19"/>
  <c r="G9" i="19"/>
  <c r="J74" i="19" s="1"/>
  <c r="I10" i="19"/>
  <c r="H10" i="19"/>
  <c r="J10" i="19"/>
  <c r="J75" i="19"/>
  <c r="I75" i="19"/>
  <c r="H75" i="19"/>
  <c r="J76" i="19"/>
  <c r="H76" i="19"/>
  <c r="I76" i="19"/>
  <c r="G79" i="19"/>
  <c r="J80" i="19"/>
  <c r="H80" i="19"/>
  <c r="I80" i="19"/>
  <c r="H81" i="19"/>
  <c r="J81" i="19"/>
  <c r="I81" i="19"/>
  <c r="J82" i="19"/>
  <c r="I82" i="19"/>
  <c r="H82" i="19"/>
  <c r="G91" i="19"/>
  <c r="J83" i="19"/>
  <c r="H83" i="19"/>
  <c r="I83" i="19"/>
  <c r="H84" i="19"/>
  <c r="J84" i="19"/>
  <c r="I84" i="19"/>
  <c r="J85" i="19"/>
  <c r="I85" i="19"/>
  <c r="H85" i="19"/>
  <c r="J86" i="19"/>
  <c r="H86" i="19"/>
  <c r="I86" i="19"/>
  <c r="H87" i="19"/>
  <c r="J87" i="19"/>
  <c r="I87" i="19"/>
  <c r="J88" i="19"/>
  <c r="I88" i="19"/>
  <c r="H88" i="19"/>
  <c r="J89" i="19"/>
  <c r="H89" i="19"/>
  <c r="I89" i="19"/>
  <c r="H90" i="19"/>
  <c r="J90" i="19"/>
  <c r="I90" i="19"/>
  <c r="G93" i="19"/>
  <c r="H94" i="19"/>
  <c r="J94" i="19"/>
  <c r="I94" i="19"/>
  <c r="J95" i="19"/>
  <c r="I95" i="19"/>
  <c r="H95" i="19"/>
  <c r="J96" i="19"/>
  <c r="H96" i="19"/>
  <c r="I96" i="19"/>
  <c r="G105" i="19"/>
  <c r="H97" i="19"/>
  <c r="J97" i="19"/>
  <c r="I97" i="19"/>
  <c r="J98" i="19"/>
  <c r="I98" i="19"/>
  <c r="H98" i="19"/>
  <c r="J99" i="19"/>
  <c r="H99" i="19"/>
  <c r="I99" i="19"/>
  <c r="H100" i="19"/>
  <c r="J100" i="19"/>
  <c r="I100" i="19"/>
  <c r="J101" i="19"/>
  <c r="I101" i="19"/>
  <c r="H101" i="19"/>
  <c r="J102" i="19"/>
  <c r="H102" i="19"/>
  <c r="I102" i="19"/>
  <c r="H103" i="19"/>
  <c r="J103" i="19"/>
  <c r="I103" i="19"/>
  <c r="J104" i="19"/>
  <c r="I104" i="19"/>
  <c r="H104" i="19"/>
  <c r="G107" i="19"/>
  <c r="J108" i="19"/>
  <c r="I108" i="19"/>
  <c r="H108" i="19"/>
  <c r="J109" i="19"/>
  <c r="H109" i="19"/>
  <c r="I109" i="19"/>
  <c r="H110" i="19"/>
  <c r="J110" i="19"/>
  <c r="I110" i="19"/>
  <c r="G119" i="19"/>
  <c r="J111" i="19"/>
  <c r="I111" i="19"/>
  <c r="H111" i="19"/>
  <c r="J112" i="19"/>
  <c r="H112" i="19"/>
  <c r="I112" i="19"/>
  <c r="H113" i="19"/>
  <c r="J113" i="19"/>
  <c r="I113" i="19"/>
  <c r="J114" i="19"/>
  <c r="I114" i="19"/>
  <c r="H114" i="19"/>
  <c r="J115" i="19"/>
  <c r="H115" i="19"/>
  <c r="I115" i="19"/>
  <c r="H116" i="19"/>
  <c r="J116" i="19"/>
  <c r="I116" i="19"/>
  <c r="J117" i="19"/>
  <c r="I117" i="19"/>
  <c r="H117" i="19"/>
  <c r="J118" i="19"/>
  <c r="H118" i="19"/>
  <c r="I118" i="19"/>
  <c r="G121" i="19"/>
  <c r="J122" i="19"/>
  <c r="H122" i="19"/>
  <c r="I122" i="19"/>
  <c r="H123" i="19"/>
  <c r="J123" i="19"/>
  <c r="I123" i="19"/>
  <c r="J124" i="19"/>
  <c r="I124" i="19"/>
  <c r="H124" i="19"/>
  <c r="G133" i="19"/>
  <c r="J125" i="19"/>
  <c r="H125" i="19"/>
  <c r="I125" i="19"/>
  <c r="H126" i="19"/>
  <c r="J126" i="19"/>
  <c r="I126" i="19"/>
  <c r="J127" i="19"/>
  <c r="I127" i="19"/>
  <c r="H127" i="19"/>
  <c r="J128" i="19"/>
  <c r="H128" i="19"/>
  <c r="I128" i="19"/>
  <c r="H129" i="19"/>
  <c r="J129" i="19"/>
  <c r="I129" i="19"/>
  <c r="J130" i="19"/>
  <c r="I130" i="19"/>
  <c r="H130" i="19"/>
  <c r="J131" i="19"/>
  <c r="H131" i="19"/>
  <c r="I131" i="19"/>
  <c r="H132" i="19"/>
  <c r="J132" i="19"/>
  <c r="I132" i="19"/>
  <c r="G135" i="19"/>
  <c r="H136" i="19"/>
  <c r="J136" i="19"/>
  <c r="I136" i="19"/>
  <c r="J137" i="19"/>
  <c r="I137" i="19"/>
  <c r="H137" i="19"/>
  <c r="J138" i="19"/>
  <c r="H138" i="19"/>
  <c r="I138" i="19"/>
  <c r="G147" i="19"/>
  <c r="H139" i="19"/>
  <c r="J139" i="19"/>
  <c r="I139" i="19"/>
  <c r="J140" i="19"/>
  <c r="I140" i="19"/>
  <c r="H140" i="19"/>
  <c r="J141" i="19"/>
  <c r="H141" i="19"/>
  <c r="I141" i="19"/>
  <c r="H142" i="19"/>
  <c r="J142" i="19"/>
  <c r="I142" i="19"/>
  <c r="J143" i="19"/>
  <c r="I143" i="19"/>
  <c r="H143" i="19"/>
  <c r="J144" i="19"/>
  <c r="H144" i="19"/>
  <c r="I144" i="19"/>
  <c r="H145" i="19"/>
  <c r="J145" i="19"/>
  <c r="I145" i="19"/>
  <c r="J146" i="19"/>
  <c r="I146" i="19"/>
  <c r="H146" i="19"/>
  <c r="G149" i="19"/>
  <c r="J150" i="19"/>
  <c r="I150" i="19"/>
  <c r="H150" i="19"/>
  <c r="J151" i="19"/>
  <c r="H151" i="19"/>
  <c r="I151" i="19"/>
  <c r="H152" i="19"/>
  <c r="J152" i="19"/>
  <c r="I152" i="19"/>
  <c r="G161" i="19"/>
  <c r="J153" i="19"/>
  <c r="I153" i="19"/>
  <c r="H153" i="19"/>
  <c r="J154" i="19"/>
  <c r="H154" i="19"/>
  <c r="I154" i="19"/>
  <c r="H155" i="19"/>
  <c r="J155" i="19"/>
  <c r="I155" i="19"/>
  <c r="J156" i="19"/>
  <c r="I156" i="19"/>
  <c r="H156" i="19"/>
  <c r="J157" i="19"/>
  <c r="H157" i="19"/>
  <c r="I157" i="19"/>
  <c r="H158" i="19"/>
  <c r="J158" i="19"/>
  <c r="I158" i="19"/>
  <c r="J159" i="19"/>
  <c r="I159" i="19"/>
  <c r="H159" i="19"/>
  <c r="J160" i="19"/>
  <c r="H160" i="19"/>
  <c r="I160" i="19"/>
  <c r="X16" i="22"/>
  <c r="V16" i="22"/>
  <c r="W16" i="22"/>
  <c r="H146" i="21"/>
  <c r="I146" i="21"/>
  <c r="H127" i="21"/>
  <c r="I127" i="21"/>
  <c r="H108" i="21"/>
  <c r="I108" i="21"/>
  <c r="H88" i="21"/>
  <c r="I88" i="21"/>
  <c r="H69" i="21"/>
  <c r="I69" i="21"/>
  <c r="H49" i="21"/>
  <c r="I49" i="21"/>
  <c r="H30" i="21"/>
  <c r="I30" i="21"/>
  <c r="H20" i="21"/>
  <c r="I20" i="21"/>
  <c r="I18" i="21"/>
  <c r="H18" i="21"/>
  <c r="H11" i="21"/>
  <c r="I11" i="21"/>
  <c r="Y158" i="19"/>
  <c r="X158" i="19"/>
  <c r="Y155" i="19"/>
  <c r="X155" i="19"/>
  <c r="P155" i="19"/>
  <c r="Q155" i="19"/>
  <c r="Y152" i="19"/>
  <c r="X152" i="19"/>
  <c r="P152" i="19"/>
  <c r="Q152" i="19"/>
  <c r="Y145" i="19"/>
  <c r="X145" i="19"/>
  <c r="P145" i="19"/>
  <c r="Q145" i="19"/>
  <c r="Y142" i="19"/>
  <c r="X142" i="19"/>
  <c r="P142" i="19"/>
  <c r="Q142" i="19"/>
  <c r="Y139" i="19"/>
  <c r="X139" i="19"/>
  <c r="W147" i="19"/>
  <c r="P139" i="19"/>
  <c r="O147" i="19"/>
  <c r="Q139" i="19"/>
  <c r="Y136" i="19"/>
  <c r="X136" i="19"/>
  <c r="W135" i="19"/>
  <c r="P136" i="19"/>
  <c r="Q136" i="19"/>
  <c r="O135" i="19"/>
  <c r="Y132" i="19"/>
  <c r="X132" i="19"/>
  <c r="P132" i="19"/>
  <c r="Q132" i="19"/>
  <c r="Y129" i="19"/>
  <c r="X129" i="19"/>
  <c r="P129" i="19"/>
  <c r="Q129" i="19"/>
  <c r="Y126" i="19"/>
  <c r="X126" i="19"/>
  <c r="P126" i="19"/>
  <c r="Q126" i="19"/>
  <c r="Y123" i="19"/>
  <c r="X123" i="19"/>
  <c r="P123" i="19"/>
  <c r="Q123" i="19"/>
  <c r="Y116" i="19"/>
  <c r="X116" i="19"/>
  <c r="P116" i="19"/>
  <c r="Q116" i="19"/>
  <c r="Y113" i="19"/>
  <c r="X113" i="19"/>
  <c r="P113" i="19"/>
  <c r="Q113" i="19"/>
  <c r="Y110" i="19"/>
  <c r="X110" i="19"/>
  <c r="P110" i="19"/>
  <c r="Q110" i="19"/>
  <c r="Y103" i="19"/>
  <c r="X103" i="19"/>
  <c r="P103" i="19"/>
  <c r="Q103" i="19"/>
  <c r="Y100" i="19"/>
  <c r="X100" i="19"/>
  <c r="P100" i="19"/>
  <c r="Q100" i="19"/>
  <c r="Y97" i="19"/>
  <c r="X97" i="19"/>
  <c r="W105" i="19"/>
  <c r="P97" i="19"/>
  <c r="O105" i="19"/>
  <c r="Q97" i="19"/>
  <c r="Y94" i="19"/>
  <c r="X94" i="19"/>
  <c r="W93" i="19"/>
  <c r="P94" i="19"/>
  <c r="Q94" i="19"/>
  <c r="O93" i="19"/>
  <c r="Y90" i="19"/>
  <c r="X90" i="19"/>
  <c r="P90" i="19"/>
  <c r="Q90" i="19"/>
  <c r="Y87" i="19"/>
  <c r="X87" i="19"/>
  <c r="P87" i="19"/>
  <c r="Q87" i="19"/>
  <c r="Y84" i="19"/>
  <c r="X84" i="19"/>
  <c r="P84" i="19"/>
  <c r="Q84" i="19"/>
  <c r="Y81" i="19"/>
  <c r="X81" i="19"/>
  <c r="P81" i="19"/>
  <c r="Q81" i="19"/>
  <c r="Y74" i="19"/>
  <c r="X74" i="19"/>
  <c r="P74" i="19"/>
  <c r="Q74" i="19"/>
  <c r="W11" i="22"/>
  <c r="X11" i="22"/>
  <c r="V11" i="22"/>
  <c r="W17" i="22"/>
  <c r="V17" i="22"/>
  <c r="X17" i="22"/>
  <c r="V12" i="22"/>
  <c r="X12" i="22"/>
  <c r="W12" i="22"/>
  <c r="V14" i="22"/>
  <c r="X14" i="22"/>
  <c r="W14" i="22"/>
  <c r="I143" i="21"/>
  <c r="H143" i="21"/>
  <c r="I124" i="21"/>
  <c r="H124" i="21"/>
  <c r="I104" i="21"/>
  <c r="H104" i="21"/>
  <c r="I85" i="21"/>
  <c r="H85" i="21"/>
  <c r="I66" i="21"/>
  <c r="H66" i="21"/>
  <c r="I26" i="21"/>
  <c r="H26" i="21"/>
  <c r="R20" i="21"/>
  <c r="Q20" i="21"/>
  <c r="R18" i="21"/>
  <c r="Q18" i="21"/>
  <c r="R11" i="21"/>
  <c r="Q11" i="21"/>
  <c r="Y73" i="19"/>
  <c r="X73" i="19"/>
  <c r="Y72" i="19"/>
  <c r="X72" i="19"/>
  <c r="Y71" i="19"/>
  <c r="X71" i="19"/>
  <c r="Y70" i="19"/>
  <c r="X70" i="19"/>
  <c r="Y69" i="19"/>
  <c r="W77" i="19"/>
  <c r="X69" i="19"/>
  <c r="Y68" i="19"/>
  <c r="X68" i="19"/>
  <c r="Y67" i="19"/>
  <c r="X67" i="19"/>
  <c r="Y66" i="19"/>
  <c r="X66" i="19"/>
  <c r="W65" i="19"/>
  <c r="Y62" i="19"/>
  <c r="X62" i="19"/>
  <c r="Y61" i="19"/>
  <c r="X61" i="19"/>
  <c r="Y60" i="19"/>
  <c r="X60" i="19"/>
  <c r="Y59" i="19"/>
  <c r="X59" i="19"/>
  <c r="Y58" i="19"/>
  <c r="X58" i="19"/>
  <c r="Y57" i="19"/>
  <c r="X57" i="19"/>
  <c r="Y56" i="19"/>
  <c r="X56" i="19"/>
  <c r="Y55" i="19"/>
  <c r="X55" i="19"/>
  <c r="W63" i="19"/>
  <c r="Y54" i="19"/>
  <c r="X54" i="19"/>
  <c r="Y53" i="19"/>
  <c r="X53" i="19"/>
  <c r="Y52" i="19"/>
  <c r="X52" i="19"/>
  <c r="W51" i="19"/>
  <c r="Y48" i="19"/>
  <c r="X48" i="19"/>
  <c r="Y47" i="19"/>
  <c r="X47" i="19"/>
  <c r="Y46" i="19"/>
  <c r="X46" i="19"/>
  <c r="Y45" i="19"/>
  <c r="X45" i="19"/>
  <c r="Y44" i="19"/>
  <c r="X44" i="19"/>
  <c r="Y43" i="19"/>
  <c r="X43" i="19"/>
  <c r="Y42" i="19"/>
  <c r="X42" i="19"/>
  <c r="Y41" i="19"/>
  <c r="X41" i="19"/>
  <c r="W49" i="19"/>
  <c r="Y40" i="19"/>
  <c r="X40" i="19"/>
  <c r="Y39" i="19"/>
  <c r="X39" i="19"/>
  <c r="Y38" i="19"/>
  <c r="X38" i="19"/>
  <c r="W37" i="19"/>
  <c r="Y34" i="19"/>
  <c r="X34" i="19"/>
  <c r="Y33" i="19"/>
  <c r="X33" i="19"/>
  <c r="Y32" i="19"/>
  <c r="X32" i="19"/>
  <c r="Y31" i="19"/>
  <c r="X31" i="19"/>
  <c r="Y30" i="19"/>
  <c r="X30" i="19"/>
  <c r="Y29" i="19"/>
  <c r="X29" i="19"/>
  <c r="Y28" i="19"/>
  <c r="X28" i="19"/>
  <c r="Y27" i="19"/>
  <c r="X27" i="19"/>
  <c r="W35" i="19"/>
  <c r="Y26" i="19"/>
  <c r="X26" i="19"/>
  <c r="Y25" i="19"/>
  <c r="X25" i="19"/>
  <c r="Y24" i="19"/>
  <c r="X24" i="19"/>
  <c r="W23" i="19"/>
  <c r="Y20" i="19"/>
  <c r="X20" i="19"/>
  <c r="Y19" i="19"/>
  <c r="X19" i="19"/>
  <c r="Y18" i="19"/>
  <c r="X18" i="19"/>
  <c r="Y17" i="19"/>
  <c r="X17" i="19"/>
  <c r="Y16" i="19"/>
  <c r="X16" i="19"/>
  <c r="Y15" i="19"/>
  <c r="X15" i="19"/>
  <c r="Y14" i="19"/>
  <c r="X14" i="19"/>
  <c r="Y13" i="19"/>
  <c r="X13" i="19"/>
  <c r="W21" i="19"/>
  <c r="Y12" i="19"/>
  <c r="X12" i="19"/>
  <c r="Y11" i="19"/>
  <c r="X11" i="19"/>
  <c r="Y10" i="19"/>
  <c r="X10" i="19"/>
  <c r="W9" i="19"/>
  <c r="I156" i="21"/>
  <c r="H156" i="21"/>
  <c r="I137" i="21"/>
  <c r="H137" i="21"/>
  <c r="I117" i="21"/>
  <c r="H117" i="21"/>
  <c r="G106" i="21"/>
  <c r="I98" i="21"/>
  <c r="H98" i="21"/>
  <c r="I59" i="21"/>
  <c r="H59" i="21"/>
  <c r="P22" i="21"/>
  <c r="R14" i="21"/>
  <c r="Q14" i="21"/>
  <c r="R12" i="21"/>
  <c r="Q12" i="21"/>
  <c r="R10" i="21"/>
  <c r="Q10" i="21"/>
  <c r="R13" i="21"/>
  <c r="Q13" i="21"/>
  <c r="R16" i="21"/>
  <c r="Q16" i="21"/>
  <c r="R19" i="21"/>
  <c r="Q19" i="21"/>
  <c r="Q73" i="19"/>
  <c r="P73" i="19"/>
  <c r="Q72" i="19"/>
  <c r="P72" i="19"/>
  <c r="Q71" i="19"/>
  <c r="P71" i="19"/>
  <c r="Q70" i="19"/>
  <c r="P70" i="19"/>
  <c r="O77" i="19"/>
  <c r="Q69" i="19"/>
  <c r="P69" i="19"/>
  <c r="Q68" i="19"/>
  <c r="P68" i="19"/>
  <c r="Q67" i="19"/>
  <c r="P67" i="19"/>
  <c r="Q66" i="19"/>
  <c r="O65" i="19"/>
  <c r="P66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Q55" i="19"/>
  <c r="O63" i="19"/>
  <c r="P55" i="19"/>
  <c r="Q54" i="19"/>
  <c r="P54" i="19"/>
  <c r="Q53" i="19"/>
  <c r="P53" i="19"/>
  <c r="Q52" i="19"/>
  <c r="O51" i="19"/>
  <c r="P52" i="19"/>
  <c r="Q48" i="19"/>
  <c r="P48" i="19"/>
  <c r="Q47" i="19"/>
  <c r="P47" i="19"/>
  <c r="Q46" i="19"/>
  <c r="P46" i="19"/>
  <c r="Q45" i="19"/>
  <c r="P45" i="19"/>
  <c r="Q44" i="19"/>
  <c r="P44" i="19"/>
  <c r="Q43" i="19"/>
  <c r="P43" i="19"/>
  <c r="Q42" i="19"/>
  <c r="P42" i="19"/>
  <c r="Q41" i="19"/>
  <c r="O49" i="19"/>
  <c r="P41" i="19"/>
  <c r="Q40" i="19"/>
  <c r="P40" i="19"/>
  <c r="Q39" i="19"/>
  <c r="P39" i="19"/>
  <c r="Q38" i="19"/>
  <c r="O37" i="19"/>
  <c r="P38" i="19"/>
  <c r="R34" i="19"/>
  <c r="Q34" i="19"/>
  <c r="P34" i="19"/>
  <c r="Q33" i="19"/>
  <c r="P33" i="19"/>
  <c r="R32" i="19"/>
  <c r="Q32" i="19"/>
  <c r="P32" i="19"/>
  <c r="Q31" i="19"/>
  <c r="P31" i="19"/>
  <c r="R30" i="19"/>
  <c r="Q30" i="19"/>
  <c r="P30" i="19"/>
  <c r="Q29" i="19"/>
  <c r="P29" i="19"/>
  <c r="R28" i="19"/>
  <c r="Q28" i="19"/>
  <c r="P28" i="19"/>
  <c r="Q27" i="19"/>
  <c r="O35" i="19"/>
  <c r="P27" i="19"/>
  <c r="Q26" i="19"/>
  <c r="P26" i="19"/>
  <c r="Q25" i="19"/>
  <c r="P25" i="19"/>
  <c r="Q24" i="19"/>
  <c r="O23" i="19"/>
  <c r="P24" i="19"/>
  <c r="R20" i="19"/>
  <c r="Q20" i="19"/>
  <c r="P20" i="19"/>
  <c r="Q19" i="19"/>
  <c r="P19" i="19"/>
  <c r="R18" i="19"/>
  <c r="Q18" i="19"/>
  <c r="P18" i="19"/>
  <c r="Q17" i="19"/>
  <c r="P17" i="19"/>
  <c r="R16" i="19"/>
  <c r="Q16" i="19"/>
  <c r="P16" i="19"/>
  <c r="Q15" i="19"/>
  <c r="P15" i="19"/>
  <c r="R14" i="19"/>
  <c r="Q14" i="19"/>
  <c r="P14" i="19"/>
  <c r="Q13" i="19"/>
  <c r="O21" i="19"/>
  <c r="P13" i="19"/>
  <c r="R12" i="19"/>
  <c r="Q12" i="19"/>
  <c r="P12" i="19"/>
  <c r="R11" i="19"/>
  <c r="Q11" i="19"/>
  <c r="P11" i="19"/>
  <c r="R10" i="19"/>
  <c r="Q10" i="19"/>
  <c r="O9" i="19"/>
  <c r="P10" i="19"/>
  <c r="L63" i="24"/>
  <c r="L60" i="24"/>
  <c r="L59" i="24"/>
  <c r="L58" i="24"/>
  <c r="L57" i="24"/>
  <c r="L56" i="24"/>
  <c r="L55" i="24"/>
  <c r="L54" i="24"/>
  <c r="L53" i="24"/>
  <c r="L87" i="24"/>
  <c r="L64" i="24"/>
  <c r="L61" i="24"/>
  <c r="L65" i="24"/>
  <c r="L62" i="24"/>
  <c r="I253" i="24"/>
  <c r="G7" i="24"/>
  <c r="I183" i="24"/>
  <c r="I117" i="24"/>
  <c r="I73" i="24"/>
  <c r="I29" i="24"/>
  <c r="I161" i="24"/>
  <c r="I95" i="24"/>
  <c r="I51" i="24"/>
  <c r="J8" i="24"/>
  <c r="I227" i="24"/>
  <c r="I205" i="24"/>
  <c r="I139" i="24"/>
  <c r="L84" i="24"/>
  <c r="L86" i="24"/>
  <c r="L83" i="24"/>
  <c r="L82" i="24"/>
  <c r="L79" i="24"/>
  <c r="L76" i="24"/>
  <c r="L81" i="24"/>
  <c r="L78" i="24"/>
  <c r="L75" i="24"/>
  <c r="L85" i="24"/>
  <c r="L80" i="24"/>
  <c r="L77" i="24"/>
  <c r="H153" i="21"/>
  <c r="I153" i="21"/>
  <c r="H133" i="21"/>
  <c r="I133" i="21"/>
  <c r="H114" i="21"/>
  <c r="I114" i="21"/>
  <c r="H95" i="21"/>
  <c r="I95" i="21"/>
  <c r="H75" i="21"/>
  <c r="I75" i="21"/>
  <c r="H56" i="21"/>
  <c r="G64" i="21"/>
  <c r="I56" i="21"/>
  <c r="I27" i="21"/>
  <c r="H27" i="21"/>
  <c r="H17" i="21"/>
  <c r="I17" i="21"/>
  <c r="I15" i="21"/>
  <c r="H15" i="21"/>
  <c r="H60" i="21"/>
  <c r="I60" i="21"/>
  <c r="H80" i="21"/>
  <c r="I80" i="21"/>
  <c r="H84" i="21"/>
  <c r="G92" i="21"/>
  <c r="I84" i="21"/>
  <c r="H99" i="21"/>
  <c r="I99" i="21"/>
  <c r="H103" i="21"/>
  <c r="I103" i="21"/>
  <c r="H118" i="21"/>
  <c r="I118" i="21"/>
  <c r="H123" i="21"/>
  <c r="I123" i="21"/>
  <c r="H138" i="21"/>
  <c r="I138" i="21"/>
  <c r="H142" i="21"/>
  <c r="I142" i="21"/>
  <c r="H157" i="21"/>
  <c r="I157" i="21"/>
  <c r="H161" i="21"/>
  <c r="I161" i="21"/>
  <c r="H10" i="21"/>
  <c r="I10" i="21"/>
  <c r="H13" i="21"/>
  <c r="I13" i="21"/>
  <c r="H16" i="21"/>
  <c r="I16" i="21"/>
  <c r="H19" i="21"/>
  <c r="I19" i="21"/>
  <c r="H24" i="21"/>
  <c r="I24" i="21"/>
  <c r="I33" i="21"/>
  <c r="H33" i="21"/>
  <c r="H43" i="21"/>
  <c r="I43" i="21"/>
  <c r="I53" i="21"/>
  <c r="H53" i="21"/>
  <c r="H62" i="21"/>
  <c r="I62" i="21"/>
  <c r="I72" i="21"/>
  <c r="H72" i="21"/>
  <c r="H82" i="21"/>
  <c r="I82" i="21"/>
  <c r="I91" i="21"/>
  <c r="H91" i="21"/>
  <c r="H101" i="21"/>
  <c r="I101" i="21"/>
  <c r="I111" i="21"/>
  <c r="H111" i="21"/>
  <c r="I130" i="21"/>
  <c r="H130" i="21"/>
  <c r="H140" i="21"/>
  <c r="G148" i="21"/>
  <c r="I140" i="21"/>
  <c r="I150" i="21"/>
  <c r="H150" i="21"/>
  <c r="H159" i="21"/>
  <c r="I159" i="21"/>
  <c r="H28" i="21"/>
  <c r="G36" i="21"/>
  <c r="I28" i="21"/>
  <c r="I32" i="21"/>
  <c r="H32" i="21"/>
  <c r="H47" i="21"/>
  <c r="I47" i="21"/>
  <c r="I52" i="21"/>
  <c r="H52" i="21"/>
  <c r="H67" i="21"/>
  <c r="I67" i="21"/>
  <c r="I71" i="21"/>
  <c r="H71" i="21"/>
  <c r="H86" i="21"/>
  <c r="I86" i="21"/>
  <c r="I90" i="21"/>
  <c r="H90" i="21"/>
  <c r="H105" i="21"/>
  <c r="I105" i="21"/>
  <c r="I110" i="21"/>
  <c r="H110" i="21"/>
  <c r="H125" i="21"/>
  <c r="I125" i="21"/>
  <c r="I129" i="21"/>
  <c r="H129" i="21"/>
  <c r="H144" i="21"/>
  <c r="I144" i="21"/>
  <c r="I25" i="21"/>
  <c r="H25" i="21"/>
  <c r="H31" i="21"/>
  <c r="I31" i="21"/>
  <c r="H38" i="21"/>
  <c r="I38" i="21"/>
  <c r="I44" i="21"/>
  <c r="H44" i="21"/>
  <c r="H57" i="21"/>
  <c r="I57" i="21"/>
  <c r="I63" i="21"/>
  <c r="H63" i="21"/>
  <c r="H70" i="21"/>
  <c r="G78" i="21"/>
  <c r="I70" i="21"/>
  <c r="H76" i="21"/>
  <c r="I76" i="21"/>
  <c r="I83" i="21"/>
  <c r="H83" i="21"/>
  <c r="H89" i="21"/>
  <c r="I89" i="21"/>
  <c r="H96" i="21"/>
  <c r="I96" i="21"/>
  <c r="I102" i="21"/>
  <c r="H102" i="21"/>
  <c r="H109" i="21"/>
  <c r="I109" i="21"/>
  <c r="H115" i="21"/>
  <c r="I115" i="21"/>
  <c r="I122" i="21"/>
  <c r="H122" i="21"/>
  <c r="H128" i="21"/>
  <c r="I128" i="21"/>
  <c r="I141" i="21"/>
  <c r="H141" i="21"/>
  <c r="H147" i="21"/>
  <c r="I147" i="21"/>
  <c r="H154" i="21"/>
  <c r="G162" i="21"/>
  <c r="I154" i="21"/>
  <c r="I160" i="21"/>
  <c r="H160" i="21"/>
  <c r="I29" i="21"/>
  <c r="H29" i="21"/>
  <c r="I35" i="21"/>
  <c r="H35" i="21"/>
  <c r="G50" i="21"/>
  <c r="I42" i="21"/>
  <c r="H42" i="21"/>
  <c r="I48" i="21"/>
  <c r="H48" i="21"/>
  <c r="I55" i="21"/>
  <c r="H55" i="21"/>
  <c r="I61" i="21"/>
  <c r="H61" i="21"/>
  <c r="I68" i="21"/>
  <c r="H68" i="21"/>
  <c r="I74" i="21"/>
  <c r="H74" i="21"/>
  <c r="I81" i="21"/>
  <c r="H81" i="21"/>
  <c r="I87" i="21"/>
  <c r="H87" i="21"/>
  <c r="I94" i="21"/>
  <c r="H94" i="21"/>
  <c r="I100" i="21"/>
  <c r="H100" i="21"/>
  <c r="I113" i="21"/>
  <c r="H113" i="21"/>
  <c r="I119" i="21"/>
  <c r="H119" i="21"/>
  <c r="G134" i="21"/>
  <c r="I126" i="21"/>
  <c r="H126" i="21"/>
  <c r="I132" i="21"/>
  <c r="H132" i="21"/>
  <c r="I139" i="21"/>
  <c r="H139" i="21"/>
  <c r="I145" i="21"/>
  <c r="H145" i="21"/>
  <c r="I152" i="21"/>
  <c r="H152" i="21"/>
  <c r="I158" i="21"/>
  <c r="H158" i="21"/>
  <c r="Y160" i="19"/>
  <c r="X160" i="19"/>
  <c r="R160" i="19"/>
  <c r="P160" i="19"/>
  <c r="Q160" i="19"/>
  <c r="Y157" i="19"/>
  <c r="X157" i="19"/>
  <c r="R157" i="19"/>
  <c r="P157" i="19"/>
  <c r="Q157" i="19"/>
  <c r="Y154" i="19"/>
  <c r="X154" i="19"/>
  <c r="R154" i="19"/>
  <c r="P154" i="19"/>
  <c r="Q154" i="19"/>
  <c r="Y151" i="19"/>
  <c r="X151" i="19"/>
  <c r="R151" i="19"/>
  <c r="P151" i="19"/>
  <c r="Q151" i="19"/>
  <c r="Y144" i="19"/>
  <c r="X144" i="19"/>
  <c r="R144" i="19"/>
  <c r="P144" i="19"/>
  <c r="Q144" i="19"/>
  <c r="Y141" i="19"/>
  <c r="X141" i="19"/>
  <c r="R141" i="19"/>
  <c r="P141" i="19"/>
  <c r="Q141" i="19"/>
  <c r="Y138" i="19"/>
  <c r="X138" i="19"/>
  <c r="R138" i="19"/>
  <c r="P138" i="19"/>
  <c r="Q138" i="19"/>
  <c r="Y131" i="19"/>
  <c r="X131" i="19"/>
  <c r="R131" i="19"/>
  <c r="P131" i="19"/>
  <c r="Q131" i="19"/>
  <c r="Y128" i="19"/>
  <c r="X128" i="19"/>
  <c r="R128" i="19"/>
  <c r="P128" i="19"/>
  <c r="Q128" i="19"/>
  <c r="Y125" i="19"/>
  <c r="X125" i="19"/>
  <c r="W133" i="19"/>
  <c r="R125" i="19"/>
  <c r="P125" i="19"/>
  <c r="O133" i="19"/>
  <c r="Q125" i="19"/>
  <c r="Y122" i="19"/>
  <c r="X122" i="19"/>
  <c r="W121" i="19"/>
  <c r="R122" i="19"/>
  <c r="P122" i="19"/>
  <c r="Q122" i="19"/>
  <c r="O121" i="19"/>
  <c r="Y118" i="19"/>
  <c r="X118" i="19"/>
  <c r="R118" i="19"/>
  <c r="P118" i="19"/>
  <c r="Q118" i="19"/>
  <c r="Y115" i="19"/>
  <c r="X115" i="19"/>
  <c r="R115" i="19"/>
  <c r="P115" i="19"/>
  <c r="Q115" i="19"/>
  <c r="Y112" i="19"/>
  <c r="X112" i="19"/>
  <c r="R112" i="19"/>
  <c r="P112" i="19"/>
  <c r="Q112" i="19"/>
  <c r="Y109" i="19"/>
  <c r="X109" i="19"/>
  <c r="R109" i="19"/>
  <c r="P109" i="19"/>
  <c r="Q109" i="19"/>
  <c r="Y102" i="19"/>
  <c r="X102" i="19"/>
  <c r="R102" i="19"/>
  <c r="P102" i="19"/>
  <c r="Q102" i="19"/>
  <c r="Y99" i="19"/>
  <c r="X99" i="19"/>
  <c r="R99" i="19"/>
  <c r="P99" i="19"/>
  <c r="Q99" i="19"/>
  <c r="Y96" i="19"/>
  <c r="X96" i="19"/>
  <c r="R96" i="19"/>
  <c r="P96" i="19"/>
  <c r="Q96" i="19"/>
  <c r="Y89" i="19"/>
  <c r="X89" i="19"/>
  <c r="R89" i="19"/>
  <c r="P89" i="19"/>
  <c r="Q89" i="19"/>
  <c r="Y86" i="19"/>
  <c r="X86" i="19"/>
  <c r="R86" i="19"/>
  <c r="P86" i="19"/>
  <c r="Q86" i="19"/>
  <c r="Y83" i="19"/>
  <c r="X83" i="19"/>
  <c r="W91" i="19"/>
  <c r="R83" i="19"/>
  <c r="P83" i="19"/>
  <c r="Q83" i="19"/>
  <c r="O91" i="19"/>
  <c r="Y80" i="19"/>
  <c r="X80" i="19"/>
  <c r="W79" i="19"/>
  <c r="R80" i="19"/>
  <c r="P80" i="19"/>
  <c r="O79" i="19"/>
  <c r="Q80" i="19"/>
  <c r="Y76" i="19"/>
  <c r="X76" i="19"/>
  <c r="R76" i="19"/>
  <c r="P76" i="19"/>
  <c r="Q76" i="19"/>
  <c r="N133" i="19"/>
  <c r="N121" i="19"/>
  <c r="N91" i="19"/>
  <c r="N79" i="19"/>
  <c r="M7" i="19"/>
  <c r="N147" i="19"/>
  <c r="N135" i="19"/>
  <c r="N105" i="19"/>
  <c r="N93" i="19"/>
  <c r="N161" i="19"/>
  <c r="N149" i="19"/>
  <c r="N119" i="19"/>
  <c r="N107" i="19"/>
  <c r="N77" i="19"/>
  <c r="N65" i="19"/>
  <c r="N63" i="19"/>
  <c r="N51" i="19"/>
  <c r="N49" i="19"/>
  <c r="N37" i="19"/>
  <c r="N35" i="19"/>
  <c r="N23" i="19"/>
  <c r="N21" i="19"/>
  <c r="N9" i="19"/>
  <c r="P7" i="19"/>
  <c r="Z7" i="19"/>
  <c r="T7" i="19"/>
  <c r="Y142" i="18"/>
  <c r="X142" i="18"/>
  <c r="R141" i="18"/>
  <c r="Q141" i="18"/>
  <c r="Y136" i="18"/>
  <c r="X136" i="18"/>
  <c r="R135" i="18"/>
  <c r="Q135" i="18"/>
  <c r="P134" i="18"/>
  <c r="Y129" i="18"/>
  <c r="X129" i="18"/>
  <c r="R128" i="18"/>
  <c r="Q128" i="18"/>
  <c r="Y123" i="18"/>
  <c r="X123" i="18"/>
  <c r="R122" i="18"/>
  <c r="Q122" i="18"/>
  <c r="Y116" i="18"/>
  <c r="X116" i="18"/>
  <c r="R115" i="18"/>
  <c r="Q115" i="18"/>
  <c r="W118" i="18"/>
  <c r="Y110" i="18"/>
  <c r="X110" i="18"/>
  <c r="R109" i="18"/>
  <c r="Q109" i="18"/>
  <c r="Y103" i="18"/>
  <c r="X103" i="18"/>
  <c r="R102" i="18"/>
  <c r="Q102" i="18"/>
  <c r="Y97" i="18"/>
  <c r="X97" i="18"/>
  <c r="P104" i="18"/>
  <c r="R96" i="18"/>
  <c r="Q96" i="18"/>
  <c r="R89" i="18"/>
  <c r="Q89" i="18"/>
  <c r="Y84" i="18"/>
  <c r="X84" i="18"/>
  <c r="R83" i="18"/>
  <c r="Q83" i="18"/>
  <c r="Y71" i="18"/>
  <c r="X71" i="18"/>
  <c r="R70" i="18"/>
  <c r="Q70" i="18"/>
  <c r="Y65" i="18"/>
  <c r="X65" i="18"/>
  <c r="W64" i="18"/>
  <c r="Y58" i="18"/>
  <c r="X58" i="18"/>
  <c r="R57" i="18"/>
  <c r="Q57" i="18"/>
  <c r="Y52" i="18"/>
  <c r="X52" i="18"/>
  <c r="R51" i="18"/>
  <c r="Q51" i="18"/>
  <c r="P50" i="18"/>
  <c r="Y45" i="18"/>
  <c r="X45" i="18"/>
  <c r="R44" i="18"/>
  <c r="Q44" i="18"/>
  <c r="Y39" i="18"/>
  <c r="X39" i="18"/>
  <c r="R38" i="18"/>
  <c r="Q38" i="18"/>
  <c r="Y32" i="18"/>
  <c r="X32" i="18"/>
  <c r="R31" i="18"/>
  <c r="Q31" i="18"/>
  <c r="W34" i="18"/>
  <c r="Y26" i="18"/>
  <c r="X26" i="18"/>
  <c r="R25" i="18"/>
  <c r="Q25" i="18"/>
  <c r="Y19" i="18"/>
  <c r="X19" i="18"/>
  <c r="R18" i="18"/>
  <c r="Q18" i="18"/>
  <c r="Y13" i="18"/>
  <c r="X13" i="18"/>
  <c r="P20" i="18"/>
  <c r="R12" i="18"/>
  <c r="Q12" i="18"/>
  <c r="X144" i="18"/>
  <c r="Y144" i="18"/>
  <c r="X151" i="18"/>
  <c r="Y151" i="18"/>
  <c r="X157" i="18"/>
  <c r="Y157" i="18"/>
  <c r="Y143" i="18"/>
  <c r="X143" i="18"/>
  <c r="Y150" i="18"/>
  <c r="X150" i="18"/>
  <c r="Y156" i="18"/>
  <c r="X156" i="18"/>
  <c r="Y154" i="18"/>
  <c r="X154" i="18"/>
  <c r="X153" i="18"/>
  <c r="Y153" i="18"/>
  <c r="X159" i="18"/>
  <c r="Y159" i="18"/>
  <c r="Y145" i="18"/>
  <c r="X145" i="18"/>
  <c r="W160" i="18"/>
  <c r="Y152" i="18"/>
  <c r="X152" i="18"/>
  <c r="Y158" i="18"/>
  <c r="X158" i="18"/>
  <c r="C133" i="19"/>
  <c r="C121" i="19"/>
  <c r="C91" i="19"/>
  <c r="C79" i="19"/>
  <c r="C77" i="19"/>
  <c r="C65" i="19"/>
  <c r="C63" i="19"/>
  <c r="C51" i="19"/>
  <c r="C49" i="19"/>
  <c r="C37" i="19"/>
  <c r="C35" i="19"/>
  <c r="C23" i="19"/>
  <c r="C21" i="19"/>
  <c r="C9" i="19"/>
  <c r="I7" i="19"/>
  <c r="C161" i="19"/>
  <c r="C149" i="19"/>
  <c r="C119" i="19"/>
  <c r="C107" i="19"/>
  <c r="C93" i="19"/>
  <c r="C147" i="19"/>
  <c r="C135" i="19"/>
  <c r="C105" i="19"/>
  <c r="Q142" i="18"/>
  <c r="R142" i="18"/>
  <c r="Q136" i="18"/>
  <c r="R136" i="18"/>
  <c r="X130" i="18"/>
  <c r="Y130" i="18"/>
  <c r="Q129" i="18"/>
  <c r="R129" i="18"/>
  <c r="X124" i="18"/>
  <c r="Y124" i="18"/>
  <c r="W132" i="18"/>
  <c r="Q123" i="18"/>
  <c r="R123" i="18"/>
  <c r="X117" i="18"/>
  <c r="Y117" i="18"/>
  <c r="Q116" i="18"/>
  <c r="R116" i="18"/>
  <c r="X111" i="18"/>
  <c r="Y111" i="18"/>
  <c r="Q110" i="18"/>
  <c r="R110" i="18"/>
  <c r="P118" i="18"/>
  <c r="Q103" i="18"/>
  <c r="R103" i="18"/>
  <c r="X98" i="18"/>
  <c r="Y98" i="18"/>
  <c r="Q97" i="18"/>
  <c r="R97" i="18"/>
  <c r="X85" i="18"/>
  <c r="Y85" i="18"/>
  <c r="Q84" i="18"/>
  <c r="R84" i="18"/>
  <c r="X79" i="18"/>
  <c r="W78" i="18"/>
  <c r="Y79" i="18"/>
  <c r="X72" i="18"/>
  <c r="Y72" i="18"/>
  <c r="Q71" i="18"/>
  <c r="R71" i="18"/>
  <c r="X66" i="18"/>
  <c r="Y66" i="18"/>
  <c r="Q65" i="18"/>
  <c r="P64" i="18"/>
  <c r="R65" i="18"/>
  <c r="X59" i="18"/>
  <c r="Y59" i="18"/>
  <c r="Q58" i="18"/>
  <c r="R58" i="18"/>
  <c r="X53" i="18"/>
  <c r="Y53" i="18"/>
  <c r="Q52" i="18"/>
  <c r="R52" i="18"/>
  <c r="X46" i="18"/>
  <c r="Y46" i="18"/>
  <c r="Q45" i="18"/>
  <c r="R45" i="18"/>
  <c r="X40" i="18"/>
  <c r="Y40" i="18"/>
  <c r="W48" i="18"/>
  <c r="Q39" i="18"/>
  <c r="R39" i="18"/>
  <c r="X33" i="18"/>
  <c r="Y33" i="18"/>
  <c r="Q32" i="18"/>
  <c r="R32" i="18"/>
  <c r="X27" i="18"/>
  <c r="Y27" i="18"/>
  <c r="Q26" i="18"/>
  <c r="R26" i="18"/>
  <c r="P34" i="18"/>
  <c r="Q19" i="18"/>
  <c r="R19" i="18"/>
  <c r="X14" i="18"/>
  <c r="Y14" i="18"/>
  <c r="Q13" i="18"/>
  <c r="R13" i="18"/>
  <c r="Q150" i="18"/>
  <c r="R150" i="18"/>
  <c r="Q156" i="18"/>
  <c r="R156" i="18"/>
  <c r="R149" i="18"/>
  <c r="P148" i="18"/>
  <c r="Q149" i="18"/>
  <c r="R155" i="18"/>
  <c r="Q155" i="18"/>
  <c r="R153" i="18"/>
  <c r="Q153" i="18"/>
  <c r="R159" i="18"/>
  <c r="Q159" i="18"/>
  <c r="Q145" i="18"/>
  <c r="R145" i="18"/>
  <c r="Q152" i="18"/>
  <c r="R152" i="18"/>
  <c r="P160" i="18"/>
  <c r="Q158" i="18"/>
  <c r="R158" i="18"/>
  <c r="R144" i="18"/>
  <c r="Q144" i="18"/>
  <c r="R151" i="18"/>
  <c r="Q151" i="18"/>
  <c r="R157" i="18"/>
  <c r="Q157" i="18"/>
  <c r="W146" i="18"/>
  <c r="Y138" i="18"/>
  <c r="X138" i="18"/>
  <c r="R137" i="18"/>
  <c r="Q137" i="18"/>
  <c r="Y131" i="18"/>
  <c r="X131" i="18"/>
  <c r="R130" i="18"/>
  <c r="Q130" i="18"/>
  <c r="Y125" i="18"/>
  <c r="X125" i="18"/>
  <c r="R124" i="18"/>
  <c r="Q124" i="18"/>
  <c r="P132" i="18"/>
  <c r="R117" i="18"/>
  <c r="Q117" i="18"/>
  <c r="Y112" i="18"/>
  <c r="X112" i="18"/>
  <c r="R111" i="18"/>
  <c r="Q111" i="18"/>
  <c r="Y99" i="18"/>
  <c r="X99" i="18"/>
  <c r="R98" i="18"/>
  <c r="Q98" i="18"/>
  <c r="Y93" i="18"/>
  <c r="X93" i="18"/>
  <c r="W92" i="18"/>
  <c r="Y86" i="18"/>
  <c r="X86" i="18"/>
  <c r="R85" i="18"/>
  <c r="Q85" i="18"/>
  <c r="Y80" i="18"/>
  <c r="X80" i="18"/>
  <c r="R79" i="18"/>
  <c r="Q79" i="18"/>
  <c r="P78" i="18"/>
  <c r="Y73" i="18"/>
  <c r="X73" i="18"/>
  <c r="R72" i="18"/>
  <c r="Q72" i="18"/>
  <c r="Y67" i="18"/>
  <c r="X67" i="18"/>
  <c r="R66" i="18"/>
  <c r="Q66" i="18"/>
  <c r="Y60" i="18"/>
  <c r="X60" i="18"/>
  <c r="R59" i="18"/>
  <c r="Q59" i="18"/>
  <c r="Y54" i="18"/>
  <c r="X54" i="18"/>
  <c r="W62" i="18"/>
  <c r="R53" i="18"/>
  <c r="Q53" i="18"/>
  <c r="Y47" i="18"/>
  <c r="X47" i="18"/>
  <c r="R46" i="18"/>
  <c r="Q46" i="18"/>
  <c r="Y41" i="18"/>
  <c r="X41" i="18"/>
  <c r="R40" i="18"/>
  <c r="Q40" i="18"/>
  <c r="P48" i="18"/>
  <c r="R33" i="18"/>
  <c r="Q33" i="18"/>
  <c r="Y28" i="18"/>
  <c r="X28" i="18"/>
  <c r="R27" i="18"/>
  <c r="Q27" i="18"/>
  <c r="Y15" i="18"/>
  <c r="X15" i="18"/>
  <c r="Y155" i="18"/>
  <c r="X155" i="18"/>
  <c r="Y140" i="18"/>
  <c r="X140" i="18"/>
  <c r="R139" i="18"/>
  <c r="Q139" i="18"/>
  <c r="Y127" i="18"/>
  <c r="X127" i="18"/>
  <c r="R126" i="18"/>
  <c r="Q126" i="18"/>
  <c r="Y121" i="18"/>
  <c r="W120" i="18"/>
  <c r="X121" i="18"/>
  <c r="Y114" i="18"/>
  <c r="X114" i="18"/>
  <c r="R113" i="18"/>
  <c r="Q113" i="18"/>
  <c r="Y108" i="18"/>
  <c r="X108" i="18"/>
  <c r="R107" i="18"/>
  <c r="Q107" i="18"/>
  <c r="P106" i="18"/>
  <c r="Y101" i="18"/>
  <c r="X101" i="18"/>
  <c r="R100" i="18"/>
  <c r="Q100" i="18"/>
  <c r="Y95" i="18"/>
  <c r="X95" i="18"/>
  <c r="R94" i="18"/>
  <c r="Q94" i="18"/>
  <c r="Y88" i="18"/>
  <c r="X88" i="18"/>
  <c r="R87" i="18"/>
  <c r="Q87" i="18"/>
  <c r="W90" i="18"/>
  <c r="Y82" i="18"/>
  <c r="X82" i="18"/>
  <c r="R81" i="18"/>
  <c r="Q81" i="18"/>
  <c r="Y75" i="18"/>
  <c r="X75" i="18"/>
  <c r="R74" i="18"/>
  <c r="Q74" i="18"/>
  <c r="Y69" i="18"/>
  <c r="X69" i="18"/>
  <c r="P76" i="18"/>
  <c r="R68" i="18"/>
  <c r="Q68" i="18"/>
  <c r="R61" i="18"/>
  <c r="Q61" i="18"/>
  <c r="Y56" i="18"/>
  <c r="X56" i="18"/>
  <c r="R55" i="18"/>
  <c r="Q55" i="18"/>
  <c r="Y43" i="18"/>
  <c r="X43" i="18"/>
  <c r="R42" i="18"/>
  <c r="Q42" i="18"/>
  <c r="Y37" i="18"/>
  <c r="X37" i="18"/>
  <c r="W36" i="18"/>
  <c r="Y30" i="18"/>
  <c r="X30" i="18"/>
  <c r="R29" i="18"/>
  <c r="Q29" i="18"/>
  <c r="Y24" i="18"/>
  <c r="X24" i="18"/>
  <c r="R23" i="18"/>
  <c r="Q23" i="18"/>
  <c r="P22" i="18"/>
  <c r="Y17" i="18"/>
  <c r="X17" i="18"/>
  <c r="R16" i="18"/>
  <c r="Q16" i="18"/>
  <c r="Y11" i="18"/>
  <c r="X11" i="18"/>
  <c r="R10" i="18"/>
  <c r="Q10" i="18"/>
  <c r="X141" i="18"/>
  <c r="Y141" i="18"/>
  <c r="Q140" i="18"/>
  <c r="R140" i="18"/>
  <c r="X135" i="18"/>
  <c r="W134" i="18"/>
  <c r="Y135" i="18"/>
  <c r="X128" i="18"/>
  <c r="Y128" i="18"/>
  <c r="Q127" i="18"/>
  <c r="R127" i="18"/>
  <c r="X122" i="18"/>
  <c r="Y122" i="18"/>
  <c r="Q121" i="18"/>
  <c r="P120" i="18"/>
  <c r="R121" i="18"/>
  <c r="X115" i="18"/>
  <c r="Y115" i="18"/>
  <c r="Q114" i="18"/>
  <c r="R114" i="18"/>
  <c r="X109" i="18"/>
  <c r="Y109" i="18"/>
  <c r="Q108" i="18"/>
  <c r="R108" i="18"/>
  <c r="X102" i="18"/>
  <c r="Y102" i="18"/>
  <c r="Q101" i="18"/>
  <c r="R101" i="18"/>
  <c r="W104" i="18"/>
  <c r="X96" i="18"/>
  <c r="Y96" i="18"/>
  <c r="Q95" i="18"/>
  <c r="R95" i="18"/>
  <c r="X89" i="18"/>
  <c r="Y89" i="18"/>
  <c r="Q88" i="18"/>
  <c r="R88" i="18"/>
  <c r="X83" i="18"/>
  <c r="Y83" i="18"/>
  <c r="P90" i="18"/>
  <c r="Q82" i="18"/>
  <c r="R82" i="18"/>
  <c r="Q75" i="18"/>
  <c r="R75" i="18"/>
  <c r="X70" i="18"/>
  <c r="Y70" i="18"/>
  <c r="Q69" i="18"/>
  <c r="R69" i="18"/>
  <c r="X57" i="18"/>
  <c r="Y57" i="18"/>
  <c r="Q56" i="18"/>
  <c r="R56" i="18"/>
  <c r="X51" i="18"/>
  <c r="W50" i="18"/>
  <c r="Y51" i="18"/>
  <c r="X44" i="18"/>
  <c r="Y44" i="18"/>
  <c r="Q43" i="18"/>
  <c r="R43" i="18"/>
  <c r="X38" i="18"/>
  <c r="Y38" i="18"/>
  <c r="Q37" i="18"/>
  <c r="P36" i="18"/>
  <c r="R37" i="18"/>
  <c r="X31" i="18"/>
  <c r="Y31" i="18"/>
  <c r="Q30" i="18"/>
  <c r="R30" i="18"/>
  <c r="X25" i="18"/>
  <c r="Y25" i="18"/>
  <c r="Q24" i="18"/>
  <c r="R24" i="18"/>
  <c r="X18" i="18"/>
  <c r="Y18" i="18"/>
  <c r="Q17" i="18"/>
  <c r="R17" i="18"/>
  <c r="T20" i="14"/>
  <c r="S20" i="14"/>
  <c r="T18" i="14"/>
  <c r="S18" i="14"/>
  <c r="T16" i="14"/>
  <c r="S16" i="14"/>
  <c r="T14" i="14"/>
  <c r="S14" i="14"/>
  <c r="T12" i="14"/>
  <c r="S12" i="14"/>
  <c r="W15" i="15"/>
  <c r="Y15" i="15"/>
  <c r="X15" i="15"/>
  <c r="W12" i="15"/>
  <c r="Y12" i="15"/>
  <c r="X12" i="15"/>
  <c r="W9" i="15"/>
  <c r="Y9" i="15"/>
  <c r="X9" i="15"/>
  <c r="I156" i="13"/>
  <c r="K156" i="13"/>
  <c r="J156" i="13"/>
  <c r="I154" i="13"/>
  <c r="K154" i="13"/>
  <c r="J154" i="13"/>
  <c r="I152" i="13"/>
  <c r="H160" i="13"/>
  <c r="K152" i="13"/>
  <c r="J152" i="13"/>
  <c r="I150" i="13"/>
  <c r="K150" i="13"/>
  <c r="J150" i="13"/>
  <c r="I148" i="13"/>
  <c r="K148" i="13"/>
  <c r="J148" i="13"/>
  <c r="I145" i="13"/>
  <c r="K145" i="13"/>
  <c r="J145" i="13"/>
  <c r="I143" i="13"/>
  <c r="K143" i="13"/>
  <c r="J143" i="13"/>
  <c r="I141" i="13"/>
  <c r="K141" i="13"/>
  <c r="J141" i="13"/>
  <c r="I139" i="13"/>
  <c r="K139" i="13"/>
  <c r="J139" i="13"/>
  <c r="I137" i="13"/>
  <c r="K137" i="13"/>
  <c r="J137" i="13"/>
  <c r="I135" i="13"/>
  <c r="K135" i="13"/>
  <c r="J135" i="13"/>
  <c r="I130" i="13"/>
  <c r="K130" i="13"/>
  <c r="J130" i="13"/>
  <c r="I128" i="13"/>
  <c r="K128" i="13"/>
  <c r="J128" i="13"/>
  <c r="I126" i="13"/>
  <c r="K126" i="13"/>
  <c r="J126" i="13"/>
  <c r="I124" i="13"/>
  <c r="H132" i="13"/>
  <c r="K124" i="13"/>
  <c r="J124" i="13"/>
  <c r="I122" i="13"/>
  <c r="K122" i="13"/>
  <c r="J122" i="13"/>
  <c r="I120" i="13"/>
  <c r="K120" i="13"/>
  <c r="J120" i="13"/>
  <c r="I117" i="13"/>
  <c r="K117" i="13"/>
  <c r="J117" i="13"/>
  <c r="I115" i="13"/>
  <c r="K115" i="13"/>
  <c r="J115" i="13"/>
  <c r="I113" i="13"/>
  <c r="K113" i="13"/>
  <c r="J113" i="13"/>
  <c r="I111" i="13"/>
  <c r="K111" i="13"/>
  <c r="J111" i="13"/>
  <c r="I109" i="13"/>
  <c r="K109" i="13"/>
  <c r="J109" i="13"/>
  <c r="I107" i="13"/>
  <c r="K107" i="13"/>
  <c r="J107" i="13"/>
  <c r="I102" i="13"/>
  <c r="K102" i="13"/>
  <c r="J102" i="13"/>
  <c r="I100" i="13"/>
  <c r="K100" i="13"/>
  <c r="J100" i="13"/>
  <c r="I98" i="13"/>
  <c r="K98" i="13"/>
  <c r="J98" i="13"/>
  <c r="I96" i="13"/>
  <c r="H104" i="13"/>
  <c r="K96" i="13"/>
  <c r="J96" i="13"/>
  <c r="I94" i="13"/>
  <c r="K94" i="13"/>
  <c r="J94" i="13"/>
  <c r="I92" i="13"/>
  <c r="K92" i="13"/>
  <c r="J92" i="13"/>
  <c r="I89" i="13"/>
  <c r="K89" i="13"/>
  <c r="J89" i="13"/>
  <c r="I87" i="13"/>
  <c r="K87" i="13"/>
  <c r="J87" i="13"/>
  <c r="I85" i="13"/>
  <c r="K85" i="13"/>
  <c r="J85" i="13"/>
  <c r="I83" i="13"/>
  <c r="K83" i="13"/>
  <c r="J83" i="13"/>
  <c r="I81" i="13"/>
  <c r="K81" i="13"/>
  <c r="J81" i="13"/>
  <c r="I79" i="13"/>
  <c r="K79" i="13"/>
  <c r="J79" i="13"/>
  <c r="I74" i="13"/>
  <c r="K74" i="13"/>
  <c r="J74" i="13"/>
  <c r="I72" i="13"/>
  <c r="K72" i="13"/>
  <c r="J72" i="13"/>
  <c r="I70" i="13"/>
  <c r="K70" i="13"/>
  <c r="J70" i="13"/>
  <c r="I68" i="13"/>
  <c r="H76" i="13"/>
  <c r="K68" i="13"/>
  <c r="J68" i="13"/>
  <c r="I66" i="13"/>
  <c r="K66" i="13"/>
  <c r="J66" i="13"/>
  <c r="I64" i="13"/>
  <c r="K64" i="13"/>
  <c r="J64" i="13"/>
  <c r="I61" i="13"/>
  <c r="K61" i="13"/>
  <c r="J61" i="13"/>
  <c r="I59" i="13"/>
  <c r="K59" i="13"/>
  <c r="J59" i="13"/>
  <c r="I57" i="13"/>
  <c r="K57" i="13"/>
  <c r="J57" i="13"/>
  <c r="I55" i="13"/>
  <c r="K55" i="13"/>
  <c r="J55" i="13"/>
  <c r="I53" i="13"/>
  <c r="K53" i="13"/>
  <c r="J53" i="13"/>
  <c r="I51" i="13"/>
  <c r="K51" i="13"/>
  <c r="J51" i="13"/>
  <c r="I46" i="13"/>
  <c r="K46" i="13"/>
  <c r="J46" i="13"/>
  <c r="I44" i="13"/>
  <c r="K44" i="13"/>
  <c r="J44" i="13"/>
  <c r="I42" i="13"/>
  <c r="K42" i="13"/>
  <c r="J42" i="13"/>
  <c r="I40" i="13"/>
  <c r="H48" i="13"/>
  <c r="K40" i="13"/>
  <c r="J40" i="13"/>
  <c r="I38" i="13"/>
  <c r="K38" i="13"/>
  <c r="J38" i="13"/>
  <c r="I36" i="13"/>
  <c r="K36" i="13"/>
  <c r="J36" i="13"/>
  <c r="I33" i="13"/>
  <c r="K33" i="13"/>
  <c r="J33" i="13"/>
  <c r="I31" i="13"/>
  <c r="K31" i="13"/>
  <c r="J31" i="13"/>
  <c r="I29" i="13"/>
  <c r="K29" i="13"/>
  <c r="J29" i="13"/>
  <c r="K159" i="13"/>
  <c r="I159" i="13"/>
  <c r="J159" i="13"/>
  <c r="K157" i="13"/>
  <c r="I157" i="13"/>
  <c r="J157" i="13"/>
  <c r="K155" i="13"/>
  <c r="I155" i="13"/>
  <c r="J155" i="13"/>
  <c r="K153" i="13"/>
  <c r="I153" i="13"/>
  <c r="J153" i="13"/>
  <c r="K151" i="13"/>
  <c r="I151" i="13"/>
  <c r="J151" i="13"/>
  <c r="K149" i="13"/>
  <c r="I149" i="13"/>
  <c r="J149" i="13"/>
  <c r="K144" i="13"/>
  <c r="I144" i="13"/>
  <c r="J144" i="13"/>
  <c r="K142" i="13"/>
  <c r="I142" i="13"/>
  <c r="J142" i="13"/>
  <c r="K140" i="13"/>
  <c r="I140" i="13"/>
  <c r="J140" i="13"/>
  <c r="K138" i="13"/>
  <c r="H146" i="13"/>
  <c r="I138" i="13"/>
  <c r="J138" i="13"/>
  <c r="K136" i="13"/>
  <c r="I136" i="13"/>
  <c r="J136" i="13"/>
  <c r="K134" i="13"/>
  <c r="I134" i="13"/>
  <c r="J134" i="13"/>
  <c r="K131" i="13"/>
  <c r="I131" i="13"/>
  <c r="J131" i="13"/>
  <c r="K129" i="13"/>
  <c r="I129" i="13"/>
  <c r="J129" i="13"/>
  <c r="K127" i="13"/>
  <c r="I127" i="13"/>
  <c r="J127" i="13"/>
  <c r="K125" i="13"/>
  <c r="I125" i="13"/>
  <c r="J125" i="13"/>
  <c r="K123" i="13"/>
  <c r="I123" i="13"/>
  <c r="J123" i="13"/>
  <c r="K121" i="13"/>
  <c r="I121" i="13"/>
  <c r="J121" i="13"/>
  <c r="K116" i="13"/>
  <c r="I116" i="13"/>
  <c r="J116" i="13"/>
  <c r="K114" i="13"/>
  <c r="I114" i="13"/>
  <c r="J114" i="13"/>
  <c r="K112" i="13"/>
  <c r="I112" i="13"/>
  <c r="J112" i="13"/>
  <c r="K110" i="13"/>
  <c r="H118" i="13"/>
  <c r="I110" i="13"/>
  <c r="J110" i="13"/>
  <c r="K108" i="13"/>
  <c r="I108" i="13"/>
  <c r="J108" i="13"/>
  <c r="K106" i="13"/>
  <c r="I106" i="13"/>
  <c r="J106" i="13"/>
  <c r="K103" i="13"/>
  <c r="I103" i="13"/>
  <c r="J103" i="13"/>
  <c r="K101" i="13"/>
  <c r="I101" i="13"/>
  <c r="J101" i="13"/>
  <c r="K99" i="13"/>
  <c r="I99" i="13"/>
  <c r="J99" i="13"/>
  <c r="K97" i="13"/>
  <c r="I97" i="13"/>
  <c r="J97" i="13"/>
  <c r="K95" i="13"/>
  <c r="I95" i="13"/>
  <c r="J95" i="13"/>
  <c r="K93" i="13"/>
  <c r="I93" i="13"/>
  <c r="J93" i="13"/>
  <c r="K88" i="13"/>
  <c r="I88" i="13"/>
  <c r="J88" i="13"/>
  <c r="K86" i="13"/>
  <c r="I86" i="13"/>
  <c r="J86" i="13"/>
  <c r="K84" i="13"/>
  <c r="I84" i="13"/>
  <c r="J84" i="13"/>
  <c r="K82" i="13"/>
  <c r="H90" i="13"/>
  <c r="I82" i="13"/>
  <c r="J82" i="13"/>
  <c r="K80" i="13"/>
  <c r="I80" i="13"/>
  <c r="J80" i="13"/>
  <c r="K78" i="13"/>
  <c r="I78" i="13"/>
  <c r="J78" i="13"/>
  <c r="K75" i="13"/>
  <c r="I75" i="13"/>
  <c r="J75" i="13"/>
  <c r="K73" i="13"/>
  <c r="I73" i="13"/>
  <c r="J73" i="13"/>
  <c r="K71" i="13"/>
  <c r="I71" i="13"/>
  <c r="J71" i="13"/>
  <c r="K69" i="13"/>
  <c r="I69" i="13"/>
  <c r="J69" i="13"/>
  <c r="K67" i="13"/>
  <c r="I67" i="13"/>
  <c r="J67" i="13"/>
  <c r="K65" i="13"/>
  <c r="I65" i="13"/>
  <c r="J65" i="13"/>
  <c r="K60" i="13"/>
  <c r="I60" i="13"/>
  <c r="J60" i="13"/>
  <c r="K58" i="13"/>
  <c r="I58" i="13"/>
  <c r="J58" i="13"/>
  <c r="K56" i="13"/>
  <c r="I56" i="13"/>
  <c r="J56" i="13"/>
  <c r="K54" i="13"/>
  <c r="H62" i="13"/>
  <c r="I54" i="13"/>
  <c r="J54" i="13"/>
  <c r="K52" i="13"/>
  <c r="I52" i="13"/>
  <c r="J52" i="13"/>
  <c r="K50" i="13"/>
  <c r="I50" i="13"/>
  <c r="J50" i="13"/>
  <c r="K47" i="13"/>
  <c r="I47" i="13"/>
  <c r="J47" i="13"/>
  <c r="K45" i="13"/>
  <c r="I45" i="13"/>
  <c r="J45" i="13"/>
  <c r="K43" i="13"/>
  <c r="I43" i="13"/>
  <c r="J43" i="13"/>
  <c r="K41" i="13"/>
  <c r="I41" i="13"/>
  <c r="J41" i="13"/>
  <c r="K39" i="13"/>
  <c r="I39" i="13"/>
  <c r="J39" i="13"/>
  <c r="K37" i="13"/>
  <c r="I37" i="13"/>
  <c r="J37" i="13"/>
  <c r="K32" i="13"/>
  <c r="I32" i="13"/>
  <c r="J32" i="13"/>
  <c r="K30" i="13"/>
  <c r="I30" i="13"/>
  <c r="J30" i="13"/>
  <c r="K28" i="13"/>
  <c r="I28" i="13"/>
  <c r="J28" i="13"/>
  <c r="K26" i="13"/>
  <c r="H34" i="13"/>
  <c r="I26" i="13"/>
  <c r="J26" i="13"/>
  <c r="K24" i="13"/>
  <c r="I24" i="13"/>
  <c r="J24" i="13"/>
  <c r="K22" i="13"/>
  <c r="I22" i="13"/>
  <c r="J22" i="13"/>
  <c r="K19" i="13"/>
  <c r="I19" i="13"/>
  <c r="J19" i="13"/>
  <c r="K18" i="13"/>
  <c r="I18" i="13"/>
  <c r="J18" i="13"/>
  <c r="K17" i="13"/>
  <c r="I17" i="13"/>
  <c r="J17" i="13"/>
  <c r="K16" i="13"/>
  <c r="I16" i="13"/>
  <c r="J16" i="13"/>
  <c r="K15" i="13"/>
  <c r="I15" i="13"/>
  <c r="J15" i="13"/>
  <c r="K14" i="13"/>
  <c r="I14" i="13"/>
  <c r="J14" i="13"/>
  <c r="K13" i="13"/>
  <c r="I13" i="13"/>
  <c r="J13" i="13"/>
  <c r="K12" i="13"/>
  <c r="H20" i="13"/>
  <c r="I12" i="13"/>
  <c r="J12" i="13"/>
  <c r="K11" i="13"/>
  <c r="I11" i="13"/>
  <c r="J11" i="13"/>
  <c r="K10" i="13"/>
  <c r="I10" i="13"/>
  <c r="J10" i="13"/>
  <c r="K9" i="13"/>
  <c r="I9" i="13"/>
  <c r="J9" i="13"/>
  <c r="K8" i="13"/>
  <c r="I8" i="13"/>
  <c r="J8" i="13"/>
  <c r="U20" i="17"/>
  <c r="V20" i="17"/>
  <c r="U19" i="17"/>
  <c r="W19" i="17"/>
  <c r="V19" i="17"/>
  <c r="U18" i="17"/>
  <c r="V18" i="17"/>
  <c r="U17" i="17"/>
  <c r="W17" i="17"/>
  <c r="V17" i="17"/>
  <c r="U16" i="17"/>
  <c r="V16" i="17"/>
  <c r="U15" i="17"/>
  <c r="W15" i="17"/>
  <c r="V15" i="17"/>
  <c r="U14" i="17"/>
  <c r="V14" i="17"/>
  <c r="U13" i="17"/>
  <c r="T21" i="17"/>
  <c r="V13" i="17"/>
  <c r="U12" i="17"/>
  <c r="V12" i="17"/>
  <c r="U11" i="17"/>
  <c r="V11" i="17"/>
  <c r="U10" i="17"/>
  <c r="T9" i="17"/>
  <c r="W20" i="17" s="1"/>
  <c r="W10" i="17"/>
  <c r="V10" i="17"/>
  <c r="I160" i="16"/>
  <c r="J160" i="16"/>
  <c r="I158" i="16"/>
  <c r="J158" i="16"/>
  <c r="I156" i="16"/>
  <c r="J156" i="16"/>
  <c r="I154" i="16"/>
  <c r="J154" i="16"/>
  <c r="I152" i="16"/>
  <c r="J152" i="16"/>
  <c r="I150" i="16"/>
  <c r="J150" i="16"/>
  <c r="H149" i="16"/>
  <c r="I145" i="16"/>
  <c r="J145" i="16"/>
  <c r="I143" i="16"/>
  <c r="J143" i="16"/>
  <c r="I141" i="16"/>
  <c r="J141" i="16"/>
  <c r="I139" i="16"/>
  <c r="H147" i="16"/>
  <c r="J139" i="16"/>
  <c r="I137" i="16"/>
  <c r="J137" i="16"/>
  <c r="I132" i="16"/>
  <c r="J132" i="16"/>
  <c r="I130" i="16"/>
  <c r="J130" i="16"/>
  <c r="I128" i="16"/>
  <c r="J128" i="16"/>
  <c r="I126" i="16"/>
  <c r="J126" i="16"/>
  <c r="I124" i="16"/>
  <c r="J124" i="16"/>
  <c r="I122" i="16"/>
  <c r="J122" i="16"/>
  <c r="H121" i="16"/>
  <c r="I117" i="16"/>
  <c r="J117" i="16"/>
  <c r="I115" i="16"/>
  <c r="J115" i="16"/>
  <c r="I113" i="16"/>
  <c r="J113" i="16"/>
  <c r="I111" i="16"/>
  <c r="H119" i="16"/>
  <c r="J111" i="16"/>
  <c r="I109" i="16"/>
  <c r="J109" i="16"/>
  <c r="I104" i="16"/>
  <c r="J104" i="16"/>
  <c r="I102" i="16"/>
  <c r="J102" i="16"/>
  <c r="I100" i="16"/>
  <c r="J100" i="16"/>
  <c r="I98" i="16"/>
  <c r="J98" i="16"/>
  <c r="I96" i="16"/>
  <c r="J96" i="16"/>
  <c r="I94" i="16"/>
  <c r="J94" i="16"/>
  <c r="H93" i="16"/>
  <c r="I89" i="16"/>
  <c r="J89" i="16"/>
  <c r="I87" i="16"/>
  <c r="J87" i="16"/>
  <c r="I85" i="16"/>
  <c r="J85" i="16"/>
  <c r="I83" i="16"/>
  <c r="H91" i="16"/>
  <c r="J83" i="16"/>
  <c r="K83" i="16"/>
  <c r="I81" i="16"/>
  <c r="J81" i="16"/>
  <c r="I76" i="16"/>
  <c r="J76" i="16"/>
  <c r="K76" i="16"/>
  <c r="I74" i="16"/>
  <c r="J74" i="16"/>
  <c r="I72" i="16"/>
  <c r="J72" i="16"/>
  <c r="K72" i="16"/>
  <c r="I70" i="16"/>
  <c r="J70" i="16"/>
  <c r="I68" i="16"/>
  <c r="J68" i="16"/>
  <c r="K68" i="16"/>
  <c r="I66" i="16"/>
  <c r="J66" i="16"/>
  <c r="H65" i="16"/>
  <c r="I61" i="16"/>
  <c r="J61" i="16"/>
  <c r="I59" i="16"/>
  <c r="J59" i="16"/>
  <c r="I57" i="16"/>
  <c r="J57" i="16"/>
  <c r="I55" i="16"/>
  <c r="H63" i="16"/>
  <c r="J55" i="16"/>
  <c r="I53" i="16"/>
  <c r="J53" i="16"/>
  <c r="I48" i="16"/>
  <c r="J48" i="16"/>
  <c r="I46" i="16"/>
  <c r="J46" i="16"/>
  <c r="I44" i="16"/>
  <c r="J44" i="16"/>
  <c r="I42" i="16"/>
  <c r="J42" i="16"/>
  <c r="I40" i="16"/>
  <c r="J40" i="16"/>
  <c r="I38" i="16"/>
  <c r="J38" i="16"/>
  <c r="H37" i="16"/>
  <c r="I33" i="16"/>
  <c r="J33" i="16"/>
  <c r="K33" i="16"/>
  <c r="I31" i="16"/>
  <c r="J31" i="16"/>
  <c r="I29" i="16"/>
  <c r="J29" i="16"/>
  <c r="K29" i="16"/>
  <c r="I27" i="16"/>
  <c r="H35" i="16"/>
  <c r="J27" i="16"/>
  <c r="I25" i="16"/>
  <c r="J25" i="16"/>
  <c r="I20" i="16"/>
  <c r="J20" i="16"/>
  <c r="I19" i="16"/>
  <c r="J19" i="16"/>
  <c r="I18" i="16"/>
  <c r="J18" i="16"/>
  <c r="I17" i="16"/>
  <c r="J17" i="16"/>
  <c r="I16" i="16"/>
  <c r="J16" i="16"/>
  <c r="I15" i="16"/>
  <c r="J15" i="16"/>
  <c r="I14" i="16"/>
  <c r="J14" i="16"/>
  <c r="I13" i="16"/>
  <c r="H21" i="16"/>
  <c r="J13" i="16"/>
  <c r="I12" i="16"/>
  <c r="J12" i="16"/>
  <c r="K12" i="16"/>
  <c r="I11" i="16"/>
  <c r="J11" i="16"/>
  <c r="K11" i="16"/>
  <c r="I10" i="16"/>
  <c r="H9" i="16"/>
  <c r="K137" i="16" s="1"/>
  <c r="J10" i="16"/>
  <c r="K10" i="16"/>
  <c r="W19" i="15"/>
  <c r="Y19" i="15"/>
  <c r="X19" i="15"/>
  <c r="W16" i="15"/>
  <c r="Y16" i="15"/>
  <c r="X16" i="15"/>
  <c r="V21" i="15"/>
  <c r="W13" i="15"/>
  <c r="Y13" i="15"/>
  <c r="X13" i="15"/>
  <c r="W10" i="15"/>
  <c r="Y10" i="15"/>
  <c r="X10" i="15"/>
  <c r="I84" i="18"/>
  <c r="J143" i="15"/>
  <c r="I143" i="15"/>
  <c r="L143" i="15"/>
  <c r="K143" i="15"/>
  <c r="M143" i="15"/>
  <c r="J124" i="15"/>
  <c r="I124" i="15"/>
  <c r="L124" i="15"/>
  <c r="K124" i="15"/>
  <c r="M124" i="15"/>
  <c r="J104" i="15"/>
  <c r="I104" i="15"/>
  <c r="L104" i="15"/>
  <c r="K104" i="15"/>
  <c r="M104" i="15"/>
  <c r="J85" i="15"/>
  <c r="I85" i="15"/>
  <c r="L85" i="15"/>
  <c r="K85" i="15"/>
  <c r="M85" i="15"/>
  <c r="J66" i="15"/>
  <c r="I66" i="15"/>
  <c r="L66" i="15"/>
  <c r="K66" i="15"/>
  <c r="M66" i="15"/>
  <c r="J46" i="15"/>
  <c r="I46" i="15"/>
  <c r="L46" i="15"/>
  <c r="K46" i="15"/>
  <c r="M46" i="15"/>
  <c r="J27" i="15"/>
  <c r="I27" i="15"/>
  <c r="H35" i="15"/>
  <c r="L27" i="15"/>
  <c r="K27" i="15"/>
  <c r="M27" i="15"/>
  <c r="J17" i="15"/>
  <c r="I17" i="15"/>
  <c r="L17" i="15"/>
  <c r="K17" i="15"/>
  <c r="M17" i="15"/>
  <c r="M24" i="15"/>
  <c r="L24" i="15"/>
  <c r="I24" i="15"/>
  <c r="K24" i="15"/>
  <c r="J24" i="15"/>
  <c r="M30" i="15"/>
  <c r="L30" i="15"/>
  <c r="I30" i="15"/>
  <c r="K30" i="15"/>
  <c r="J30" i="15"/>
  <c r="M37" i="15"/>
  <c r="L37" i="15"/>
  <c r="I37" i="15"/>
  <c r="K37" i="15"/>
  <c r="J37" i="15"/>
  <c r="M43" i="15"/>
  <c r="L43" i="15"/>
  <c r="I43" i="15"/>
  <c r="K43" i="15"/>
  <c r="J43" i="15"/>
  <c r="M56" i="15"/>
  <c r="L56" i="15"/>
  <c r="I56" i="15"/>
  <c r="K56" i="15"/>
  <c r="J56" i="15"/>
  <c r="M62" i="15"/>
  <c r="L62" i="15"/>
  <c r="I62" i="15"/>
  <c r="K62" i="15"/>
  <c r="J62" i="15"/>
  <c r="M69" i="15"/>
  <c r="H77" i="15"/>
  <c r="L69" i="15"/>
  <c r="I69" i="15"/>
  <c r="K69" i="15"/>
  <c r="J69" i="15"/>
  <c r="M75" i="15"/>
  <c r="L75" i="15"/>
  <c r="I75" i="15"/>
  <c r="K75" i="15"/>
  <c r="J75" i="15"/>
  <c r="M82" i="15"/>
  <c r="L82" i="15"/>
  <c r="I82" i="15"/>
  <c r="K82" i="15"/>
  <c r="J82" i="15"/>
  <c r="M88" i="15"/>
  <c r="L88" i="15"/>
  <c r="I88" i="15"/>
  <c r="K88" i="15"/>
  <c r="J88" i="15"/>
  <c r="M95" i="15"/>
  <c r="L95" i="15"/>
  <c r="I95" i="15"/>
  <c r="K95" i="15"/>
  <c r="J95" i="15"/>
  <c r="M101" i="15"/>
  <c r="L101" i="15"/>
  <c r="I101" i="15"/>
  <c r="K101" i="15"/>
  <c r="J101" i="15"/>
  <c r="M108" i="15"/>
  <c r="L108" i="15"/>
  <c r="I108" i="15"/>
  <c r="K108" i="15"/>
  <c r="J108" i="15"/>
  <c r="M114" i="15"/>
  <c r="L114" i="15"/>
  <c r="I114" i="15"/>
  <c r="K114" i="15"/>
  <c r="J114" i="15"/>
  <c r="M121" i="15"/>
  <c r="L121" i="15"/>
  <c r="I121" i="15"/>
  <c r="K121" i="15"/>
  <c r="J121" i="15"/>
  <c r="M127" i="15"/>
  <c r="L127" i="15"/>
  <c r="I127" i="15"/>
  <c r="K127" i="15"/>
  <c r="J127" i="15"/>
  <c r="M140" i="15"/>
  <c r="L140" i="15"/>
  <c r="I140" i="15"/>
  <c r="K140" i="15"/>
  <c r="J140" i="15"/>
  <c r="M146" i="15"/>
  <c r="L146" i="15"/>
  <c r="I146" i="15"/>
  <c r="K146" i="15"/>
  <c r="J146" i="15"/>
  <c r="M153" i="15"/>
  <c r="H161" i="15"/>
  <c r="L153" i="15"/>
  <c r="I153" i="15"/>
  <c r="K153" i="15"/>
  <c r="J153" i="15"/>
  <c r="M159" i="15"/>
  <c r="L159" i="15"/>
  <c r="I159" i="15"/>
  <c r="K159" i="15"/>
  <c r="J159" i="15"/>
  <c r="L10" i="15"/>
  <c r="K10" i="15"/>
  <c r="M10" i="15"/>
  <c r="J10" i="15"/>
  <c r="I10" i="15"/>
  <c r="H21" i="15"/>
  <c r="L13" i="15"/>
  <c r="K13" i="15"/>
  <c r="M13" i="15"/>
  <c r="J13" i="15"/>
  <c r="I13" i="15"/>
  <c r="L16" i="15"/>
  <c r="K16" i="15"/>
  <c r="M16" i="15"/>
  <c r="J16" i="15"/>
  <c r="I16" i="15"/>
  <c r="L19" i="15"/>
  <c r="K19" i="15"/>
  <c r="M19" i="15"/>
  <c r="J19" i="15"/>
  <c r="I19" i="15"/>
  <c r="L23" i="15"/>
  <c r="K23" i="15"/>
  <c r="M23" i="15"/>
  <c r="J23" i="15"/>
  <c r="I23" i="15"/>
  <c r="L29" i="15"/>
  <c r="K29" i="15"/>
  <c r="M29" i="15"/>
  <c r="J29" i="15"/>
  <c r="I29" i="15"/>
  <c r="L42" i="15"/>
  <c r="K42" i="15"/>
  <c r="M42" i="15"/>
  <c r="J42" i="15"/>
  <c r="I42" i="15"/>
  <c r="L48" i="15"/>
  <c r="K48" i="15"/>
  <c r="M48" i="15"/>
  <c r="J48" i="15"/>
  <c r="I48" i="15"/>
  <c r="H63" i="15"/>
  <c r="L55" i="15"/>
  <c r="K55" i="15"/>
  <c r="M55" i="15"/>
  <c r="J55" i="15"/>
  <c r="I55" i="15"/>
  <c r="L61" i="15"/>
  <c r="K61" i="15"/>
  <c r="M61" i="15"/>
  <c r="J61" i="15"/>
  <c r="I61" i="15"/>
  <c r="L68" i="15"/>
  <c r="K68" i="15"/>
  <c r="M68" i="15"/>
  <c r="J68" i="15"/>
  <c r="I68" i="15"/>
  <c r="L74" i="15"/>
  <c r="K74" i="15"/>
  <c r="M74" i="15"/>
  <c r="J74" i="15"/>
  <c r="I74" i="15"/>
  <c r="L81" i="15"/>
  <c r="K81" i="15"/>
  <c r="M81" i="15"/>
  <c r="J81" i="15"/>
  <c r="I81" i="15"/>
  <c r="L87" i="15"/>
  <c r="K87" i="15"/>
  <c r="M87" i="15"/>
  <c r="J87" i="15"/>
  <c r="I87" i="15"/>
  <c r="L94" i="15"/>
  <c r="K94" i="15"/>
  <c r="M94" i="15"/>
  <c r="J94" i="15"/>
  <c r="I94" i="15"/>
  <c r="L100" i="15"/>
  <c r="K100" i="15"/>
  <c r="M100" i="15"/>
  <c r="J100" i="15"/>
  <c r="I100" i="15"/>
  <c r="L107" i="15"/>
  <c r="K107" i="15"/>
  <c r="M107" i="15"/>
  <c r="J107" i="15"/>
  <c r="I107" i="15"/>
  <c r="L113" i="15"/>
  <c r="K113" i="15"/>
  <c r="M113" i="15"/>
  <c r="J113" i="15"/>
  <c r="I113" i="15"/>
  <c r="L126" i="15"/>
  <c r="K126" i="15"/>
  <c r="M126" i="15"/>
  <c r="J126" i="15"/>
  <c r="I126" i="15"/>
  <c r="L132" i="15"/>
  <c r="K132" i="15"/>
  <c r="M132" i="15"/>
  <c r="J132" i="15"/>
  <c r="I132" i="15"/>
  <c r="H147" i="15"/>
  <c r="L139" i="15"/>
  <c r="K139" i="15"/>
  <c r="M139" i="15"/>
  <c r="J139" i="15"/>
  <c r="I139" i="15"/>
  <c r="L145" i="15"/>
  <c r="K145" i="15"/>
  <c r="M145" i="15"/>
  <c r="J145" i="15"/>
  <c r="I145" i="15"/>
  <c r="L152" i="15"/>
  <c r="K152" i="15"/>
  <c r="M152" i="15"/>
  <c r="J152" i="15"/>
  <c r="I152" i="15"/>
  <c r="L158" i="15"/>
  <c r="K158" i="15"/>
  <c r="M158" i="15"/>
  <c r="J158" i="15"/>
  <c r="I158" i="15"/>
  <c r="I26" i="15"/>
  <c r="K26" i="15"/>
  <c r="J26" i="15"/>
  <c r="M26" i="15"/>
  <c r="L26" i="15"/>
  <c r="I32" i="15"/>
  <c r="K32" i="15"/>
  <c r="J32" i="15"/>
  <c r="M32" i="15"/>
  <c r="L32" i="15"/>
  <c r="I39" i="15"/>
  <c r="K39" i="15"/>
  <c r="J39" i="15"/>
  <c r="M39" i="15"/>
  <c r="L39" i="15"/>
  <c r="I45" i="15"/>
  <c r="K45" i="15"/>
  <c r="J45" i="15"/>
  <c r="M45" i="15"/>
  <c r="L45" i="15"/>
  <c r="I52" i="15"/>
  <c r="K52" i="15"/>
  <c r="J52" i="15"/>
  <c r="M52" i="15"/>
  <c r="L52" i="15"/>
  <c r="I58" i="15"/>
  <c r="K58" i="15"/>
  <c r="J58" i="15"/>
  <c r="M58" i="15"/>
  <c r="L58" i="15"/>
  <c r="I65" i="15"/>
  <c r="K65" i="15"/>
  <c r="J65" i="15"/>
  <c r="M65" i="15"/>
  <c r="L65" i="15"/>
  <c r="I71" i="15"/>
  <c r="K71" i="15"/>
  <c r="J71" i="15"/>
  <c r="M71" i="15"/>
  <c r="L71" i="15"/>
  <c r="I84" i="15"/>
  <c r="K84" i="15"/>
  <c r="J84" i="15"/>
  <c r="M84" i="15"/>
  <c r="L84" i="15"/>
  <c r="I90" i="15"/>
  <c r="K90" i="15"/>
  <c r="J90" i="15"/>
  <c r="M90" i="15"/>
  <c r="L90" i="15"/>
  <c r="I97" i="15"/>
  <c r="K97" i="15"/>
  <c r="J97" i="15"/>
  <c r="M97" i="15"/>
  <c r="L97" i="15"/>
  <c r="H105" i="15"/>
  <c r="I103" i="15"/>
  <c r="K103" i="15"/>
  <c r="J103" i="15"/>
  <c r="M103" i="15"/>
  <c r="L103" i="15"/>
  <c r="I110" i="15"/>
  <c r="K110" i="15"/>
  <c r="J110" i="15"/>
  <c r="M110" i="15"/>
  <c r="L110" i="15"/>
  <c r="I116" i="15"/>
  <c r="K116" i="15"/>
  <c r="J116" i="15"/>
  <c r="M116" i="15"/>
  <c r="L116" i="15"/>
  <c r="I123" i="15"/>
  <c r="K123" i="15"/>
  <c r="J123" i="15"/>
  <c r="M123" i="15"/>
  <c r="L123" i="15"/>
  <c r="I129" i="15"/>
  <c r="K129" i="15"/>
  <c r="J129" i="15"/>
  <c r="M129" i="15"/>
  <c r="L129" i="15"/>
  <c r="I136" i="15"/>
  <c r="K136" i="15"/>
  <c r="J136" i="15"/>
  <c r="M136" i="15"/>
  <c r="L136" i="15"/>
  <c r="I142" i="15"/>
  <c r="K142" i="15"/>
  <c r="J142" i="15"/>
  <c r="M142" i="15"/>
  <c r="L142" i="15"/>
  <c r="I149" i="15"/>
  <c r="K149" i="15"/>
  <c r="J149" i="15"/>
  <c r="M149" i="15"/>
  <c r="L149" i="15"/>
  <c r="I155" i="15"/>
  <c r="K155" i="15"/>
  <c r="J155" i="15"/>
  <c r="M155" i="15"/>
  <c r="L155" i="15"/>
  <c r="M9" i="15"/>
  <c r="J9" i="15"/>
  <c r="I9" i="15"/>
  <c r="L9" i="15"/>
  <c r="K9" i="15"/>
  <c r="M12" i="15"/>
  <c r="J12" i="15"/>
  <c r="I12" i="15"/>
  <c r="L12" i="15"/>
  <c r="K12" i="15"/>
  <c r="M15" i="15"/>
  <c r="J15" i="15"/>
  <c r="I15" i="15"/>
  <c r="L15" i="15"/>
  <c r="K15" i="15"/>
  <c r="M18" i="15"/>
  <c r="J18" i="15"/>
  <c r="I18" i="15"/>
  <c r="L18" i="15"/>
  <c r="K18" i="15"/>
  <c r="M25" i="15"/>
  <c r="J25" i="15"/>
  <c r="I25" i="15"/>
  <c r="L25" i="15"/>
  <c r="K25" i="15"/>
  <c r="M31" i="15"/>
  <c r="J31" i="15"/>
  <c r="I31" i="15"/>
  <c r="L31" i="15"/>
  <c r="K31" i="15"/>
  <c r="M38" i="15"/>
  <c r="J38" i="15"/>
  <c r="I38" i="15"/>
  <c r="L38" i="15"/>
  <c r="K38" i="15"/>
  <c r="M44" i="15"/>
  <c r="J44" i="15"/>
  <c r="I44" i="15"/>
  <c r="L44" i="15"/>
  <c r="K44" i="15"/>
  <c r="M51" i="15"/>
  <c r="J51" i="15"/>
  <c r="I51" i="15"/>
  <c r="L51" i="15"/>
  <c r="K51" i="15"/>
  <c r="M57" i="15"/>
  <c r="J57" i="15"/>
  <c r="I57" i="15"/>
  <c r="L57" i="15"/>
  <c r="K57" i="15"/>
  <c r="M70" i="15"/>
  <c r="J70" i="15"/>
  <c r="I70" i="15"/>
  <c r="L70" i="15"/>
  <c r="K70" i="15"/>
  <c r="M76" i="15"/>
  <c r="J76" i="15"/>
  <c r="I76" i="15"/>
  <c r="L76" i="15"/>
  <c r="K76" i="15"/>
  <c r="M83" i="15"/>
  <c r="J83" i="15"/>
  <c r="I83" i="15"/>
  <c r="L83" i="15"/>
  <c r="K83" i="15"/>
  <c r="H91" i="15"/>
  <c r="M89" i="15"/>
  <c r="J89" i="15"/>
  <c r="I89" i="15"/>
  <c r="L89" i="15"/>
  <c r="K89" i="15"/>
  <c r="M96" i="15"/>
  <c r="J96" i="15"/>
  <c r="I96" i="15"/>
  <c r="L96" i="15"/>
  <c r="K96" i="15"/>
  <c r="M102" i="15"/>
  <c r="J102" i="15"/>
  <c r="I102" i="15"/>
  <c r="L102" i="15"/>
  <c r="K102" i="15"/>
  <c r="M109" i="15"/>
  <c r="J109" i="15"/>
  <c r="I109" i="15"/>
  <c r="L109" i="15"/>
  <c r="K109" i="15"/>
  <c r="M115" i="15"/>
  <c r="J115" i="15"/>
  <c r="I115" i="15"/>
  <c r="L115" i="15"/>
  <c r="K115" i="15"/>
  <c r="M122" i="15"/>
  <c r="J122" i="15"/>
  <c r="I122" i="15"/>
  <c r="L122" i="15"/>
  <c r="K122" i="15"/>
  <c r="M128" i="15"/>
  <c r="J128" i="15"/>
  <c r="I128" i="15"/>
  <c r="L128" i="15"/>
  <c r="K128" i="15"/>
  <c r="M135" i="15"/>
  <c r="J135" i="15"/>
  <c r="I135" i="15"/>
  <c r="L135" i="15"/>
  <c r="K135" i="15"/>
  <c r="M141" i="15"/>
  <c r="J141" i="15"/>
  <c r="I141" i="15"/>
  <c r="L141" i="15"/>
  <c r="K141" i="15"/>
  <c r="M154" i="15"/>
  <c r="J154" i="15"/>
  <c r="I154" i="15"/>
  <c r="L154" i="15"/>
  <c r="K154" i="15"/>
  <c r="M160" i="15"/>
  <c r="J160" i="15"/>
  <c r="I160" i="15"/>
  <c r="L160" i="15"/>
  <c r="K160" i="15"/>
  <c r="K51" i="12"/>
  <c r="J51" i="12"/>
  <c r="L51" i="12"/>
  <c r="I51" i="12"/>
  <c r="K42" i="12"/>
  <c r="J42" i="12"/>
  <c r="L42" i="12"/>
  <c r="I42" i="12"/>
  <c r="K33" i="12"/>
  <c r="J33" i="12"/>
  <c r="L33" i="12"/>
  <c r="I33" i="12"/>
  <c r="J9" i="12"/>
  <c r="I9" i="12"/>
  <c r="H56" i="12"/>
  <c r="K9" i="12"/>
  <c r="L9" i="12"/>
  <c r="H53" i="12"/>
  <c r="K6" i="12"/>
  <c r="J6" i="12"/>
  <c r="I6" i="12"/>
  <c r="L6" i="12"/>
  <c r="I24" i="17"/>
  <c r="H23" i="17"/>
  <c r="J24" i="17"/>
  <c r="I26" i="17"/>
  <c r="J26" i="17"/>
  <c r="I28" i="17"/>
  <c r="J28" i="17"/>
  <c r="I30" i="17"/>
  <c r="J30" i="17"/>
  <c r="I32" i="17"/>
  <c r="J32" i="17"/>
  <c r="I34" i="17"/>
  <c r="J34" i="17"/>
  <c r="I39" i="17"/>
  <c r="J39" i="17"/>
  <c r="I41" i="17"/>
  <c r="H49" i="17"/>
  <c r="J41" i="17"/>
  <c r="I43" i="17"/>
  <c r="J43" i="17"/>
  <c r="I45" i="17"/>
  <c r="J45" i="17"/>
  <c r="I47" i="17"/>
  <c r="J47" i="17"/>
  <c r="I52" i="17"/>
  <c r="H51" i="17"/>
  <c r="J52" i="17"/>
  <c r="I54" i="17"/>
  <c r="J54" i="17"/>
  <c r="I56" i="17"/>
  <c r="J56" i="17"/>
  <c r="I58" i="17"/>
  <c r="J58" i="17"/>
  <c r="I60" i="17"/>
  <c r="J60" i="17"/>
  <c r="I62" i="17"/>
  <c r="J62" i="17"/>
  <c r="I67" i="17"/>
  <c r="J67" i="17"/>
  <c r="I69" i="17"/>
  <c r="H77" i="17"/>
  <c r="J69" i="17"/>
  <c r="I71" i="17"/>
  <c r="J71" i="17"/>
  <c r="I73" i="17"/>
  <c r="J73" i="17"/>
  <c r="I75" i="17"/>
  <c r="J75" i="17"/>
  <c r="I80" i="17"/>
  <c r="H79" i="17"/>
  <c r="J80" i="17"/>
  <c r="I82" i="17"/>
  <c r="J82" i="17"/>
  <c r="I84" i="17"/>
  <c r="J84" i="17"/>
  <c r="I86" i="17"/>
  <c r="J86" i="17"/>
  <c r="I88" i="17"/>
  <c r="J88" i="17"/>
  <c r="I90" i="17"/>
  <c r="J90" i="17"/>
  <c r="I95" i="17"/>
  <c r="J95" i="17"/>
  <c r="H105" i="17"/>
  <c r="I97" i="17"/>
  <c r="J97" i="17"/>
  <c r="I99" i="17"/>
  <c r="J99" i="17"/>
  <c r="I101" i="17"/>
  <c r="J101" i="17"/>
  <c r="I103" i="17"/>
  <c r="J103" i="17"/>
  <c r="J104" i="17"/>
  <c r="I104" i="17"/>
  <c r="J109" i="17"/>
  <c r="I109" i="17"/>
  <c r="H119" i="17"/>
  <c r="I111" i="17"/>
  <c r="J111" i="17"/>
  <c r="J113" i="17"/>
  <c r="I113" i="17"/>
  <c r="I115" i="17"/>
  <c r="J115" i="17"/>
  <c r="J117" i="17"/>
  <c r="I117" i="17"/>
  <c r="H121" i="17"/>
  <c r="J122" i="17"/>
  <c r="I122" i="17"/>
  <c r="I124" i="17"/>
  <c r="J124" i="17"/>
  <c r="J126" i="17"/>
  <c r="I126" i="17"/>
  <c r="I128" i="17"/>
  <c r="J128" i="17"/>
  <c r="J130" i="17"/>
  <c r="I130" i="17"/>
  <c r="J132" i="17"/>
  <c r="I132" i="17"/>
  <c r="J137" i="17"/>
  <c r="I137" i="17"/>
  <c r="J139" i="17"/>
  <c r="H147" i="17"/>
  <c r="I139" i="17"/>
  <c r="J141" i="17"/>
  <c r="I141" i="17"/>
  <c r="J143" i="17"/>
  <c r="I143" i="17"/>
  <c r="J145" i="17"/>
  <c r="I145" i="17"/>
  <c r="H149" i="17"/>
  <c r="J150" i="17"/>
  <c r="I150" i="17"/>
  <c r="J152" i="17"/>
  <c r="I152" i="17"/>
  <c r="J154" i="17"/>
  <c r="I154" i="17"/>
  <c r="J156" i="17"/>
  <c r="I156" i="17"/>
  <c r="J158" i="17"/>
  <c r="I158" i="17"/>
  <c r="J160" i="17"/>
  <c r="I160" i="17"/>
  <c r="I108" i="17"/>
  <c r="H107" i="17"/>
  <c r="J108" i="17"/>
  <c r="I110" i="17"/>
  <c r="J110" i="17"/>
  <c r="I112" i="17"/>
  <c r="J112" i="17"/>
  <c r="I114" i="17"/>
  <c r="J114" i="17"/>
  <c r="I116" i="17"/>
  <c r="J116" i="17"/>
  <c r="I118" i="17"/>
  <c r="J118" i="17"/>
  <c r="I123" i="17"/>
  <c r="J123" i="17"/>
  <c r="I125" i="17"/>
  <c r="H133" i="17"/>
  <c r="J125" i="17"/>
  <c r="I127" i="17"/>
  <c r="J127" i="17"/>
  <c r="I129" i="17"/>
  <c r="J129" i="17"/>
  <c r="I131" i="17"/>
  <c r="J131" i="17"/>
  <c r="I136" i="17"/>
  <c r="H135" i="17"/>
  <c r="J136" i="17"/>
  <c r="I138" i="17"/>
  <c r="J138" i="17"/>
  <c r="I140" i="17"/>
  <c r="J140" i="17"/>
  <c r="I142" i="17"/>
  <c r="J142" i="17"/>
  <c r="I144" i="17"/>
  <c r="J144" i="17"/>
  <c r="I146" i="17"/>
  <c r="J146" i="17"/>
  <c r="I151" i="17"/>
  <c r="J151" i="17"/>
  <c r="I153" i="17"/>
  <c r="H161" i="17"/>
  <c r="J153" i="17"/>
  <c r="I155" i="17"/>
  <c r="J155" i="17"/>
  <c r="I157" i="17"/>
  <c r="J157" i="17"/>
  <c r="I159" i="17"/>
  <c r="J159" i="17"/>
  <c r="K138" i="15"/>
  <c r="J138" i="15"/>
  <c r="M138" i="15"/>
  <c r="L138" i="15"/>
  <c r="I138" i="15"/>
  <c r="K118" i="15"/>
  <c r="J118" i="15"/>
  <c r="M118" i="15"/>
  <c r="L118" i="15"/>
  <c r="I118" i="15"/>
  <c r="K99" i="15"/>
  <c r="J99" i="15"/>
  <c r="M99" i="15"/>
  <c r="L99" i="15"/>
  <c r="I99" i="15"/>
  <c r="K80" i="15"/>
  <c r="J80" i="15"/>
  <c r="M80" i="15"/>
  <c r="L80" i="15"/>
  <c r="I80" i="15"/>
  <c r="K60" i="15"/>
  <c r="J60" i="15"/>
  <c r="M60" i="15"/>
  <c r="L60" i="15"/>
  <c r="I60" i="15"/>
  <c r="K41" i="15"/>
  <c r="J41" i="15"/>
  <c r="M41" i="15"/>
  <c r="H49" i="15"/>
  <c r="L41" i="15"/>
  <c r="I41" i="15"/>
  <c r="K13" i="12"/>
  <c r="J13" i="12"/>
  <c r="L13" i="12"/>
  <c r="I13" i="12"/>
  <c r="L8" i="12"/>
  <c r="H55" i="12"/>
  <c r="I8" i="12"/>
  <c r="K8" i="12"/>
  <c r="J8" i="12"/>
  <c r="L17" i="12"/>
  <c r="K17" i="12"/>
  <c r="J17" i="12"/>
  <c r="I17" i="12"/>
  <c r="L20" i="12"/>
  <c r="K20" i="12"/>
  <c r="J20" i="12"/>
  <c r="I20" i="12"/>
  <c r="L23" i="12"/>
  <c r="K23" i="12"/>
  <c r="J23" i="12"/>
  <c r="I23" i="12"/>
  <c r="L26" i="12"/>
  <c r="K26" i="12"/>
  <c r="J26" i="12"/>
  <c r="I26" i="12"/>
  <c r="L29" i="12"/>
  <c r="K29" i="12"/>
  <c r="J29" i="12"/>
  <c r="I29" i="12"/>
  <c r="L32" i="12"/>
  <c r="I32" i="12"/>
  <c r="J32" i="12"/>
  <c r="K32" i="12"/>
  <c r="L35" i="12"/>
  <c r="I35" i="12"/>
  <c r="J35" i="12"/>
  <c r="K35" i="12"/>
  <c r="L38" i="12"/>
  <c r="I38" i="12"/>
  <c r="K38" i="12"/>
  <c r="J38" i="12"/>
  <c r="L41" i="12"/>
  <c r="I41" i="12"/>
  <c r="J41" i="12"/>
  <c r="K41" i="12"/>
  <c r="L44" i="12"/>
  <c r="I44" i="12"/>
  <c r="J44" i="12"/>
  <c r="K44" i="12"/>
  <c r="L47" i="12"/>
  <c r="I47" i="12"/>
  <c r="K47" i="12"/>
  <c r="J47" i="12"/>
  <c r="L50" i="12"/>
  <c r="I50" i="12"/>
  <c r="J50" i="12"/>
  <c r="K50" i="12"/>
  <c r="I16" i="12"/>
  <c r="J16" i="12"/>
  <c r="L16" i="12"/>
  <c r="K16" i="12"/>
  <c r="I19" i="12"/>
  <c r="J19" i="12"/>
  <c r="L19" i="12"/>
  <c r="K19" i="12"/>
  <c r="I22" i="12"/>
  <c r="J22" i="12"/>
  <c r="L22" i="12"/>
  <c r="K22" i="12"/>
  <c r="I25" i="12"/>
  <c r="J25" i="12"/>
  <c r="L25" i="12"/>
  <c r="K25" i="12"/>
  <c r="I28" i="12"/>
  <c r="J28" i="12"/>
  <c r="L28" i="12"/>
  <c r="K28" i="12"/>
  <c r="I31" i="12"/>
  <c r="K31" i="12"/>
  <c r="J31" i="12"/>
  <c r="L31" i="12"/>
  <c r="I34" i="12"/>
  <c r="K34" i="12"/>
  <c r="J34" i="12"/>
  <c r="L34" i="12"/>
  <c r="I37" i="12"/>
  <c r="K37" i="12"/>
  <c r="J37" i="12"/>
  <c r="L37" i="12"/>
  <c r="I40" i="12"/>
  <c r="K40" i="12"/>
  <c r="J40" i="12"/>
  <c r="L40" i="12"/>
  <c r="I43" i="12"/>
  <c r="K43" i="12"/>
  <c r="J43" i="12"/>
  <c r="L43" i="12"/>
  <c r="I46" i="12"/>
  <c r="K46" i="12"/>
  <c r="J46" i="12"/>
  <c r="L46" i="12"/>
  <c r="I49" i="12"/>
  <c r="K49" i="12"/>
  <c r="J49" i="12"/>
  <c r="L49" i="12"/>
  <c r="I52" i="12"/>
  <c r="K52" i="12"/>
  <c r="J52" i="12"/>
  <c r="L52" i="12"/>
  <c r="I7" i="12"/>
  <c r="K7" i="12"/>
  <c r="J7" i="12"/>
  <c r="H54" i="12"/>
  <c r="L7" i="12"/>
  <c r="I10" i="12"/>
  <c r="L10" i="12"/>
  <c r="K10" i="12"/>
  <c r="J10" i="12"/>
  <c r="I12" i="12"/>
  <c r="K12" i="12"/>
  <c r="J12" i="12"/>
  <c r="L12" i="12"/>
  <c r="I14" i="12"/>
  <c r="L14" i="12"/>
  <c r="K14" i="12"/>
  <c r="J14" i="12"/>
  <c r="I123" i="18"/>
  <c r="I19" i="18"/>
  <c r="I58" i="18"/>
  <c r="I97" i="18"/>
  <c r="I136" i="18"/>
  <c r="I13" i="18"/>
  <c r="J52" i="18"/>
  <c r="I52" i="18"/>
  <c r="I129" i="18"/>
  <c r="I32" i="18"/>
  <c r="J71" i="18"/>
  <c r="I71" i="18"/>
  <c r="I110" i="18"/>
  <c r="H118" i="18"/>
  <c r="I26" i="18"/>
  <c r="H34" i="18"/>
  <c r="I65" i="18"/>
  <c r="H64" i="18"/>
  <c r="I103" i="18"/>
  <c r="I142" i="18"/>
  <c r="I9" i="18"/>
  <c r="H8" i="18"/>
  <c r="J26" i="18" s="1"/>
  <c r="I15" i="18"/>
  <c r="I28" i="18"/>
  <c r="J28" i="18"/>
  <c r="I41" i="18"/>
  <c r="J41" i="18"/>
  <c r="I47" i="18"/>
  <c r="H62" i="18"/>
  <c r="I54" i="18"/>
  <c r="J54" i="18"/>
  <c r="I60" i="18"/>
  <c r="J60" i="18"/>
  <c r="I67" i="18"/>
  <c r="J67" i="18"/>
  <c r="I73" i="18"/>
  <c r="J73" i="18"/>
  <c r="I80" i="18"/>
  <c r="J80" i="18"/>
  <c r="I86" i="18"/>
  <c r="J86" i="18"/>
  <c r="I93" i="18"/>
  <c r="H92" i="18"/>
  <c r="J93" i="18"/>
  <c r="I99" i="18"/>
  <c r="J99" i="18"/>
  <c r="I112" i="18"/>
  <c r="J112" i="18"/>
  <c r="I125" i="18"/>
  <c r="J125" i="18"/>
  <c r="I131" i="18"/>
  <c r="J131" i="18"/>
  <c r="H146" i="18"/>
  <c r="I138" i="18"/>
  <c r="J138" i="18"/>
  <c r="J145" i="18"/>
  <c r="I145" i="18"/>
  <c r="J14" i="18"/>
  <c r="I14" i="18"/>
  <c r="J27" i="18"/>
  <c r="I27" i="18"/>
  <c r="J33" i="18"/>
  <c r="I33" i="18"/>
  <c r="H48" i="18"/>
  <c r="J40" i="18"/>
  <c r="I40" i="18"/>
  <c r="J46" i="18"/>
  <c r="I46" i="18"/>
  <c r="J53" i="18"/>
  <c r="I53" i="18"/>
  <c r="J59" i="18"/>
  <c r="I59" i="18"/>
  <c r="J66" i="18"/>
  <c r="I66" i="18"/>
  <c r="J72" i="18"/>
  <c r="I72" i="18"/>
  <c r="J79" i="18"/>
  <c r="I79" i="18"/>
  <c r="H78" i="18"/>
  <c r="J85" i="18"/>
  <c r="I85" i="18"/>
  <c r="J98" i="18"/>
  <c r="I98" i="18"/>
  <c r="J111" i="18"/>
  <c r="I111" i="18"/>
  <c r="J117" i="18"/>
  <c r="I117" i="18"/>
  <c r="H132" i="18"/>
  <c r="J124" i="18"/>
  <c r="I124" i="18"/>
  <c r="J130" i="18"/>
  <c r="I130" i="18"/>
  <c r="J137" i="18"/>
  <c r="I137" i="18"/>
  <c r="J143" i="18"/>
  <c r="I143" i="18"/>
  <c r="J12" i="18"/>
  <c r="I12" i="18"/>
  <c r="H20" i="18"/>
  <c r="J18" i="18"/>
  <c r="I18" i="18"/>
  <c r="J25" i="18"/>
  <c r="I25" i="18"/>
  <c r="J31" i="18"/>
  <c r="I31" i="18"/>
  <c r="J38" i="18"/>
  <c r="I38" i="18"/>
  <c r="J44" i="18"/>
  <c r="I44" i="18"/>
  <c r="J51" i="18"/>
  <c r="I51" i="18"/>
  <c r="H50" i="18"/>
  <c r="J57" i="18"/>
  <c r="I57" i="18"/>
  <c r="J70" i="18"/>
  <c r="I70" i="18"/>
  <c r="J83" i="18"/>
  <c r="I83" i="18"/>
  <c r="J89" i="18"/>
  <c r="I89" i="18"/>
  <c r="J96" i="18"/>
  <c r="I96" i="18"/>
  <c r="H104" i="18"/>
  <c r="J102" i="18"/>
  <c r="I102" i="18"/>
  <c r="J109" i="18"/>
  <c r="I109" i="18"/>
  <c r="J115" i="18"/>
  <c r="I115" i="18"/>
  <c r="J122" i="18"/>
  <c r="I122" i="18"/>
  <c r="J128" i="18"/>
  <c r="I128" i="18"/>
  <c r="J135" i="18"/>
  <c r="I135" i="18"/>
  <c r="H134" i="18"/>
  <c r="J141" i="18"/>
  <c r="I141" i="18"/>
  <c r="I11" i="18"/>
  <c r="J11" i="18"/>
  <c r="I17" i="18"/>
  <c r="J17" i="18"/>
  <c r="I24" i="18"/>
  <c r="J24" i="18"/>
  <c r="I30" i="18"/>
  <c r="J30" i="18"/>
  <c r="I37" i="18"/>
  <c r="H36" i="18"/>
  <c r="J37" i="18"/>
  <c r="I43" i="18"/>
  <c r="J43" i="18"/>
  <c r="I56" i="18"/>
  <c r="J56" i="18"/>
  <c r="I69" i="18"/>
  <c r="J69" i="18"/>
  <c r="I75" i="18"/>
  <c r="J75" i="18"/>
  <c r="I82" i="18"/>
  <c r="J82" i="18"/>
  <c r="H90" i="18"/>
  <c r="I88" i="18"/>
  <c r="J88" i="18"/>
  <c r="I95" i="18"/>
  <c r="J95" i="18"/>
  <c r="I101" i="18"/>
  <c r="J101" i="18"/>
  <c r="I108" i="18"/>
  <c r="J108" i="18"/>
  <c r="I114" i="18"/>
  <c r="J114" i="18"/>
  <c r="I121" i="18"/>
  <c r="H120" i="18"/>
  <c r="J121" i="18"/>
  <c r="I127" i="18"/>
  <c r="J127" i="18"/>
  <c r="I140" i="18"/>
  <c r="J140" i="18"/>
  <c r="J158" i="18"/>
  <c r="I158" i="18"/>
  <c r="J10" i="18"/>
  <c r="I10" i="18"/>
  <c r="J16" i="18"/>
  <c r="I16" i="18"/>
  <c r="J23" i="18"/>
  <c r="I23" i="18"/>
  <c r="H22" i="18"/>
  <c r="J29" i="18"/>
  <c r="I29" i="18"/>
  <c r="J42" i="18"/>
  <c r="I42" i="18"/>
  <c r="J55" i="18"/>
  <c r="I55" i="18"/>
  <c r="J61" i="18"/>
  <c r="I61" i="18"/>
  <c r="H76" i="18"/>
  <c r="J68" i="18"/>
  <c r="I68" i="18"/>
  <c r="J74" i="18"/>
  <c r="I74" i="18"/>
  <c r="J81" i="18"/>
  <c r="I81" i="18"/>
  <c r="J87" i="18"/>
  <c r="I87" i="18"/>
  <c r="J94" i="18"/>
  <c r="I94" i="18"/>
  <c r="J100" i="18"/>
  <c r="I100" i="18"/>
  <c r="J107" i="18"/>
  <c r="I107" i="18"/>
  <c r="H106" i="18"/>
  <c r="J113" i="18"/>
  <c r="I113" i="18"/>
  <c r="J126" i="18"/>
  <c r="I126" i="18"/>
  <c r="J139" i="18"/>
  <c r="I139" i="18"/>
  <c r="J144" i="18"/>
  <c r="I144" i="18"/>
  <c r="J152" i="18"/>
  <c r="I152" i="18"/>
  <c r="H160" i="18"/>
  <c r="I154" i="18"/>
  <c r="J154" i="18"/>
  <c r="J153" i="18"/>
  <c r="I153" i="18"/>
  <c r="J159" i="18"/>
  <c r="I159" i="18"/>
  <c r="J151" i="18"/>
  <c r="I151" i="18"/>
  <c r="J157" i="18"/>
  <c r="I157" i="18"/>
  <c r="I150" i="18"/>
  <c r="J150" i="18"/>
  <c r="I156" i="18"/>
  <c r="J156" i="18"/>
  <c r="J149" i="18"/>
  <c r="I149" i="18"/>
  <c r="H148" i="18"/>
  <c r="J155" i="18"/>
  <c r="I155" i="18"/>
  <c r="J100" i="17"/>
  <c r="I100" i="17"/>
  <c r="J98" i="17"/>
  <c r="I98" i="17"/>
  <c r="J96" i="17"/>
  <c r="I96" i="17"/>
  <c r="J94" i="17"/>
  <c r="I94" i="17"/>
  <c r="H93" i="17"/>
  <c r="J89" i="17"/>
  <c r="I89" i="17"/>
  <c r="J87" i="17"/>
  <c r="I87" i="17"/>
  <c r="J85" i="17"/>
  <c r="I85" i="17"/>
  <c r="J83" i="17"/>
  <c r="I83" i="17"/>
  <c r="H91" i="17"/>
  <c r="J81" i="17"/>
  <c r="I81" i="17"/>
  <c r="J76" i="17"/>
  <c r="I76" i="17"/>
  <c r="J74" i="17"/>
  <c r="I74" i="17"/>
  <c r="J72" i="17"/>
  <c r="I72" i="17"/>
  <c r="J70" i="17"/>
  <c r="I70" i="17"/>
  <c r="J68" i="17"/>
  <c r="I68" i="17"/>
  <c r="J66" i="17"/>
  <c r="I66" i="17"/>
  <c r="H65" i="17"/>
  <c r="J61" i="17"/>
  <c r="I61" i="17"/>
  <c r="J59" i="17"/>
  <c r="I59" i="17"/>
  <c r="J57" i="17"/>
  <c r="I57" i="17"/>
  <c r="J55" i="17"/>
  <c r="I55" i="17"/>
  <c r="H63" i="17"/>
  <c r="J53" i="17"/>
  <c r="I53" i="17"/>
  <c r="J48" i="17"/>
  <c r="I48" i="17"/>
  <c r="J46" i="17"/>
  <c r="I46" i="17"/>
  <c r="J44" i="17"/>
  <c r="I44" i="17"/>
  <c r="J42" i="17"/>
  <c r="I42" i="17"/>
  <c r="J40" i="17"/>
  <c r="I40" i="17"/>
  <c r="J38" i="17"/>
  <c r="I38" i="17"/>
  <c r="H37" i="17"/>
  <c r="J33" i="17"/>
  <c r="I33" i="17"/>
  <c r="J31" i="17"/>
  <c r="I31" i="17"/>
  <c r="J29" i="17"/>
  <c r="I29" i="17"/>
  <c r="J27" i="17"/>
  <c r="I27" i="17"/>
  <c r="H35" i="17"/>
  <c r="J25" i="17"/>
  <c r="I25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K15" i="17"/>
  <c r="J14" i="17"/>
  <c r="I14" i="17"/>
  <c r="J13" i="17"/>
  <c r="I13" i="17"/>
  <c r="K13" i="17"/>
  <c r="H21" i="17"/>
  <c r="J12" i="17"/>
  <c r="I12" i="17"/>
  <c r="K12" i="17"/>
  <c r="J11" i="17"/>
  <c r="I11" i="17"/>
  <c r="J10" i="17"/>
  <c r="I10" i="17"/>
  <c r="K10" i="17"/>
  <c r="H9" i="17"/>
  <c r="K102" i="17" s="1"/>
  <c r="J150" i="15"/>
  <c r="I150" i="15"/>
  <c r="L150" i="15"/>
  <c r="K150" i="15"/>
  <c r="M150" i="15"/>
  <c r="J130" i="15"/>
  <c r="I130" i="15"/>
  <c r="L130" i="15"/>
  <c r="K130" i="15"/>
  <c r="M130" i="15"/>
  <c r="J111" i="15"/>
  <c r="I111" i="15"/>
  <c r="H119" i="15"/>
  <c r="L111" i="15"/>
  <c r="K111" i="15"/>
  <c r="M111" i="15"/>
  <c r="J156" i="15"/>
  <c r="I156" i="15"/>
  <c r="L156" i="15"/>
  <c r="K156" i="15"/>
  <c r="M156" i="15"/>
  <c r="J137" i="15"/>
  <c r="I137" i="15"/>
  <c r="L137" i="15"/>
  <c r="K137" i="15"/>
  <c r="M137" i="15"/>
  <c r="J117" i="15"/>
  <c r="I117" i="15"/>
  <c r="L117" i="15"/>
  <c r="K117" i="15"/>
  <c r="M117" i="15"/>
  <c r="J98" i="15"/>
  <c r="I98" i="15"/>
  <c r="L98" i="15"/>
  <c r="K98" i="15"/>
  <c r="M98" i="15"/>
  <c r="U8" i="13"/>
  <c r="W8" i="13"/>
  <c r="V8" i="13"/>
  <c r="U9" i="13"/>
  <c r="W9" i="13"/>
  <c r="V9" i="13"/>
  <c r="U10" i="13"/>
  <c r="W10" i="13"/>
  <c r="V10" i="13"/>
  <c r="U11" i="13"/>
  <c r="W11" i="13"/>
  <c r="V11" i="13"/>
  <c r="U12" i="13"/>
  <c r="T20" i="13"/>
  <c r="W12" i="13"/>
  <c r="V12" i="13"/>
  <c r="U13" i="13"/>
  <c r="W13" i="13"/>
  <c r="V13" i="13"/>
  <c r="U14" i="13"/>
  <c r="W14" i="13"/>
  <c r="V14" i="13"/>
  <c r="U15" i="13"/>
  <c r="W15" i="13"/>
  <c r="V15" i="13"/>
  <c r="U16" i="13"/>
  <c r="W16" i="13"/>
  <c r="V16" i="13"/>
  <c r="U17" i="13"/>
  <c r="W17" i="13"/>
  <c r="V17" i="13"/>
  <c r="U18" i="13"/>
  <c r="W18" i="13"/>
  <c r="V18" i="13"/>
  <c r="U19" i="13"/>
  <c r="W19" i="13"/>
  <c r="V19" i="13"/>
  <c r="J39" i="18"/>
  <c r="I39" i="18"/>
  <c r="K151" i="15"/>
  <c r="J151" i="15"/>
  <c r="M151" i="15"/>
  <c r="L151" i="15"/>
  <c r="I151" i="15"/>
  <c r="K131" i="15"/>
  <c r="J131" i="15"/>
  <c r="M131" i="15"/>
  <c r="L131" i="15"/>
  <c r="I131" i="15"/>
  <c r="K112" i="15"/>
  <c r="J112" i="15"/>
  <c r="M112" i="15"/>
  <c r="L112" i="15"/>
  <c r="I112" i="15"/>
  <c r="K93" i="15"/>
  <c r="J93" i="15"/>
  <c r="M93" i="15"/>
  <c r="L93" i="15"/>
  <c r="I93" i="15"/>
  <c r="K73" i="15"/>
  <c r="J73" i="15"/>
  <c r="M73" i="15"/>
  <c r="L73" i="15"/>
  <c r="I73" i="15"/>
  <c r="K54" i="15"/>
  <c r="J54" i="15"/>
  <c r="M54" i="15"/>
  <c r="L54" i="15"/>
  <c r="I54" i="15"/>
  <c r="K34" i="15"/>
  <c r="J34" i="15"/>
  <c r="M34" i="15"/>
  <c r="L34" i="15"/>
  <c r="I34" i="15"/>
  <c r="Q45" i="6"/>
  <c r="R45" i="6"/>
  <c r="S45" i="6"/>
  <c r="K45" i="6"/>
  <c r="J45" i="6"/>
  <c r="I45" i="6"/>
  <c r="K40" i="6"/>
  <c r="J40" i="6"/>
  <c r="I40" i="6"/>
  <c r="S37" i="6"/>
  <c r="R37" i="6"/>
  <c r="Q37" i="6"/>
  <c r="I37" i="6"/>
  <c r="K37" i="6"/>
  <c r="J37" i="6"/>
  <c r="R34" i="6"/>
  <c r="S34" i="6"/>
  <c r="Q34" i="6"/>
  <c r="K29" i="6"/>
  <c r="J29" i="6"/>
  <c r="I29" i="6"/>
  <c r="J26" i="6"/>
  <c r="K26" i="6"/>
  <c r="I26" i="6"/>
  <c r="S21" i="6"/>
  <c r="R21" i="6"/>
  <c r="Q21" i="6"/>
  <c r="K19" i="6"/>
  <c r="J19" i="6"/>
  <c r="I19" i="6"/>
  <c r="S14" i="6"/>
  <c r="R14" i="6"/>
  <c r="Q14" i="6"/>
  <c r="J12" i="6"/>
  <c r="I12" i="6"/>
  <c r="K12" i="6"/>
  <c r="S8" i="6"/>
  <c r="R8" i="6"/>
  <c r="Q8" i="6"/>
  <c r="J47" i="6"/>
  <c r="I47" i="6"/>
  <c r="K47" i="6"/>
  <c r="I30" i="6"/>
  <c r="K30" i="6"/>
  <c r="J30" i="6"/>
  <c r="K36" i="6"/>
  <c r="J36" i="6"/>
  <c r="I36" i="6"/>
  <c r="J42" i="6"/>
  <c r="I42" i="6"/>
  <c r="K42" i="6"/>
  <c r="I48" i="6"/>
  <c r="K48" i="6"/>
  <c r="J48" i="6"/>
  <c r="W50" i="5"/>
  <c r="V50" i="5"/>
  <c r="T50" i="5"/>
  <c r="U50" i="5"/>
  <c r="S50" i="5"/>
  <c r="W48" i="5"/>
  <c r="V48" i="5"/>
  <c r="T48" i="5"/>
  <c r="U48" i="5"/>
  <c r="S48" i="5"/>
  <c r="W46" i="5"/>
  <c r="V46" i="5"/>
  <c r="T46" i="5"/>
  <c r="U46" i="5"/>
  <c r="S46" i="5"/>
  <c r="W44" i="5"/>
  <c r="V44" i="5"/>
  <c r="T44" i="5"/>
  <c r="S44" i="5"/>
  <c r="U44" i="5"/>
  <c r="U42" i="5"/>
  <c r="W42" i="5"/>
  <c r="V42" i="5"/>
  <c r="T42" i="5"/>
  <c r="S42" i="5"/>
  <c r="W40" i="5"/>
  <c r="V40" i="5"/>
  <c r="T40" i="5"/>
  <c r="S40" i="5"/>
  <c r="U40" i="5"/>
  <c r="W38" i="5"/>
  <c r="U38" i="5"/>
  <c r="V38" i="5"/>
  <c r="T38" i="5"/>
  <c r="S38" i="5"/>
  <c r="W36" i="5"/>
  <c r="V36" i="5"/>
  <c r="U36" i="5"/>
  <c r="T36" i="5"/>
  <c r="S36" i="5"/>
  <c r="W34" i="5"/>
  <c r="V34" i="5"/>
  <c r="T34" i="5"/>
  <c r="S34" i="5"/>
  <c r="U34" i="5"/>
  <c r="W32" i="5"/>
  <c r="V32" i="5"/>
  <c r="T32" i="5"/>
  <c r="U32" i="5"/>
  <c r="S32" i="5"/>
  <c r="W30" i="5"/>
  <c r="V30" i="5"/>
  <c r="U30" i="5"/>
  <c r="T30" i="5"/>
  <c r="S30" i="5"/>
  <c r="W28" i="5"/>
  <c r="U28" i="5"/>
  <c r="V28" i="5"/>
  <c r="T28" i="5"/>
  <c r="S28" i="5"/>
  <c r="W26" i="5"/>
  <c r="V26" i="5"/>
  <c r="T26" i="5"/>
  <c r="S26" i="5"/>
  <c r="U26" i="5"/>
  <c r="W24" i="5"/>
  <c r="U24" i="5"/>
  <c r="V24" i="5"/>
  <c r="T24" i="5"/>
  <c r="S24" i="5"/>
  <c r="W22" i="5"/>
  <c r="V22" i="5"/>
  <c r="U22" i="5"/>
  <c r="T22" i="5"/>
  <c r="S22" i="5"/>
  <c r="W20" i="5"/>
  <c r="U20" i="5"/>
  <c r="V20" i="5"/>
  <c r="T20" i="5"/>
  <c r="S20" i="5"/>
  <c r="U18" i="5"/>
  <c r="W18" i="5"/>
  <c r="V18" i="5"/>
  <c r="T18" i="5"/>
  <c r="S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1" i="3"/>
  <c r="J51" i="3"/>
  <c r="K45" i="3"/>
  <c r="J45" i="3"/>
  <c r="H69" i="2"/>
  <c r="L40" i="2"/>
  <c r="I43" i="2"/>
  <c r="K40" i="2"/>
  <c r="J40" i="2"/>
  <c r="E42" i="2"/>
  <c r="L37" i="2"/>
  <c r="K37" i="2"/>
  <c r="J37" i="2"/>
  <c r="L34" i="2"/>
  <c r="K34" i="2"/>
  <c r="J34" i="2"/>
  <c r="L14" i="2"/>
  <c r="K14" i="2"/>
  <c r="J14" i="2"/>
  <c r="I17" i="2"/>
  <c r="L11" i="2"/>
  <c r="K11" i="2"/>
  <c r="J11" i="2"/>
  <c r="L8" i="2"/>
  <c r="K8" i="2"/>
  <c r="J8" i="2"/>
  <c r="J136" i="3"/>
  <c r="L136" i="3"/>
  <c r="K136" i="3"/>
  <c r="E123" i="3"/>
  <c r="J110" i="3"/>
  <c r="L110" i="3"/>
  <c r="I121" i="3"/>
  <c r="K110" i="3"/>
  <c r="E120" i="3"/>
  <c r="J107" i="3"/>
  <c r="I118" i="3"/>
  <c r="L107" i="3"/>
  <c r="K107" i="3"/>
  <c r="E117" i="3"/>
  <c r="J104" i="3"/>
  <c r="L104" i="3"/>
  <c r="I115" i="3"/>
  <c r="K104" i="3"/>
  <c r="E114" i="3"/>
  <c r="J95" i="3"/>
  <c r="L95" i="3"/>
  <c r="K95" i="3"/>
  <c r="J92" i="3"/>
  <c r="L92" i="3"/>
  <c r="K92" i="3"/>
  <c r="J89" i="3"/>
  <c r="L89" i="3"/>
  <c r="K89" i="3"/>
  <c r="J80" i="3"/>
  <c r="L80" i="3"/>
  <c r="K80" i="3"/>
  <c r="J71" i="3"/>
  <c r="L71" i="3"/>
  <c r="K71" i="3"/>
  <c r="J65" i="3"/>
  <c r="L65" i="3"/>
  <c r="K65" i="3"/>
  <c r="J62" i="3"/>
  <c r="L62" i="3"/>
  <c r="K62" i="3"/>
  <c r="J56" i="3"/>
  <c r="K56" i="3"/>
  <c r="J50" i="3"/>
  <c r="K50" i="3"/>
  <c r="J44" i="3"/>
  <c r="K44" i="3"/>
  <c r="J36" i="3"/>
  <c r="L36" i="3"/>
  <c r="K36" i="3"/>
  <c r="J33" i="3"/>
  <c r="L33" i="3"/>
  <c r="K33" i="3"/>
  <c r="J27" i="3"/>
  <c r="L27" i="3"/>
  <c r="K27" i="3"/>
  <c r="J12" i="3"/>
  <c r="L12" i="3"/>
  <c r="K12" i="3"/>
  <c r="H68" i="2"/>
  <c r="G43" i="2"/>
  <c r="E196" i="3"/>
  <c r="L144" i="3"/>
  <c r="J144" i="3"/>
  <c r="K144" i="3"/>
  <c r="I120" i="3"/>
  <c r="L109" i="3"/>
  <c r="K109" i="3"/>
  <c r="J109" i="3"/>
  <c r="L106" i="3"/>
  <c r="K106" i="3"/>
  <c r="J106" i="3"/>
  <c r="I117" i="3"/>
  <c r="L100" i="3"/>
  <c r="K100" i="3"/>
  <c r="J100" i="3"/>
  <c r="L97" i="3"/>
  <c r="K97" i="3"/>
  <c r="J97" i="3"/>
  <c r="L82" i="3"/>
  <c r="K82" i="3"/>
  <c r="J82" i="3"/>
  <c r="D30" i="10"/>
  <c r="R46" i="6"/>
  <c r="S46" i="6"/>
  <c r="Q46" i="6"/>
  <c r="Q42" i="6"/>
  <c r="S42" i="6"/>
  <c r="R42" i="6"/>
  <c r="Q39" i="6"/>
  <c r="R39" i="6"/>
  <c r="S39" i="6"/>
  <c r="I21" i="5"/>
  <c r="M21" i="5"/>
  <c r="K21" i="5"/>
  <c r="L21" i="5"/>
  <c r="J21" i="5"/>
  <c r="I19" i="5"/>
  <c r="L19" i="5"/>
  <c r="M19" i="5"/>
  <c r="K19" i="5"/>
  <c r="J19" i="5"/>
  <c r="I17" i="5"/>
  <c r="L17" i="5"/>
  <c r="M17" i="5"/>
  <c r="K17" i="5"/>
  <c r="J17" i="5"/>
  <c r="S16" i="5"/>
  <c r="W16" i="5"/>
  <c r="V16" i="5"/>
  <c r="U16" i="5"/>
  <c r="T16" i="5"/>
  <c r="S14" i="5"/>
  <c r="V14" i="5"/>
  <c r="W14" i="5"/>
  <c r="U14" i="5"/>
  <c r="T14" i="5"/>
  <c r="S12" i="5"/>
  <c r="W12" i="5"/>
  <c r="U12" i="5"/>
  <c r="V12" i="5"/>
  <c r="T12" i="5"/>
  <c r="S10" i="5"/>
  <c r="W10" i="5"/>
  <c r="U10" i="5"/>
  <c r="V10" i="5"/>
  <c r="T10" i="5"/>
  <c r="S8" i="5"/>
  <c r="W8" i="5"/>
  <c r="U8" i="5"/>
  <c r="V8" i="5"/>
  <c r="T8" i="5"/>
  <c r="G196" i="3"/>
  <c r="G193" i="3"/>
  <c r="E191" i="3"/>
  <c r="G190" i="3"/>
  <c r="E188" i="3"/>
  <c r="G187" i="3"/>
  <c r="J101" i="3"/>
  <c r="L101" i="3"/>
  <c r="K101" i="3"/>
  <c r="J98" i="3"/>
  <c r="L98" i="3"/>
  <c r="K98" i="3"/>
  <c r="J83" i="3"/>
  <c r="L83" i="3"/>
  <c r="K83" i="3"/>
  <c r="J39" i="3"/>
  <c r="L39" i="3"/>
  <c r="K39" i="3"/>
  <c r="J30" i="3"/>
  <c r="L30" i="3"/>
  <c r="K30" i="3"/>
  <c r="J24" i="3"/>
  <c r="L24" i="3"/>
  <c r="K24" i="3"/>
  <c r="J18" i="3"/>
  <c r="L18" i="3"/>
  <c r="K18" i="3"/>
  <c r="J15" i="3"/>
  <c r="L15" i="3"/>
  <c r="K15" i="3"/>
  <c r="J73" i="2"/>
  <c r="L73" i="2"/>
  <c r="K73" i="2"/>
  <c r="J62" i="2"/>
  <c r="L62" i="2"/>
  <c r="K62" i="2"/>
  <c r="J59" i="2"/>
  <c r="L59" i="2"/>
  <c r="K59" i="2"/>
  <c r="L141" i="3"/>
  <c r="K141" i="3"/>
  <c r="J141" i="3"/>
  <c r="L91" i="3"/>
  <c r="J91" i="3"/>
  <c r="K91" i="3"/>
  <c r="L75" i="2"/>
  <c r="K75" i="2"/>
  <c r="J75" i="2"/>
  <c r="L61" i="2"/>
  <c r="K61" i="2"/>
  <c r="J61" i="2"/>
  <c r="T14" i="12"/>
  <c r="S14" i="12"/>
  <c r="V14" i="12"/>
  <c r="V6" i="12"/>
  <c r="T6" i="12"/>
  <c r="S6" i="12"/>
  <c r="T31" i="12"/>
  <c r="V31" i="12"/>
  <c r="S31" i="12"/>
  <c r="T40" i="12"/>
  <c r="V40" i="12"/>
  <c r="S40" i="12"/>
  <c r="T49" i="12"/>
  <c r="V49" i="12"/>
  <c r="S49" i="12"/>
  <c r="V9" i="12"/>
  <c r="T9" i="12"/>
  <c r="S9" i="12"/>
  <c r="T34" i="12"/>
  <c r="V34" i="12"/>
  <c r="S34" i="12"/>
  <c r="T43" i="12"/>
  <c r="V43" i="12"/>
  <c r="S43" i="12"/>
  <c r="T52" i="12"/>
  <c r="V52" i="12"/>
  <c r="S52" i="12"/>
  <c r="T7" i="12"/>
  <c r="S7" i="12"/>
  <c r="V7" i="12"/>
  <c r="T16" i="12"/>
  <c r="V16" i="12"/>
  <c r="S16" i="12"/>
  <c r="T19" i="12"/>
  <c r="V19" i="12"/>
  <c r="S19" i="12"/>
  <c r="T22" i="12"/>
  <c r="V22" i="12"/>
  <c r="S22" i="12"/>
  <c r="T25" i="12"/>
  <c r="V25" i="12"/>
  <c r="S25" i="12"/>
  <c r="T28" i="12"/>
  <c r="V28" i="12"/>
  <c r="S28" i="12"/>
  <c r="T12" i="12"/>
  <c r="S12" i="12"/>
  <c r="V12" i="12"/>
  <c r="T37" i="12"/>
  <c r="V37" i="12"/>
  <c r="S37" i="12"/>
  <c r="T46" i="12"/>
  <c r="V46" i="12"/>
  <c r="S46" i="12"/>
  <c r="T55" i="12"/>
  <c r="V55" i="12"/>
  <c r="S55" i="12"/>
  <c r="V11" i="12"/>
  <c r="T11" i="12"/>
  <c r="S11" i="12"/>
  <c r="V13" i="12"/>
  <c r="T13" i="12"/>
  <c r="S13" i="12"/>
  <c r="V15" i="12"/>
  <c r="T15" i="12"/>
  <c r="S15" i="12"/>
  <c r="V18" i="12"/>
  <c r="T18" i="12"/>
  <c r="S18" i="12"/>
  <c r="V21" i="12"/>
  <c r="T21" i="12"/>
  <c r="S21" i="12"/>
  <c r="V24" i="12"/>
  <c r="T24" i="12"/>
  <c r="S24" i="12"/>
  <c r="V27" i="12"/>
  <c r="T27" i="12"/>
  <c r="S27" i="12"/>
  <c r="V30" i="12"/>
  <c r="T30" i="12"/>
  <c r="S30" i="12"/>
  <c r="V33" i="12"/>
  <c r="S33" i="12"/>
  <c r="T33" i="12"/>
  <c r="V36" i="12"/>
  <c r="S36" i="12"/>
  <c r="T36" i="12"/>
  <c r="V39" i="12"/>
  <c r="S39" i="12"/>
  <c r="T39" i="12"/>
  <c r="V42" i="12"/>
  <c r="S42" i="12"/>
  <c r="T42" i="12"/>
  <c r="V45" i="12"/>
  <c r="S45" i="12"/>
  <c r="T45" i="12"/>
  <c r="V48" i="12"/>
  <c r="S48" i="12"/>
  <c r="T48" i="12"/>
  <c r="V51" i="12"/>
  <c r="S51" i="12"/>
  <c r="T51" i="12"/>
  <c r="V54" i="12"/>
  <c r="S54" i="12"/>
  <c r="T54" i="12"/>
  <c r="V57" i="12"/>
  <c r="S57" i="12"/>
  <c r="T57" i="12"/>
  <c r="S17" i="12"/>
  <c r="T17" i="12"/>
  <c r="V17" i="12"/>
  <c r="S20" i="12"/>
  <c r="T20" i="12"/>
  <c r="V20" i="12"/>
  <c r="S23" i="12"/>
  <c r="T23" i="12"/>
  <c r="V23" i="12"/>
  <c r="S26" i="12"/>
  <c r="T26" i="12"/>
  <c r="V26" i="12"/>
  <c r="S29" i="12"/>
  <c r="T29" i="12"/>
  <c r="V29" i="12"/>
  <c r="S32" i="12"/>
  <c r="T32" i="12"/>
  <c r="V32" i="12"/>
  <c r="S35" i="12"/>
  <c r="T35" i="12"/>
  <c r="V35" i="12"/>
  <c r="S38" i="12"/>
  <c r="T38" i="12"/>
  <c r="V38" i="12"/>
  <c r="S41" i="12"/>
  <c r="T41" i="12"/>
  <c r="V41" i="12"/>
  <c r="S44" i="12"/>
  <c r="T44" i="12"/>
  <c r="V44" i="12"/>
  <c r="S47" i="12"/>
  <c r="T47" i="12"/>
  <c r="V47" i="12"/>
  <c r="S50" i="12"/>
  <c r="T50" i="12"/>
  <c r="V50" i="12"/>
  <c r="S53" i="12"/>
  <c r="T53" i="12"/>
  <c r="V53" i="12"/>
  <c r="S56" i="12"/>
  <c r="T56" i="12"/>
  <c r="V56" i="12"/>
  <c r="S8" i="12"/>
  <c r="T8" i="12"/>
  <c r="V8" i="12"/>
  <c r="F196" i="3"/>
  <c r="F193" i="3"/>
  <c r="F190" i="3"/>
  <c r="F187" i="3"/>
  <c r="H121" i="3"/>
  <c r="H118" i="3"/>
  <c r="L135" i="3"/>
  <c r="K135" i="3"/>
  <c r="J135" i="3"/>
  <c r="L88" i="3"/>
  <c r="K88" i="3"/>
  <c r="J88" i="3"/>
  <c r="N59" i="8"/>
  <c r="N58" i="8"/>
  <c r="N57" i="8"/>
  <c r="N56" i="8"/>
  <c r="N55" i="8"/>
  <c r="N54" i="8"/>
  <c r="N53" i="8"/>
  <c r="N52" i="8"/>
  <c r="Q51" i="6"/>
  <c r="R51" i="6"/>
  <c r="S51" i="6"/>
  <c r="K41" i="6"/>
  <c r="J41" i="6"/>
  <c r="I41" i="6"/>
  <c r="S35" i="6"/>
  <c r="Q35" i="6"/>
  <c r="R35" i="6"/>
  <c r="S24" i="6"/>
  <c r="Q24" i="6"/>
  <c r="R24" i="6"/>
  <c r="S19" i="6"/>
  <c r="R19" i="6"/>
  <c r="Q19" i="6"/>
  <c r="K17" i="6"/>
  <c r="J17" i="6"/>
  <c r="I17" i="6"/>
  <c r="S12" i="6"/>
  <c r="R12" i="6"/>
  <c r="Q12" i="6"/>
  <c r="S43" i="6"/>
  <c r="R43" i="6"/>
  <c r="Q43" i="6"/>
  <c r="S49" i="6"/>
  <c r="Q49" i="6"/>
  <c r="R49" i="6"/>
  <c r="S26" i="6"/>
  <c r="R26" i="6"/>
  <c r="Q26" i="6"/>
  <c r="R32" i="6"/>
  <c r="S32" i="6"/>
  <c r="Q32" i="6"/>
  <c r="Q38" i="6"/>
  <c r="S38" i="6"/>
  <c r="R38" i="6"/>
  <c r="Q44" i="6"/>
  <c r="S44" i="6"/>
  <c r="R44" i="6"/>
  <c r="Q50" i="6"/>
  <c r="S50" i="6"/>
  <c r="R50" i="6"/>
  <c r="L52" i="5"/>
  <c r="K52" i="5"/>
  <c r="I52" i="5"/>
  <c r="J52" i="5"/>
  <c r="M52" i="5"/>
  <c r="L50" i="5"/>
  <c r="I50" i="5"/>
  <c r="K50" i="5"/>
  <c r="J50" i="5"/>
  <c r="M50" i="5"/>
  <c r="L48" i="5"/>
  <c r="K48" i="5"/>
  <c r="J48" i="5"/>
  <c r="M48" i="5"/>
  <c r="I48" i="5"/>
  <c r="L46" i="5"/>
  <c r="K46" i="5"/>
  <c r="I46" i="5"/>
  <c r="J46" i="5"/>
  <c r="M46" i="5"/>
  <c r="L44" i="5"/>
  <c r="K44" i="5"/>
  <c r="J44" i="5"/>
  <c r="M44" i="5"/>
  <c r="I44" i="5"/>
  <c r="L42" i="5"/>
  <c r="I42" i="5"/>
  <c r="K42" i="5"/>
  <c r="J42" i="5"/>
  <c r="M42" i="5"/>
  <c r="L40" i="5"/>
  <c r="I40" i="5"/>
  <c r="K40" i="5"/>
  <c r="J40" i="5"/>
  <c r="M40" i="5"/>
  <c r="L38" i="5"/>
  <c r="K38" i="5"/>
  <c r="I38" i="5"/>
  <c r="J38" i="5"/>
  <c r="M38" i="5"/>
  <c r="L36" i="5"/>
  <c r="K36" i="5"/>
  <c r="J36" i="5"/>
  <c r="M36" i="5"/>
  <c r="I36" i="5"/>
  <c r="L34" i="5"/>
  <c r="K34" i="5"/>
  <c r="I34" i="5"/>
  <c r="J34" i="5"/>
  <c r="M34" i="5"/>
  <c r="L32" i="5"/>
  <c r="I32" i="5"/>
  <c r="K32" i="5"/>
  <c r="J32" i="5"/>
  <c r="M32" i="5"/>
  <c r="L30" i="5"/>
  <c r="K30" i="5"/>
  <c r="J30" i="5"/>
  <c r="M30" i="5"/>
  <c r="I30" i="5"/>
  <c r="L28" i="5"/>
  <c r="K28" i="5"/>
  <c r="J28" i="5"/>
  <c r="I28" i="5"/>
  <c r="M28" i="5"/>
  <c r="L26" i="5"/>
  <c r="K26" i="5"/>
  <c r="J26" i="5"/>
  <c r="I26" i="5"/>
  <c r="M26" i="5"/>
  <c r="L24" i="5"/>
  <c r="K24" i="5"/>
  <c r="J24" i="5"/>
  <c r="I24" i="5"/>
  <c r="M24" i="5"/>
  <c r="L20" i="5"/>
  <c r="K20" i="5"/>
  <c r="J20" i="5"/>
  <c r="M20" i="5"/>
  <c r="I20" i="5"/>
  <c r="L18" i="5"/>
  <c r="K18" i="5"/>
  <c r="I18" i="5"/>
  <c r="J18" i="5"/>
  <c r="M18" i="5"/>
  <c r="V15" i="5"/>
  <c r="U15" i="5"/>
  <c r="S15" i="5"/>
  <c r="T15" i="5"/>
  <c r="W15" i="5"/>
  <c r="V13" i="5"/>
  <c r="U13" i="5"/>
  <c r="T13" i="5"/>
  <c r="S13" i="5"/>
  <c r="W13" i="5"/>
  <c r="V11" i="5"/>
  <c r="U11" i="5"/>
  <c r="S11" i="5"/>
  <c r="T11" i="5"/>
  <c r="W11" i="5"/>
  <c r="V9" i="5"/>
  <c r="U9" i="5"/>
  <c r="T9" i="5"/>
  <c r="S9" i="5"/>
  <c r="W9" i="5"/>
  <c r="V7" i="5"/>
  <c r="U7" i="5"/>
  <c r="T7" i="5"/>
  <c r="S7" i="5"/>
  <c r="W7" i="5"/>
  <c r="F195" i="3"/>
  <c r="F192" i="3"/>
  <c r="F189" i="3"/>
  <c r="F186" i="3"/>
  <c r="H123" i="3"/>
  <c r="H120" i="3"/>
  <c r="H117" i="3"/>
  <c r="H114" i="3"/>
  <c r="G42" i="2"/>
  <c r="E193" i="3"/>
  <c r="E190" i="3"/>
  <c r="L112" i="3"/>
  <c r="K112" i="3"/>
  <c r="J112" i="3"/>
  <c r="I123" i="3"/>
  <c r="I114" i="3"/>
  <c r="L103" i="3"/>
  <c r="K103" i="3"/>
  <c r="J103" i="3"/>
  <c r="L94" i="3"/>
  <c r="K94" i="3"/>
  <c r="J94" i="3"/>
  <c r="L85" i="3"/>
  <c r="J85" i="3"/>
  <c r="K85" i="3"/>
  <c r="E95" i="10"/>
  <c r="H109" i="10"/>
  <c r="H106" i="10"/>
  <c r="H108" i="10"/>
  <c r="H105" i="10"/>
  <c r="H96" i="10"/>
  <c r="H104" i="10"/>
  <c r="H101" i="10"/>
  <c r="H98" i="10"/>
  <c r="H107" i="10"/>
  <c r="H103" i="10"/>
  <c r="H100" i="10"/>
  <c r="H97" i="10"/>
  <c r="H102" i="10"/>
  <c r="H99" i="10"/>
  <c r="E51" i="10"/>
  <c r="H65" i="10"/>
  <c r="H62" i="10"/>
  <c r="H64" i="10"/>
  <c r="H61" i="10"/>
  <c r="H52" i="10"/>
  <c r="H60" i="10"/>
  <c r="H57" i="10"/>
  <c r="H54" i="10"/>
  <c r="H63" i="10"/>
  <c r="H59" i="10"/>
  <c r="H56" i="10"/>
  <c r="H53" i="10"/>
  <c r="H58" i="10"/>
  <c r="H55" i="10"/>
  <c r="J19" i="10"/>
  <c r="J16" i="10"/>
  <c r="J15" i="10"/>
  <c r="J14" i="10"/>
  <c r="J13" i="10"/>
  <c r="J12" i="10"/>
  <c r="J11" i="10"/>
  <c r="J10" i="10"/>
  <c r="J9" i="10"/>
  <c r="J8" i="10"/>
  <c r="J21" i="10"/>
  <c r="J18" i="10"/>
  <c r="G7" i="10"/>
  <c r="J17" i="10"/>
  <c r="J20" i="10"/>
  <c r="I7" i="8"/>
  <c r="L284" i="8"/>
  <c r="L281" i="8"/>
  <c r="L263" i="8"/>
  <c r="L260" i="8"/>
  <c r="K249" i="8"/>
  <c r="L250" i="8" s="1"/>
  <c r="L239" i="8"/>
  <c r="L236" i="8"/>
  <c r="L235" i="8"/>
  <c r="L234" i="8"/>
  <c r="L233" i="8"/>
  <c r="L232" i="8"/>
  <c r="L231" i="8"/>
  <c r="L230" i="8"/>
  <c r="L229" i="8"/>
  <c r="L218" i="8"/>
  <c r="L215" i="8"/>
  <c r="L197" i="8"/>
  <c r="L194" i="8"/>
  <c r="K183" i="8"/>
  <c r="L184" i="8" s="1"/>
  <c r="L173" i="8"/>
  <c r="L170" i="8"/>
  <c r="L169" i="8"/>
  <c r="L168" i="8"/>
  <c r="L167" i="8"/>
  <c r="L166" i="8"/>
  <c r="L165" i="8"/>
  <c r="L164" i="8"/>
  <c r="L163" i="8"/>
  <c r="L152" i="8"/>
  <c r="L149" i="8"/>
  <c r="L131" i="8"/>
  <c r="L128" i="8"/>
  <c r="K117" i="8"/>
  <c r="L118" i="8" s="1"/>
  <c r="L107" i="8"/>
  <c r="L104" i="8"/>
  <c r="L103" i="8"/>
  <c r="L102" i="8"/>
  <c r="L101" i="8"/>
  <c r="L100" i="8"/>
  <c r="L99" i="8"/>
  <c r="L98" i="8"/>
  <c r="L97" i="8"/>
  <c r="L283" i="8"/>
  <c r="L280" i="8"/>
  <c r="L279" i="8"/>
  <c r="L278" i="8"/>
  <c r="L277" i="8"/>
  <c r="L276" i="8"/>
  <c r="L275" i="8"/>
  <c r="L274" i="8"/>
  <c r="L273" i="8"/>
  <c r="L262" i="8"/>
  <c r="L259" i="8"/>
  <c r="L241" i="8"/>
  <c r="L238" i="8"/>
  <c r="K227" i="8"/>
  <c r="L228" i="8" s="1"/>
  <c r="L217" i="8"/>
  <c r="L214" i="8"/>
  <c r="L213" i="8"/>
  <c r="L212" i="8"/>
  <c r="L211" i="8"/>
  <c r="L210" i="8"/>
  <c r="L209" i="8"/>
  <c r="L208" i="8"/>
  <c r="L207" i="8"/>
  <c r="L196" i="8"/>
  <c r="L193" i="8"/>
  <c r="L175" i="8"/>
  <c r="L172" i="8"/>
  <c r="K161" i="8"/>
  <c r="L162" i="8" s="1"/>
  <c r="L151" i="8"/>
  <c r="L148" i="8"/>
  <c r="L147" i="8"/>
  <c r="L146" i="8"/>
  <c r="L145" i="8"/>
  <c r="L144" i="8"/>
  <c r="L143" i="8"/>
  <c r="L142" i="8"/>
  <c r="L141" i="8"/>
  <c r="L130" i="8"/>
  <c r="L127" i="8"/>
  <c r="L109" i="8"/>
  <c r="L106" i="8"/>
  <c r="K95" i="8"/>
  <c r="L96" i="8" s="1"/>
  <c r="K51" i="8"/>
  <c r="L8" i="8"/>
  <c r="L261" i="8"/>
  <c r="L256" i="8"/>
  <c r="L253" i="8"/>
  <c r="L150" i="8"/>
  <c r="K139" i="8"/>
  <c r="L140" i="8" s="1"/>
  <c r="L126" i="8"/>
  <c r="L125" i="8"/>
  <c r="L124" i="8"/>
  <c r="L123" i="8"/>
  <c r="L122" i="8"/>
  <c r="L121" i="8"/>
  <c r="L120" i="8"/>
  <c r="L119" i="8"/>
  <c r="L191" i="8"/>
  <c r="L189" i="8"/>
  <c r="L185" i="8"/>
  <c r="L129" i="8"/>
  <c r="L219" i="8"/>
  <c r="K73" i="8"/>
  <c r="L282" i="8"/>
  <c r="L257" i="8"/>
  <c r="L254" i="8"/>
  <c r="L251" i="8"/>
  <c r="L237" i="8"/>
  <c r="L195" i="8"/>
  <c r="L171" i="8"/>
  <c r="L108" i="8"/>
  <c r="L192" i="8"/>
  <c r="L187" i="8"/>
  <c r="L153" i="8"/>
  <c r="L285" i="8"/>
  <c r="L258" i="8"/>
  <c r="L255" i="8"/>
  <c r="L252" i="8"/>
  <c r="L240" i="8"/>
  <c r="K205" i="8"/>
  <c r="L206" i="8" s="1"/>
  <c r="L190" i="8"/>
  <c r="L188" i="8"/>
  <c r="K271" i="8"/>
  <c r="L272" i="8" s="1"/>
  <c r="L216" i="8"/>
  <c r="L174" i="8"/>
  <c r="L105" i="8"/>
  <c r="K29" i="8"/>
  <c r="L30" i="8" s="1"/>
  <c r="L186" i="8"/>
  <c r="N74" i="8"/>
  <c r="N81" i="8"/>
  <c r="N80" i="8"/>
  <c r="N79" i="8"/>
  <c r="N78" i="8"/>
  <c r="N77" i="8"/>
  <c r="N76" i="8"/>
  <c r="N75" i="8"/>
  <c r="K52" i="6"/>
  <c r="I52" i="6"/>
  <c r="J52" i="6"/>
  <c r="J44" i="6"/>
  <c r="K44" i="6"/>
  <c r="I44" i="6"/>
  <c r="I43" i="6"/>
  <c r="J43" i="6"/>
  <c r="K43" i="6"/>
  <c r="R40" i="6"/>
  <c r="S40" i="6"/>
  <c r="Q40" i="6"/>
  <c r="K35" i="6"/>
  <c r="J35" i="6"/>
  <c r="I35" i="6"/>
  <c r="S29" i="6"/>
  <c r="R29" i="6"/>
  <c r="Q29" i="6"/>
  <c r="S20" i="6"/>
  <c r="Q20" i="6"/>
  <c r="R20" i="6"/>
  <c r="K18" i="6"/>
  <c r="I18" i="6"/>
  <c r="J18" i="6"/>
  <c r="S13" i="6"/>
  <c r="Q13" i="6"/>
  <c r="R13" i="6"/>
  <c r="S7" i="6"/>
  <c r="Q7" i="6"/>
  <c r="R7" i="6"/>
  <c r="M16" i="5"/>
  <c r="L16" i="5"/>
  <c r="J16" i="5"/>
  <c r="K16" i="5"/>
  <c r="I16" i="5"/>
  <c r="M14" i="5"/>
  <c r="L14" i="5"/>
  <c r="J14" i="5"/>
  <c r="K14" i="5"/>
  <c r="I14" i="5"/>
  <c r="M12" i="5"/>
  <c r="L12" i="5"/>
  <c r="K12" i="5"/>
  <c r="I12" i="5"/>
  <c r="J12" i="5"/>
  <c r="M10" i="5"/>
  <c r="J10" i="5"/>
  <c r="L10" i="5"/>
  <c r="K10" i="5"/>
  <c r="I10" i="5"/>
  <c r="M8" i="5"/>
  <c r="L8" i="5"/>
  <c r="K8" i="5"/>
  <c r="J8" i="5"/>
  <c r="I8" i="5"/>
  <c r="L214" i="3"/>
  <c r="K214" i="3"/>
  <c r="J214" i="3"/>
  <c r="L211" i="3"/>
  <c r="J211" i="3"/>
  <c r="K211" i="3"/>
  <c r="L208" i="3"/>
  <c r="K208" i="3"/>
  <c r="J208" i="3"/>
  <c r="L185" i="3"/>
  <c r="K185" i="3"/>
  <c r="J185" i="3"/>
  <c r="I196" i="3"/>
  <c r="E195" i="3"/>
  <c r="G194" i="3"/>
  <c r="I193" i="3"/>
  <c r="L182" i="3"/>
  <c r="K182" i="3"/>
  <c r="J182" i="3"/>
  <c r="E192" i="3"/>
  <c r="G191" i="3"/>
  <c r="L179" i="3"/>
  <c r="J179" i="3"/>
  <c r="K179" i="3"/>
  <c r="I190" i="3"/>
  <c r="E189" i="3"/>
  <c r="G188" i="3"/>
  <c r="K176" i="3"/>
  <c r="I187" i="3"/>
  <c r="L176" i="3"/>
  <c r="J176" i="3"/>
  <c r="E186" i="3"/>
  <c r="L173" i="3"/>
  <c r="J173" i="3"/>
  <c r="K173" i="3"/>
  <c r="L170" i="3"/>
  <c r="J170" i="3"/>
  <c r="K170" i="3"/>
  <c r="L167" i="3"/>
  <c r="J167" i="3"/>
  <c r="K167" i="3"/>
  <c r="L164" i="3"/>
  <c r="J164" i="3"/>
  <c r="K164" i="3"/>
  <c r="K161" i="3"/>
  <c r="L161" i="3"/>
  <c r="J161" i="3"/>
  <c r="K158" i="3"/>
  <c r="L158" i="3"/>
  <c r="J158" i="3"/>
  <c r="K155" i="3"/>
  <c r="L155" i="3"/>
  <c r="J155" i="3"/>
  <c r="K143" i="3"/>
  <c r="L143" i="3"/>
  <c r="J143" i="3"/>
  <c r="L140" i="3"/>
  <c r="J140" i="3"/>
  <c r="K140" i="3"/>
  <c r="L137" i="3"/>
  <c r="J137" i="3"/>
  <c r="K137" i="3"/>
  <c r="G123" i="3"/>
  <c r="K111" i="3"/>
  <c r="L111" i="3"/>
  <c r="I122" i="3"/>
  <c r="J111" i="3"/>
  <c r="E121" i="3"/>
  <c r="G120" i="3"/>
  <c r="L108" i="3"/>
  <c r="J108" i="3"/>
  <c r="K108" i="3"/>
  <c r="I119" i="3"/>
  <c r="E118" i="3"/>
  <c r="G117" i="3"/>
  <c r="K105" i="3"/>
  <c r="L105" i="3"/>
  <c r="I116" i="3"/>
  <c r="J105" i="3"/>
  <c r="E115" i="3"/>
  <c r="G114" i="3"/>
  <c r="L102" i="3"/>
  <c r="J102" i="3"/>
  <c r="I113" i="3"/>
  <c r="K102" i="3"/>
  <c r="L99" i="3"/>
  <c r="J99" i="3"/>
  <c r="K99" i="3"/>
  <c r="L96" i="3"/>
  <c r="J96" i="3"/>
  <c r="K96" i="3"/>
  <c r="L93" i="3"/>
  <c r="J93" i="3"/>
  <c r="K93" i="3"/>
  <c r="K90" i="3"/>
  <c r="L90" i="3"/>
  <c r="J90" i="3"/>
  <c r="L87" i="3"/>
  <c r="J87" i="3"/>
  <c r="K87" i="3"/>
  <c r="L84" i="3"/>
  <c r="K84" i="3"/>
  <c r="J84" i="3"/>
  <c r="L81" i="3"/>
  <c r="K81" i="3"/>
  <c r="J81" i="3"/>
  <c r="L72" i="3"/>
  <c r="K72" i="3"/>
  <c r="J72" i="3"/>
  <c r="L69" i="3"/>
  <c r="K69" i="3"/>
  <c r="J69" i="3"/>
  <c r="L66" i="3"/>
  <c r="K66" i="3"/>
  <c r="J66" i="3"/>
  <c r="L63" i="3"/>
  <c r="K63" i="3"/>
  <c r="J63" i="3"/>
  <c r="K58" i="3"/>
  <c r="J58" i="3"/>
  <c r="K52" i="3"/>
  <c r="J52" i="3"/>
  <c r="K46" i="3"/>
  <c r="J46" i="3"/>
  <c r="K40" i="3"/>
  <c r="J40" i="3"/>
  <c r="L37" i="3"/>
  <c r="J37" i="3"/>
  <c r="K37" i="3"/>
  <c r="L34" i="3"/>
  <c r="K34" i="3"/>
  <c r="J34" i="3"/>
  <c r="L31" i="3"/>
  <c r="K31" i="3"/>
  <c r="J31" i="3"/>
  <c r="L28" i="3"/>
  <c r="K28" i="3"/>
  <c r="J28" i="3"/>
  <c r="K25" i="3"/>
  <c r="L25" i="3"/>
  <c r="J25" i="3"/>
  <c r="K22" i="3"/>
  <c r="L22" i="3"/>
  <c r="J22" i="3"/>
  <c r="K19" i="3"/>
  <c r="J19" i="3"/>
  <c r="L19" i="3"/>
  <c r="J16" i="3"/>
  <c r="L16" i="3"/>
  <c r="K16" i="3"/>
  <c r="K13" i="3"/>
  <c r="J13" i="3"/>
  <c r="L13" i="3"/>
  <c r="K10" i="3"/>
  <c r="J10" i="3"/>
  <c r="L10" i="3"/>
  <c r="L7" i="3"/>
  <c r="K7" i="3"/>
  <c r="J7" i="3"/>
  <c r="K74" i="2"/>
  <c r="L74" i="2"/>
  <c r="J74" i="2"/>
  <c r="I69" i="2"/>
  <c r="K66" i="2"/>
  <c r="J66" i="2"/>
  <c r="L66" i="2"/>
  <c r="E68" i="2"/>
  <c r="L63" i="2"/>
  <c r="K63" i="2"/>
  <c r="J63" i="2"/>
  <c r="L60" i="2"/>
  <c r="K60" i="2"/>
  <c r="J60" i="2"/>
  <c r="F42" i="2"/>
  <c r="K19" i="2"/>
  <c r="J19" i="2"/>
  <c r="E194" i="3"/>
  <c r="J145" i="3"/>
  <c r="L145" i="3"/>
  <c r="K145" i="3"/>
  <c r="J142" i="3"/>
  <c r="L142" i="3"/>
  <c r="K142" i="3"/>
  <c r="J139" i="3"/>
  <c r="L139" i="3"/>
  <c r="K139" i="3"/>
  <c r="J86" i="3"/>
  <c r="L86" i="3"/>
  <c r="K86" i="3"/>
  <c r="J68" i="3"/>
  <c r="L68" i="3"/>
  <c r="K68" i="3"/>
  <c r="J21" i="3"/>
  <c r="L21" i="3"/>
  <c r="K21" i="3"/>
  <c r="J9" i="3"/>
  <c r="L9" i="3"/>
  <c r="K9" i="3"/>
  <c r="J65" i="2"/>
  <c r="L65" i="2"/>
  <c r="K65" i="2"/>
  <c r="I68" i="2"/>
  <c r="E187" i="3"/>
  <c r="L138" i="3"/>
  <c r="J138" i="3"/>
  <c r="K138" i="3"/>
  <c r="J67" i="2"/>
  <c r="K67" i="2"/>
  <c r="L64" i="2"/>
  <c r="J64" i="2"/>
  <c r="K64" i="2"/>
  <c r="H16" i="45"/>
  <c r="J16" i="45"/>
  <c r="I16" i="45"/>
  <c r="N16" i="45"/>
  <c r="M16" i="45"/>
  <c r="L16" i="45"/>
  <c r="J16" i="44"/>
  <c r="I16" i="44"/>
  <c r="H16" i="44"/>
  <c r="O146" i="45"/>
  <c r="N146" i="45"/>
  <c r="M146" i="45"/>
  <c r="L146" i="45"/>
  <c r="T16" i="45"/>
  <c r="S16" i="45"/>
  <c r="R16" i="45"/>
  <c r="P16" i="45"/>
  <c r="Q16" i="45"/>
  <c r="O146" i="44"/>
  <c r="M146" i="44"/>
  <c r="N146" i="44"/>
  <c r="L146" i="44"/>
  <c r="M16" i="44"/>
  <c r="L16" i="44"/>
  <c r="N16" i="44"/>
  <c r="N146" i="43"/>
  <c r="M146" i="43"/>
  <c r="O146" i="43"/>
  <c r="L146" i="43"/>
  <c r="T11" i="39"/>
  <c r="Q11" i="39"/>
  <c r="P11" i="39"/>
  <c r="S11" i="39"/>
  <c r="R11" i="39"/>
  <c r="O11" i="39"/>
  <c r="N16" i="43"/>
  <c r="M16" i="43"/>
  <c r="L16" i="43"/>
  <c r="K11" i="39"/>
  <c r="L11" i="39"/>
  <c r="M11" i="39"/>
  <c r="H11" i="39"/>
  <c r="G11" i="39"/>
  <c r="I11" i="39"/>
  <c r="I129" i="39"/>
  <c r="G129" i="39"/>
  <c r="H129" i="39"/>
  <c r="O129" i="39"/>
  <c r="L129" i="39"/>
  <c r="K129" i="39"/>
  <c r="N129" i="39"/>
  <c r="M129" i="39"/>
  <c r="S16" i="44"/>
  <c r="R16" i="44"/>
  <c r="P16" i="44"/>
  <c r="T16" i="44"/>
  <c r="Q16" i="44"/>
  <c r="L62" i="28"/>
  <c r="K62" i="28"/>
  <c r="M62" i="28"/>
  <c r="J62" i="28"/>
  <c r="I62" i="28"/>
  <c r="M76" i="28"/>
  <c r="L76" i="28"/>
  <c r="I76" i="28"/>
  <c r="K76" i="28"/>
  <c r="J76" i="28"/>
  <c r="I34" i="28"/>
  <c r="L34" i="28"/>
  <c r="K34" i="28"/>
  <c r="J34" i="28"/>
  <c r="M34" i="28"/>
  <c r="J62" i="26"/>
  <c r="I62" i="26"/>
  <c r="K62" i="26"/>
  <c r="K77" i="22"/>
  <c r="L77" i="22"/>
  <c r="J77" i="22"/>
  <c r="R107" i="19"/>
  <c r="P107" i="19"/>
  <c r="X161" i="19"/>
  <c r="R161" i="19"/>
  <c r="P161" i="19"/>
  <c r="X8" i="18"/>
  <c r="Y8" i="18"/>
  <c r="R149" i="19"/>
  <c r="P149" i="19"/>
  <c r="R119" i="19"/>
  <c r="P119" i="19"/>
  <c r="H120" i="21"/>
  <c r="I120" i="21"/>
  <c r="H22" i="21"/>
  <c r="I22" i="21"/>
  <c r="X107" i="19"/>
  <c r="X20" i="18"/>
  <c r="Y20" i="18"/>
  <c r="R8" i="18"/>
  <c r="Q8" i="18"/>
  <c r="X119" i="19"/>
  <c r="R92" i="18"/>
  <c r="Q92" i="18"/>
  <c r="Q62" i="18"/>
  <c r="R62" i="18"/>
  <c r="J149" i="14"/>
  <c r="I149" i="14"/>
  <c r="J107" i="14"/>
  <c r="I107" i="14"/>
  <c r="J65" i="14"/>
  <c r="I65" i="14"/>
  <c r="Y106" i="18"/>
  <c r="X106" i="18"/>
  <c r="X76" i="18"/>
  <c r="Y76" i="18"/>
  <c r="J23" i="14"/>
  <c r="I23" i="14"/>
  <c r="I163" i="14"/>
  <c r="J163" i="14"/>
  <c r="I121" i="14"/>
  <c r="J121" i="14"/>
  <c r="I79" i="14"/>
  <c r="J79" i="14"/>
  <c r="I37" i="14"/>
  <c r="J37" i="14"/>
  <c r="Y22" i="18"/>
  <c r="X22" i="18"/>
  <c r="R146" i="18"/>
  <c r="Q146" i="18"/>
  <c r="I51" i="14"/>
  <c r="J51" i="14"/>
  <c r="X149" i="19"/>
  <c r="Y148" i="18"/>
  <c r="X148" i="18"/>
  <c r="I93" i="14"/>
  <c r="J93" i="14"/>
  <c r="T23" i="14"/>
  <c r="S23" i="14"/>
  <c r="I51" i="16"/>
  <c r="J51" i="16"/>
  <c r="K51" i="16"/>
  <c r="J202" i="3"/>
  <c r="K202" i="3"/>
  <c r="K191" i="3"/>
  <c r="J191" i="3"/>
  <c r="J161" i="16"/>
  <c r="I161" i="16"/>
  <c r="K161" i="16"/>
  <c r="I23" i="16"/>
  <c r="J23" i="16"/>
  <c r="K23" i="16"/>
  <c r="V9" i="16"/>
  <c r="U9" i="16"/>
  <c r="W9" i="16"/>
  <c r="J206" i="3"/>
  <c r="K206" i="3"/>
  <c r="K195" i="3"/>
  <c r="J195" i="3"/>
  <c r="J203" i="3"/>
  <c r="K203" i="3"/>
  <c r="K192" i="3"/>
  <c r="J192" i="3"/>
  <c r="J200" i="3"/>
  <c r="K200" i="3"/>
  <c r="K189" i="3"/>
  <c r="J189" i="3"/>
  <c r="K186" i="3"/>
  <c r="J186" i="3"/>
  <c r="J197" i="3"/>
  <c r="K197" i="3"/>
  <c r="K42" i="2"/>
  <c r="J42" i="2"/>
  <c r="K45" i="2"/>
  <c r="J45" i="2"/>
  <c r="J105" i="16"/>
  <c r="I105" i="16"/>
  <c r="K105" i="16"/>
  <c r="K205" i="3"/>
  <c r="J205" i="3"/>
  <c r="J194" i="3"/>
  <c r="K194" i="3"/>
  <c r="J133" i="16"/>
  <c r="I133" i="16"/>
  <c r="K133" i="16"/>
  <c r="I135" i="14"/>
  <c r="J135" i="14"/>
  <c r="I135" i="16"/>
  <c r="J135" i="16"/>
  <c r="K135" i="16"/>
  <c r="I107" i="16"/>
  <c r="J107" i="16"/>
  <c r="K107" i="16"/>
  <c r="J77" i="16"/>
  <c r="I77" i="16"/>
  <c r="K77" i="16"/>
  <c r="V21" i="16"/>
  <c r="U21" i="16"/>
  <c r="W21" i="16"/>
  <c r="J44" i="2"/>
  <c r="K44" i="2"/>
  <c r="K18" i="2"/>
  <c r="J18" i="2"/>
  <c r="K199" i="3"/>
  <c r="J199" i="3"/>
  <c r="J188" i="3"/>
  <c r="K188" i="3"/>
  <c r="I79" i="16"/>
  <c r="J79" i="16"/>
  <c r="K79" i="16"/>
  <c r="J49" i="16"/>
  <c r="I49" i="16"/>
  <c r="K49" i="16"/>
  <c r="M133" i="15"/>
  <c r="L133" i="15"/>
  <c r="I133" i="15"/>
  <c r="K133" i="15"/>
  <c r="J133" i="15"/>
  <c r="K11" i="17" l="1"/>
  <c r="K38" i="17"/>
  <c r="K42" i="17"/>
  <c r="K46" i="17"/>
  <c r="K53" i="17"/>
  <c r="K85" i="17"/>
  <c r="K89" i="17"/>
  <c r="J47" i="18"/>
  <c r="J15" i="18"/>
  <c r="J142" i="18"/>
  <c r="K136" i="17"/>
  <c r="K129" i="17"/>
  <c r="K125" i="17"/>
  <c r="K158" i="17"/>
  <c r="K154" i="17"/>
  <c r="K122" i="17"/>
  <c r="K115" i="17"/>
  <c r="K101" i="17"/>
  <c r="K97" i="17"/>
  <c r="K62" i="17"/>
  <c r="K58" i="17"/>
  <c r="K54" i="17"/>
  <c r="J84" i="18"/>
  <c r="K13" i="16"/>
  <c r="K38" i="16"/>
  <c r="K42" i="16"/>
  <c r="K46" i="16"/>
  <c r="K53" i="16"/>
  <c r="K85" i="16"/>
  <c r="K89" i="16"/>
  <c r="K124" i="16"/>
  <c r="K128" i="16"/>
  <c r="K132" i="16"/>
  <c r="K139" i="16"/>
  <c r="R117" i="19"/>
  <c r="R137" i="19"/>
  <c r="R156" i="19"/>
  <c r="R82" i="19"/>
  <c r="R111" i="19"/>
  <c r="R158" i="19"/>
  <c r="R85" i="19"/>
  <c r="R104" i="19"/>
  <c r="R124" i="19"/>
  <c r="R153" i="19"/>
  <c r="R140" i="19"/>
  <c r="R88" i="19"/>
  <c r="R108" i="19"/>
  <c r="R159" i="19"/>
  <c r="R127" i="19"/>
  <c r="R146" i="19"/>
  <c r="R101" i="19"/>
  <c r="R75" i="19"/>
  <c r="R95" i="19"/>
  <c r="R114" i="19"/>
  <c r="R143" i="19"/>
  <c r="R130" i="19"/>
  <c r="R150" i="19"/>
  <c r="R98" i="19"/>
  <c r="R13" i="19"/>
  <c r="R15" i="19"/>
  <c r="R17" i="19"/>
  <c r="R19" i="19"/>
  <c r="R38" i="19"/>
  <c r="R40" i="19"/>
  <c r="R56" i="19"/>
  <c r="R58" i="19"/>
  <c r="R60" i="19"/>
  <c r="R62" i="19"/>
  <c r="R110" i="19"/>
  <c r="R132" i="19"/>
  <c r="R136" i="19"/>
  <c r="R145" i="19"/>
  <c r="J29" i="19"/>
  <c r="J31" i="19"/>
  <c r="J33" i="19"/>
  <c r="J38" i="19"/>
  <c r="J54" i="19"/>
  <c r="J70" i="19"/>
  <c r="J72" i="19"/>
  <c r="H109" i="33"/>
  <c r="K17" i="17"/>
  <c r="K19" i="17"/>
  <c r="K25" i="17"/>
  <c r="K57" i="17"/>
  <c r="K61" i="17"/>
  <c r="K96" i="17"/>
  <c r="K100" i="17"/>
  <c r="J97" i="18"/>
  <c r="J123" i="18"/>
  <c r="K157" i="17"/>
  <c r="K153" i="17"/>
  <c r="K118" i="17"/>
  <c r="K114" i="17"/>
  <c r="K110" i="17"/>
  <c r="K150" i="17"/>
  <c r="K143" i="17"/>
  <c r="K111" i="17"/>
  <c r="K104" i="17"/>
  <c r="K90" i="17"/>
  <c r="K86" i="17"/>
  <c r="K82" i="17"/>
  <c r="K47" i="17"/>
  <c r="K43" i="17"/>
  <c r="K15" i="16"/>
  <c r="K17" i="16"/>
  <c r="K19" i="16"/>
  <c r="K25" i="16"/>
  <c r="K57" i="16"/>
  <c r="K61" i="16"/>
  <c r="K96" i="16"/>
  <c r="K100" i="16"/>
  <c r="K104" i="16"/>
  <c r="K111" i="16"/>
  <c r="K143" i="16"/>
  <c r="W11" i="17"/>
  <c r="W13" i="17"/>
  <c r="R24" i="19"/>
  <c r="R26" i="19"/>
  <c r="R42" i="19"/>
  <c r="R44" i="19"/>
  <c r="R46" i="19"/>
  <c r="R48" i="19"/>
  <c r="R67" i="19"/>
  <c r="R69" i="19"/>
  <c r="R90" i="19"/>
  <c r="R94" i="19"/>
  <c r="R103" i="19"/>
  <c r="R129" i="19"/>
  <c r="R139" i="19"/>
  <c r="R142" i="19"/>
  <c r="J15" i="19"/>
  <c r="J17" i="19"/>
  <c r="J19" i="19"/>
  <c r="J24" i="19"/>
  <c r="J40" i="19"/>
  <c r="J56" i="19"/>
  <c r="J58" i="19"/>
  <c r="J60" i="19"/>
  <c r="J62" i="19"/>
  <c r="K145" i="44"/>
  <c r="H87" i="33"/>
  <c r="K143" i="45"/>
  <c r="K29" i="17"/>
  <c r="K33" i="17"/>
  <c r="K68" i="17"/>
  <c r="K72" i="17"/>
  <c r="K76" i="17"/>
  <c r="J9" i="18"/>
  <c r="J103" i="18"/>
  <c r="K146" i="17"/>
  <c r="K142" i="17"/>
  <c r="K138" i="17"/>
  <c r="K139" i="17"/>
  <c r="K132" i="17"/>
  <c r="K128" i="17"/>
  <c r="K124" i="17"/>
  <c r="K75" i="17"/>
  <c r="K71" i="17"/>
  <c r="K39" i="17"/>
  <c r="K32" i="17"/>
  <c r="K28" i="17"/>
  <c r="K24" i="17"/>
  <c r="K115" i="16"/>
  <c r="K150" i="16"/>
  <c r="K154" i="16"/>
  <c r="K158" i="16"/>
  <c r="R53" i="19"/>
  <c r="R71" i="19"/>
  <c r="R73" i="19"/>
  <c r="R87" i="19"/>
  <c r="R97" i="19"/>
  <c r="R100" i="19"/>
  <c r="R126" i="19"/>
  <c r="J26" i="19"/>
  <c r="J42" i="19"/>
  <c r="J44" i="19"/>
  <c r="J46" i="19"/>
  <c r="J48" i="19"/>
  <c r="J67" i="19"/>
  <c r="J69" i="19"/>
  <c r="L109" i="33"/>
  <c r="J96" i="25"/>
  <c r="K40" i="17"/>
  <c r="K44" i="17"/>
  <c r="K48" i="17"/>
  <c r="K83" i="17"/>
  <c r="K87" i="17"/>
  <c r="J116" i="18"/>
  <c r="J45" i="18"/>
  <c r="J32" i="18"/>
  <c r="J13" i="18"/>
  <c r="J58" i="18"/>
  <c r="K131" i="17"/>
  <c r="K127" i="17"/>
  <c r="K160" i="17"/>
  <c r="K156" i="17"/>
  <c r="K152" i="17"/>
  <c r="K117" i="17"/>
  <c r="K113" i="17"/>
  <c r="K103" i="17"/>
  <c r="K99" i="17"/>
  <c r="K67" i="17"/>
  <c r="K60" i="17"/>
  <c r="K56" i="17"/>
  <c r="K52" i="17"/>
  <c r="K40" i="16"/>
  <c r="K44" i="16"/>
  <c r="K48" i="16"/>
  <c r="K55" i="16"/>
  <c r="K87" i="16"/>
  <c r="K122" i="16"/>
  <c r="K126" i="16"/>
  <c r="K130" i="16"/>
  <c r="R39" i="19"/>
  <c r="R55" i="19"/>
  <c r="R57" i="19"/>
  <c r="R59" i="19"/>
  <c r="R61" i="19"/>
  <c r="R84" i="19"/>
  <c r="R123" i="19"/>
  <c r="J28" i="19"/>
  <c r="J30" i="19"/>
  <c r="J32" i="19"/>
  <c r="J34" i="19"/>
  <c r="J53" i="19"/>
  <c r="J55" i="19"/>
  <c r="J71" i="19"/>
  <c r="J73" i="19"/>
  <c r="K138" i="44"/>
  <c r="K137" i="44"/>
  <c r="K14" i="17"/>
  <c r="K16" i="17"/>
  <c r="K18" i="17"/>
  <c r="K20" i="17"/>
  <c r="K55" i="17"/>
  <c r="K59" i="17"/>
  <c r="K94" i="17"/>
  <c r="K98" i="17"/>
  <c r="K159" i="17"/>
  <c r="K155" i="17"/>
  <c r="K123" i="17"/>
  <c r="K116" i="17"/>
  <c r="K112" i="17"/>
  <c r="K145" i="17"/>
  <c r="K141" i="17"/>
  <c r="K109" i="17"/>
  <c r="K95" i="17"/>
  <c r="K88" i="17"/>
  <c r="K84" i="17"/>
  <c r="K80" i="17"/>
  <c r="K45" i="17"/>
  <c r="K41" i="17"/>
  <c r="K118" i="16"/>
  <c r="K144" i="16"/>
  <c r="K95" i="16"/>
  <c r="K26" i="16"/>
  <c r="K52" i="16"/>
  <c r="K84" i="16"/>
  <c r="K28" i="16"/>
  <c r="K146" i="16"/>
  <c r="K47" i="16"/>
  <c r="K73" i="16"/>
  <c r="K99" i="16"/>
  <c r="K125" i="16"/>
  <c r="K24" i="16"/>
  <c r="K103" i="16"/>
  <c r="K129" i="16"/>
  <c r="K155" i="16"/>
  <c r="K54" i="16"/>
  <c r="K80" i="16"/>
  <c r="K30" i="16"/>
  <c r="K56" i="16"/>
  <c r="K136" i="16"/>
  <c r="K151" i="16"/>
  <c r="K45" i="16"/>
  <c r="K75" i="16"/>
  <c r="K101" i="16"/>
  <c r="K127" i="16"/>
  <c r="K153" i="16"/>
  <c r="K123" i="16"/>
  <c r="K131" i="16"/>
  <c r="K157" i="16"/>
  <c r="K82" i="16"/>
  <c r="K108" i="16"/>
  <c r="K39" i="16"/>
  <c r="K32" i="16"/>
  <c r="K110" i="16"/>
  <c r="K41" i="16"/>
  <c r="K159" i="16"/>
  <c r="K34" i="16"/>
  <c r="K60" i="16"/>
  <c r="K86" i="16"/>
  <c r="K112" i="16"/>
  <c r="K90" i="16"/>
  <c r="K116" i="16"/>
  <c r="K142" i="16"/>
  <c r="K67" i="16"/>
  <c r="K43" i="16"/>
  <c r="K69" i="16"/>
  <c r="K58" i="16"/>
  <c r="K138" i="16"/>
  <c r="K97" i="16"/>
  <c r="K62" i="16"/>
  <c r="K88" i="16"/>
  <c r="K114" i="16"/>
  <c r="K140" i="16"/>
  <c r="K71" i="16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W12" i="17"/>
  <c r="R25" i="19"/>
  <c r="R41" i="19"/>
  <c r="R43" i="19"/>
  <c r="R45" i="19"/>
  <c r="R47" i="19"/>
  <c r="R66" i="19"/>
  <c r="R68" i="19"/>
  <c r="R81" i="19"/>
  <c r="R116" i="19"/>
  <c r="R155" i="19"/>
  <c r="J14" i="19"/>
  <c r="J16" i="19"/>
  <c r="J18" i="19"/>
  <c r="J20" i="19"/>
  <c r="J39" i="19"/>
  <c r="J41" i="19"/>
  <c r="J57" i="19"/>
  <c r="J59" i="19"/>
  <c r="J61" i="19"/>
  <c r="J66" i="19"/>
  <c r="J74" i="25"/>
  <c r="L87" i="33"/>
  <c r="K141" i="44"/>
  <c r="K140" i="44"/>
  <c r="K27" i="17"/>
  <c r="K31" i="17"/>
  <c r="K66" i="17"/>
  <c r="K70" i="17"/>
  <c r="K74" i="17"/>
  <c r="K81" i="17"/>
  <c r="J65" i="18"/>
  <c r="J110" i="18"/>
  <c r="J129" i="18"/>
  <c r="J136" i="18"/>
  <c r="J19" i="18"/>
  <c r="K151" i="17"/>
  <c r="K144" i="17"/>
  <c r="K140" i="17"/>
  <c r="K108" i="17"/>
  <c r="K137" i="17"/>
  <c r="K130" i="17"/>
  <c r="K126" i="17"/>
  <c r="K73" i="17"/>
  <c r="K69" i="17"/>
  <c r="K34" i="17"/>
  <c r="K30" i="17"/>
  <c r="K26" i="17"/>
  <c r="K31" i="16"/>
  <c r="K66" i="16"/>
  <c r="K70" i="16"/>
  <c r="K74" i="16"/>
  <c r="K81" i="16"/>
  <c r="K113" i="16"/>
  <c r="K117" i="16"/>
  <c r="K152" i="16"/>
  <c r="K156" i="16"/>
  <c r="K160" i="16"/>
  <c r="W14" i="17"/>
  <c r="W16" i="17"/>
  <c r="W18" i="17"/>
  <c r="R27" i="19"/>
  <c r="R29" i="19"/>
  <c r="R31" i="19"/>
  <c r="R33" i="19"/>
  <c r="R52" i="19"/>
  <c r="R54" i="19"/>
  <c r="R70" i="19"/>
  <c r="R72" i="19"/>
  <c r="R74" i="19"/>
  <c r="R113" i="19"/>
  <c r="R152" i="19"/>
  <c r="J25" i="19"/>
  <c r="J27" i="19"/>
  <c r="J43" i="19"/>
  <c r="J45" i="19"/>
  <c r="J47" i="19"/>
  <c r="J52" i="19"/>
  <c r="J68" i="19"/>
  <c r="J52" i="25"/>
  <c r="K140" i="45"/>
  <c r="K70" i="2"/>
  <c r="J70" i="2"/>
  <c r="K68" i="2"/>
  <c r="J68" i="2"/>
  <c r="J71" i="2"/>
  <c r="K71" i="2"/>
  <c r="L72" i="2"/>
  <c r="K72" i="2"/>
  <c r="J72" i="2"/>
  <c r="J69" i="2"/>
  <c r="L69" i="2"/>
  <c r="K69" i="2"/>
  <c r="J113" i="3"/>
  <c r="K113" i="3"/>
  <c r="K124" i="3"/>
  <c r="J124" i="3"/>
  <c r="J127" i="3"/>
  <c r="K127" i="3"/>
  <c r="J116" i="3"/>
  <c r="K116" i="3"/>
  <c r="J119" i="3"/>
  <c r="K119" i="3"/>
  <c r="K130" i="3"/>
  <c r="J130" i="3"/>
  <c r="J133" i="3"/>
  <c r="K133" i="3"/>
  <c r="K122" i="3"/>
  <c r="J122" i="3"/>
  <c r="K198" i="3"/>
  <c r="J198" i="3"/>
  <c r="K187" i="3"/>
  <c r="J187" i="3"/>
  <c r="K190" i="3"/>
  <c r="J190" i="3"/>
  <c r="K201" i="3"/>
  <c r="J201" i="3"/>
  <c r="K204" i="3"/>
  <c r="J204" i="3"/>
  <c r="K193" i="3"/>
  <c r="J193" i="3"/>
  <c r="K196" i="3"/>
  <c r="J196" i="3"/>
  <c r="K207" i="3"/>
  <c r="J207" i="3"/>
  <c r="L86" i="8"/>
  <c r="L83" i="8"/>
  <c r="L82" i="8"/>
  <c r="L81" i="8"/>
  <c r="L80" i="8"/>
  <c r="L79" i="8"/>
  <c r="L78" i="8"/>
  <c r="L77" i="8"/>
  <c r="L76" i="8"/>
  <c r="L75" i="8"/>
  <c r="L84" i="8"/>
  <c r="L85" i="8"/>
  <c r="L74" i="8"/>
  <c r="L63" i="8"/>
  <c r="L60" i="8"/>
  <c r="L59" i="8"/>
  <c r="L58" i="8"/>
  <c r="L57" i="8"/>
  <c r="L56" i="8"/>
  <c r="L55" i="8"/>
  <c r="L54" i="8"/>
  <c r="L53" i="8"/>
  <c r="L65" i="8"/>
  <c r="L62" i="8"/>
  <c r="L52" i="8"/>
  <c r="L64" i="8"/>
  <c r="L61" i="8"/>
  <c r="L87" i="8"/>
  <c r="I227" i="8"/>
  <c r="J228" i="8" s="1"/>
  <c r="I161" i="8"/>
  <c r="J162" i="8" s="1"/>
  <c r="I95" i="8"/>
  <c r="J96" i="8" s="1"/>
  <c r="I51" i="8"/>
  <c r="J8" i="8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J193" i="8"/>
  <c r="J175" i="8"/>
  <c r="J172" i="8"/>
  <c r="J151" i="8"/>
  <c r="J148" i="8"/>
  <c r="J147" i="8"/>
  <c r="J146" i="8"/>
  <c r="J145" i="8"/>
  <c r="J144" i="8"/>
  <c r="J143" i="8"/>
  <c r="J142" i="8"/>
  <c r="J141" i="8"/>
  <c r="J130" i="8"/>
  <c r="J127" i="8"/>
  <c r="J109" i="8"/>
  <c r="J106" i="8"/>
  <c r="I249" i="8"/>
  <c r="J250" i="8" s="1"/>
  <c r="I271" i="8"/>
  <c r="J272" i="8" s="1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J284" i="8"/>
  <c r="J236" i="8"/>
  <c r="J233" i="8"/>
  <c r="J230" i="8"/>
  <c r="J194" i="8"/>
  <c r="J149" i="8"/>
  <c r="J131" i="8"/>
  <c r="I29" i="8"/>
  <c r="J30" i="8" s="1"/>
  <c r="G7" i="8"/>
  <c r="I139" i="8"/>
  <c r="J140" i="8" s="1"/>
  <c r="J152" i="8"/>
  <c r="J263" i="8"/>
  <c r="J239" i="8"/>
  <c r="J234" i="8"/>
  <c r="J231" i="8"/>
  <c r="J197" i="8"/>
  <c r="J170" i="8"/>
  <c r="J169" i="8"/>
  <c r="J168" i="8"/>
  <c r="J167" i="8"/>
  <c r="J166" i="8"/>
  <c r="J165" i="8"/>
  <c r="J164" i="8"/>
  <c r="J163" i="8"/>
  <c r="I117" i="8"/>
  <c r="J118" i="8" s="1"/>
  <c r="J107" i="8"/>
  <c r="I73" i="8"/>
  <c r="J260" i="8"/>
  <c r="J235" i="8"/>
  <c r="J232" i="8"/>
  <c r="J229" i="8"/>
  <c r="I205" i="8"/>
  <c r="J206" i="8" s="1"/>
  <c r="J215" i="8"/>
  <c r="J281" i="8"/>
  <c r="J218" i="8"/>
  <c r="I183" i="8"/>
  <c r="J184" i="8" s="1"/>
  <c r="J173" i="8"/>
  <c r="J104" i="8"/>
  <c r="J103" i="8"/>
  <c r="J102" i="8"/>
  <c r="J101" i="8"/>
  <c r="J100" i="8"/>
  <c r="J99" i="8"/>
  <c r="J98" i="8"/>
  <c r="J97" i="8"/>
  <c r="J128" i="8"/>
  <c r="E7" i="10"/>
  <c r="H21" i="10"/>
  <c r="H18" i="10"/>
  <c r="H20" i="10"/>
  <c r="H17" i="10"/>
  <c r="H8" i="10"/>
  <c r="H16" i="10"/>
  <c r="H13" i="10"/>
  <c r="H10" i="10"/>
  <c r="H19" i="10"/>
  <c r="H15" i="10"/>
  <c r="H12" i="10"/>
  <c r="H9" i="10"/>
  <c r="H14" i="10"/>
  <c r="H11" i="10"/>
  <c r="F52" i="10"/>
  <c r="F64" i="10"/>
  <c r="F61" i="10"/>
  <c r="C51" i="10"/>
  <c r="D52" i="10" s="1"/>
  <c r="F63" i="10"/>
  <c r="F60" i="10"/>
  <c r="F59" i="10"/>
  <c r="F58" i="10"/>
  <c r="F57" i="10"/>
  <c r="F56" i="10"/>
  <c r="F55" i="10"/>
  <c r="F54" i="10"/>
  <c r="F53" i="10"/>
  <c r="F62" i="10"/>
  <c r="F65" i="10"/>
  <c r="F96" i="10"/>
  <c r="F108" i="10"/>
  <c r="F105" i="10"/>
  <c r="C95" i="10"/>
  <c r="D96" i="10" s="1"/>
  <c r="F107" i="10"/>
  <c r="F104" i="10"/>
  <c r="F103" i="10"/>
  <c r="F102" i="10"/>
  <c r="F101" i="10"/>
  <c r="F100" i="10"/>
  <c r="F99" i="10"/>
  <c r="F98" i="10"/>
  <c r="F97" i="10"/>
  <c r="F106" i="10"/>
  <c r="F109" i="10"/>
  <c r="J125" i="3"/>
  <c r="K125" i="3"/>
  <c r="K114" i="3"/>
  <c r="J114" i="3"/>
  <c r="K134" i="3"/>
  <c r="J134" i="3"/>
  <c r="J123" i="3"/>
  <c r="K123" i="3"/>
  <c r="J128" i="3"/>
  <c r="K128" i="3"/>
  <c r="J117" i="3"/>
  <c r="K117" i="3"/>
  <c r="J131" i="3"/>
  <c r="K131" i="3"/>
  <c r="K120" i="3"/>
  <c r="J120" i="3"/>
  <c r="K115" i="3"/>
  <c r="J115" i="3"/>
  <c r="K126" i="3"/>
  <c r="J126" i="3"/>
  <c r="K129" i="3"/>
  <c r="J129" i="3"/>
  <c r="K118" i="3"/>
  <c r="J118" i="3"/>
  <c r="K121" i="3"/>
  <c r="J121" i="3"/>
  <c r="K132" i="3"/>
  <c r="J132" i="3"/>
  <c r="J17" i="2"/>
  <c r="K17" i="2"/>
  <c r="K46" i="2"/>
  <c r="J46" i="2"/>
  <c r="K43" i="2"/>
  <c r="J43" i="2"/>
  <c r="U20" i="13"/>
  <c r="W20" i="13"/>
  <c r="V20" i="13"/>
  <c r="L119" i="15"/>
  <c r="K119" i="15"/>
  <c r="M119" i="15"/>
  <c r="J119" i="15"/>
  <c r="I119" i="15"/>
  <c r="J9" i="17"/>
  <c r="I9" i="17"/>
  <c r="K9" i="17"/>
  <c r="J21" i="17"/>
  <c r="I21" i="17"/>
  <c r="K21" i="17"/>
  <c r="J35" i="17"/>
  <c r="I35" i="17"/>
  <c r="K35" i="17"/>
  <c r="I37" i="17"/>
  <c r="K37" i="17"/>
  <c r="J37" i="17"/>
  <c r="J63" i="17"/>
  <c r="I63" i="17"/>
  <c r="K63" i="17"/>
  <c r="I65" i="17"/>
  <c r="K65" i="17"/>
  <c r="J65" i="17"/>
  <c r="J91" i="17"/>
  <c r="I91" i="17"/>
  <c r="K91" i="17"/>
  <c r="I93" i="17"/>
  <c r="K93" i="17"/>
  <c r="J93" i="17"/>
  <c r="I148" i="18"/>
  <c r="J148" i="18"/>
  <c r="I160" i="18"/>
  <c r="J160" i="18"/>
  <c r="I106" i="18"/>
  <c r="J106" i="18"/>
  <c r="J76" i="18"/>
  <c r="I76" i="18"/>
  <c r="I22" i="18"/>
  <c r="J22" i="18"/>
  <c r="J120" i="18"/>
  <c r="I120" i="18"/>
  <c r="J90" i="18"/>
  <c r="I90" i="18"/>
  <c r="J36" i="18"/>
  <c r="I36" i="18"/>
  <c r="I134" i="18"/>
  <c r="J134" i="18"/>
  <c r="J104" i="18"/>
  <c r="I104" i="18"/>
  <c r="I50" i="18"/>
  <c r="J50" i="18"/>
  <c r="J20" i="18"/>
  <c r="I20" i="18"/>
  <c r="J132" i="18"/>
  <c r="I132" i="18"/>
  <c r="J78" i="18"/>
  <c r="I78" i="18"/>
  <c r="J48" i="18"/>
  <c r="I48" i="18"/>
  <c r="J146" i="18"/>
  <c r="I146" i="18"/>
  <c r="J92" i="18"/>
  <c r="I92" i="18"/>
  <c r="I62" i="18"/>
  <c r="J62" i="18"/>
  <c r="J8" i="18"/>
  <c r="I8" i="18"/>
  <c r="J64" i="18"/>
  <c r="I64" i="18"/>
  <c r="I34" i="18"/>
  <c r="J34" i="18"/>
  <c r="I118" i="18"/>
  <c r="J118" i="18"/>
  <c r="K54" i="12"/>
  <c r="J54" i="12"/>
  <c r="L54" i="12"/>
  <c r="I54" i="12"/>
  <c r="I55" i="12"/>
  <c r="K55" i="12"/>
  <c r="J55" i="12"/>
  <c r="L55" i="12"/>
  <c r="M49" i="15"/>
  <c r="L49" i="15"/>
  <c r="I49" i="15"/>
  <c r="K49" i="15"/>
  <c r="J49" i="15"/>
  <c r="I161" i="17"/>
  <c r="K161" i="17"/>
  <c r="J161" i="17"/>
  <c r="K135" i="17"/>
  <c r="J135" i="17"/>
  <c r="I135" i="17"/>
  <c r="I133" i="17"/>
  <c r="K133" i="17"/>
  <c r="J133" i="17"/>
  <c r="K107" i="17"/>
  <c r="I107" i="17"/>
  <c r="J107" i="17"/>
  <c r="I149" i="17"/>
  <c r="K149" i="17"/>
  <c r="J149" i="17"/>
  <c r="K147" i="17"/>
  <c r="J147" i="17"/>
  <c r="I147" i="17"/>
  <c r="I121" i="17"/>
  <c r="K121" i="17"/>
  <c r="J121" i="17"/>
  <c r="K119" i="17"/>
  <c r="I119" i="17"/>
  <c r="J119" i="17"/>
  <c r="I105" i="17"/>
  <c r="K105" i="17"/>
  <c r="J105" i="17"/>
  <c r="J79" i="17"/>
  <c r="I79" i="17"/>
  <c r="K79" i="17"/>
  <c r="I77" i="17"/>
  <c r="K77" i="17"/>
  <c r="J77" i="17"/>
  <c r="J51" i="17"/>
  <c r="I51" i="17"/>
  <c r="K51" i="17"/>
  <c r="I49" i="17"/>
  <c r="K49" i="17"/>
  <c r="J49" i="17"/>
  <c r="J23" i="17"/>
  <c r="I23" i="17"/>
  <c r="K23" i="17"/>
  <c r="L53" i="12"/>
  <c r="I53" i="12"/>
  <c r="H57" i="12"/>
  <c r="J53" i="12"/>
  <c r="K53" i="12"/>
  <c r="L56" i="12"/>
  <c r="I56" i="12"/>
  <c r="K56" i="12"/>
  <c r="J56" i="12"/>
  <c r="J91" i="15"/>
  <c r="I91" i="15"/>
  <c r="L91" i="15"/>
  <c r="K91" i="15"/>
  <c r="M91" i="15"/>
  <c r="K105" i="15"/>
  <c r="J105" i="15"/>
  <c r="M105" i="15"/>
  <c r="L105" i="15"/>
  <c r="I105" i="15"/>
  <c r="M147" i="15"/>
  <c r="J147" i="15"/>
  <c r="I147" i="15"/>
  <c r="L147" i="15"/>
  <c r="K147" i="15"/>
  <c r="M63" i="15"/>
  <c r="J63" i="15"/>
  <c r="I63" i="15"/>
  <c r="L63" i="15"/>
  <c r="K63" i="15"/>
  <c r="M21" i="15"/>
  <c r="J21" i="15"/>
  <c r="I21" i="15"/>
  <c r="L21" i="15"/>
  <c r="K21" i="15"/>
  <c r="I161" i="15"/>
  <c r="K161" i="15"/>
  <c r="J161" i="15"/>
  <c r="M161" i="15"/>
  <c r="L161" i="15"/>
  <c r="I77" i="15"/>
  <c r="K77" i="15"/>
  <c r="J77" i="15"/>
  <c r="M77" i="15"/>
  <c r="L77" i="15"/>
  <c r="L35" i="15"/>
  <c r="K35" i="15"/>
  <c r="M35" i="15"/>
  <c r="J35" i="15"/>
  <c r="I35" i="15"/>
  <c r="W21" i="15"/>
  <c r="Y21" i="15"/>
  <c r="X21" i="15"/>
  <c r="I9" i="16"/>
  <c r="J9" i="16"/>
  <c r="K9" i="16"/>
  <c r="I21" i="16"/>
  <c r="J21" i="16"/>
  <c r="K21" i="16"/>
  <c r="I35" i="16"/>
  <c r="J35" i="16"/>
  <c r="K35" i="16"/>
  <c r="J37" i="16"/>
  <c r="I37" i="16"/>
  <c r="K37" i="16"/>
  <c r="I63" i="16"/>
  <c r="J63" i="16"/>
  <c r="K63" i="16"/>
  <c r="J65" i="16"/>
  <c r="I65" i="16"/>
  <c r="K65" i="16"/>
  <c r="I91" i="16"/>
  <c r="J91" i="16"/>
  <c r="K91" i="16"/>
  <c r="J93" i="16"/>
  <c r="I93" i="16"/>
  <c r="K93" i="16"/>
  <c r="I119" i="16"/>
  <c r="J119" i="16"/>
  <c r="K119" i="16"/>
  <c r="J121" i="16"/>
  <c r="I121" i="16"/>
  <c r="K121" i="16"/>
  <c r="I147" i="16"/>
  <c r="J147" i="16"/>
  <c r="K147" i="16"/>
  <c r="J149" i="16"/>
  <c r="I149" i="16"/>
  <c r="K149" i="16"/>
  <c r="U9" i="17"/>
  <c r="W9" i="17"/>
  <c r="V9" i="17"/>
  <c r="U21" i="17"/>
  <c r="W21" i="17"/>
  <c r="V21" i="17"/>
  <c r="K20" i="13"/>
  <c r="I20" i="13"/>
  <c r="J20" i="13"/>
  <c r="K34" i="13"/>
  <c r="I34" i="13"/>
  <c r="J34" i="13"/>
  <c r="K62" i="13"/>
  <c r="I62" i="13"/>
  <c r="J62" i="13"/>
  <c r="K90" i="13"/>
  <c r="I90" i="13"/>
  <c r="J90" i="13"/>
  <c r="K118" i="13"/>
  <c r="I118" i="13"/>
  <c r="J118" i="13"/>
  <c r="K146" i="13"/>
  <c r="I146" i="13"/>
  <c r="J146" i="13"/>
  <c r="I48" i="13"/>
  <c r="K48" i="13"/>
  <c r="J48" i="13"/>
  <c r="I76" i="13"/>
  <c r="K76" i="13"/>
  <c r="J76" i="13"/>
  <c r="I104" i="13"/>
  <c r="K104" i="13"/>
  <c r="J104" i="13"/>
  <c r="I132" i="13"/>
  <c r="K132" i="13"/>
  <c r="J132" i="13"/>
  <c r="I160" i="13"/>
  <c r="K160" i="13"/>
  <c r="J160" i="13"/>
  <c r="R36" i="18"/>
  <c r="Q36" i="18"/>
  <c r="Y50" i="18"/>
  <c r="X50" i="18"/>
  <c r="Q90" i="18"/>
  <c r="R90" i="18"/>
  <c r="X104" i="18"/>
  <c r="Y104" i="18"/>
  <c r="R120" i="18"/>
  <c r="Q120" i="18"/>
  <c r="Y134" i="18"/>
  <c r="X134" i="18"/>
  <c r="R22" i="18"/>
  <c r="Q22" i="18"/>
  <c r="Y36" i="18"/>
  <c r="X36" i="18"/>
  <c r="R76" i="18"/>
  <c r="Q76" i="18"/>
  <c r="Y90" i="18"/>
  <c r="X90" i="18"/>
  <c r="R106" i="18"/>
  <c r="Q106" i="18"/>
  <c r="Y120" i="18"/>
  <c r="X120" i="18"/>
  <c r="R48" i="18"/>
  <c r="Q48" i="18"/>
  <c r="Y62" i="18"/>
  <c r="X62" i="18"/>
  <c r="Q78" i="18"/>
  <c r="R78" i="18"/>
  <c r="X92" i="18"/>
  <c r="Y92" i="18"/>
  <c r="R132" i="18"/>
  <c r="Q132" i="18"/>
  <c r="X146" i="18"/>
  <c r="Y146" i="18"/>
  <c r="R160" i="18"/>
  <c r="Q160" i="18"/>
  <c r="R148" i="18"/>
  <c r="Q148" i="18"/>
  <c r="R34" i="18"/>
  <c r="Q34" i="18"/>
  <c r="Y48" i="18"/>
  <c r="X48" i="18"/>
  <c r="R64" i="18"/>
  <c r="Q64" i="18"/>
  <c r="Y78" i="18"/>
  <c r="X78" i="18"/>
  <c r="R118" i="18"/>
  <c r="Q118" i="18"/>
  <c r="Y132" i="18"/>
  <c r="X132" i="18"/>
  <c r="Y160" i="18"/>
  <c r="X160" i="18"/>
  <c r="R20" i="18"/>
  <c r="Q20" i="18"/>
  <c r="Y34" i="18"/>
  <c r="X34" i="18"/>
  <c r="Q50" i="18"/>
  <c r="R50" i="18"/>
  <c r="X64" i="18"/>
  <c r="Y64" i="18"/>
  <c r="R104" i="18"/>
  <c r="Q104" i="18"/>
  <c r="Y118" i="18"/>
  <c r="X118" i="18"/>
  <c r="Q134" i="18"/>
  <c r="R134" i="18"/>
  <c r="Z94" i="19"/>
  <c r="U93" i="19"/>
  <c r="Z97" i="19"/>
  <c r="U105" i="19"/>
  <c r="U135" i="19"/>
  <c r="Z139" i="19"/>
  <c r="U147" i="19"/>
  <c r="T161" i="19"/>
  <c r="T149" i="19"/>
  <c r="T119" i="19"/>
  <c r="T107" i="19"/>
  <c r="S7" i="19"/>
  <c r="Y7" i="19" s="1"/>
  <c r="T133" i="19"/>
  <c r="T121" i="19"/>
  <c r="T91" i="19"/>
  <c r="T79" i="19"/>
  <c r="T147" i="19"/>
  <c r="T135" i="19"/>
  <c r="T105" i="19"/>
  <c r="T93" i="19"/>
  <c r="T77" i="19"/>
  <c r="T65" i="19"/>
  <c r="T63" i="19"/>
  <c r="T51" i="19"/>
  <c r="T49" i="19"/>
  <c r="T37" i="19"/>
  <c r="T35" i="19"/>
  <c r="T23" i="19"/>
  <c r="T21" i="19"/>
  <c r="T9" i="19"/>
  <c r="U107" i="19"/>
  <c r="Z107" i="19" s="1"/>
  <c r="U119" i="19"/>
  <c r="U149" i="19"/>
  <c r="Z149" i="19" s="1"/>
  <c r="U161" i="19"/>
  <c r="Z161" i="19" s="1"/>
  <c r="U9" i="19"/>
  <c r="Z136" i="19" s="1"/>
  <c r="U21" i="19"/>
  <c r="Z13" i="19"/>
  <c r="U23" i="19"/>
  <c r="Z24" i="19"/>
  <c r="U35" i="19"/>
  <c r="Z35" i="19" s="1"/>
  <c r="U37" i="19"/>
  <c r="Z38" i="19"/>
  <c r="U49" i="19"/>
  <c r="Z41" i="19"/>
  <c r="U51" i="19"/>
  <c r="Z51" i="19" s="1"/>
  <c r="U63" i="19"/>
  <c r="Z55" i="19"/>
  <c r="U65" i="19"/>
  <c r="Z66" i="19"/>
  <c r="Z69" i="19"/>
  <c r="U77" i="19"/>
  <c r="U79" i="19"/>
  <c r="Z79" i="19" s="1"/>
  <c r="U91" i="19"/>
  <c r="Z91" i="19" s="1"/>
  <c r="Z122" i="19"/>
  <c r="U121" i="19"/>
  <c r="U133" i="19"/>
  <c r="Z133" i="19" s="1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R79" i="19"/>
  <c r="P79" i="19"/>
  <c r="X79" i="19"/>
  <c r="R91" i="19"/>
  <c r="P91" i="19"/>
  <c r="X91" i="19"/>
  <c r="R121" i="19"/>
  <c r="P121" i="19"/>
  <c r="X121" i="19"/>
  <c r="R133" i="19"/>
  <c r="P133" i="19"/>
  <c r="X133" i="19"/>
  <c r="H134" i="21"/>
  <c r="I134" i="21"/>
  <c r="H50" i="21"/>
  <c r="I50" i="21"/>
  <c r="I162" i="21"/>
  <c r="H162" i="21"/>
  <c r="I78" i="21"/>
  <c r="H78" i="21"/>
  <c r="H36" i="21"/>
  <c r="I36" i="21"/>
  <c r="I148" i="21"/>
  <c r="H148" i="21"/>
  <c r="H92" i="21"/>
  <c r="I92" i="21"/>
  <c r="H64" i="21"/>
  <c r="I64" i="21"/>
  <c r="J65" i="24"/>
  <c r="J62" i="24"/>
  <c r="J63" i="24"/>
  <c r="J60" i="24"/>
  <c r="J59" i="24"/>
  <c r="J58" i="24"/>
  <c r="J57" i="24"/>
  <c r="J56" i="24"/>
  <c r="J55" i="24"/>
  <c r="J54" i="24"/>
  <c r="J53" i="24"/>
  <c r="J64" i="24"/>
  <c r="J61" i="24"/>
  <c r="J87" i="24"/>
  <c r="J86" i="24"/>
  <c r="J83" i="24"/>
  <c r="J85" i="24"/>
  <c r="J82" i="24"/>
  <c r="J81" i="24"/>
  <c r="J80" i="24"/>
  <c r="J79" i="24"/>
  <c r="J78" i="24"/>
  <c r="J77" i="24"/>
  <c r="J76" i="24"/>
  <c r="J75" i="24"/>
  <c r="J84" i="24"/>
  <c r="G253" i="24"/>
  <c r="G205" i="24"/>
  <c r="G161" i="24"/>
  <c r="G95" i="24"/>
  <c r="G51" i="24"/>
  <c r="E7" i="24"/>
  <c r="H8" i="24" s="1"/>
  <c r="G183" i="24"/>
  <c r="G117" i="24"/>
  <c r="G227" i="24"/>
  <c r="G29" i="24"/>
  <c r="G139" i="24"/>
  <c r="G73" i="24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22" i="21"/>
  <c r="Q22" i="21"/>
  <c r="I106" i="21"/>
  <c r="H106" i="21"/>
  <c r="X9" i="19"/>
  <c r="X21" i="19"/>
  <c r="X23" i="19"/>
  <c r="X35" i="19"/>
  <c r="X37" i="19"/>
  <c r="X49" i="19"/>
  <c r="X51" i="19"/>
  <c r="X63" i="19"/>
  <c r="X65" i="19"/>
  <c r="X77" i="19"/>
  <c r="R93" i="19"/>
  <c r="P93" i="19"/>
  <c r="X93" i="19"/>
  <c r="R105" i="19"/>
  <c r="P105" i="19"/>
  <c r="X105" i="19"/>
  <c r="R135" i="19"/>
  <c r="P135" i="19"/>
  <c r="X135" i="19"/>
  <c r="R147" i="19"/>
  <c r="P147" i="19"/>
  <c r="X147" i="19"/>
  <c r="H161" i="19"/>
  <c r="J161" i="19"/>
  <c r="I161" i="19"/>
  <c r="H149" i="19"/>
  <c r="J149" i="19"/>
  <c r="I149" i="19"/>
  <c r="J147" i="19"/>
  <c r="H147" i="19"/>
  <c r="I147" i="19"/>
  <c r="J135" i="19"/>
  <c r="H135" i="19"/>
  <c r="I135" i="19"/>
  <c r="J133" i="19"/>
  <c r="I133" i="19"/>
  <c r="H133" i="19"/>
  <c r="J121" i="19"/>
  <c r="I121" i="19"/>
  <c r="H121" i="19"/>
  <c r="H119" i="19"/>
  <c r="J119" i="19"/>
  <c r="I119" i="19"/>
  <c r="H107" i="19"/>
  <c r="J107" i="19"/>
  <c r="I107" i="19"/>
  <c r="J105" i="19"/>
  <c r="H105" i="19"/>
  <c r="I105" i="19"/>
  <c r="J93" i="19"/>
  <c r="H93" i="19"/>
  <c r="I93" i="19"/>
  <c r="J91" i="19"/>
  <c r="I91" i="19"/>
  <c r="H91" i="19"/>
  <c r="J79" i="19"/>
  <c r="I79" i="19"/>
  <c r="H79" i="19"/>
  <c r="I9" i="19"/>
  <c r="H9" i="19"/>
  <c r="J9" i="19"/>
  <c r="I21" i="19"/>
  <c r="H21" i="19"/>
  <c r="J21" i="19"/>
  <c r="I23" i="19"/>
  <c r="H23" i="19"/>
  <c r="J23" i="19"/>
  <c r="I35" i="19"/>
  <c r="H35" i="19"/>
  <c r="J35" i="19"/>
  <c r="I37" i="19"/>
  <c r="H37" i="19"/>
  <c r="J37" i="19"/>
  <c r="I49" i="19"/>
  <c r="H49" i="19"/>
  <c r="J49" i="19"/>
  <c r="I51" i="19"/>
  <c r="H51" i="19"/>
  <c r="J51" i="19"/>
  <c r="I63" i="19"/>
  <c r="H63" i="19"/>
  <c r="J63" i="19"/>
  <c r="I65" i="19"/>
  <c r="H65" i="19"/>
  <c r="J65" i="19"/>
  <c r="H77" i="19"/>
  <c r="J77" i="19"/>
  <c r="I77" i="19"/>
  <c r="K35" i="22"/>
  <c r="J35" i="22"/>
  <c r="L35" i="22"/>
  <c r="L147" i="22"/>
  <c r="K147" i="22"/>
  <c r="J147" i="22"/>
  <c r="L105" i="22"/>
  <c r="K105" i="22"/>
  <c r="J105" i="22"/>
  <c r="K63" i="22"/>
  <c r="L63" i="22"/>
  <c r="J63" i="22"/>
  <c r="L133" i="22"/>
  <c r="K133" i="22"/>
  <c r="J133" i="22"/>
  <c r="K91" i="22"/>
  <c r="L91" i="22"/>
  <c r="J91" i="22"/>
  <c r="K49" i="22"/>
  <c r="L49" i="22"/>
  <c r="J49" i="22"/>
  <c r="J21" i="22"/>
  <c r="L21" i="22"/>
  <c r="K21" i="22"/>
  <c r="K119" i="22"/>
  <c r="L119" i="22"/>
  <c r="J119" i="22"/>
  <c r="J161" i="22"/>
  <c r="K161" i="22"/>
  <c r="L161" i="22"/>
  <c r="W21" i="22"/>
  <c r="V21" i="22"/>
  <c r="X21" i="22"/>
  <c r="E51" i="25"/>
  <c r="E95" i="25"/>
  <c r="H96" i="25" s="1"/>
  <c r="C7" i="25"/>
  <c r="E73" i="25"/>
  <c r="H74" i="25" s="1"/>
  <c r="F8" i="25"/>
  <c r="E29" i="25"/>
  <c r="H107" i="25"/>
  <c r="H104" i="25"/>
  <c r="H103" i="25"/>
  <c r="H102" i="25"/>
  <c r="H101" i="25"/>
  <c r="H100" i="25"/>
  <c r="H99" i="25"/>
  <c r="H98" i="25"/>
  <c r="H97" i="25"/>
  <c r="H109" i="25"/>
  <c r="H106" i="25"/>
  <c r="H108" i="25"/>
  <c r="H30" i="25"/>
  <c r="H105" i="25"/>
  <c r="J90" i="26"/>
  <c r="I90" i="26"/>
  <c r="K90" i="26"/>
  <c r="J160" i="26"/>
  <c r="I160" i="26"/>
  <c r="K160" i="26"/>
  <c r="I132" i="26"/>
  <c r="K132" i="26"/>
  <c r="J132" i="26"/>
  <c r="I104" i="26"/>
  <c r="K104" i="26"/>
  <c r="J104" i="26"/>
  <c r="I76" i="26"/>
  <c r="K76" i="26"/>
  <c r="J76" i="26"/>
  <c r="I48" i="26"/>
  <c r="K48" i="26"/>
  <c r="J48" i="26"/>
  <c r="I20" i="26"/>
  <c r="K20" i="26"/>
  <c r="J20" i="26"/>
  <c r="J118" i="26"/>
  <c r="I118" i="26"/>
  <c r="K118" i="26"/>
  <c r="I146" i="26"/>
  <c r="K146" i="26"/>
  <c r="J146" i="26"/>
  <c r="J34" i="26"/>
  <c r="I34" i="26"/>
  <c r="K34" i="26"/>
  <c r="K20" i="27"/>
  <c r="I20" i="27"/>
  <c r="J20" i="27"/>
  <c r="K48" i="27"/>
  <c r="I48" i="27"/>
  <c r="J48" i="27"/>
  <c r="K76" i="27"/>
  <c r="I76" i="27"/>
  <c r="J76" i="27"/>
  <c r="K104" i="27"/>
  <c r="I104" i="27"/>
  <c r="J104" i="27"/>
  <c r="K132" i="27"/>
  <c r="I132" i="27"/>
  <c r="J132" i="27"/>
  <c r="L132" i="28"/>
  <c r="M132" i="28"/>
  <c r="I132" i="28"/>
  <c r="K132" i="28"/>
  <c r="J132" i="28"/>
  <c r="J118" i="28"/>
  <c r="I118" i="28"/>
  <c r="L118" i="28"/>
  <c r="K118" i="28"/>
  <c r="M118" i="28"/>
  <c r="M146" i="28"/>
  <c r="J146" i="28"/>
  <c r="I146" i="28"/>
  <c r="L146" i="28"/>
  <c r="K146" i="28"/>
  <c r="K48" i="28"/>
  <c r="J48" i="28"/>
  <c r="M48" i="28"/>
  <c r="L48" i="28"/>
  <c r="I48" i="28"/>
  <c r="M90" i="28"/>
  <c r="J90" i="28"/>
  <c r="I90" i="28"/>
  <c r="L90" i="28"/>
  <c r="K90" i="28"/>
  <c r="I104" i="28"/>
  <c r="K104" i="28"/>
  <c r="J104" i="28"/>
  <c r="M104" i="28"/>
  <c r="L104" i="28"/>
  <c r="K20" i="28"/>
  <c r="J20" i="28"/>
  <c r="I20" i="28"/>
  <c r="M20" i="28"/>
  <c r="L20" i="28"/>
  <c r="J160" i="27"/>
  <c r="I160" i="27"/>
  <c r="K160" i="27"/>
  <c r="K34" i="27"/>
  <c r="J34" i="27"/>
  <c r="I34" i="27"/>
  <c r="K62" i="27"/>
  <c r="J62" i="27"/>
  <c r="I62" i="27"/>
  <c r="K90" i="27"/>
  <c r="J90" i="27"/>
  <c r="I90" i="27"/>
  <c r="K118" i="27"/>
  <c r="J118" i="27"/>
  <c r="I118" i="27"/>
  <c r="K146" i="27"/>
  <c r="J146" i="27"/>
  <c r="I146" i="27"/>
  <c r="I160" i="28"/>
  <c r="K160" i="28"/>
  <c r="J160" i="28"/>
  <c r="M160" i="28"/>
  <c r="L160" i="28"/>
  <c r="T16" i="43"/>
  <c r="S16" i="43"/>
  <c r="Q16" i="43"/>
  <c r="R16" i="43"/>
  <c r="P16" i="43"/>
  <c r="H146" i="43"/>
  <c r="K146" i="43" s="1"/>
  <c r="G146" i="43"/>
  <c r="I146" i="43"/>
  <c r="H16" i="43"/>
  <c r="I16" i="43"/>
  <c r="J16" i="43"/>
  <c r="I146" i="44"/>
  <c r="G146" i="44"/>
  <c r="H146" i="44"/>
  <c r="K146" i="44" s="1"/>
  <c r="I146" i="45"/>
  <c r="H146" i="45"/>
  <c r="K146" i="45" s="1"/>
  <c r="G146" i="45"/>
  <c r="F52" i="25" l="1"/>
  <c r="Z83" i="19"/>
  <c r="Z65" i="19"/>
  <c r="Z49" i="19"/>
  <c r="Z23" i="19"/>
  <c r="Z153" i="19"/>
  <c r="Z108" i="19"/>
  <c r="Z147" i="19"/>
  <c r="Z93" i="19"/>
  <c r="H52" i="25"/>
  <c r="Z125" i="19"/>
  <c r="Z80" i="19"/>
  <c r="Z63" i="19"/>
  <c r="Z37" i="19"/>
  <c r="Z21" i="19"/>
  <c r="Z150" i="19"/>
  <c r="Z135" i="19"/>
  <c r="Z121" i="19"/>
  <c r="Z77" i="19"/>
  <c r="Z52" i="19"/>
  <c r="Z27" i="19"/>
  <c r="Z10" i="19"/>
  <c r="Z119" i="19"/>
  <c r="Z9" i="19"/>
  <c r="Z157" i="19"/>
  <c r="Z131" i="19"/>
  <c r="Z102" i="19"/>
  <c r="Z73" i="19"/>
  <c r="Z62" i="19"/>
  <c r="Z56" i="19"/>
  <c r="Z45" i="19"/>
  <c r="Z34" i="19"/>
  <c r="Z28" i="19"/>
  <c r="Z17" i="19"/>
  <c r="Z159" i="19"/>
  <c r="Z130" i="19"/>
  <c r="Z101" i="19"/>
  <c r="Z75" i="19"/>
  <c r="Z100" i="19"/>
  <c r="Z116" i="19"/>
  <c r="Z113" i="19"/>
  <c r="Z154" i="19"/>
  <c r="Z128" i="19"/>
  <c r="Z99" i="19"/>
  <c r="Z72" i="19"/>
  <c r="Z61" i="19"/>
  <c r="Z54" i="19"/>
  <c r="Z44" i="19"/>
  <c r="Z33" i="19"/>
  <c r="Z26" i="19"/>
  <c r="Z16" i="19"/>
  <c r="Z156" i="19"/>
  <c r="Z127" i="19"/>
  <c r="Z98" i="19"/>
  <c r="Z90" i="19"/>
  <c r="Z87" i="19"/>
  <c r="Z103" i="19"/>
  <c r="Z151" i="19"/>
  <c r="Z118" i="19"/>
  <c r="Z96" i="19"/>
  <c r="Z71" i="19"/>
  <c r="Z60" i="19"/>
  <c r="Z53" i="19"/>
  <c r="Z43" i="19"/>
  <c r="Z32" i="19"/>
  <c r="Z25" i="19"/>
  <c r="Z15" i="19"/>
  <c r="Z146" i="19"/>
  <c r="Z124" i="19"/>
  <c r="Z95" i="19"/>
  <c r="Z81" i="19"/>
  <c r="Z152" i="19"/>
  <c r="Z84" i="19"/>
  <c r="Z144" i="19"/>
  <c r="Z115" i="19"/>
  <c r="Z89" i="19"/>
  <c r="Z70" i="19"/>
  <c r="Z59" i="19"/>
  <c r="Z48" i="19"/>
  <c r="Z42" i="19"/>
  <c r="Z31" i="19"/>
  <c r="Z20" i="19"/>
  <c r="Z14" i="19"/>
  <c r="Z143" i="19"/>
  <c r="Z117" i="19"/>
  <c r="Z88" i="19"/>
  <c r="Z158" i="19"/>
  <c r="Z155" i="19"/>
  <c r="Z142" i="19"/>
  <c r="Z74" i="19"/>
  <c r="Z141" i="19"/>
  <c r="Z112" i="19"/>
  <c r="Z86" i="19"/>
  <c r="Z68" i="19"/>
  <c r="Z58" i="19"/>
  <c r="Z47" i="19"/>
  <c r="Z40" i="19"/>
  <c r="Z30" i="19"/>
  <c r="Z19" i="19"/>
  <c r="Z12" i="19"/>
  <c r="Z140" i="19"/>
  <c r="Z114" i="19"/>
  <c r="Z85" i="19"/>
  <c r="Z129" i="19"/>
  <c r="Z145" i="19"/>
  <c r="Z132" i="19"/>
  <c r="Z160" i="19"/>
  <c r="Z138" i="19"/>
  <c r="Z109" i="19"/>
  <c r="Z76" i="19"/>
  <c r="Z67" i="19"/>
  <c r="Z57" i="19"/>
  <c r="Z46" i="19"/>
  <c r="Z39" i="19"/>
  <c r="Z29" i="19"/>
  <c r="Z18" i="19"/>
  <c r="Z11" i="19"/>
  <c r="Z137" i="19"/>
  <c r="Z104" i="19"/>
  <c r="Z82" i="19"/>
  <c r="Z110" i="19"/>
  <c r="Z126" i="19"/>
  <c r="Z123" i="19"/>
  <c r="Z111" i="19"/>
  <c r="Z105" i="19"/>
  <c r="F109" i="25"/>
  <c r="F106" i="25"/>
  <c r="F108" i="25"/>
  <c r="F105" i="25"/>
  <c r="F104" i="25"/>
  <c r="F101" i="25"/>
  <c r="F98" i="25"/>
  <c r="F107" i="25"/>
  <c r="F102" i="25"/>
  <c r="F100" i="25"/>
  <c r="F99" i="25"/>
  <c r="F97" i="25"/>
  <c r="F103" i="25"/>
  <c r="C95" i="25"/>
  <c r="D96" i="25" s="1"/>
  <c r="C51" i="25"/>
  <c r="D52" i="25" s="1"/>
  <c r="C29" i="25"/>
  <c r="F30" i="25" s="1"/>
  <c r="D8" i="25"/>
  <c r="C73" i="25"/>
  <c r="D74" i="25" s="1"/>
  <c r="H85" i="24"/>
  <c r="H82" i="24"/>
  <c r="H81" i="24"/>
  <c r="H80" i="24"/>
  <c r="H79" i="24"/>
  <c r="H78" i="24"/>
  <c r="H77" i="24"/>
  <c r="H76" i="24"/>
  <c r="H75" i="24"/>
  <c r="H84" i="24"/>
  <c r="H86" i="24"/>
  <c r="H83" i="24"/>
  <c r="E227" i="24"/>
  <c r="F19" i="24"/>
  <c r="F16" i="24"/>
  <c r="F15" i="24"/>
  <c r="F14" i="24"/>
  <c r="F13" i="24"/>
  <c r="F12" i="24"/>
  <c r="F11" i="24"/>
  <c r="F10" i="24"/>
  <c r="F9" i="24"/>
  <c r="E161" i="24"/>
  <c r="E95" i="24"/>
  <c r="E51" i="24"/>
  <c r="F8" i="24"/>
  <c r="F20" i="24"/>
  <c r="F17" i="24"/>
  <c r="C7" i="24"/>
  <c r="E205" i="24"/>
  <c r="E139" i="24"/>
  <c r="F21" i="24"/>
  <c r="E253" i="24"/>
  <c r="F18" i="24"/>
  <c r="E183" i="24"/>
  <c r="E117" i="24"/>
  <c r="E73" i="24"/>
  <c r="E29" i="24"/>
  <c r="H64" i="24"/>
  <c r="H61" i="24"/>
  <c r="H65" i="24"/>
  <c r="H62" i="24"/>
  <c r="H87" i="24"/>
  <c r="H60" i="24"/>
  <c r="H57" i="24"/>
  <c r="H54" i="24"/>
  <c r="H59" i="24"/>
  <c r="H56" i="24"/>
  <c r="H53" i="24"/>
  <c r="H63" i="24"/>
  <c r="H58" i="24"/>
  <c r="H55" i="24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K57" i="12"/>
  <c r="J57" i="12"/>
  <c r="L57" i="12"/>
  <c r="I57" i="12"/>
  <c r="F8" i="10"/>
  <c r="F20" i="10"/>
  <c r="F17" i="10"/>
  <c r="C7" i="10"/>
  <c r="F19" i="10"/>
  <c r="F16" i="10"/>
  <c r="F15" i="10"/>
  <c r="F14" i="10"/>
  <c r="F13" i="10"/>
  <c r="F12" i="10"/>
  <c r="F11" i="10"/>
  <c r="F10" i="10"/>
  <c r="F9" i="10"/>
  <c r="F18" i="10"/>
  <c r="F21" i="10"/>
  <c r="J85" i="8"/>
  <c r="J82" i="8"/>
  <c r="J81" i="8"/>
  <c r="J80" i="8"/>
  <c r="J79" i="8"/>
  <c r="J78" i="8"/>
  <c r="J77" i="8"/>
  <c r="J76" i="8"/>
  <c r="J75" i="8"/>
  <c r="J83" i="8"/>
  <c r="J86" i="8"/>
  <c r="J84" i="8"/>
  <c r="J74" i="8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195" i="8"/>
  <c r="H192" i="8"/>
  <c r="H191" i="8"/>
  <c r="H190" i="8"/>
  <c r="H189" i="8"/>
  <c r="H188" i="8"/>
  <c r="H187" i="8"/>
  <c r="H186" i="8"/>
  <c r="H185" i="8"/>
  <c r="H174" i="8"/>
  <c r="H171" i="8"/>
  <c r="G161" i="8"/>
  <c r="H162" i="8" s="1"/>
  <c r="H153" i="8"/>
  <c r="H150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G51" i="8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238" i="8"/>
  <c r="H196" i="8"/>
  <c r="H193" i="8"/>
  <c r="G183" i="8"/>
  <c r="H184" i="8" s="1"/>
  <c r="H148" i="8"/>
  <c r="H147" i="8"/>
  <c r="H146" i="8"/>
  <c r="H145" i="8"/>
  <c r="H144" i="8"/>
  <c r="H143" i="8"/>
  <c r="H142" i="8"/>
  <c r="H141" i="8"/>
  <c r="H130" i="8"/>
  <c r="H209" i="8"/>
  <c r="H151" i="8"/>
  <c r="H280" i="8"/>
  <c r="H277" i="8"/>
  <c r="H274" i="8"/>
  <c r="H214" i="8"/>
  <c r="H211" i="8"/>
  <c r="H208" i="8"/>
  <c r="G29" i="8"/>
  <c r="H30" i="8" s="1"/>
  <c r="E7" i="8"/>
  <c r="H276" i="8"/>
  <c r="H212" i="8"/>
  <c r="H127" i="8"/>
  <c r="H283" i="8"/>
  <c r="H259" i="8"/>
  <c r="G249" i="8"/>
  <c r="H250" i="8" s="1"/>
  <c r="H241" i="8"/>
  <c r="H175" i="8"/>
  <c r="H106" i="8"/>
  <c r="H8" i="8"/>
  <c r="H279" i="8"/>
  <c r="G117" i="8"/>
  <c r="H118" i="8" s="1"/>
  <c r="H262" i="8"/>
  <c r="G73" i="8"/>
  <c r="H278" i="8"/>
  <c r="H275" i="8"/>
  <c r="H213" i="8"/>
  <c r="H210" i="8"/>
  <c r="H207" i="8"/>
  <c r="H172" i="8"/>
  <c r="H109" i="8"/>
  <c r="H273" i="8"/>
  <c r="H217" i="8"/>
  <c r="J52" i="8"/>
  <c r="J65" i="8"/>
  <c r="J62" i="8"/>
  <c r="J64" i="8"/>
  <c r="J61" i="8"/>
  <c r="J87" i="8"/>
  <c r="J63" i="8"/>
  <c r="J57" i="8"/>
  <c r="J59" i="8"/>
  <c r="J54" i="8"/>
  <c r="J55" i="8"/>
  <c r="J58" i="8"/>
  <c r="J53" i="8"/>
  <c r="J60" i="8"/>
  <c r="J56" i="8"/>
  <c r="F74" i="25" l="1"/>
  <c r="F96" i="25"/>
  <c r="H84" i="8"/>
  <c r="H86" i="8"/>
  <c r="H74" i="8"/>
  <c r="H83" i="8"/>
  <c r="H82" i="8"/>
  <c r="H81" i="8"/>
  <c r="H80" i="8"/>
  <c r="H79" i="8"/>
  <c r="H78" i="8"/>
  <c r="H77" i="8"/>
  <c r="H76" i="8"/>
  <c r="H75" i="8"/>
  <c r="H85" i="8"/>
  <c r="E271" i="8"/>
  <c r="F272" i="8" s="1"/>
  <c r="E205" i="8"/>
  <c r="F206" i="8" s="1"/>
  <c r="E139" i="8"/>
  <c r="F140" i="8" s="1"/>
  <c r="F42" i="8"/>
  <c r="F39" i="8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F194" i="8"/>
  <c r="F173" i="8"/>
  <c r="F170" i="8"/>
  <c r="F169" i="8"/>
  <c r="F168" i="8"/>
  <c r="F167" i="8"/>
  <c r="F166" i="8"/>
  <c r="F165" i="8"/>
  <c r="F164" i="8"/>
  <c r="F163" i="8"/>
  <c r="F152" i="8"/>
  <c r="F149" i="8"/>
  <c r="F131" i="8"/>
  <c r="F128" i="8"/>
  <c r="F107" i="8"/>
  <c r="F104" i="8"/>
  <c r="F103" i="8"/>
  <c r="F102" i="8"/>
  <c r="F101" i="8"/>
  <c r="F100" i="8"/>
  <c r="F99" i="8"/>
  <c r="F98" i="8"/>
  <c r="F97" i="8"/>
  <c r="E227" i="8"/>
  <c r="F228" i="8" s="1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F258" i="8"/>
  <c r="F255" i="8"/>
  <c r="F252" i="8"/>
  <c r="F240" i="8"/>
  <c r="F192" i="8"/>
  <c r="F191" i="8"/>
  <c r="F190" i="8"/>
  <c r="F189" i="8"/>
  <c r="F188" i="8"/>
  <c r="F187" i="8"/>
  <c r="F186" i="8"/>
  <c r="F185" i="8"/>
  <c r="F153" i="8"/>
  <c r="F129" i="8"/>
  <c r="F19" i="8"/>
  <c r="F14" i="8"/>
  <c r="F11" i="8"/>
  <c r="F219" i="8"/>
  <c r="F126" i="8"/>
  <c r="F123" i="8"/>
  <c r="F119" i="8"/>
  <c r="F8" i="8"/>
  <c r="F216" i="8"/>
  <c r="E183" i="8"/>
  <c r="F184" i="8" s="1"/>
  <c r="E95" i="8"/>
  <c r="F96" i="8" s="1"/>
  <c r="F38" i="8"/>
  <c r="F37" i="8"/>
  <c r="F36" i="8"/>
  <c r="F35" i="8"/>
  <c r="F34" i="8"/>
  <c r="F33" i="8"/>
  <c r="F32" i="8"/>
  <c r="F31" i="8"/>
  <c r="F20" i="8"/>
  <c r="F124" i="8"/>
  <c r="F120" i="8"/>
  <c r="F261" i="8"/>
  <c r="F256" i="8"/>
  <c r="F253" i="8"/>
  <c r="F174" i="8"/>
  <c r="F105" i="8"/>
  <c r="F40" i="8"/>
  <c r="F17" i="8"/>
  <c r="F16" i="8"/>
  <c r="F13" i="8"/>
  <c r="F10" i="8"/>
  <c r="C7" i="8"/>
  <c r="F282" i="8"/>
  <c r="F257" i="8"/>
  <c r="F254" i="8"/>
  <c r="F251" i="8"/>
  <c r="F237" i="8"/>
  <c r="F195" i="8"/>
  <c r="E161" i="8"/>
  <c r="F162" i="8" s="1"/>
  <c r="E117" i="8"/>
  <c r="F118" i="8" s="1"/>
  <c r="F41" i="8"/>
  <c r="F15" i="8"/>
  <c r="F12" i="8"/>
  <c r="F9" i="8"/>
  <c r="F122" i="8"/>
  <c r="F285" i="8"/>
  <c r="F171" i="8"/>
  <c r="F108" i="8"/>
  <c r="E51" i="8"/>
  <c r="F43" i="8"/>
  <c r="E249" i="8"/>
  <c r="F250" i="8" s="1"/>
  <c r="F150" i="8"/>
  <c r="F125" i="8"/>
  <c r="F121" i="8"/>
  <c r="H87" i="8"/>
  <c r="H64" i="8"/>
  <c r="H61" i="8"/>
  <c r="H52" i="8"/>
  <c r="H63" i="8"/>
  <c r="H60" i="8"/>
  <c r="H59" i="8"/>
  <c r="H58" i="8"/>
  <c r="H57" i="8"/>
  <c r="H56" i="8"/>
  <c r="H55" i="8"/>
  <c r="H54" i="8"/>
  <c r="H53" i="8"/>
  <c r="H62" i="8"/>
  <c r="H65" i="8"/>
  <c r="D8" i="10"/>
  <c r="K133" i="19"/>
  <c r="Q133" i="19" s="1"/>
  <c r="K121" i="19"/>
  <c r="Q121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K161" i="19"/>
  <c r="Q161" i="19" s="1"/>
  <c r="K149" i="19"/>
  <c r="Q149" i="19" s="1"/>
  <c r="K119" i="19"/>
  <c r="Q119" i="19" s="1"/>
  <c r="K107" i="19"/>
  <c r="Q107" i="19" s="1"/>
  <c r="K147" i="19"/>
  <c r="Q147" i="19" s="1"/>
  <c r="K93" i="19"/>
  <c r="Q93" i="19" s="1"/>
  <c r="K105" i="19"/>
  <c r="Q105" i="19" s="1"/>
  <c r="K135" i="19"/>
  <c r="Q135" i="19" s="1"/>
  <c r="F43" i="24"/>
  <c r="F40" i="24"/>
  <c r="F42" i="24"/>
  <c r="F39" i="24"/>
  <c r="F37" i="24"/>
  <c r="F34" i="24"/>
  <c r="F31" i="24"/>
  <c r="F41" i="24"/>
  <c r="F36" i="24"/>
  <c r="F33" i="24"/>
  <c r="F35" i="24"/>
  <c r="F38" i="24"/>
  <c r="F32" i="24"/>
  <c r="F84" i="24"/>
  <c r="F86" i="24"/>
  <c r="F83" i="24"/>
  <c r="F81" i="24"/>
  <c r="F78" i="24"/>
  <c r="F75" i="24"/>
  <c r="F85" i="24"/>
  <c r="F80" i="24"/>
  <c r="F77" i="24"/>
  <c r="F76" i="24"/>
  <c r="F79" i="24"/>
  <c r="F82" i="24"/>
  <c r="F131" i="24"/>
  <c r="F128" i="24"/>
  <c r="F129" i="24"/>
  <c r="F126" i="24"/>
  <c r="F125" i="24"/>
  <c r="F124" i="24"/>
  <c r="F123" i="24"/>
  <c r="F122" i="24"/>
  <c r="F121" i="24"/>
  <c r="F120" i="24"/>
  <c r="F119" i="24"/>
  <c r="F130" i="24"/>
  <c r="F127" i="24"/>
  <c r="F197" i="24"/>
  <c r="F194" i="24"/>
  <c r="F195" i="24"/>
  <c r="F192" i="24"/>
  <c r="F191" i="24"/>
  <c r="F190" i="24"/>
  <c r="F189" i="24"/>
  <c r="F188" i="24"/>
  <c r="F187" i="24"/>
  <c r="F186" i="24"/>
  <c r="F185" i="24"/>
  <c r="F196" i="24"/>
  <c r="F193" i="24"/>
  <c r="F265" i="24"/>
  <c r="F262" i="24"/>
  <c r="F261" i="24"/>
  <c r="F260" i="24"/>
  <c r="F259" i="24"/>
  <c r="F258" i="24"/>
  <c r="F257" i="24"/>
  <c r="F256" i="24"/>
  <c r="F255" i="24"/>
  <c r="F266" i="24"/>
  <c r="F263" i="24"/>
  <c r="F267" i="24"/>
  <c r="F264" i="24"/>
  <c r="F152" i="24"/>
  <c r="F149" i="24"/>
  <c r="F153" i="24"/>
  <c r="F150" i="24"/>
  <c r="F151" i="24"/>
  <c r="F146" i="24"/>
  <c r="F143" i="24"/>
  <c r="F148" i="24"/>
  <c r="F145" i="24"/>
  <c r="F142" i="24"/>
  <c r="F141" i="24"/>
  <c r="F144" i="24"/>
  <c r="F147" i="24"/>
  <c r="F219" i="24"/>
  <c r="F216" i="24"/>
  <c r="F217" i="24"/>
  <c r="F214" i="24"/>
  <c r="F213" i="24"/>
  <c r="F212" i="24"/>
  <c r="F211" i="24"/>
  <c r="F210" i="24"/>
  <c r="F209" i="24"/>
  <c r="F208" i="24"/>
  <c r="F207" i="24"/>
  <c r="F218" i="24"/>
  <c r="F215" i="24"/>
  <c r="C227" i="24"/>
  <c r="D228" i="24" s="1"/>
  <c r="C253" i="24"/>
  <c r="D254" i="24" s="1"/>
  <c r="C205" i="24"/>
  <c r="D206" i="24" s="1"/>
  <c r="C139" i="24"/>
  <c r="D140" i="24" s="1"/>
  <c r="C161" i="24"/>
  <c r="D162" i="24" s="1"/>
  <c r="C95" i="24"/>
  <c r="D96" i="24" s="1"/>
  <c r="C51" i="24"/>
  <c r="D8" i="24"/>
  <c r="C73" i="24"/>
  <c r="D74" i="24" s="1"/>
  <c r="C29" i="24"/>
  <c r="D30" i="24" s="1"/>
  <c r="C183" i="24"/>
  <c r="D184" i="24" s="1"/>
  <c r="C117" i="24"/>
  <c r="D118" i="24" s="1"/>
  <c r="F63" i="24"/>
  <c r="F60" i="24"/>
  <c r="F59" i="24"/>
  <c r="F58" i="24"/>
  <c r="F57" i="24"/>
  <c r="F56" i="24"/>
  <c r="F55" i="24"/>
  <c r="F54" i="24"/>
  <c r="F53" i="24"/>
  <c r="F87" i="24"/>
  <c r="F64" i="24"/>
  <c r="F61" i="24"/>
  <c r="F62" i="24"/>
  <c r="F65" i="24"/>
  <c r="F107" i="24"/>
  <c r="F104" i="24"/>
  <c r="F103" i="24"/>
  <c r="F102" i="24"/>
  <c r="F101" i="24"/>
  <c r="F100" i="24"/>
  <c r="F99" i="24"/>
  <c r="F98" i="24"/>
  <c r="F97" i="24"/>
  <c r="F108" i="24"/>
  <c r="F105" i="24"/>
  <c r="F106" i="24"/>
  <c r="F109" i="24"/>
  <c r="F173" i="24"/>
  <c r="F170" i="24"/>
  <c r="F169" i="24"/>
  <c r="F168" i="24"/>
  <c r="F167" i="24"/>
  <c r="F166" i="24"/>
  <c r="F165" i="24"/>
  <c r="F164" i="24"/>
  <c r="F163" i="24"/>
  <c r="F174" i="24"/>
  <c r="F171" i="24"/>
  <c r="F172" i="24"/>
  <c r="F175" i="24"/>
  <c r="F240" i="24"/>
  <c r="F237" i="24"/>
  <c r="F241" i="24"/>
  <c r="F238" i="24"/>
  <c r="F236" i="24"/>
  <c r="F233" i="24"/>
  <c r="F230" i="24"/>
  <c r="F239" i="24"/>
  <c r="F234" i="24"/>
  <c r="F231" i="24"/>
  <c r="F229" i="24"/>
  <c r="F235" i="24"/>
  <c r="F232" i="24"/>
  <c r="D30" i="25"/>
  <c r="D52" i="24" l="1"/>
  <c r="F63" i="8"/>
  <c r="F60" i="8"/>
  <c r="F59" i="8"/>
  <c r="F58" i="8"/>
  <c r="F57" i="8"/>
  <c r="F56" i="8"/>
  <c r="F55" i="8"/>
  <c r="F54" i="8"/>
  <c r="F53" i="8"/>
  <c r="F65" i="8"/>
  <c r="F62" i="8"/>
  <c r="F61" i="8"/>
  <c r="F64" i="8"/>
  <c r="F87" i="8"/>
  <c r="F52" i="8"/>
  <c r="C73" i="8"/>
  <c r="D74" i="8" s="1"/>
  <c r="C29" i="8"/>
  <c r="D30" i="8" s="1"/>
  <c r="C271" i="8"/>
  <c r="D272" i="8" s="1"/>
  <c r="C205" i="8"/>
  <c r="D206" i="8" s="1"/>
  <c r="C139" i="8"/>
  <c r="D140" i="8" s="1"/>
  <c r="C249" i="8"/>
  <c r="D250" i="8" s="1"/>
  <c r="C183" i="8"/>
  <c r="D184" i="8" s="1"/>
  <c r="C117" i="8"/>
  <c r="D118" i="8" s="1"/>
  <c r="C51" i="8"/>
  <c r="C95" i="8"/>
  <c r="D96" i="8" s="1"/>
  <c r="C227" i="8"/>
  <c r="D228" i="8" s="1"/>
  <c r="D8" i="8"/>
  <c r="C161" i="8"/>
  <c r="D162" i="8" s="1"/>
  <c r="F86" i="8"/>
  <c r="F83" i="8"/>
  <c r="F74" i="8"/>
  <c r="F85" i="8"/>
  <c r="F78" i="8"/>
  <c r="F75" i="8"/>
  <c r="F81" i="8"/>
  <c r="F77" i="8"/>
  <c r="F84" i="8"/>
  <c r="F80" i="8"/>
  <c r="F82" i="8"/>
  <c r="F79" i="8"/>
  <c r="F76" i="8"/>
  <c r="D52" i="8" l="1"/>
</calcChain>
</file>

<file path=xl/sharedStrings.xml><?xml version="1.0" encoding="utf-8"?>
<sst xmlns="http://schemas.openxmlformats.org/spreadsheetml/2006/main" count="6326" uniqueCount="322">
  <si>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</si>
  <si>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</si>
  <si>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</si>
  <si>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</si>
  <si>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</si>
  <si>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</si>
  <si>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</si>
  <si>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</si>
  <si>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</si>
  <si>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</si>
  <si>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</si>
  <si>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</si>
  <si>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</si>
  <si>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</si>
  <si>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</si>
  <si>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</si>
  <si>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</si>
  <si>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</si>
  <si>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</si>
  <si>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</si>
  <si>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</si>
  <si>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</si>
  <si>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</si>
  <si>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</si>
  <si>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</si>
  <si>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</si>
  <si>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</si>
  <si>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</si>
  <si>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</si>
  <si>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</si>
  <si>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</si>
  <si>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</si>
  <si>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</si>
  <si>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</si>
  <si>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</si>
  <si>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</si>
  <si>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</si>
  <si>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</si>
  <si>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</si>
  <si>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</si>
  <si>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</si>
  <si>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</si>
  <si>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</si>
  <si>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</si>
  <si>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</si>
  <si>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</si>
  <si>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</si>
  <si>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</si>
  <si>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</si>
  <si>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</si>
  <si>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</si>
  <si>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</si>
  <si>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</si>
  <si>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</si>
  <si>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</si>
  <si>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</si>
  <si>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</si>
  <si>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</si>
  <si>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</si>
  <si>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</si>
  <si>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</si>
  <si>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</si>
  <si>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</si>
  <si>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</si>
  <si>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</si>
  <si>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</si>
  <si>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</si>
  <si>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</si>
  <si>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</si>
  <si>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</si>
  <si>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</si>
  <si>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</si>
  <si>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</si>
  <si>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</si>
  <si>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</si>
  <si>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</si>
  <si>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</si>
  <si>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</si>
  <si>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</si>
  <si>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</si>
  <si>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</si>
  <si>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</si>
  <si>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</si>
  <si>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</si>
  <si>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</si>
  <si>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</si>
  <si>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</si>
  <si>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</si>
  <si>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</si>
  <si>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</si>
  <si>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</si>
  <si>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</si>
  <si>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</si>
  <si>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</si>
  <si>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</si>
  <si>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</si>
  <si>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</si>
  <si>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</si>
  <si>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</si>
  <si>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</si>
  <si>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</si>
  <si>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</si>
  <si>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</si>
  <si>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</si>
  <si>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</si>
  <si>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</si>
  <si>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</si>
  <si>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</si>
  <si>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</si>
  <si>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</si>
  <si>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</si>
  <si>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</si>
  <si>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</si>
  <si>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</si>
  <si>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</si>
  <si>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</si>
  <si>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</si>
  <si>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</si>
  <si>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</si>
  <si>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</si>
  <si>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</si>
  <si>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</si>
  <si>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</si>
  <si>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</si>
  <si>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</si>
  <si>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</si>
  <si>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</si>
  <si>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</si>
  <si>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</si>
  <si>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</si>
  <si>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</si>
  <si>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</si>
  <si>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</si>
  <si>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</si>
  <si>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</si>
  <si>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</si>
  <si>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</si>
  <si>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</si>
  <si>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</si>
  <si>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</si>
  <si>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</si>
  <si>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</si>
  <si>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</si>
  <si>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</si>
  <si>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</si>
  <si>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</si>
  <si>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</si>
  <si>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</si>
  <si>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</si>
  <si>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</si>
  <si>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</si>
  <si>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</si>
  <si>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</si>
  <si>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</si>
  <si>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</si>
  <si>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</si>
  <si>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</si>
  <si>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</si>
  <si>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</si>
  <si>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</si>
  <si>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</si>
  <si>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</si>
  <si>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</si>
  <si>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</si>
  <si>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</si>
  <si>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</si>
  <si>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</si>
  <si>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</si>
  <si>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</si>
  <si>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</si>
  <si>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</si>
  <si>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</si>
  <si>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</si>
  <si>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</si>
  <si>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</si>
  <si>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</si>
  <si>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</si>
  <si>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</si>
  <si>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</si>
  <si>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</si>
  <si>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</si>
  <si>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</si>
  <si>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</si>
  <si>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</si>
  <si>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</si>
  <si>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</si>
  <si>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</si>
  <si>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</si>
  <si>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</si>
  <si>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</si>
  <si>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</si>
  <si>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</si>
  <si>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</si>
  <si>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</si>
  <si>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</si>
  <si>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</si>
  <si>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</si>
  <si>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</si>
  <si>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</si>
  <si>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</si>
  <si>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</si>
  <si>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</si>
  <si>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</si>
  <si>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</si>
  <si>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</si>
  <si>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</si>
  <si>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</si>
  <si>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</si>
  <si>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</si>
  <si>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</si>
  <si>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</si>
  <si>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</si>
  <si>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</si>
  <si>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</si>
  <si>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</si>
  <si>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</si>
  <si>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</si>
  <si>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</si>
  <si>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</si>
  <si>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</si>
  <si>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</si>
  <si>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</si>
  <si>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</si>
  <si>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</si>
  <si>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</si>
  <si>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</si>
  <si>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</si>
  <si>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</si>
  <si>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julio 2021</t>
  </si>
  <si>
    <t>julio 2022</t>
  </si>
  <si>
    <t>julio 2023</t>
  </si>
  <si>
    <t>julio 2024</t>
  </si>
  <si>
    <t>julio 2025</t>
  </si>
  <si>
    <t>-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</si>
  <si>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</si>
  <si>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</si>
  <si>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</si>
  <si>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</si>
  <si>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</si>
  <si>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</si>
  <si>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</si>
  <si>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</si>
  <si>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</si>
  <si>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</si>
  <si>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</si>
  <si>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</si>
  <si>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</si>
  <si>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</si>
  <si>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</si>
  <si>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</si>
  <si>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</si>
  <si>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</si>
  <si>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</si>
  <si>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</si>
  <si>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</si>
  <si>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</si>
  <si>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</si>
  <si>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</si>
  <si>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</si>
  <si>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</si>
  <si>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</si>
  <si>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</si>
  <si>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julio 2020</t>
  </si>
  <si>
    <t>julio 2020</t>
  </si>
  <si>
    <t>Viajeros entrados en los establecimientos alojativos de Guía de Isora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</si>
  <si>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</si>
  <si>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</si>
  <si>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</si>
  <si>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</si>
  <si>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</si>
  <si>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</si>
  <si>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</si>
  <si>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</si>
  <si>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</si>
  <si>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julio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</si>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</sst>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00CD50B9-4E77-49BC-96B4-B10641D41BC6}"/>
    <cellStyle name="Normal 2 6" xfId="3" xr:uid="{50107637-6602-42E2-8071-252435C6B3BB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0-43B4-B4DD-B860EA44D98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0-43B4-B4DD-B860EA44D98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C0-43B4-B4DD-B860EA44D9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0-43B4-B4DD-B860EA44D98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0-43B4-B4DD-B860EA44D9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0-43B4-B4DD-B860EA44D9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12">
                  <c:v>111695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C0-43B4-B4DD-B860EA44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C0-43B4-B4DD-B860EA44D9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C0-43B4-B4DD-B860EA44D9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C0-43B4-B4DD-B860EA44D9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C0-43B4-B4DD-B860EA44D9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C0-43B4-B4DD-B860EA44D9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C0-43B4-B4DD-B860EA44D9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C0-43B4-B4DD-B860EA44D9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C0-43B4-B4DD-B860EA44D9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C0-43B4-B4DD-B860EA44D9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0-43B4-B4DD-B860EA44D9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0-43B4-B4DD-B860EA44D9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0-43B4-B4DD-B860EA44D9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0-43B4-B4DD-B860EA44D9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0-43B4-B4DD-B860EA44D9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0-43B4-B4DD-B860EA44D98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12">
                  <c:v>-0.16462862826927538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C0-43B4-B4DD-B860EA44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8-4323-BCAC-07EBA1CD3A7D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8-4323-BCAC-07EBA1CD3A7D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8-4323-BCAC-07EBA1CD3A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8-4323-BCAC-07EBA1CD3A7D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8-4323-BCAC-07EBA1CD3A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B8-4323-BCAC-07EBA1CD3A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4">
                  <c:v>274</c:v>
                </c:pt>
                <c:pt idx="5">
                  <c:v>303</c:v>
                </c:pt>
                <c:pt idx="6">
                  <c:v>497</c:v>
                </c:pt>
                <c:pt idx="12">
                  <c:v>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8-4323-BCAC-07EBA1CD3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B8-4323-BCAC-07EBA1CD3A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B8-4323-BCAC-07EBA1CD3A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8-4323-BCAC-07EBA1CD3A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8-4323-BCAC-07EBA1CD3A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8-4323-BCAC-07EBA1CD3A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8-4323-BCAC-07EBA1CD3A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8-4323-BCAC-07EBA1CD3A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8-4323-BCAC-07EBA1CD3A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8-4323-BCAC-07EBA1CD3A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8-4323-BCAC-07EBA1CD3A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8-4323-BCAC-07EBA1CD3A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8-4323-BCAC-07EBA1CD3A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8-4323-BCAC-07EBA1CD3A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8-4323-BCAC-07EBA1CD3A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8-4323-BCAC-07EBA1CD3A7D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4">
                  <c:v>-0.58231707317073167</c:v>
                </c:pt>
                <c:pt idx="5">
                  <c:v>0.38990825688073394</c:v>
                </c:pt>
                <c:pt idx="6">
                  <c:v>1.004032258064516</c:v>
                </c:pt>
                <c:pt idx="12">
                  <c:v>-0.13638858397365528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B8-4323-BCAC-07EBA1CD3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A6-4498-9B22-7E3E479466B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6-4498-9B22-7E3E479466B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6-4498-9B22-7E3E479466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6-4498-9B22-7E3E479466B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6-4498-9B22-7E3E479466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A6-4498-9B22-7E3E479466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12">
                  <c:v>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6-4498-9B22-7E3E47946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A6-4498-9B22-7E3E479466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A6-4498-9B22-7E3E479466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A6-4498-9B22-7E3E479466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6-4498-9B22-7E3E479466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6-4498-9B22-7E3E479466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6-4498-9B22-7E3E479466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6-4498-9B22-7E3E479466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6-4498-9B22-7E3E479466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6-4498-9B22-7E3E479466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6-4498-9B22-7E3E479466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6-4498-9B22-7E3E479466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6-4498-9B22-7E3E479466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6-4498-9B22-7E3E479466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6-4498-9B22-7E3E479466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6-4498-9B22-7E3E479466B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12">
                  <c:v>-0.28931328728159289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A6-4498-9B22-7E3E47946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2-4607-888C-92A15C0BA9E3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2-4607-888C-92A15C0BA9E3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B2-4607-888C-92A15C0BA9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B2-4607-888C-92A15C0BA9E3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B2-4607-888C-92A15C0BA9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B2-4607-888C-92A15C0BA9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4">
                  <c:v>0</c:v>
                </c:pt>
                <c:pt idx="5">
                  <c:v>13</c:v>
                </c:pt>
                <c:pt idx="6">
                  <c:v>80</c:v>
                </c:pt>
                <c:pt idx="12">
                  <c:v>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B2-4607-888C-92A15C0B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B2-4607-888C-92A15C0BA9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B2-4607-888C-92A15C0BA9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B2-4607-888C-92A15C0BA9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B2-4607-888C-92A15C0BA9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B2-4607-888C-92A15C0BA9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B2-4607-888C-92A15C0BA9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B2-4607-888C-92A15C0BA9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B2-4607-888C-92A15C0BA9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B2-4607-888C-92A15C0BA9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B2-4607-888C-92A15C0BA9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B2-4607-888C-92A15C0BA9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B2-4607-888C-92A15C0BA9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B2-4607-888C-92A15C0BA9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B2-4607-888C-92A15C0BA9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B2-4607-888C-92A15C0BA9E3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4">
                  <c:v>0</c:v>
                </c:pt>
                <c:pt idx="5">
                  <c:v>2.25</c:v>
                </c:pt>
                <c:pt idx="6">
                  <c:v>0</c:v>
                </c:pt>
                <c:pt idx="12">
                  <c:v>-0.30415162454873645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B2-4607-888C-92A15C0B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A-4FE6-8ED8-2A44312CD47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A-4FE6-8ED8-2A44312CD47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A-4FE6-8ED8-2A44312CD4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A-4FE6-8ED8-2A44312CD47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A-4FE6-8ED8-2A44312CD4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7A-4FE6-8ED8-2A44312CD4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4">
                  <c:v>4</c:v>
                </c:pt>
                <c:pt idx="5">
                  <c:v>49</c:v>
                </c:pt>
                <c:pt idx="6">
                  <c:v>44</c:v>
                </c:pt>
                <c:pt idx="12">
                  <c:v>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7A-4FE6-8ED8-2A44312C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7A-4FE6-8ED8-2A44312CD4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7A-4FE6-8ED8-2A44312CD4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A-4FE6-8ED8-2A44312CD4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A-4FE6-8ED8-2A44312CD4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A-4FE6-8ED8-2A44312CD4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A-4FE6-8ED8-2A44312CD4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A-4FE6-8ED8-2A44312CD4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A-4FE6-8ED8-2A44312CD4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A-4FE6-8ED8-2A44312CD4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A-4FE6-8ED8-2A44312CD4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A-4FE6-8ED8-2A44312CD4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A-4FE6-8ED8-2A44312CD4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A-4FE6-8ED8-2A44312CD4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A-4FE6-8ED8-2A44312CD4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A-4FE6-8ED8-2A44312CD47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4">
                  <c:v>-0.81818181818181812</c:v>
                </c:pt>
                <c:pt idx="5">
                  <c:v>48</c:v>
                </c:pt>
                <c:pt idx="6">
                  <c:v>0</c:v>
                </c:pt>
                <c:pt idx="12">
                  <c:v>0.13893967093235826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7A-4FE6-8ED8-2A44312C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F-4C1A-88D5-916CCFE9AE6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F-4C1A-88D5-916CCFE9AE6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F-4C1A-88D5-916CCFE9AE6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F-4C1A-88D5-916CCFE9AE6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F-4C1A-88D5-916CCFE9AE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F-4C1A-88D5-916CCFE9AE6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12">
                  <c:v>111695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DF-4C1A-88D5-916CCFE9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DF-4C1A-88D5-916CCFE9AE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DF-4C1A-88D5-916CCFE9AE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DF-4C1A-88D5-916CCFE9AE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DF-4C1A-88D5-916CCFE9AE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DF-4C1A-88D5-916CCFE9AE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DF-4C1A-88D5-916CCFE9AE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DF-4C1A-88D5-916CCFE9AE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DF-4C1A-88D5-916CCFE9AE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DF-4C1A-88D5-916CCFE9AE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DF-4C1A-88D5-916CCFE9AE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DF-4C1A-88D5-916CCFE9AE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DF-4C1A-88D5-916CCFE9AE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DF-4C1A-88D5-916CCFE9AE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DF-4C1A-88D5-916CCFE9AE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DF-4C1A-88D5-916CCFE9AE6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12">
                  <c:v>-0.16462862826927538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DF-4C1A-88D5-916CCFE9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B-404B-8D28-33144EC1BC2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B-404B-8D28-33144EC1BC2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B-404B-8D28-33144EC1BC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B-404B-8D28-33144EC1BC2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B-404B-8D28-33144EC1BC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B-404B-8D28-33144EC1BC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5">
                  <c:v>13316</c:v>
                </c:pt>
                <c:pt idx="6">
                  <c:v>14555</c:v>
                </c:pt>
                <c:pt idx="12">
                  <c:v>89955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B-404B-8D28-33144EC1B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B-404B-8D28-33144EC1BC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B-404B-8D28-33144EC1BC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B-404B-8D28-33144EC1BC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B-404B-8D28-33144EC1BC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B-404B-8D28-33144EC1BC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B-404B-8D28-33144EC1BC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B-404B-8D28-33144EC1BC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B-404B-8D28-33144EC1BC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B-404B-8D28-33144EC1BC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B-404B-8D28-33144EC1BC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B-404B-8D28-33144EC1BC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B-404B-8D28-33144EC1BC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B-404B-8D28-33144EC1BC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B-404B-8D28-33144EC1BC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B-404B-8D28-33144EC1BC2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5">
                  <c:v>4.4637954028398763E-2</c:v>
                </c:pt>
                <c:pt idx="6">
                  <c:v>8.2639095507289539E-2</c:v>
                </c:pt>
                <c:pt idx="12">
                  <c:v>-0.18448846380490458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B-404B-8D28-33144EC1B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E5-4188-95D5-1B8357C7133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5-4188-95D5-1B8357C7133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E5-4188-95D5-1B8357C713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5-4188-95D5-1B8357C7133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E5-4188-95D5-1B8357C713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E5-4188-95D5-1B8357C713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E5-4188-95D5-1B8357C71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E5-4188-95D5-1B8357C713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8651</c:v>
                      </c:pt>
                      <c:pt idx="1">
                        <c:v>10563</c:v>
                      </c:pt>
                      <c:pt idx="2">
                        <c:v>2181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E5-4188-95D5-1B8357C713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E5-4188-95D5-1B8357C713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E5-4188-95D5-1B8357C713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E5-4188-95D5-1B8357C713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E5-4188-95D5-1B8357C713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5-4188-95D5-1B8357C713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5-4188-95D5-1B8357C713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5-4188-95D5-1B8357C713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5-4188-95D5-1B8357C713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5-4188-95D5-1B8357C713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5-4188-95D5-1B8357C713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5-4188-95D5-1B8357C713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5-4188-95D5-1B8357C713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5-4188-95D5-1B8357C7133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E5-4188-95D5-1B8357C71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7-46AB-8B61-9015C80BC13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7-46AB-8B61-9015C80BC13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7-46AB-8B61-9015C80BC1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F7-46AB-8B61-9015C80BC13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F7-46AB-8B61-9015C80BC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F7-46AB-8B61-9015C80BC1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F7-46AB-8B61-9015C80B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F7-46AB-8B61-9015C80BC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848</c:v>
                      </c:pt>
                      <c:pt idx="1">
                        <c:v>790</c:v>
                      </c:pt>
                      <c:pt idx="2">
                        <c:v>302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F7-46AB-8B61-9015C80BC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F7-46AB-8B61-9015C80BC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F7-46AB-8B61-9015C80BC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F7-46AB-8B61-9015C80BC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F7-46AB-8B61-9015C80BC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F7-46AB-8B61-9015C80BC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7-46AB-8B61-9015C80BC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7-46AB-8B61-9015C80BC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7-46AB-8B61-9015C80BC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7-46AB-8B61-9015C80BC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7-46AB-8B61-9015C80BC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7-46AB-8B61-9015C80BC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7-46AB-8B61-9015C80BC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7-46AB-8B61-9015C80BC13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F7-46AB-8B61-9015C80B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5-4F23-9C03-E96389F425B9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5-4F23-9C03-E96389F425B9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5-4F23-9C03-E96389F425B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5-4F23-9C03-E96389F425B9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5-4F23-9C03-E96389F425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55-4F23-9C03-E96389F425B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55-4F23-9C03-E96389F4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55-4F23-9C03-E96389F425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55-4F23-9C03-E96389F425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5-4F23-9C03-E96389F425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5-4F23-9C03-E96389F425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5-4F23-9C03-E96389F425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5-4F23-9C03-E96389F425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5-4F23-9C03-E96389F425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5-4F23-9C03-E96389F425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5-4F23-9C03-E96389F425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5-4F23-9C03-E96389F425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5-4F23-9C03-E96389F425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5-4F23-9C03-E96389F425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5-4F23-9C03-E96389F425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5-4F23-9C03-E96389F425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5-4F23-9C03-E96389F425B9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55-4F23-9C03-E96389F4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6-411A-8855-6A8A861C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6-411A-8855-6A8A861C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4-40A9-8A21-05CA6D25A06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4-40A9-8A21-05CA6D25A06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4-40A9-8A21-05CA6D25A0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4-40A9-8A21-05CA6D25A06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4-40A9-8A21-05CA6D25A0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4-40A9-8A21-05CA6D25A0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4">
                  <c:v>5218</c:v>
                </c:pt>
                <c:pt idx="5">
                  <c:v>5852</c:v>
                </c:pt>
                <c:pt idx="6">
                  <c:v>6409</c:v>
                </c:pt>
                <c:pt idx="12">
                  <c:v>25581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44-40A9-8A21-05CA6D25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44-40A9-8A21-05CA6D25A0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44-40A9-8A21-05CA6D25A0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44-40A9-8A21-05CA6D25A0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44-40A9-8A21-05CA6D25A0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44-40A9-8A21-05CA6D25A0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4-40A9-8A21-05CA6D25A0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44-40A9-8A21-05CA6D25A0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4-40A9-8A21-05CA6D25A0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4-40A9-8A21-05CA6D25A0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4-40A9-8A21-05CA6D25A0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4-40A9-8A21-05CA6D25A0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4-40A9-8A21-05CA6D25A0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4-40A9-8A21-05CA6D25A0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4-40A9-8A21-05CA6D25A0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4-40A9-8A21-05CA6D25A06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4">
                  <c:v>-0.45412700073229417</c:v>
                </c:pt>
                <c:pt idx="5">
                  <c:v>-0.17993273542600896</c:v>
                </c:pt>
                <c:pt idx="6">
                  <c:v>0.53362048336922707</c:v>
                </c:pt>
                <c:pt idx="12">
                  <c:v>-0.22267464827250905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44-40A9-8A21-05CA6D25A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8-4DF9-BC58-31C0371F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8-4DF9-BC58-31C0371F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0-4311-A827-119656A23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0-4311-A827-119656A23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1A-4890-9966-1711E6FF0FC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1A-4890-9966-1711E6FF0F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1A-4890-9966-1711E6FF0F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1A-4890-9966-1711E6FF0F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1A-4890-9966-1711E6FF0F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1A-4890-9966-1711E6FF0F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1A-4890-9966-1711E6FF0FC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1A-4890-9966-1711E6FF0F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1A-4890-9966-1711E6FF0FC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1A-4890-9966-1711E6FF0FC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1A-4890-9966-1711E6FF0FC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1A-4890-9966-1711E6FF0FC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1A-4890-9966-1711E6FF0FC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1A-4890-9966-1711E6FF0FC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1A-4890-9966-1711E6FF0FC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1A-4890-9966-1711E6FF0FC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1A-4890-9966-1711E6FF0FC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1A-4890-9966-1711E6FF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CA-432D-B0CF-78E6D5E34C6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CA-432D-B0CF-78E6D5E34C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CA-432D-B0CF-78E6D5E34C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CA-432D-B0CF-78E6D5E34C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CA-432D-B0CF-78E6D5E34C6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CA-432D-B0CF-78E6D5E34C6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CA-432D-B0CF-78E6D5E34C6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CA-432D-B0CF-78E6D5E34C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16852</c:v>
                </c:pt>
                <c:pt idx="1">
                  <c:v>4179</c:v>
                </c:pt>
                <c:pt idx="2">
                  <c:v>1991</c:v>
                </c:pt>
                <c:pt idx="3">
                  <c:v>2188</c:v>
                </c:pt>
                <c:pt idx="4">
                  <c:v>12673</c:v>
                </c:pt>
                <c:pt idx="5">
                  <c:v>7702</c:v>
                </c:pt>
                <c:pt idx="6">
                  <c:v>638</c:v>
                </c:pt>
                <c:pt idx="7">
                  <c:v>899</c:v>
                </c:pt>
                <c:pt idx="8">
                  <c:v>248</c:v>
                </c:pt>
                <c:pt idx="9">
                  <c:v>475</c:v>
                </c:pt>
                <c:pt idx="10">
                  <c:v>0</c:v>
                </c:pt>
                <c:pt idx="11">
                  <c:v>0</c:v>
                </c:pt>
                <c:pt idx="12">
                  <c:v>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CA-432D-B0CF-78E6D5E34C6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-0.27499569781448974</c:v>
                </c:pt>
                <c:pt idx="1">
                  <c:v>-0.65134323377273484</c:v>
                </c:pt>
                <c:pt idx="2">
                  <c:v>-0.79177996235097259</c:v>
                </c:pt>
                <c:pt idx="3">
                  <c:v>-9.7359735973597372E-2</c:v>
                </c:pt>
                <c:pt idx="4">
                  <c:v>0.12568839936045473</c:v>
                </c:pt>
                <c:pt idx="5">
                  <c:v>0.5715160171393594</c:v>
                </c:pt>
                <c:pt idx="6">
                  <c:v>1.2867383512544803</c:v>
                </c:pt>
                <c:pt idx="7">
                  <c:v>-0.42775302355187783</c:v>
                </c:pt>
                <c:pt idx="8">
                  <c:v>-0.4363636363636364</c:v>
                </c:pt>
                <c:pt idx="9">
                  <c:v>-0.20701168614357257</c:v>
                </c:pt>
                <c:pt idx="10">
                  <c:v>-1</c:v>
                </c:pt>
                <c:pt idx="11">
                  <c:v>-1</c:v>
                </c:pt>
                <c:pt idx="12">
                  <c:v>-0.20545134818288391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CA-432D-B0CF-78E6D5E34C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CA-432D-B0CF-78E6D5E34C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CA-432D-B0CF-78E6D5E34C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CA-432D-B0CF-78E6D5E34C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CA-432D-B0CF-78E6D5E34C6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CA-432D-B0CF-78E6D5E34C6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CA-432D-B0CF-78E6D5E34C6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CA-432D-B0CF-78E6D5E34C6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0.24798243531924993</c:v>
                </c:pt>
                <c:pt idx="2">
                  <c:v>0.1181462140992167</c:v>
                </c:pt>
                <c:pt idx="3">
                  <c:v>0.12983622122003324</c:v>
                </c:pt>
                <c:pt idx="4">
                  <c:v>0.75201756468075009</c:v>
                </c:pt>
                <c:pt idx="5">
                  <c:v>0.45703774032755756</c:v>
                </c:pt>
                <c:pt idx="6">
                  <c:v>3.7859007832898174E-2</c:v>
                </c:pt>
                <c:pt idx="7">
                  <c:v>5.334678376453833E-2</c:v>
                </c:pt>
                <c:pt idx="8">
                  <c:v>1.4716354141941609E-2</c:v>
                </c:pt>
                <c:pt idx="9">
                  <c:v>2.8186565392831712E-2</c:v>
                </c:pt>
                <c:pt idx="10">
                  <c:v>0</c:v>
                </c:pt>
                <c:pt idx="11">
                  <c:v>0</c:v>
                </c:pt>
                <c:pt idx="12">
                  <c:v>0.16087111322098266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CA-432D-B0CF-78E6D5E3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8-4326-8C19-D457A9ED9BF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88-4326-8C19-D457A9ED9B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88-4326-8C19-D457A9ED9B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88-4326-8C19-D457A9ED9B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88-4326-8C19-D457A9ED9B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88-4326-8C19-D457A9ED9B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88-4326-8C19-D457A9ED9B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88-4326-8C19-D457A9ED9B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111695</c:v>
                </c:pt>
                <c:pt idx="1">
                  <c:v>25581</c:v>
                </c:pt>
                <c:pt idx="2">
                  <c:v>86114</c:v>
                </c:pt>
                <c:pt idx="3">
                  <c:v>43781</c:v>
                </c:pt>
                <c:pt idx="4">
                  <c:v>6122</c:v>
                </c:pt>
                <c:pt idx="5">
                  <c:v>5823</c:v>
                </c:pt>
                <c:pt idx="6">
                  <c:v>3147</c:v>
                </c:pt>
                <c:pt idx="7">
                  <c:v>1749</c:v>
                </c:pt>
                <c:pt idx="8">
                  <c:v>1542</c:v>
                </c:pt>
                <c:pt idx="9">
                  <c:v>1869</c:v>
                </c:pt>
                <c:pt idx="10">
                  <c:v>22081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8-4326-8C19-D457A9ED9BF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-0.16462862826927538</c:v>
                </c:pt>
                <c:pt idx="1">
                  <c:v>-0.22267464827250905</c:v>
                </c:pt>
                <c:pt idx="2">
                  <c:v>-0.14567749360106352</c:v>
                </c:pt>
                <c:pt idx="3">
                  <c:v>2.5724527329381797E-2</c:v>
                </c:pt>
                <c:pt idx="4">
                  <c:v>-4.7146805397496605E-3</c:v>
                </c:pt>
                <c:pt idx="5">
                  <c:v>-0.47058823529411764</c:v>
                </c:pt>
                <c:pt idx="6">
                  <c:v>-0.13638858397365528</c:v>
                </c:pt>
                <c:pt idx="7">
                  <c:v>-0.28931328728159289</c:v>
                </c:pt>
                <c:pt idx="8">
                  <c:v>-0.30415162454873645</c:v>
                </c:pt>
                <c:pt idx="9">
                  <c:v>0.13893967093235826</c:v>
                </c:pt>
                <c:pt idx="10">
                  <c:v>-0.28777860207076733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8-4326-8C19-D457A9ED9BF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88-4326-8C19-D457A9ED9B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88-4326-8C19-D457A9ED9B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88-4326-8C19-D457A9ED9B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88-4326-8C19-D457A9ED9B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88-4326-8C19-D457A9ED9B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88-4326-8C19-D457A9ED9B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88-4326-8C19-D457A9ED9BF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0.22902547114911143</c:v>
                </c:pt>
                <c:pt idx="2">
                  <c:v>0.77097452885088857</c:v>
                </c:pt>
                <c:pt idx="3">
                  <c:v>0.39196920184430817</c:v>
                </c:pt>
                <c:pt idx="4">
                  <c:v>5.4809973588790903E-2</c:v>
                </c:pt>
                <c:pt idx="5">
                  <c:v>5.2133040870226958E-2</c:v>
                </c:pt>
                <c:pt idx="6">
                  <c:v>2.8174940686691435E-2</c:v>
                </c:pt>
                <c:pt idx="7">
                  <c:v>1.5658713460763685E-2</c:v>
                </c:pt>
                <c:pt idx="8">
                  <c:v>1.3805452347911723E-2</c:v>
                </c:pt>
                <c:pt idx="9">
                  <c:v>1.6733067729083666E-2</c:v>
                </c:pt>
                <c:pt idx="10">
                  <c:v>0.19769013832311205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88-4326-8C19-D457A9ED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D-4B36-997C-06975F5D473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9D-4B36-997C-06975F5D47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9D-4B36-997C-06975F5D47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9D-4B36-997C-06975F5D47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9D-4B36-997C-06975F5D47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9D-4B36-997C-06975F5D47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9D-4B36-997C-06975F5D473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9D-4B36-997C-06975F5D4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89955</c:v>
                </c:pt>
                <c:pt idx="1">
                  <c:v>24581</c:v>
                </c:pt>
                <c:pt idx="2">
                  <c:v>65374</c:v>
                </c:pt>
                <c:pt idx="3">
                  <c:v>27977</c:v>
                </c:pt>
                <c:pt idx="4">
                  <c:v>6004</c:v>
                </c:pt>
                <c:pt idx="5">
                  <c:v>5823</c:v>
                </c:pt>
                <c:pt idx="6">
                  <c:v>1590</c:v>
                </c:pt>
                <c:pt idx="7">
                  <c:v>1749</c:v>
                </c:pt>
                <c:pt idx="8">
                  <c:v>823</c:v>
                </c:pt>
                <c:pt idx="9">
                  <c:v>523</c:v>
                </c:pt>
                <c:pt idx="10">
                  <c:v>20885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9D-4B36-997C-06975F5D473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-0.18448846380490458</c:v>
                </c:pt>
                <c:pt idx="1">
                  <c:v>-0.21426288198440102</c:v>
                </c:pt>
                <c:pt idx="2">
                  <c:v>-0.17270092760152367</c:v>
                </c:pt>
                <c:pt idx="3">
                  <c:v>5.5337608449641751E-2</c:v>
                </c:pt>
                <c:pt idx="4">
                  <c:v>4.435554009392928E-2</c:v>
                </c:pt>
                <c:pt idx="5">
                  <c:v>-0.46889821233126594</c:v>
                </c:pt>
                <c:pt idx="6">
                  <c:v>-0.38586326767091539</c:v>
                </c:pt>
                <c:pt idx="7">
                  <c:v>-0.19954233409610989</c:v>
                </c:pt>
                <c:pt idx="8">
                  <c:v>-0.49847653869591713</c:v>
                </c:pt>
                <c:pt idx="9">
                  <c:v>1.5763546798029555</c:v>
                </c:pt>
                <c:pt idx="10">
                  <c:v>-0.28427004797806721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9D-4B36-997C-06975F5D473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9D-4B36-997C-06975F5D47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9D-4B36-997C-06975F5D473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9D-4B36-997C-06975F5D473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9D-4B36-997C-06975F5D473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49D-4B36-997C-06975F5D473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49D-4B36-997C-06975F5D473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49D-4B36-997C-06975F5D473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0.27325885164804625</c:v>
                </c:pt>
                <c:pt idx="2">
                  <c:v>0.7267411483519538</c:v>
                </c:pt>
                <c:pt idx="3">
                  <c:v>0.31101106108609861</c:v>
                </c:pt>
                <c:pt idx="4">
                  <c:v>6.6744483352787501E-2</c:v>
                </c:pt>
                <c:pt idx="5">
                  <c:v>6.4732366183091541E-2</c:v>
                </c:pt>
                <c:pt idx="6">
                  <c:v>1.7675504418876106E-2</c:v>
                </c:pt>
                <c:pt idx="7">
                  <c:v>1.9443054860763715E-2</c:v>
                </c:pt>
                <c:pt idx="8">
                  <c:v>9.1490189539214055E-3</c:v>
                </c:pt>
                <c:pt idx="9">
                  <c:v>5.8140181201711966E-3</c:v>
                </c:pt>
                <c:pt idx="10">
                  <c:v>0.23217164137624369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49D-4B36-997C-06975F5D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65-46A7-A58B-F7560C2CDF3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65-46A7-A58B-F7560C2CDF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65-46A7-A58B-F7560C2CDF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65-46A7-A58B-F7560C2CDF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65-46A7-A58B-F7560C2CDF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65-46A7-A58B-F7560C2CDF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65-46A7-A58B-F7560C2CDF3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65-46A7-A58B-F7560C2CDF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65-46A7-A58B-F7560C2CDF3C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65-46A7-A58B-F7560C2CDF3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65-46A7-A58B-F7560C2CDF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65-46A7-A58B-F7560C2CDF3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65-46A7-A58B-F7560C2CDF3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65-46A7-A58B-F7560C2CDF3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365-46A7-A58B-F7560C2CDF3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365-46A7-A58B-F7560C2CDF3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65-46A7-A58B-F7560C2CDF3C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65-46A7-A58B-F7560C2C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99-431A-8A78-C26AF01F7B2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99-431A-8A78-C26AF01F7B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99-431A-8A78-C26AF01F7B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99-431A-8A78-C26AF01F7B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99-431A-8A78-C26AF01F7B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99-431A-8A78-C26AF01F7B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99-431A-8A78-C26AF01F7B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99-431A-8A78-C26AF01F7B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20231</c:v>
                </c:pt>
                <c:pt idx="1">
                  <c:v>7294</c:v>
                </c:pt>
                <c:pt idx="2">
                  <c:v>12937</c:v>
                </c:pt>
                <c:pt idx="3">
                  <c:v>7350</c:v>
                </c:pt>
                <c:pt idx="4">
                  <c:v>614</c:v>
                </c:pt>
                <c:pt idx="5">
                  <c:v>925</c:v>
                </c:pt>
                <c:pt idx="6">
                  <c:v>544</c:v>
                </c:pt>
                <c:pt idx="7">
                  <c:v>231</c:v>
                </c:pt>
                <c:pt idx="8">
                  <c:v>85</c:v>
                </c:pt>
                <c:pt idx="9">
                  <c:v>71</c:v>
                </c:pt>
                <c:pt idx="10">
                  <c:v>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99-431A-8A78-C26AF01F7B2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5.9214659685863813E-2</c:v>
                </c:pt>
                <c:pt idx="1">
                  <c:v>0.5932721712538227</c:v>
                </c:pt>
                <c:pt idx="2">
                  <c:v>-0.10914474590276824</c:v>
                </c:pt>
                <c:pt idx="3">
                  <c:v>-0.14245712285614276</c:v>
                </c:pt>
                <c:pt idx="4">
                  <c:v>-0.17804551539491298</c:v>
                </c:pt>
                <c:pt idx="5">
                  <c:v>-8.0516898608349874E-2</c:v>
                </c:pt>
                <c:pt idx="6">
                  <c:v>0.95683453237410077</c:v>
                </c:pt>
                <c:pt idx="7">
                  <c:v>-0.55058365758754868</c:v>
                </c:pt>
                <c:pt idx="8">
                  <c:v>20.25</c:v>
                </c:pt>
                <c:pt idx="9">
                  <c:v>0</c:v>
                </c:pt>
                <c:pt idx="10">
                  <c:v>-8.3774250440917131E-2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99-431A-8A78-C26AF01F7B2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E99-431A-8A78-C26AF01F7B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E99-431A-8A78-C26AF01F7B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E99-431A-8A78-C26AF01F7B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E99-431A-8A78-C26AF01F7B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E99-431A-8A78-C26AF01F7B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E99-431A-8A78-C26AF01F7B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E99-431A-8A78-C26AF01F7B2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0.36053581137857743</c:v>
                </c:pt>
                <c:pt idx="2">
                  <c:v>0.63946418862142262</c:v>
                </c:pt>
                <c:pt idx="3">
                  <c:v>0.36330384064060106</c:v>
                </c:pt>
                <c:pt idx="4">
                  <c:v>3.0349463694330482E-2</c:v>
                </c:pt>
                <c:pt idx="5">
                  <c:v>4.5721911917354557E-2</c:v>
                </c:pt>
                <c:pt idx="6">
                  <c:v>2.6889427116800948E-2</c:v>
                </c:pt>
                <c:pt idx="7">
                  <c:v>1.1418120705847462E-2</c:v>
                </c:pt>
                <c:pt idx="8">
                  <c:v>4.2014729870001486E-3</c:v>
                </c:pt>
                <c:pt idx="9">
                  <c:v>3.5094656714942415E-3</c:v>
                </c:pt>
                <c:pt idx="10">
                  <c:v>0.15407048588799369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99-431A-8A78-C26AF01F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5-406B-99AB-E2F994D5958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5-406B-99AB-E2F994D595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95-406B-99AB-E2F994D5958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95-406B-99AB-E2F994D5958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95-406B-99AB-E2F994D5958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95-406B-99AB-E2F994D5958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95-406B-99AB-E2F994D5958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295-406B-99AB-E2F994D595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129030</c:v>
                </c:pt>
                <c:pt idx="1">
                  <c:v>28608</c:v>
                </c:pt>
                <c:pt idx="2">
                  <c:v>10557</c:v>
                </c:pt>
                <c:pt idx="3">
                  <c:v>18051</c:v>
                </c:pt>
                <c:pt idx="4">
                  <c:v>100422</c:v>
                </c:pt>
                <c:pt idx="5">
                  <c:v>50789</c:v>
                </c:pt>
                <c:pt idx="6">
                  <c:v>7274</c:v>
                </c:pt>
                <c:pt idx="7">
                  <c:v>6760</c:v>
                </c:pt>
                <c:pt idx="8">
                  <c:v>3692</c:v>
                </c:pt>
                <c:pt idx="9">
                  <c:v>2135</c:v>
                </c:pt>
                <c:pt idx="10">
                  <c:v>1799</c:v>
                </c:pt>
                <c:pt idx="11">
                  <c:v>2307</c:v>
                </c:pt>
                <c:pt idx="12">
                  <c:v>25666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95-406B-99AB-E2F994D5958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-0.16812265081524369</c:v>
                </c:pt>
                <c:pt idx="1">
                  <c:v>-0.22555495397942604</c:v>
                </c:pt>
                <c:pt idx="2">
                  <c:v>-0.50434292689797644</c:v>
                </c:pt>
                <c:pt idx="3">
                  <c:v>0.15408221980691761</c:v>
                </c:pt>
                <c:pt idx="4">
                  <c:v>-0.15016882886084948</c:v>
                </c:pt>
                <c:pt idx="5">
                  <c:v>4.4546819406453775E-2</c:v>
                </c:pt>
                <c:pt idx="6">
                  <c:v>-3.1424766977363516E-2</c:v>
                </c:pt>
                <c:pt idx="7">
                  <c:v>-0.50044339343777711</c:v>
                </c:pt>
                <c:pt idx="8">
                  <c:v>-0.15572833295220667</c:v>
                </c:pt>
                <c:pt idx="9">
                  <c:v>-0.24290780141843971</c:v>
                </c:pt>
                <c:pt idx="10">
                  <c:v>-0.36543209876543215</c:v>
                </c:pt>
                <c:pt idx="11">
                  <c:v>0.1139546112988894</c:v>
                </c:pt>
                <c:pt idx="12">
                  <c:v>-0.29494821855341591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95-406B-99AB-E2F994D5958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95-406B-99AB-E2F994D5958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95-406B-99AB-E2F994D5958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95-406B-99AB-E2F994D5958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95-406B-99AB-E2F994D5958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295-406B-99AB-E2F994D5958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295-406B-99AB-E2F994D5958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295-406B-99AB-E2F994D5958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0.22171588002790049</c:v>
                </c:pt>
                <c:pt idx="2">
                  <c:v>8.1818181818181818E-2</c:v>
                </c:pt>
                <c:pt idx="3">
                  <c:v>0.13989769820971867</c:v>
                </c:pt>
                <c:pt idx="4">
                  <c:v>0.77828411997209956</c:v>
                </c:pt>
                <c:pt idx="5">
                  <c:v>0.39362163837867165</c:v>
                </c:pt>
                <c:pt idx="6">
                  <c:v>5.6374486553514687E-2</c:v>
                </c:pt>
                <c:pt idx="7">
                  <c:v>5.2390916841044716E-2</c:v>
                </c:pt>
                <c:pt idx="8">
                  <c:v>2.8613500736262884E-2</c:v>
                </c:pt>
                <c:pt idx="9">
                  <c:v>1.6546539564442377E-2</c:v>
                </c:pt>
                <c:pt idx="10">
                  <c:v>1.3942493993644889E-2</c:v>
                </c:pt>
                <c:pt idx="11">
                  <c:v>1.7879562892350615E-2</c:v>
                </c:pt>
                <c:pt idx="12">
                  <c:v>0.1989149810121677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95-406B-99AB-E2F994D59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63-4F6E-86F2-4F49D8F2C61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3-4F6E-86F2-4F49D8F2C61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63-4F6E-86F2-4F49D8F2C6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63-4F6E-86F2-4F49D8F2C61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63-4F6E-86F2-4F49D8F2C6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63-4F6E-86F2-4F49D8F2C6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12">
                  <c:v>648050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63-4F6E-86F2-4F49D8F2C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63-4F6E-86F2-4F49D8F2C6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63-4F6E-86F2-4F49D8F2C6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63-4F6E-86F2-4F49D8F2C6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63-4F6E-86F2-4F49D8F2C6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63-4F6E-86F2-4F49D8F2C6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63-4F6E-86F2-4F49D8F2C6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63-4F6E-86F2-4F49D8F2C6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63-4F6E-86F2-4F49D8F2C6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63-4F6E-86F2-4F49D8F2C6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63-4F6E-86F2-4F49D8F2C6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63-4F6E-86F2-4F49D8F2C6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63-4F6E-86F2-4F49D8F2C6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3-4F6E-86F2-4F49D8F2C6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3-4F6E-86F2-4F49D8F2C6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3-4F6E-86F2-4F49D8F2C61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12">
                  <c:v>-0.17929604737426663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63-4F6E-86F2-4F49D8F2C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C-4E8B-9479-2FC3A089AFD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C-4E8B-9479-2FC3A089AFD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0C-4E8B-9479-2FC3A089AF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0C-4E8B-9479-2FC3A089AFD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0C-4E8B-9479-2FC3A089AF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0C-4E8B-9479-2FC3A089AF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4">
                  <c:v>2482</c:v>
                </c:pt>
                <c:pt idx="5">
                  <c:v>3408</c:v>
                </c:pt>
                <c:pt idx="6">
                  <c:v>3801</c:v>
                </c:pt>
                <c:pt idx="12">
                  <c:v>15532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0C-4E8B-9479-2FC3A089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0C-4E8B-9479-2FC3A089AF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0C-4E8B-9479-2FC3A089AF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0C-4E8B-9479-2FC3A089AF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0C-4E8B-9479-2FC3A089AF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0C-4E8B-9479-2FC3A089AF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0C-4E8B-9479-2FC3A089AF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C-4E8B-9479-2FC3A089AF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C-4E8B-9479-2FC3A089AF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C-4E8B-9479-2FC3A089AF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C-4E8B-9479-2FC3A089AF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C-4E8B-9479-2FC3A089AF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C-4E8B-9479-2FC3A089AF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C-4E8B-9479-2FC3A089AF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C-4E8B-9479-2FC3A089AF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C-4E8B-9479-2FC3A089AFD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4">
                  <c:v>0.24473420260782341</c:v>
                </c:pt>
                <c:pt idx="5">
                  <c:v>1.2450592885375493</c:v>
                </c:pt>
                <c:pt idx="6">
                  <c:v>0.73720292504570395</c:v>
                </c:pt>
                <c:pt idx="12">
                  <c:v>0.184744469870328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0C-4E8B-9479-2FC3A089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A-402F-AD44-73224C89E13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A-402F-AD44-73224C89E13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BA-402F-AD44-73224C89E1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BA-402F-AD44-73224C89E13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A-402F-AD44-73224C89E1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A-402F-AD44-73224C89E1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4">
                  <c:v>18059</c:v>
                </c:pt>
                <c:pt idx="5">
                  <c:v>23626</c:v>
                </c:pt>
                <c:pt idx="6">
                  <c:v>30091</c:v>
                </c:pt>
                <c:pt idx="12">
                  <c:v>105740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BA-402F-AD44-73224C89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BA-402F-AD44-73224C89E1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BA-402F-AD44-73224C89E1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BA-402F-AD44-73224C89E1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BA-402F-AD44-73224C89E1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BA-402F-AD44-73224C89E1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BA-402F-AD44-73224C89E1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A-402F-AD44-73224C89E1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A-402F-AD44-73224C89E1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A-402F-AD44-73224C89E1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A-402F-AD44-73224C89E1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A-402F-AD44-73224C89E1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A-402F-AD44-73224C89E1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A-402F-AD44-73224C89E1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A-402F-AD44-73224C89E1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A-402F-AD44-73224C89E13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4">
                  <c:v>-0.54647278937190791</c:v>
                </c:pt>
                <c:pt idx="5">
                  <c:v>-0.18629240571723782</c:v>
                </c:pt>
                <c:pt idx="6">
                  <c:v>0.45832121740816123</c:v>
                </c:pt>
                <c:pt idx="12">
                  <c:v>-0.27214405682975851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BA-402F-AD44-73224C89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33-41F9-BC1A-0417F067422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3-41F9-BC1A-0417F067422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33-41F9-BC1A-0417F06742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33-41F9-BC1A-0417F067422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33-41F9-BC1A-0417F06742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33-41F9-BC1A-0417F06742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4">
                  <c:v>11770</c:v>
                </c:pt>
                <c:pt idx="5">
                  <c:v>17394</c:v>
                </c:pt>
                <c:pt idx="6">
                  <c:v>22922</c:v>
                </c:pt>
                <c:pt idx="12">
                  <c:v>78815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33-41F9-BC1A-0417F067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33-41F9-BC1A-0417F06742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33-41F9-BC1A-0417F06742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33-41F9-BC1A-0417F06742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33-41F9-BC1A-0417F06742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33-41F9-BC1A-0417F06742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33-41F9-BC1A-0417F06742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33-41F9-BC1A-0417F06742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33-41F9-BC1A-0417F06742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33-41F9-BC1A-0417F06742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33-41F9-BC1A-0417F06742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33-41F9-BC1A-0417F06742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33-41F9-BC1A-0417F06742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33-41F9-BC1A-0417F06742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33-41F9-BC1A-0417F06742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33-41F9-BC1A-0417F067422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4">
                  <c:v>-7.3520151133501299E-2</c:v>
                </c:pt>
                <c:pt idx="5">
                  <c:v>0.93934663842122879</c:v>
                </c:pt>
                <c:pt idx="6">
                  <c:v>0.68854511970534071</c:v>
                </c:pt>
                <c:pt idx="12">
                  <c:v>3.6534844878151507E-2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33-41F9-BC1A-0417F067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44-45E6-B487-A0B97B577F4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4-45E6-B487-A0B97B577F4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44-45E6-B487-A0B97B577F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44-45E6-B487-A0B97B577F4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44-45E6-B487-A0B97B577F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44-45E6-B487-A0B97B577F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4">
                  <c:v>6289</c:v>
                </c:pt>
                <c:pt idx="5">
                  <c:v>6232</c:v>
                </c:pt>
                <c:pt idx="6">
                  <c:v>7169</c:v>
                </c:pt>
                <c:pt idx="12">
                  <c:v>26925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44-45E6-B487-A0B97B57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44-45E6-B487-A0B97B577F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44-45E6-B487-A0B97B577F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44-45E6-B487-A0B97B577F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44-45E6-B487-A0B97B577F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44-45E6-B487-A0B97B577F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44-45E6-B487-A0B97B577F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4-45E6-B487-A0B97B577F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44-45E6-B487-A0B97B577F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44-45E6-B487-A0B97B577F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44-45E6-B487-A0B97B577F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44-45E6-B487-A0B97B577F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44-45E6-B487-A0B97B577F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44-45E6-B487-A0B97B577F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44-45E6-B487-A0B97B577F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44-45E6-B487-A0B97B577F4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4">
                  <c:v>-0.76806195832565005</c:v>
                </c:pt>
                <c:pt idx="5">
                  <c:v>-0.68942489783713745</c:v>
                </c:pt>
                <c:pt idx="6">
                  <c:v>1.5582943759739232E-2</c:v>
                </c:pt>
                <c:pt idx="12">
                  <c:v>-0.61112956570718813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44-45E6-B487-A0B97B57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8-402A-8085-9AE9FC8791B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8-402A-8085-9AE9FC8791B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8-402A-8085-9AE9FC8791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8-402A-8085-9AE9FC8791B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8-402A-8085-9AE9FC8791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D8-402A-8085-9AE9FC8791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4">
                  <c:v>66925</c:v>
                </c:pt>
                <c:pt idx="5">
                  <c:v>68918</c:v>
                </c:pt>
                <c:pt idx="6">
                  <c:v>77129</c:v>
                </c:pt>
                <c:pt idx="12">
                  <c:v>542310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D8-402A-8085-9AE9FC879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D8-402A-8085-9AE9FC8791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D8-402A-8085-9AE9FC8791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D8-402A-8085-9AE9FC8791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D8-402A-8085-9AE9FC8791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D8-402A-8085-9AE9FC8791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D8-402A-8085-9AE9FC8791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D8-402A-8085-9AE9FC8791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D8-402A-8085-9AE9FC8791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D8-402A-8085-9AE9FC8791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D8-402A-8085-9AE9FC8791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D8-402A-8085-9AE9FC8791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D8-402A-8085-9AE9FC8791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D8-402A-8085-9AE9FC8791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D8-402A-8085-9AE9FC8791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D8-402A-8085-9AE9FC8791B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4">
                  <c:v>-0.21232272112046136</c:v>
                </c:pt>
                <c:pt idx="5">
                  <c:v>0.39250788006142412</c:v>
                </c:pt>
                <c:pt idx="6">
                  <c:v>-2.2148689081596395E-2</c:v>
                </c:pt>
                <c:pt idx="12">
                  <c:v>-0.1583624453131911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D8-402A-8085-9AE9FC879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3C-4420-A627-F701F1419C3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C-4420-A627-F701F1419C3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3C-4420-A627-F701F1419C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C-4420-A627-F701F1419C3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3C-4420-A627-F701F1419C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3C-4420-A627-F701F1419C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4">
                  <c:v>39006</c:v>
                </c:pt>
                <c:pt idx="5">
                  <c:v>39632</c:v>
                </c:pt>
                <c:pt idx="6">
                  <c:v>42784</c:v>
                </c:pt>
                <c:pt idx="12">
                  <c:v>263981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3C-4420-A627-F701F1419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3C-4420-A627-F701F1419C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3C-4420-A627-F701F1419C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3C-4420-A627-F701F1419C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3C-4420-A627-F701F1419C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3C-4420-A627-F701F1419C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3C-4420-A627-F701F1419C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3C-4420-A627-F701F1419C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C-4420-A627-F701F1419C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C-4420-A627-F701F1419C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3C-4420-A627-F701F1419C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3C-4420-A627-F701F1419C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3C-4420-A627-F701F1419C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3C-4420-A627-F701F1419C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3C-4420-A627-F701F1419C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3C-4420-A627-F701F1419C3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4">
                  <c:v>0.13736696311415653</c:v>
                </c:pt>
                <c:pt idx="5">
                  <c:v>0.44510483135824974</c:v>
                </c:pt>
                <c:pt idx="6">
                  <c:v>-7.9696272236443044E-2</c:v>
                </c:pt>
                <c:pt idx="12">
                  <c:v>3.124023376461027E-2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3C-4420-A627-F701F1419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67-4929-B8ED-DF2DD7CD687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929-B8ED-DF2DD7CD687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7-4929-B8ED-DF2DD7CD68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7-4929-B8ED-DF2DD7CD687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7-4929-B8ED-DF2DD7CD68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67-4929-B8ED-DF2DD7CD68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4">
                  <c:v>4118</c:v>
                </c:pt>
                <c:pt idx="5">
                  <c:v>4572</c:v>
                </c:pt>
                <c:pt idx="6">
                  <c:v>4528</c:v>
                </c:pt>
                <c:pt idx="12">
                  <c:v>44080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67-4929-B8ED-DF2DD7CD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67-4929-B8ED-DF2DD7CD68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67-4929-B8ED-DF2DD7CD68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67-4929-B8ED-DF2DD7CD68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67-4929-B8ED-DF2DD7CD68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67-4929-B8ED-DF2DD7CD68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7-4929-B8ED-DF2DD7CD68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7-4929-B8ED-DF2DD7CD68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7-4929-B8ED-DF2DD7CD68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7-4929-B8ED-DF2DD7CD68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7-4929-B8ED-DF2DD7CD68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7-4929-B8ED-DF2DD7CD68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7-4929-B8ED-DF2DD7CD68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7-4929-B8ED-DF2DD7CD68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7-4929-B8ED-DF2DD7CD68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7-4929-B8ED-DF2DD7CD687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4">
                  <c:v>0.23404255319148937</c:v>
                </c:pt>
                <c:pt idx="5">
                  <c:v>0.58091286307053935</c:v>
                </c:pt>
                <c:pt idx="6">
                  <c:v>-3.2478632478632474E-2</c:v>
                </c:pt>
                <c:pt idx="12">
                  <c:v>-1.8874643874643882E-2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67-4929-B8ED-DF2DD7CD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2-4461-95B1-AD8D14674F5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2-4461-95B1-AD8D14674F5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2-4461-95B1-AD8D14674F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2-4461-95B1-AD8D14674F5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2-4461-95B1-AD8D14674F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62-4461-95B1-AD8D14674F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4">
                  <c:v>6011</c:v>
                </c:pt>
                <c:pt idx="5">
                  <c:v>5101</c:v>
                </c:pt>
                <c:pt idx="6">
                  <c:v>5796</c:v>
                </c:pt>
                <c:pt idx="12">
                  <c:v>38088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2-4461-95B1-AD8D1467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62-4461-95B1-AD8D14674F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62-4461-95B1-AD8D14674F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2-4461-95B1-AD8D14674F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2-4461-95B1-AD8D14674F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2-4461-95B1-AD8D14674F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2-4461-95B1-AD8D14674F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2-4461-95B1-AD8D14674F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2-4461-95B1-AD8D14674F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2-4461-95B1-AD8D14674F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2-4461-95B1-AD8D14674F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2-4461-95B1-AD8D14674F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2-4461-95B1-AD8D14674F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2-4461-95B1-AD8D14674F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2-4461-95B1-AD8D14674F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2-4461-95B1-AD8D14674F5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4">
                  <c:v>-0.51276647483180682</c:v>
                </c:pt>
                <c:pt idx="5">
                  <c:v>1.0862985685071576</c:v>
                </c:pt>
                <c:pt idx="6">
                  <c:v>8.1753348408419857E-3</c:v>
                </c:pt>
                <c:pt idx="12">
                  <c:v>-0.50163556904718287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62-4461-95B1-AD8D1467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9-4077-869B-4C0217D625EA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9-4077-869B-4C0217D625EA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C9-4077-869B-4C0217D625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C9-4077-869B-4C0217D625EA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C9-4077-869B-4C0217D625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C9-4077-869B-4C0217D625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4">
                  <c:v>1337</c:v>
                </c:pt>
                <c:pt idx="5">
                  <c:v>1239</c:v>
                </c:pt>
                <c:pt idx="6">
                  <c:v>1492</c:v>
                </c:pt>
                <c:pt idx="12">
                  <c:v>11556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C9-4077-869B-4C0217D6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C9-4077-869B-4C0217D625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C9-4077-869B-4C0217D625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C9-4077-869B-4C0217D625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C9-4077-869B-4C0217D625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9-4077-869B-4C0217D625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9-4077-869B-4C0217D625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C9-4077-869B-4C0217D625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9-4077-869B-4C0217D625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9-4077-869B-4C0217D625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9-4077-869B-4C0217D625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9-4077-869B-4C0217D625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9-4077-869B-4C0217D625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9-4077-869B-4C0217D625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9-4077-869B-4C0217D625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9-4077-869B-4C0217D625EA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4">
                  <c:v>-0.61054471307893965</c:v>
                </c:pt>
                <c:pt idx="5">
                  <c:v>0.64541832669322718</c:v>
                </c:pt>
                <c:pt idx="6">
                  <c:v>-0.53272784215471347</c:v>
                </c:pt>
                <c:pt idx="12">
                  <c:v>-0.27964094252586957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C9-4077-869B-4C0217D6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3-4A60-A833-D2F51094F8D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3-4A60-A833-D2F51094F8D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3-4A60-A833-D2F51094F8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3-4A60-A833-D2F51094F8D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3-4A60-A833-D2F51094F8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13-4A60-A833-D2F51094F8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4">
                  <c:v>1648</c:v>
                </c:pt>
                <c:pt idx="5">
                  <c:v>2195</c:v>
                </c:pt>
                <c:pt idx="6">
                  <c:v>3849</c:v>
                </c:pt>
                <c:pt idx="12">
                  <c:v>21212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13-4A60-A833-D2F51094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13-4A60-A833-D2F51094F8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13-4A60-A833-D2F51094F8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13-4A60-A833-D2F51094F8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13-4A60-A833-D2F51094F8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13-4A60-A833-D2F51094F8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13-4A60-A833-D2F51094F8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13-4A60-A833-D2F51094F8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3-4A60-A833-D2F51094F8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3-4A60-A833-D2F51094F8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3-4A60-A833-D2F51094F8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3-4A60-A833-D2F51094F8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3-4A60-A833-D2F51094F8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3-4A60-A833-D2F51094F8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3-4A60-A833-D2F51094F8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3-4A60-A833-D2F51094F8D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4">
                  <c:v>-0.63547887635478872</c:v>
                </c:pt>
                <c:pt idx="5">
                  <c:v>6.6569484936831902E-2</c:v>
                </c:pt>
                <c:pt idx="6">
                  <c:v>0.96779141104294486</c:v>
                </c:pt>
                <c:pt idx="12">
                  <c:v>-0.15104458496758189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13-4A60-A833-D2F51094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6-44BE-A661-6ADC135C7BC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6-44BE-A661-6ADC135C7BC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6-44BE-A661-6ADC135C7B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6-44BE-A661-6ADC135C7BC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6-44BE-A661-6ADC135C7B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56-44BE-A661-6ADC135C7B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4">
                  <c:v>0</c:v>
                </c:pt>
                <c:pt idx="5">
                  <c:v>74</c:v>
                </c:pt>
                <c:pt idx="6">
                  <c:v>745</c:v>
                </c:pt>
                <c:pt idx="12">
                  <c:v>11571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56-44BE-A661-6ADC135C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56-44BE-A661-6ADC135C7B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56-44BE-A661-6ADC135C7B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56-44BE-A661-6ADC135C7B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6-44BE-A661-6ADC135C7B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6-44BE-A661-6ADC135C7B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6-44BE-A661-6ADC135C7B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6-44BE-A661-6ADC135C7B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6-44BE-A661-6ADC135C7B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6-44BE-A661-6ADC135C7B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6-44BE-A661-6ADC135C7B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6-44BE-A661-6ADC135C7B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6-44BE-A661-6ADC135C7B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6-44BE-A661-6ADC135C7B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6-44BE-A661-6ADC135C7B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6-44BE-A661-6ADC135C7BC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4">
                  <c:v>0</c:v>
                </c:pt>
                <c:pt idx="5">
                  <c:v>17.5</c:v>
                </c:pt>
                <c:pt idx="6">
                  <c:v>8.3125</c:v>
                </c:pt>
                <c:pt idx="12">
                  <c:v>-0.33231390652048476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56-44BE-A661-6ADC135C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2-457D-9CD4-48F68964BF1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2-457D-9CD4-48F68964BF1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2-457D-9CD4-48F68964BF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2-457D-9CD4-48F68964BF1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2-457D-9CD4-48F68964BF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02-457D-9CD4-48F68964BF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4">
                  <c:v>2736</c:v>
                </c:pt>
                <c:pt idx="5">
                  <c:v>2444</c:v>
                </c:pt>
                <c:pt idx="6">
                  <c:v>2608</c:v>
                </c:pt>
                <c:pt idx="12">
                  <c:v>10049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02-457D-9CD4-48F68964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02-457D-9CD4-48F68964BF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02-457D-9CD4-48F68964BF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02-457D-9CD4-48F68964BF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2-457D-9CD4-48F68964BF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2-457D-9CD4-48F68964BF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2-457D-9CD4-48F68964BF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2-457D-9CD4-48F68964BF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2-457D-9CD4-48F68964BF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2-457D-9CD4-48F68964BF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2-457D-9CD4-48F68964BF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2-457D-9CD4-48F68964BF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2-457D-9CD4-48F68964BF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2-457D-9CD4-48F68964BF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2-457D-9CD4-48F68964BF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2-457D-9CD4-48F68964BF1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4">
                  <c:v>-0.63833443489755459</c:v>
                </c:pt>
                <c:pt idx="5">
                  <c:v>-0.56496974012103951</c:v>
                </c:pt>
                <c:pt idx="6">
                  <c:v>0.30989452536413853</c:v>
                </c:pt>
                <c:pt idx="12">
                  <c:v>-0.49244911359159549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02-457D-9CD4-48F68964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D-4DC5-AF7A-07E84819E99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D-4DC5-AF7A-07E84819E99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D-4DC5-AF7A-07E84819E9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D-4DC5-AF7A-07E84819E99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D-4DC5-AF7A-07E84819E9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2D-4DC5-AF7A-07E84819E9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4">
                  <c:v>34</c:v>
                </c:pt>
                <c:pt idx="5">
                  <c:v>411</c:v>
                </c:pt>
                <c:pt idx="6">
                  <c:v>476</c:v>
                </c:pt>
                <c:pt idx="12">
                  <c:v>14949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2D-4DC5-AF7A-07E84819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2D-4DC5-AF7A-07E84819E9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2D-4DC5-AF7A-07E84819E9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D-4DC5-AF7A-07E84819E9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D-4DC5-AF7A-07E84819E9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D-4DC5-AF7A-07E84819E9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D-4DC5-AF7A-07E84819E9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D-4DC5-AF7A-07E84819E9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D-4DC5-AF7A-07E84819E9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D-4DC5-AF7A-07E84819E9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D-4DC5-AF7A-07E84819E9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D-4DC5-AF7A-07E84819E9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D-4DC5-AF7A-07E84819E9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D-4DC5-AF7A-07E84819E9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D-4DC5-AF7A-07E84819E9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D-4DC5-AF7A-07E84819E99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4">
                  <c:v>-0.78343949044585992</c:v>
                </c:pt>
                <c:pt idx="5">
                  <c:v>4.337662337662338</c:v>
                </c:pt>
                <c:pt idx="6">
                  <c:v>0</c:v>
                </c:pt>
                <c:pt idx="12">
                  <c:v>0.26664972038637513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2D-4DC5-AF7A-07E84819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54-4E3F-9E97-A98319B05C2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4-4E3F-9E97-A98319B05C2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54-4E3F-9E97-A98319B05C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54-4E3F-9E97-A98319B05C2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54-4E3F-9E97-A98319B05C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54-4E3F-9E97-A98319B05C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12">
                  <c:v>648050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54-4E3F-9E97-A98319B0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54-4E3F-9E97-A98319B05C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54-4E3F-9E97-A98319B05C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54-4E3F-9E97-A98319B05C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54-4E3F-9E97-A98319B05C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54-4E3F-9E97-A98319B05C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54-4E3F-9E97-A98319B05C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54-4E3F-9E97-A98319B05C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54-4E3F-9E97-A98319B05C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54-4E3F-9E97-A98319B05C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54-4E3F-9E97-A98319B05C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54-4E3F-9E97-A98319B05C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54-4E3F-9E97-A98319B05C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54-4E3F-9E97-A98319B05C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54-4E3F-9E97-A98319B05C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54-4E3F-9E97-A98319B05C2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12">
                  <c:v>-0.17929604737426663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54-4E3F-9E97-A98319B0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B-48FE-B024-671E9A54E64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B-48FE-B024-671E9A54E64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B-48FE-B024-671E9A54E6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B-48FE-B024-671E9A54E64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B-48FE-B024-671E9A54E6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B-48FE-B024-671E9A54E6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4">
                  <c:v>70234</c:v>
                </c:pt>
                <c:pt idx="5">
                  <c:v>75337</c:v>
                </c:pt>
                <c:pt idx="6">
                  <c:v>88465</c:v>
                </c:pt>
                <c:pt idx="12">
                  <c:v>524852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B-48FE-B024-671E9A54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BB-48FE-B024-671E9A54E6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BB-48FE-B024-671E9A54E6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B-48FE-B024-671E9A54E6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B-48FE-B024-671E9A54E6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B-48FE-B024-671E9A54E6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B-48FE-B024-671E9A54E6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B-48FE-B024-671E9A54E6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B-48FE-B024-671E9A54E6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B-48FE-B024-671E9A54E6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B-48FE-B024-671E9A54E6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B-48FE-B024-671E9A54E6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B-48FE-B024-671E9A54E6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B-48FE-B024-671E9A54E6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B-48FE-B024-671E9A54E6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BB-48FE-B024-671E9A54E64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4">
                  <c:v>-0.34016647563931535</c:v>
                </c:pt>
                <c:pt idx="5">
                  <c:v>0.23885088469381044</c:v>
                </c:pt>
                <c:pt idx="6">
                  <c:v>0.11081115017579113</c:v>
                </c:pt>
                <c:pt idx="12">
                  <c:v>-0.20163065385873247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BB-48FE-B024-671E9A54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1-4A31-B433-973B8FDCC8C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1-4A31-B433-973B8FDCC8C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51-4A31-B433-973B8FDCC8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1-4A31-B433-973B8FDCC8C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1-4A31-B433-973B8FDCC8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1-4A31-B433-973B8FDCC8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51-4A31-B433-973B8FDCC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51-4A31-B433-973B8FDCC8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55016</c:v>
                      </c:pt>
                      <c:pt idx="1">
                        <c:v>56665</c:v>
                      </c:pt>
                      <c:pt idx="2">
                        <c:v>16536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51-4A31-B433-973B8FDCC8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51-4A31-B433-973B8FDCC8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51-4A31-B433-973B8FDCC8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51-4A31-B433-973B8FDCC8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51-4A31-B433-973B8FDCC8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51-4A31-B433-973B8FDCC8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51-4A31-B433-973B8FDCC8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51-4A31-B433-973B8FDCC8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51-4A31-B433-973B8FDCC8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51-4A31-B433-973B8FDCC8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51-4A31-B433-973B8FDCC8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51-4A31-B433-973B8FDCC8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51-4A31-B433-973B8FDCC8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51-4A31-B433-973B8FDCC8C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51-4A31-B433-973B8FDCC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F-4074-9F25-B6921AC41FD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F-4074-9F25-B6921AC41FD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F-4074-9F25-B6921AC41F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F-4074-9F25-B6921AC41FD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F-4074-9F25-B6921AC41F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EF-4074-9F25-B6921AC41FD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EF-4074-9F25-B6921AC41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EF-4074-9F25-B6921AC41F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6633</c:v>
                      </c:pt>
                      <c:pt idx="1">
                        <c:v>6152</c:v>
                      </c:pt>
                      <c:pt idx="2">
                        <c:v>2876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EF-4074-9F25-B6921AC41F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EF-4074-9F25-B6921AC41F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F-4074-9F25-B6921AC41F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F-4074-9F25-B6921AC41F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F-4074-9F25-B6921AC41F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F-4074-9F25-B6921AC41F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F-4074-9F25-B6921AC41F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F-4074-9F25-B6921AC41F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F-4074-9F25-B6921AC41F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F-4074-9F25-B6921AC41F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F-4074-9F25-B6921AC41F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F-4074-9F25-B6921AC41F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F-4074-9F25-B6921AC41F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F-4074-9F25-B6921AC41FD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EF-4074-9F25-B6921AC41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9-4DF5-8193-2AD3EB14ACF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9-4DF5-8193-2AD3EB14ACF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69-4DF5-8193-2AD3EB14ACF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69-4DF5-8193-2AD3EB14ACF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69-4DF5-8193-2AD3EB14AC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69-4DF5-8193-2AD3EB14ACF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69-4DF5-8193-2AD3EB14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69-4DF5-8193-2AD3EB14AC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69-4DF5-8193-2AD3EB14AC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69-4DF5-8193-2AD3EB14AC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69-4DF5-8193-2AD3EB14AC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69-4DF5-8193-2AD3EB14AC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69-4DF5-8193-2AD3EB14AC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69-4DF5-8193-2AD3EB14AC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9-4DF5-8193-2AD3EB14AC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9-4DF5-8193-2AD3EB14AC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9-4DF5-8193-2AD3EB14AC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9-4DF5-8193-2AD3EB14AC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9-4DF5-8193-2AD3EB14AC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9-4DF5-8193-2AD3EB14AC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9-4DF5-8193-2AD3EB14AC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9-4DF5-8193-2AD3EB14ACF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69-4DF5-8193-2AD3EB14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A1-4080-87F6-32B2BF5A87A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1-4080-87F6-32B2BF5A87A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A1-4080-87F6-32B2BF5A87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A1-4080-87F6-32B2BF5A87A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A1-4080-87F6-32B2BF5A87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A1-4080-87F6-32B2BF5A87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12">
                  <c:v>5.8019606965396839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A1-4080-87F6-32B2BF5A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A1-4080-87F6-32B2BF5A87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A1-4080-87F6-32B2BF5A87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A1-4080-87F6-32B2BF5A87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A1-4080-87F6-32B2BF5A87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A1-4080-87F6-32B2BF5A87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A1-4080-87F6-32B2BF5A87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A1-4080-87F6-32B2BF5A87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A1-4080-87F6-32B2BF5A87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A1-4080-87F6-32B2BF5A87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A1-4080-87F6-32B2BF5A87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A1-4080-87F6-32B2BF5A87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A1-4080-87F6-32B2BF5A87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A1-4080-87F6-32B2BF5A87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A1-4080-87F6-32B2BF5A87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A1-4080-87F6-32B2BF5A87A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12">
                  <c:v>-0.10369121398108128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A1-4080-87F6-32B2BF5A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A-48EC-AD24-8D8E04A255B1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A-48EC-AD24-8D8E04A255B1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8A-48EC-AD24-8D8E04A25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8A-48EC-AD24-8D8E04A255B1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8A-48EC-AD24-8D8E04A255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8A-48EC-AD24-8D8E04A25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4">
                  <c:v>3.4609045611345342</c:v>
                </c:pt>
                <c:pt idx="5">
                  <c:v>4.0372522214627482</c:v>
                </c:pt>
                <c:pt idx="6">
                  <c:v>4.6951162427835857</c:v>
                </c:pt>
                <c:pt idx="12">
                  <c:v>4.1335366092021424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8A-48EC-AD24-8D8E04A2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8A-48EC-AD24-8D8E04A255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8A-48EC-AD24-8D8E04A255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A-48EC-AD24-8D8E04A255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A-48EC-AD24-8D8E04A255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A-48EC-AD24-8D8E04A255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A-48EC-AD24-8D8E04A255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A-48EC-AD24-8D8E04A255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A-48EC-AD24-8D8E04A255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A-48EC-AD24-8D8E04A255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A-48EC-AD24-8D8E04A255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A-48EC-AD24-8D8E04A255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A-48EC-AD24-8D8E04A255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A-48EC-AD24-8D8E04A255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8A-48EC-AD24-8D8E04A255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8A-48EC-AD24-8D8E04A255B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4">
                  <c:v>-0.70469853542368321</c:v>
                </c:pt>
                <c:pt idx="5">
                  <c:v>-3.1553832348911293E-2</c:v>
                </c:pt>
                <c:pt idx="6">
                  <c:v>-0.24242862440952262</c:v>
                </c:pt>
                <c:pt idx="12">
                  <c:v>-0.28093967388151242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8A-48EC-AD24-8D8E04A2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F3-437C-9B9B-F315B4533E9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3-437C-9B9B-F315B4533E9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F3-437C-9B9B-F315B4533E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3-437C-9B9B-F315B4533E9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F3-437C-9B9B-F315B4533E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F3-437C-9B9B-F315B4533E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4">
                  <c:v>4.7421434327155518</c:v>
                </c:pt>
                <c:pt idx="5">
                  <c:v>5.10387323943662</c:v>
                </c:pt>
                <c:pt idx="6">
                  <c:v>6.0305182846619312</c:v>
                </c:pt>
                <c:pt idx="12">
                  <c:v>5.0743626062322944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F3-437C-9B9B-F315B453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F3-437C-9B9B-F315B4533E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F3-437C-9B9B-F315B4533E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F3-437C-9B9B-F315B4533E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F3-437C-9B9B-F315B4533E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F3-437C-9B9B-F315B4533E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F3-437C-9B9B-F315B4533E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F3-437C-9B9B-F315B4533E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F3-437C-9B9B-F315B4533E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F3-437C-9B9B-F315B4533E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F3-437C-9B9B-F315B4533E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F3-437C-9B9B-F315B4533E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F3-437C-9B9B-F315B4533E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F3-437C-9B9B-F315B4533E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F3-437C-9B9B-F315B4533E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F3-437C-9B9B-F315B4533E9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4">
                  <c:v>-1.6289699073045085</c:v>
                </c:pt>
                <c:pt idx="5">
                  <c:v>-0.80455890812596209</c:v>
                </c:pt>
                <c:pt idx="6">
                  <c:v>-0.17377787621558216</c:v>
                </c:pt>
                <c:pt idx="12">
                  <c:v>-0.7255611161170572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F3-437C-9B9B-F315B453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A-4FCF-8E49-FB583B3BDD8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A-4FCF-8E49-FB583B3BDD8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A-4FCF-8E49-FB583B3BDD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BA-4FCF-8E49-FB583B3BDD8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A-4FCF-8E49-FB583B3BDD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BA-4FCF-8E49-FB583B3BDD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4">
                  <c:v>2.2986111111111112</c:v>
                </c:pt>
                <c:pt idx="5">
                  <c:v>2.5499181669394435</c:v>
                </c:pt>
                <c:pt idx="6">
                  <c:v>2.7488496932515338</c:v>
                </c:pt>
                <c:pt idx="12">
                  <c:v>2.6793710816996716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BA-4FCF-8E49-FB583B3BD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BA-4FCF-8E49-FB583B3BDD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BA-4FCF-8E49-FB583B3BDD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BA-4FCF-8E49-FB583B3BDD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BA-4FCF-8E49-FB583B3BDD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A-4FCF-8E49-FB583B3BDD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A-4FCF-8E49-FB583B3BDD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A-4FCF-8E49-FB583B3BDD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A-4FCF-8E49-FB583B3BDD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A-4FCF-8E49-FB583B3BDD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A-4FCF-8E49-FB583B3BDD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A-4FCF-8E49-FB583B3BDD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A-4FCF-8E49-FB583B3BDD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A-4FCF-8E49-FB583B3BDD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A-4FCF-8E49-FB583B3BDD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A-4FCF-8E49-FB583B3BDD8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4">
                  <c:v>-1.2856585518102372</c:v>
                </c:pt>
                <c:pt idx="5">
                  <c:v>-1.0218155461257044</c:v>
                </c:pt>
                <c:pt idx="6">
                  <c:v>-0.79660485220301158</c:v>
                </c:pt>
                <c:pt idx="12">
                  <c:v>-0.81772473122017297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BA-4FCF-8E49-FB583B3BD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F-4FB4-B9D6-418BF1924A2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F-4FB4-B9D6-418BF1924A2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F-4FB4-B9D6-418BF1924A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F-4FB4-B9D6-418BF1924A2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F-4FB4-B9D6-418BF1924A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2F-4FB4-B9D6-418BF1924A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4">
                  <c:v>11123</c:v>
                </c:pt>
                <c:pt idx="5">
                  <c:v>10341</c:v>
                </c:pt>
                <c:pt idx="6">
                  <c:v>11093</c:v>
                </c:pt>
                <c:pt idx="12">
                  <c:v>86114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2F-4FB4-B9D6-418BF1924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2F-4FB4-B9D6-418BF1924A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2F-4FB4-B9D6-418BF1924A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2F-4FB4-B9D6-418BF1924A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2F-4FB4-B9D6-418BF1924A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2F-4FB4-B9D6-418BF1924A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2F-4FB4-B9D6-418BF1924A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2F-4FB4-B9D6-418BF1924A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2F-4FB4-B9D6-418BF1924A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2F-4FB4-B9D6-418BF1924A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2F-4FB4-B9D6-418BF1924A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2F-4FB4-B9D6-418BF1924A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2F-4FB4-B9D6-418BF1924A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2F-4FB4-B9D6-418BF1924A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2F-4FB4-B9D6-418BF1924A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2F-4FB4-B9D6-418BF1924A2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4">
                  <c:v>-0.12472458293988042</c:v>
                </c:pt>
                <c:pt idx="5">
                  <c:v>0.15943491422805245</c:v>
                </c:pt>
                <c:pt idx="6">
                  <c:v>-0.12467450485283671</c:v>
                </c:pt>
                <c:pt idx="12">
                  <c:v>-0.14567749360106352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2F-4FB4-B9D6-418BF1924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C6-4CCB-9CDE-D8A23E988F5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6-4CCB-9CDE-D8A23E988F5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C6-4CCB-9CDE-D8A23E988F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C6-4CCB-9CDE-D8A23E988F5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C6-4CCB-9CDE-D8A23E988F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C6-4CCB-9CDE-D8A23E988F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4">
                  <c:v>6.0168120111480716</c:v>
                </c:pt>
                <c:pt idx="5">
                  <c:v>6.6645392128420848</c:v>
                </c:pt>
                <c:pt idx="6">
                  <c:v>6.9529432975750476</c:v>
                </c:pt>
                <c:pt idx="12">
                  <c:v>6.297582274659173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C6-4CCB-9CDE-D8A23E98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C6-4CCB-9CDE-D8A23E988F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C6-4CCB-9CDE-D8A23E988F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C6-4CCB-9CDE-D8A23E988F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C6-4CCB-9CDE-D8A23E988F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C6-4CCB-9CDE-D8A23E988F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C6-4CCB-9CDE-D8A23E988F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C6-4CCB-9CDE-D8A23E988F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6-4CCB-9CDE-D8A23E988F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6-4CCB-9CDE-D8A23E988F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6-4CCB-9CDE-D8A23E988F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6-4CCB-9CDE-D8A23E988F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C6-4CCB-9CDE-D8A23E988F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C6-4CCB-9CDE-D8A23E988F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C6-4CCB-9CDE-D8A23E988F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C6-4CCB-9CDE-D8A23E988F5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4">
                  <c:v>-0.66913384972696743</c:v>
                </c:pt>
                <c:pt idx="5">
                  <c:v>1.1154866284716398</c:v>
                </c:pt>
                <c:pt idx="6">
                  <c:v>0.72900263632672413</c:v>
                </c:pt>
                <c:pt idx="12">
                  <c:v>-9.491559236199798E-2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C6-4CCB-9CDE-D8A23E98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A-4439-BCF1-7CE6864B954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A-4439-BCF1-7CE6864B954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A-4439-BCF1-7CE6864B95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A-4439-BCF1-7CE6864B954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A-4439-BCF1-7CE6864B95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CA-4439-BCF1-7CE6864B95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4">
                  <c:v>5.9487570535305778</c:v>
                </c:pt>
                <c:pt idx="5">
                  <c:v>6.7218453188602441</c:v>
                </c:pt>
                <c:pt idx="6">
                  <c:v>6.7674786459981018</c:v>
                </c:pt>
                <c:pt idx="12">
                  <c:v>6.0295790411365662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CA-4439-BCF1-7CE6864B9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CA-4439-BCF1-7CE6864B95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CA-4439-BCF1-7CE6864B95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CA-4439-BCF1-7CE6864B95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CA-4439-BCF1-7CE6864B95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CA-4439-BCF1-7CE6864B95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A-4439-BCF1-7CE6864B95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A-4439-BCF1-7CE6864B95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A-4439-BCF1-7CE6864B95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A-4439-BCF1-7CE6864B95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A-4439-BCF1-7CE6864B95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A-4439-BCF1-7CE6864B95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A-4439-BCF1-7CE6864B95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A-4439-BCF1-7CE6864B95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A-4439-BCF1-7CE6864B95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A-4439-BCF1-7CE6864B954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4">
                  <c:v>-0.56377617852411266</c:v>
                </c:pt>
                <c:pt idx="5">
                  <c:v>0.81510398782427629</c:v>
                </c:pt>
                <c:pt idx="6">
                  <c:v>0.73151396150056858</c:v>
                </c:pt>
                <c:pt idx="12">
                  <c:v>3.2249893700819321E-2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CA-4439-BCF1-7CE6864B9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4C-46B1-999A-57975662F19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C-46B1-999A-57975662F19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4C-46B1-999A-57975662F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C-46B1-999A-57975662F19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4C-46B1-999A-57975662F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4C-46B1-999A-57975662F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4">
                  <c:v>7.4332129963898916</c:v>
                </c:pt>
                <c:pt idx="5">
                  <c:v>7.3386837881219904</c:v>
                </c:pt>
                <c:pt idx="6">
                  <c:v>8.6909788867562376</c:v>
                </c:pt>
                <c:pt idx="12">
                  <c:v>7.200261352499183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4C-46B1-999A-57975662F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4C-46B1-999A-57975662F1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4C-46B1-999A-57975662F19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C4C-46B1-999A-57975662F198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C4C-46B1-999A-57975662F1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4C-46B1-999A-57975662F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4C-46B1-999A-57975662F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4C-46B1-999A-57975662F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C-46B1-999A-57975662F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C-46B1-999A-57975662F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C-46B1-999A-57975662F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C-46B1-999A-57975662F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C-46B1-999A-57975662F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C-46B1-999A-57975662F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4C-46B1-999A-57975662F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4C-46B1-999A-57975662F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4C-46B1-999A-57975662F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4C-46B1-999A-57975662F19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4">
                  <c:v>-1.7343694211925262</c:v>
                </c:pt>
                <c:pt idx="5">
                  <c:v>0.88332664526484717</c:v>
                </c:pt>
                <c:pt idx="6">
                  <c:v>1.355555689264075</c:v>
                </c:pt>
                <c:pt idx="12">
                  <c:v>-0.10391682991018136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4C-46B1-999A-57975662F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8A-475B-AD0B-2C36AD95FE7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A-475B-AD0B-2C36AD95FE7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8A-475B-AD0B-2C36AD95F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8A-475B-AD0B-2C36AD95FE7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8A-475B-AD0B-2C36AD95F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8A-475B-AD0B-2C36AD95F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4">
                  <c:v>6.1149542217700912</c:v>
                </c:pt>
                <c:pt idx="5">
                  <c:v>6.4898218829516541</c:v>
                </c:pt>
                <c:pt idx="6">
                  <c:v>7.2997481108312341</c:v>
                </c:pt>
                <c:pt idx="12">
                  <c:v>6.5409582689335393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8A-475B-AD0B-2C36AD95F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8A-475B-AD0B-2C36AD95F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8A-475B-AD0B-2C36AD95F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8A-475B-AD0B-2C36AD95F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8A-475B-AD0B-2C36AD95F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8A-475B-AD0B-2C36AD95F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8A-475B-AD0B-2C36AD95F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8A-475B-AD0B-2C36AD95F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8A-475B-AD0B-2C36AD95F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8A-475B-AD0B-2C36AD95F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8A-475B-AD0B-2C36AD95F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8A-475B-AD0B-2C36AD95F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8A-475B-AD0B-2C36AD95F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8A-475B-AD0B-2C36AD95F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8A-475B-AD0B-2C36AD95F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8A-475B-AD0B-2C36AD95FE7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4">
                  <c:v>-1.3124991195905347</c:v>
                </c:pt>
                <c:pt idx="5">
                  <c:v>0.39256502509629243</c:v>
                </c:pt>
                <c:pt idx="6">
                  <c:v>0.90486490727172342</c:v>
                </c:pt>
                <c:pt idx="12">
                  <c:v>-0.40749159014455838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8A-475B-AD0B-2C36AD95F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D-4F96-B50E-EA9D881FD02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F96-B50E-EA9D881FD02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D-4F96-B50E-EA9D881FD0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D-4F96-B50E-EA9D881FD02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D-4F96-B50E-EA9D881FD0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AD-4F96-B50E-EA9D881FD0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12">
                  <c:v>6.6072041166380791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AD-4F96-B50E-EA9D881F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AD-4F96-B50E-EA9D881FD0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AD-4F96-B50E-EA9D881FD0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AD-4F96-B50E-EA9D881FD0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AD-4F96-B50E-EA9D881FD0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AD-4F96-B50E-EA9D881FD0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AD-4F96-B50E-EA9D881FD0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AD-4F96-B50E-EA9D881FD0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AD-4F96-B50E-EA9D881FD0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AD-4F96-B50E-EA9D881FD0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AD-4F96-B50E-EA9D881FD0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AD-4F96-B50E-EA9D881FD0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AD-4F96-B50E-EA9D881FD0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AD-4F96-B50E-EA9D881FD0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AD-4F96-B50E-EA9D881FD0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AD-4F96-B50E-EA9D881FD02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12">
                  <c:v>8.8715697296348317E-2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AD-4F96-B50E-EA9D881F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7-4D02-9B63-BBB092B4B3A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7-4D02-9B63-BBB092B4B3A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7-4D02-9B63-BBB092B4B3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7-4D02-9B63-BBB092B4B3A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7-4D02-9B63-BBB092B4B3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D7-4D02-9B63-BBB092B4B3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4">
                  <c:v>6.0145985401459852</c:v>
                </c:pt>
                <c:pt idx="5">
                  <c:v>7.2442244224422438</c:v>
                </c:pt>
                <c:pt idx="6">
                  <c:v>7.7444668008048287</c:v>
                </c:pt>
                <c:pt idx="12">
                  <c:v>6.7403876707975847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D7-4D02-9B63-BBB092B4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D7-4D02-9B63-BBB092B4B3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D7-4D02-9B63-BBB092B4B3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D7-4D02-9B63-BBB092B4B3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D7-4D02-9B63-BBB092B4B3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D7-4D02-9B63-BBB092B4B3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7-4D02-9B63-BBB092B4B3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D7-4D02-9B63-BBB092B4B3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7-4D02-9B63-BBB092B4B3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7-4D02-9B63-BBB092B4B3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7-4D02-9B63-BBB092B4B3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7-4D02-9B63-BBB092B4B3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D7-4D02-9B63-BBB092B4B3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D7-4D02-9B63-BBB092B4B3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D7-4D02-9B63-BBB092B4B3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D7-4D02-9B63-BBB092B4B3A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4">
                  <c:v>-0.87716975253694152</c:v>
                </c:pt>
                <c:pt idx="5">
                  <c:v>-2.1961425500348195</c:v>
                </c:pt>
                <c:pt idx="6">
                  <c:v>-0.1426299733887193</c:v>
                </c:pt>
                <c:pt idx="12">
                  <c:v>-0.11636315247354556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D7-4D02-9B63-BBB092B4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B-4CA1-A19A-1C0FB83B0E5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B-4CA1-A19A-1C0FB83B0E5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B-4CA1-A19A-1C0FB83B0E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B-4CA1-A19A-1C0FB83B0E5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B-4CA1-A19A-1C0FB83B0E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4B-4CA1-A19A-1C0FB83B0E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12">
                  <c:v>6.6072041166380791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4B-4CA1-A19A-1C0FB83B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4B-4CA1-A19A-1C0FB83B0E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4B-4CA1-A19A-1C0FB83B0E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4B-4CA1-A19A-1C0FB83B0E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4B-4CA1-A19A-1C0FB83B0E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4B-4CA1-A19A-1C0FB83B0E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4B-4CA1-A19A-1C0FB83B0E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4B-4CA1-A19A-1C0FB83B0E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B-4CA1-A19A-1C0FB83B0E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B-4CA1-A19A-1C0FB83B0E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B-4CA1-A19A-1C0FB83B0E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B-4CA1-A19A-1C0FB83B0E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B-4CA1-A19A-1C0FB83B0E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B-4CA1-A19A-1C0FB83B0E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4B-4CA1-A19A-1C0FB83B0E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4B-4CA1-A19A-1C0FB83B0E5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12">
                  <c:v>8.8715697296348317E-2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4B-4CA1-A19A-1C0FB83B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69-4776-9755-A41F307821F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9-4776-9755-A41F307821F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69-4776-9755-A41F307821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69-4776-9755-A41F307821F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69-4776-9755-A41F307821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69-4776-9755-A41F307821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4">
                  <c:v>0</c:v>
                </c:pt>
                <c:pt idx="5">
                  <c:v>5.6923076923076925</c:v>
                </c:pt>
                <c:pt idx="6">
                  <c:v>9.3125</c:v>
                </c:pt>
                <c:pt idx="12">
                  <c:v>7.5038910505836576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69-4776-9755-A41F3078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69-4776-9755-A41F307821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69-4776-9755-A41F307821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69-4776-9755-A41F307821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69-4776-9755-A41F307821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69-4776-9755-A41F307821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69-4776-9755-A41F307821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69-4776-9755-A41F307821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69-4776-9755-A41F307821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69-4776-9755-A41F307821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69-4776-9755-A41F307821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69-4776-9755-A41F307821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69-4776-9755-A41F307821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69-4776-9755-A41F307821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69-4776-9755-A41F307821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69-4776-9755-A41F307821F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4">
                  <c:v>0</c:v>
                </c:pt>
                <c:pt idx="5">
                  <c:v>4.6923076923076925</c:v>
                </c:pt>
                <c:pt idx="6">
                  <c:v>0</c:v>
                </c:pt>
                <c:pt idx="12">
                  <c:v>-0.31650606132969994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69-4776-9755-A41F3078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C9-4FA0-B228-A8F0A1ED3A6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9-4FA0-B228-A8F0A1ED3A6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FA0-B228-A8F0A1ED3A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9-4FA0-B228-A8F0A1ED3A6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C9-4FA0-B228-A8F0A1ED3A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C9-4FA0-B228-A8F0A1ED3A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4">
                  <c:v>8.5</c:v>
                </c:pt>
                <c:pt idx="5">
                  <c:v>8.387755102040817</c:v>
                </c:pt>
                <c:pt idx="6">
                  <c:v>10.818181818181818</c:v>
                </c:pt>
                <c:pt idx="12">
                  <c:v>7.9983948635634032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C9-4FA0-B228-A8F0A1ED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C9-4FA0-B228-A8F0A1ED3A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C9-4FA0-B228-A8F0A1ED3A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C9-4FA0-B228-A8F0A1ED3A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9-4FA0-B228-A8F0A1ED3A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9-4FA0-B228-A8F0A1ED3A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9-4FA0-B228-A8F0A1ED3A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9-4FA0-B228-A8F0A1ED3A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9-4FA0-B228-A8F0A1ED3A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9-4FA0-B228-A8F0A1ED3A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C9-4FA0-B228-A8F0A1ED3A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9-4FA0-B228-A8F0A1ED3A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9-4FA0-B228-A8F0A1ED3A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9-4FA0-B228-A8F0A1ED3A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C9-4FA0-B228-A8F0A1ED3A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C9-4FA0-B228-A8F0A1ED3A6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4">
                  <c:v>1.3636363636363633</c:v>
                </c:pt>
                <c:pt idx="5">
                  <c:v>-68.612244897959187</c:v>
                </c:pt>
                <c:pt idx="6">
                  <c:v>0</c:v>
                </c:pt>
                <c:pt idx="12">
                  <c:v>0.8064387392489607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C9-4FA0-B228-A8F0A1ED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B-4908-ABEA-CA928371051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B-4908-ABEA-CA928371051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B-4908-ABEA-CA928371051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B-4908-ABEA-CA928371051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B-4908-ABEA-CA92837105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EB-4908-ABEA-CA928371051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12">
                  <c:v>5.8019606965396839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EB-4908-ABEA-CA928371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EB-4908-ABEA-CA92837105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EB-4908-ABEA-CA92837105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EB-4908-ABEA-CA92837105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EB-4908-ABEA-CA92837105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EB-4908-ABEA-CA92837105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B-4908-ABEA-CA92837105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B-4908-ABEA-CA92837105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B-4908-ABEA-CA92837105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B-4908-ABEA-CA92837105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B-4908-ABEA-CA92837105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B-4908-ABEA-CA92837105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B-4908-ABEA-CA92837105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B-4908-ABEA-CA92837105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B-4908-ABEA-CA92837105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B-4908-ABEA-CA928371051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12">
                  <c:v>-0.10369121398108128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EB-4908-ABEA-CA928371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9-423B-A065-111AB4C5094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9-423B-A065-111AB4C5094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9-423B-A065-111AB4C509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9-423B-A065-111AB4C5094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9-423B-A065-111AB4C509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09-423B-A065-111AB4C509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4">
                  <c:v>6557</c:v>
                </c:pt>
                <c:pt idx="5">
                  <c:v>5896</c:v>
                </c:pt>
                <c:pt idx="6">
                  <c:v>6322</c:v>
                </c:pt>
                <c:pt idx="12">
                  <c:v>43781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9-423B-A065-111AB4C50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09-423B-A065-111AB4C509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09-423B-A065-111AB4C509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09-423B-A065-111AB4C509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09-423B-A065-111AB4C509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09-423B-A065-111AB4C509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09-423B-A065-111AB4C509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09-423B-A065-111AB4C509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9-423B-A065-111AB4C509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9-423B-A065-111AB4C509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9-423B-A065-111AB4C509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9-423B-A065-111AB4C509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9-423B-A065-111AB4C509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9-423B-A065-111AB4C509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9-423B-A065-111AB4C509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9-423B-A065-111AB4C5094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4">
                  <c:v>0.2451576148879604</c:v>
                </c:pt>
                <c:pt idx="5">
                  <c:v>0.2698686194270945</c:v>
                </c:pt>
                <c:pt idx="6">
                  <c:v>-0.17917424045702413</c:v>
                </c:pt>
                <c:pt idx="12">
                  <c:v>2.5724527329381797E-2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09-423B-A065-111AB4C50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8-4BF4-BF1B-70149EB2833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8-4BF4-BF1B-70149EB2833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8-4BF4-BF1B-70149EB283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8-4BF4-BF1B-70149EB2833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8-4BF4-BF1B-70149EB283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78-4BF4-BF1B-70149EB283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4">
                  <c:v>5.1536542412679776</c:v>
                </c:pt>
                <c:pt idx="5">
                  <c:v>5.6576299188945631</c:v>
                </c:pt>
                <c:pt idx="6">
                  <c:v>6.0779800755754039</c:v>
                </c:pt>
                <c:pt idx="12">
                  <c:v>5.8346061919848813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78-4BF4-BF1B-70149EB2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78-4BF4-BF1B-70149EB283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78-4BF4-BF1B-70149EB283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8-4BF4-BF1B-70149EB283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8-4BF4-BF1B-70149EB283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8-4BF4-BF1B-70149EB283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8-4BF4-BF1B-70149EB283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8-4BF4-BF1B-70149EB283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8-4BF4-BF1B-70149EB283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8-4BF4-BF1B-70149EB283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8-4BF4-BF1B-70149EB283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8-4BF4-BF1B-70149EB283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8-4BF4-BF1B-70149EB283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8-4BF4-BF1B-70149EB283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78-4BF4-BF1B-70149EB283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78-4BF4-BF1B-70149EB2833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4">
                  <c:v>-0.36662373819473348</c:v>
                </c:pt>
                <c:pt idx="5">
                  <c:v>0.8869387758805205</c:v>
                </c:pt>
                <c:pt idx="6">
                  <c:v>0.15414788277564195</c:v>
                </c:pt>
                <c:pt idx="12">
                  <c:v>-0.12527776613125141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78-4BF4-BF1B-70149EB2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87-4C7D-90D8-0993CA765CA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C7D-90D8-0993CA765CA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87-4C7D-90D8-0993CA765CA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87-4C7D-90D8-0993CA765CA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87-4C7D-90D8-0993CA765C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87-4C7D-90D8-0993CA765CA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87-4C7D-90D8-0993CA76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87-4C7D-90D8-0993CA765C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87-4C7D-90D8-0993CA765C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87-4C7D-90D8-0993CA765C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87-4C7D-90D8-0993CA765C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87-4C7D-90D8-0993CA765C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7-4C7D-90D8-0993CA765C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87-4C7D-90D8-0993CA765C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7-4C7D-90D8-0993CA765C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7-4C7D-90D8-0993CA765C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7-4C7D-90D8-0993CA765C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7-4C7D-90D8-0993CA765C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7-4C7D-90D8-0993CA765C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7-4C7D-90D8-0993CA765C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7-4C7D-90D8-0993CA765C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7-4C7D-90D8-0993CA765CA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87-4C7D-90D8-0993CA76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1A-4FB4-8CA1-26DF3182F198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A-4FB4-8CA1-26DF3182F198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1A-4FB4-8CA1-26DF3182F1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1A-4FB4-8CA1-26DF3182F198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1A-4FB4-8CA1-26DF3182F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1A-4FB4-8CA1-26DF3182F1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1A-4FB4-8CA1-26DF3182F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1A-4FB4-8CA1-26DF3182F1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1A-4FB4-8CA1-26DF3182F1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1A-4FB4-8CA1-26DF3182F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A-4FB4-8CA1-26DF3182F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A-4FB4-8CA1-26DF3182F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A-4FB4-8CA1-26DF3182F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A-4FB4-8CA1-26DF3182F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A-4FB4-8CA1-26DF3182F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A-4FB4-8CA1-26DF3182F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A-4FB4-8CA1-26DF3182F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A-4FB4-8CA1-26DF3182F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A-4FB4-8CA1-26DF3182F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A-4FB4-8CA1-26DF3182F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A-4FB4-8CA1-26DF3182F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A-4FB4-8CA1-26DF3182F198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1A-4FB4-8CA1-26DF3182F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8-4526-B37F-94B6EBA1483A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8-4526-B37F-94B6EBA1483A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8-4526-B37F-94B6EBA148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8-4526-B37F-94B6EBA1483A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8-4526-B37F-94B6EBA148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28-4526-B37F-94B6EBA148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28-4526-B37F-94B6EBA14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28-4526-B37F-94B6EBA148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28-4526-B37F-94B6EBA148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28-4526-B37F-94B6EBA148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28-4526-B37F-94B6EBA148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28-4526-B37F-94B6EBA148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28-4526-B37F-94B6EBA148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28-4526-B37F-94B6EBA148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8-4526-B37F-94B6EBA148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8-4526-B37F-94B6EBA148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28-4526-B37F-94B6EBA148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28-4526-B37F-94B6EBA148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28-4526-B37F-94B6EBA148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28-4526-B37F-94B6EBA148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28-4526-B37F-94B6EBA148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28-4526-B37F-94B6EBA1483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28-4526-B37F-94B6EBA14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2-4E65-B974-410DDCA5C1B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2-4E65-B974-410DDCA5C1B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2-4E65-B974-410DDCA5C1B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2-4E65-B974-410DDCA5C1B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32-4E65-B974-410DDCA5C1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32-4E65-B974-410DDCA5C1B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  <c:pt idx="4">
                  <c:v>0.59389999999999998</c:v>
                </c:pt>
                <c:pt idx="5">
                  <c:v>0.66830000000000001</c:v>
                </c:pt>
                <c:pt idx="6">
                  <c:v>0.74930000000000008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32-4E65-B974-410DDCA5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32-4E65-B974-410DDCA5C1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32-4E65-B974-410DDCA5C1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32-4E65-B974-410DDCA5C1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32-4E65-B974-410DDCA5C1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32-4E65-B974-410DDCA5C1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32-4E65-B974-410DDCA5C1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32-4E65-B974-410DDCA5C1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32-4E65-B974-410DDCA5C1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32-4E65-B974-410DDCA5C1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32-4E65-B974-410DDCA5C1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32-4E65-B974-410DDCA5C1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32-4E65-B974-410DDCA5C1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32-4E65-B974-410DDCA5C1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32-4E65-B974-410DDCA5C1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32-4E65-B974-410DDCA5C1B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  <c:pt idx="4">
                  <c:v>-0.36454098009843783</c:v>
                </c:pt>
                <c:pt idx="5">
                  <c:v>9.9720256705611243E-2</c:v>
                </c:pt>
                <c:pt idx="6">
                  <c:v>5.0972501676729287E-3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32-4E65-B974-410DDCA5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7-4A03-9D28-BAAB6F466B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7-4A03-9D28-BAAB6F466BD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7-4A03-9D28-BAAB6F466B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7-4A03-9D28-BAAB6F466BD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7-4A03-9D28-BAAB6F466B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7-4A03-9D28-BAAB6F46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97-4A03-9D28-BAAB6F466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97-4A03-9D28-BAAB6F466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7-4A03-9D28-BAAB6F466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7-4A03-9D28-BAAB6F466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7-4A03-9D28-BAAB6F466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7-4A03-9D28-BAAB6F466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7-4A03-9D28-BAAB6F466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7-4A03-9D28-BAAB6F466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7-4A03-9D28-BAAB6F466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7-4A03-9D28-BAAB6F466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7-4A03-9D28-BAAB6F466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7-4A03-9D28-BAAB6F466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7-4A03-9D28-BAAB6F466BD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97-4A03-9D28-BAAB6F46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5D-4497-8723-68DE61577A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D-4497-8723-68DE61577A4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5D-4497-8723-68DE61577A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D-4497-8723-68DE61577A4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D-4497-8723-68DE61577A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D-4497-8723-68DE61577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D-4497-8723-68DE61577A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5D-4497-8723-68DE61577A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D-4497-8723-68DE61577A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D-4497-8723-68DE61577A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D-4497-8723-68DE61577A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D-4497-8723-68DE61577A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D-4497-8723-68DE61577A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D-4497-8723-68DE61577A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D-4497-8723-68DE61577A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D-4497-8723-68DE61577A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D-4497-8723-68DE61577A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D-4497-8723-68DE61577A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D-4497-8723-68DE61577A4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5D-4497-8723-68DE61577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D-46F6-B788-C8C308EEB8F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6F6-B788-C8C308EEB8F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D-46F6-B788-C8C308EEB8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D-46F6-B788-C8C308EEB8F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D-46F6-B788-C8C308EEB8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0D-46F6-B788-C8C308EEB8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  <c:pt idx="4">
                  <c:v>0.5786</c:v>
                </c:pt>
                <c:pt idx="5">
                  <c:v>0.64129999999999998</c:v>
                </c:pt>
                <c:pt idx="6">
                  <c:v>0.72870000000000001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0D-46F6-B788-C8C308EEB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0D-46F6-B788-C8C308EEB8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0D-46F6-B788-C8C308EEB8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0D-46F6-B788-C8C308EEB8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0D-46F6-B788-C8C308EEB8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0D-46F6-B788-C8C308EEB8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D-46F6-B788-C8C308EEB8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D-46F6-B788-C8C308EEB8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D-46F6-B788-C8C308EEB8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D-46F6-B788-C8C308EEB8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D-46F6-B788-C8C308EEB8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D-46F6-B788-C8C308EEB8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D-46F6-B788-C8C308EEB8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D-46F6-B788-C8C308EEB8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0D-46F6-B788-C8C308EEB8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0D-46F6-B788-C8C308EEB8F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  <c:pt idx="3">
                  <c:v>-0.37774598957801164</c:v>
                </c:pt>
                <c:pt idx="4">
                  <c:v>-0.39216304233637989</c:v>
                </c:pt>
                <c:pt idx="5">
                  <c:v>0.14110320284697497</c:v>
                </c:pt>
                <c:pt idx="6">
                  <c:v>2.2880404267265675E-2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0D-46F6-B788-C8C308EEB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2-4B9A-9810-78F0AB8A4BC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2-4B9A-9810-78F0AB8A4BC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2-4B9A-9810-78F0AB8A4B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2-4B9A-9810-78F0AB8A4BC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F2-4B9A-9810-78F0AB8A4B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F2-4B9A-9810-78F0AB8A4BC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F2-4B9A-9810-78F0AB8A4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F2-4B9A-9810-78F0AB8A4B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0.49630000000000002</c:v>
                      </c:pt>
                      <c:pt idx="1">
                        <c:v>0.5464</c:v>
                      </c:pt>
                      <c:pt idx="2">
                        <c:v>0.1492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F2-4B9A-9810-78F0AB8A4B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2-4B9A-9810-78F0AB8A4B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2-4B9A-9810-78F0AB8A4B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2-4B9A-9810-78F0AB8A4B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2-4B9A-9810-78F0AB8A4B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F2-4B9A-9810-78F0AB8A4B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F2-4B9A-9810-78F0AB8A4B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F2-4B9A-9810-78F0AB8A4B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F2-4B9A-9810-78F0AB8A4B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F2-4B9A-9810-78F0AB8A4B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F2-4B9A-9810-78F0AB8A4B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2-4B9A-9810-78F0AB8A4B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F2-4B9A-9810-78F0AB8A4B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F2-4B9A-9810-78F0AB8A4BC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F2-4B9A-9810-78F0AB8A4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13110</c:v>
                </c:pt>
                <c:pt idx="1">
                  <c:v>14614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C-461B-AD50-C82FD9253F4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15532</c:v>
                </c:pt>
                <c:pt idx="1">
                  <c:v>4539</c:v>
                </c:pt>
                <c:pt idx="2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C-461B-AD50-C82FD9253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A7C-461B-AD50-C82FD9253F4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A7C-461B-AD50-C82FD9253F4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A7C-461B-AD50-C82FD9253F4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C-461B-AD50-C82FD9253F4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C-461B-AD50-C82FD9253F4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C-461B-AD50-C82FD9253F4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C-461B-AD50-C82FD9253F4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C-461B-AD50-C82FD9253F4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C-461B-AD50-C82FD9253F4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0.60716938352683636</c:v>
                </c:pt>
                <c:pt idx="1">
                  <c:v>0.17743637856221414</c:v>
                </c:pt>
                <c:pt idx="2">
                  <c:v>0.21539423791094953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7C-461B-AD50-C82FD9253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7C-461B-AD50-C82FD9253F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7C-461B-AD50-C82FD9253F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7C-461B-AD50-C82FD9253F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7C-461B-AD50-C82FD9253F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7C-461B-AD50-C82FD9253F4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7C-461B-AD50-C82FD9253F4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C-461B-AD50-C82FD9253F4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C-461B-AD50-C82FD9253F4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C-461B-AD50-C82FD9253F4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C-461B-AD50-C82FD9253F4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C-461B-AD50-C82FD9253F4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C-461B-AD50-C82FD9253F4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0.184744469870328</c:v>
                </c:pt>
                <c:pt idx="1">
                  <c:v>-0.68940741754482004</c:v>
                </c:pt>
                <c:pt idx="2">
                  <c:v>6.2680810028929557E-2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7C-461B-AD50-C82FD9253F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8-4EDD-9CD0-9650E6E812E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8-4EDD-9CD0-9650E6E812E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8-4EDD-9CD0-9650E6E812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8-4EDD-9CD0-9650E6E812E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8-4EDD-9CD0-9650E6E812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98-4EDD-9CD0-9650E6E812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1100</c:v>
                </c:pt>
                <c:pt idx="4">
                  <c:v>554</c:v>
                </c:pt>
                <c:pt idx="5">
                  <c:v>623</c:v>
                </c:pt>
                <c:pt idx="6">
                  <c:v>521</c:v>
                </c:pt>
                <c:pt idx="12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98-4EDD-9CD0-9650E6E81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98-4EDD-9CD0-9650E6E812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98-4EDD-9CD0-9650E6E812E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098-4EDD-9CD0-9650E6E812E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</c:v>
                      </c:pt>
                      <c:pt idx="1">
                        <c:v>1125</c:v>
                      </c:pt>
                      <c:pt idx="2">
                        <c:v>1581</c:v>
                      </c:pt>
                      <c:pt idx="3">
                        <c:v>1225</c:v>
                      </c:pt>
                      <c:pt idx="4">
                        <c:v>461</c:v>
                      </c:pt>
                      <c:pt idx="5">
                        <c:v>638</c:v>
                      </c:pt>
                      <c:pt idx="6">
                        <c:v>191</c:v>
                      </c:pt>
                      <c:pt idx="7">
                        <c:v>147</c:v>
                      </c:pt>
                      <c:pt idx="8">
                        <c:v>270</c:v>
                      </c:pt>
                      <c:pt idx="9">
                        <c:v>387</c:v>
                      </c:pt>
                      <c:pt idx="10">
                        <c:v>842</c:v>
                      </c:pt>
                      <c:pt idx="11">
                        <c:v>510</c:v>
                      </c:pt>
                      <c:pt idx="12">
                        <c:v>7748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098-4EDD-9CD0-9650E6E812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98-4EDD-9CD0-9650E6E812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98-4EDD-9CD0-9650E6E812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98-4EDD-9CD0-9650E6E812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8-4EDD-9CD0-9650E6E812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8-4EDD-9CD0-9650E6E812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8-4EDD-9CD0-9650E6E812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8-4EDD-9CD0-9650E6E812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8-4EDD-9CD0-9650E6E812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8-4EDD-9CD0-9650E6E812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8-4EDD-9CD0-9650E6E812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8-4EDD-9CD0-9650E6E812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8-4EDD-9CD0-9650E6E812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8-4EDD-9CD0-9650E6E812E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1.7918781725888326</c:v>
                </c:pt>
                <c:pt idx="4">
                  <c:v>0.5219780219780219</c:v>
                </c:pt>
                <c:pt idx="5">
                  <c:v>0.390625</c:v>
                </c:pt>
                <c:pt idx="6">
                  <c:v>-0.18338557993730409</c:v>
                </c:pt>
                <c:pt idx="12">
                  <c:v>-4.7146805397496605E-3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98-4EDD-9CD0-9650E6E81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64-486C-A804-E64A65956C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64-486C-A804-E64A65956C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64-486C-A804-E64A65956C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64-486C-A804-E64A65956C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64-486C-A804-E64A65956C2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4-486C-A804-E64A65956C2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4-486C-A804-E64A65956C2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4-486C-A804-E64A65956C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4-486C-A804-E64A65956C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4-486C-A804-E64A65956C2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4-486C-A804-E64A65956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15532</c:v>
                </c:pt>
                <c:pt idx="1">
                  <c:v>4539</c:v>
                </c:pt>
                <c:pt idx="2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64-486C-A804-E64A6595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F-46DB-B446-69D84FAA010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F-46DB-B446-69D84FAA010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F-46DB-B446-69D84FAA010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F-46DB-B446-69D84FAA010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F-46DB-B446-69D84FAA010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F-46DB-B446-69D84FAA010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F-46DB-B446-69D84FAA010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F-46DB-B446-69D84FAA010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AF-46DB-B446-69D84FAA010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AF-46DB-B446-69D84FAA0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4AF-46DB-B446-69D84FAA010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AF-46DB-B446-69D84FAA010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AF-46DB-B446-69D84FAA010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AF-46DB-B446-69D84FAA010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AF-46DB-B446-69D84FAA0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4AF-46DB-B446-69D84FAA010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4AF-46DB-B446-69D84FAA010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AF-46DB-B446-69D84FAA010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AF-46DB-B446-69D84FAA010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AF-46DB-B446-69D84FAA010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AF-46DB-B446-69D84FAA010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AF-46DB-B446-69D84FAA010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AF-46DB-B446-69D84FAA010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AF-46DB-B446-69D84FAA010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AF-46DB-B446-69D84FAA010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AF-46DB-B446-69D84FAA010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AF-46DB-B446-69D84FAA010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AF-46DB-B446-69D84FAA010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AF-46DB-B446-69D84FAA010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AF-46DB-B446-69D84FAA010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AF-46DB-B446-69D84FAA010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AF-46DB-B446-69D84FAA010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AF-46DB-B446-69D84FAA0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4AF-46DB-B446-69D84FAA010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AF-46DB-B446-69D84FAA01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AF-46DB-B446-69D84FAA01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AF-46DB-B446-69D84FAA01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AF-46DB-B446-69D84FAA01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AF-46DB-B446-69D84FAA01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4AF-46DB-B446-69D84FAA01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4AF-46DB-B446-69D84FAA01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4AF-46DB-B446-69D84FAA01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4AF-46DB-B446-69D84FAA01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4AF-46DB-B446-69D84FAA01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4AF-46DB-B446-69D84FAA01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4AF-46DB-B446-69D84FAA01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4AF-46DB-B446-69D84FAA01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4AF-46DB-B446-69D84FAA01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4AF-46DB-B446-69D84FAA010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4AF-46DB-B446-69D84FAA01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AF-46DB-B446-69D84FAA010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AF-46DB-B446-69D84FAA010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AF-46DB-B446-69D84FAA010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AF-46DB-B446-69D84FAA010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AF-46DB-B446-69D84FAA010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AF-46DB-B446-69D84FAA010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AF-46DB-B446-69D84FAA010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AF-46DB-B446-69D84FAA010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AF-46DB-B446-69D84FAA010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AF-46DB-B446-69D84FAA010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4AF-46DB-B446-69D84FAA010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AF-46DB-B446-69D84FAA010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AF-46DB-B446-69D84FAA010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AF-46DB-B446-69D84FAA010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AF-46DB-B446-69D84FAA010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AF-46DB-B446-69D84FAA0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4AF-46DB-B446-69D84FAA010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AF-46DB-B446-69D84FAA010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AF-46DB-B446-69D84FAA010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4AF-46DB-B446-69D84FAA010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AF-46DB-B446-69D84FAA010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AF-46DB-B446-69D84FAA010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4AF-46DB-B446-69D84FAA010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AF-46DB-B446-69D84FAA010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4AF-46DB-B446-69D84FAA010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4AF-46DB-B446-69D84FAA010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4AF-46DB-B446-69D84FAA010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4AF-46DB-B446-69D84FAA010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4AF-46DB-B446-69D84FAA010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4AF-46DB-B446-69D84FAA010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4AF-46DB-B446-69D84FAA010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4AF-46DB-B446-69D84FAA010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4AF-46DB-B446-69D84FAA01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4AF-46DB-B446-69D84FAA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C4-4982-A65B-D3E5C5F5677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C4-4982-A65B-D3E5C5F5677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4-4982-A65B-D3E5C5F5677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4-4982-A65B-D3E5C5F5677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4-4982-A65B-D3E5C5F5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26747</c:v>
                </c:pt>
                <c:pt idx="1">
                  <c:v>0</c:v>
                </c:pt>
                <c:pt idx="2">
                  <c:v>20938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A-4F80-A7F9-70D17FA5C1B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31284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A-4F80-A7F9-70D17FA5C1B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24581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A-4F80-A7F9-70D17FA5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-0.21426288198440102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A-4F80-A7F9-70D17FA5C1B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0.96090848676752272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CA-4F80-A7F9-70D17FA5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C4-4B6C-B259-B793991EE3E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C4-4B6C-B259-B793991EE3E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4-4B6C-B259-B793991EE3E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4-4B6C-B259-B793991EE3E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C4-4B6C-B259-B793991EE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6063</c:v>
                </c:pt>
                <c:pt idx="1">
                  <c:v>0</c:v>
                </c:pt>
                <c:pt idx="2">
                  <c:v>4605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8-4D75-BAB2-F40C2D35C9C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13110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8-4D75-BAB2-F40C2D35C9C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15532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98-4D75-BAB2-F40C2D35C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0.184744469870328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98-4D75-BAB2-F40C2D35C9C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98-4D75-BAB2-F40C2D35C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6B-4718-9068-84B59E54940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6B-4718-9068-84B59E54940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B-4718-9068-84B59E54940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B-4718-9068-84B59E54940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6B-4718-9068-84B59E54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20684</c:v>
                </c:pt>
                <c:pt idx="1">
                  <c:v>0</c:v>
                </c:pt>
                <c:pt idx="2">
                  <c:v>16333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7-48E4-AA78-A7FBC732223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18174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7-48E4-AA78-A7FBC732223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9049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7-48E4-AA78-A7FBC7322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-0.50209089908660731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7-48E4-AA78-A7FBC732223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0.90048761070753314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7-48E4-AA78-A7FBC7322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3-400C-B2C6-930B7C4663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3-400C-B2C6-930B7C4663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13-400C-B2C6-930B7C4663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13-400C-B2C6-930B7C46635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13-400C-B2C6-930B7C4663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813-400C-B2C6-930B7C4663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13-400C-B2C6-930B7C4663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13-400C-B2C6-930B7C4663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13-400C-B2C6-930B7C46635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13-400C-B2C6-930B7C46635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3-400C-B2C6-930B7C46635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3-400C-B2C6-930B7C46635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3-400C-B2C6-930B7C46635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3-400C-B2C6-930B7C46635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3-400C-B2C6-930B7C46635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3-400C-B2C6-930B7C46635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3-400C-B2C6-930B7C46635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3-400C-B2C6-930B7C46635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13-400C-B2C6-930B7C46635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813-400C-B2C6-930B7C46635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813-400C-B2C6-930B7C466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5-4835-AEEE-1D66BEA8985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5-4835-AEEE-1D66BEA8985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5-4835-AEEE-1D66BEA8985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5-4835-AEEE-1D66BEA8985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5-4835-AEEE-1D66BEA8985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5-4835-AEEE-1D66BEA8985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5-4835-AEEE-1D66BEA8985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5-4835-AEEE-1D66BEA8985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85-4835-AEEE-1D66BEA8985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5-4835-AEEE-1D66BEA89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885-4835-AEEE-1D66BEA8985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5-4835-AEEE-1D66BEA8985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85-4835-AEEE-1D66BEA8985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85-4835-AEEE-1D66BEA8985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85-4835-AEEE-1D66BEA89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885-4835-AEEE-1D66BEA8985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885-4835-AEEE-1D66BEA8985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85-4835-AEEE-1D66BEA8985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85-4835-AEEE-1D66BEA8985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85-4835-AEEE-1D66BEA8985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85-4835-AEEE-1D66BEA8985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85-4835-AEEE-1D66BEA8985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85-4835-AEEE-1D66BEA8985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85-4835-AEEE-1D66BEA8985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85-4835-AEEE-1D66BEA8985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85-4835-AEEE-1D66BEA8985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85-4835-AEEE-1D66BEA8985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85-4835-AEEE-1D66BEA8985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85-4835-AEEE-1D66BEA8985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85-4835-AEEE-1D66BEA8985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85-4835-AEEE-1D66BEA8985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85-4835-AEEE-1D66BEA8985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85-4835-AEEE-1D66BEA89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885-4835-AEEE-1D66BEA8985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85-4835-AEEE-1D66BEA898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885-4835-AEEE-1D66BEA898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885-4835-AEEE-1D66BEA898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885-4835-AEEE-1D66BEA898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885-4835-AEEE-1D66BEA898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885-4835-AEEE-1D66BEA898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885-4835-AEEE-1D66BEA898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885-4835-AEEE-1D66BEA898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885-4835-AEEE-1D66BEA898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885-4835-AEEE-1D66BEA898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885-4835-AEEE-1D66BEA898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885-4835-AEEE-1D66BEA898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885-4835-AEEE-1D66BEA898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885-4835-AEEE-1D66BEA898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885-4835-AEEE-1D66BEA8985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885-4835-AEEE-1D66BEA898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85-4835-AEEE-1D66BEA8985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85-4835-AEEE-1D66BEA8985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85-4835-AEEE-1D66BEA8985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85-4835-AEEE-1D66BEA8985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85-4835-AEEE-1D66BEA8985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85-4835-AEEE-1D66BEA8985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85-4835-AEEE-1D66BEA8985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85-4835-AEEE-1D66BEA8985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85-4835-AEEE-1D66BEA8985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85-4835-AEEE-1D66BEA8985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85-4835-AEEE-1D66BEA8985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885-4835-AEEE-1D66BEA8985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85-4835-AEEE-1D66BEA8985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885-4835-AEEE-1D66BEA8985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85-4835-AEEE-1D66BEA8985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885-4835-AEEE-1D66BEA89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885-4835-AEEE-1D66BEA8985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885-4835-AEEE-1D66BEA8985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85-4835-AEEE-1D66BEA8985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885-4835-AEEE-1D66BEA8985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85-4835-AEEE-1D66BEA8985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885-4835-AEEE-1D66BEA8985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85-4835-AEEE-1D66BEA8985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885-4835-AEEE-1D66BEA8985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85-4835-AEEE-1D66BEA8985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885-4835-AEEE-1D66BEA8985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85-4835-AEEE-1D66BEA8985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885-4835-AEEE-1D66BEA8985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85-4835-AEEE-1D66BEA8985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885-4835-AEEE-1D66BEA8985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85-4835-AEEE-1D66BEA8985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885-4835-AEEE-1D66BEA8985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85-4835-AEEE-1D66BEA89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885-4835-AEEE-1D66BEA89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C-427F-A315-C53B5C13717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C-427F-A315-C53B5C13717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C-427F-A315-C53B5C137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C-427F-A315-C53B5C13717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C-427F-A315-C53B5C1371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DC-427F-A315-C53B5C137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4">
                  <c:v>983</c:v>
                </c:pt>
                <c:pt idx="5">
                  <c:v>786</c:v>
                </c:pt>
                <c:pt idx="6">
                  <c:v>794</c:v>
                </c:pt>
                <c:pt idx="12">
                  <c:v>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C-427F-A315-C53B5C13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DC-427F-A315-C53B5C1371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DC-427F-A315-C53B5C1371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C-427F-A315-C53B5C1371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C-427F-A315-C53B5C1371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C-427F-A315-C53B5C1371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C-427F-A315-C53B5C1371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C-427F-A315-C53B5C1371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C-427F-A315-C53B5C1371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C-427F-A315-C53B5C1371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C-427F-A315-C53B5C1371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C-427F-A315-C53B5C1371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C-427F-A315-C53B5C1371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C-427F-A315-C53B5C1371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C-427F-A315-C53B5C1371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C-427F-A315-C53B5C13717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4">
                  <c:v>-0.40818783865141484</c:v>
                </c:pt>
                <c:pt idx="5">
                  <c:v>0.96009975062344144</c:v>
                </c:pt>
                <c:pt idx="6">
                  <c:v>-0.11679644048943272</c:v>
                </c:pt>
                <c:pt idx="12">
                  <c:v>-0.47058823529411764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DC-427F-A315-C53B5C13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4-4299-8E21-895BACF3DEA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4-4299-8E21-895BACF3DEA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4-4299-8E21-895BACF3D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4-4299-8E21-895BACF3DEA4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4-4299-8E21-895BACF3D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7-4F20-AFF0-DF8206D8C4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B7-4F20-AFF0-DF8206D8C4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B7-4F20-AFF0-DF8206D8C4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B7-4F20-AFF0-DF8206D8C49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B7-4F20-AFF0-DF8206D8C4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B7-4F20-AFF0-DF8206D8C4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B7-4F20-AFF0-DF8206D8C49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B7-4F20-AFF0-DF8206D8C49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B7-4F20-AFF0-DF8206D8C49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B7-4F20-AFF0-DF8206D8C49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7-4F20-AFF0-DF8206D8C49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7-4F20-AFF0-DF8206D8C49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7-4F20-AFF0-DF8206D8C49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7-4F20-AFF0-DF8206D8C49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7-4F20-AFF0-DF8206D8C49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7-4F20-AFF0-DF8206D8C49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7-4F20-AFF0-DF8206D8C49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7-4F20-AFF0-DF8206D8C49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7-4F20-AFF0-DF8206D8C49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3B7-4F20-AFF0-DF8206D8C4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B7-4F20-AFF0-DF8206D8C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3-43DF-ADCA-96F0A9FCD3A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3-43DF-ADCA-96F0A9FCD3A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3-43DF-ADCA-96F0A9FCD3A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3-43DF-ADCA-96F0A9FCD3A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3-43DF-ADCA-96F0A9FCD3A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3-43DF-ADCA-96F0A9FCD3A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3-43DF-ADCA-96F0A9FCD3A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3-43DF-ADCA-96F0A9FCD3A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23-43DF-ADCA-96F0A9FCD3A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3-43DF-ADCA-96F0A9FCD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323-43DF-ADCA-96F0A9FCD3A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3-43DF-ADCA-96F0A9FCD3A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3-43DF-ADCA-96F0A9FCD3A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3-43DF-ADCA-96F0A9FCD3A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3-43DF-ADCA-96F0A9FCD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323-43DF-ADCA-96F0A9FCD3A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323-43DF-ADCA-96F0A9FCD3A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3-43DF-ADCA-96F0A9FCD3A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23-43DF-ADCA-96F0A9FCD3A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23-43DF-ADCA-96F0A9FCD3A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23-43DF-ADCA-96F0A9FCD3A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23-43DF-ADCA-96F0A9FCD3A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23-43DF-ADCA-96F0A9FCD3A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23-43DF-ADCA-96F0A9FCD3A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23-43DF-ADCA-96F0A9FCD3A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23-43DF-ADCA-96F0A9FCD3A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23-43DF-ADCA-96F0A9FCD3A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23-43DF-ADCA-96F0A9FCD3A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23-43DF-ADCA-96F0A9FCD3A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23-43DF-ADCA-96F0A9FCD3A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23-43DF-ADCA-96F0A9FCD3A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23-43DF-ADCA-96F0A9FCD3A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23-43DF-ADCA-96F0A9FCD3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323-43DF-ADCA-96F0A9FCD3A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23-43DF-ADCA-96F0A9FCD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23-43DF-ADCA-96F0A9FCD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23-43DF-ADCA-96F0A9FCD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323-43DF-ADCA-96F0A9FCD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323-43DF-ADCA-96F0A9FCD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323-43DF-ADCA-96F0A9FCD3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323-43DF-ADCA-96F0A9FCD3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323-43DF-ADCA-96F0A9FCD3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323-43DF-ADCA-96F0A9FCD3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323-43DF-ADCA-96F0A9FCD3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323-43DF-ADCA-96F0A9FCD3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323-43DF-ADCA-96F0A9FCD3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323-43DF-ADCA-96F0A9FCD3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323-43DF-ADCA-96F0A9FCD3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323-43DF-ADCA-96F0A9FCD3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323-43DF-ADCA-96F0A9FCD3A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23-43DF-ADCA-96F0A9FCD3A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23-43DF-ADCA-96F0A9FCD3A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23-43DF-ADCA-96F0A9FCD3A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23-43DF-ADCA-96F0A9FCD3A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23-43DF-ADCA-96F0A9FCD3A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23-43DF-ADCA-96F0A9FCD3A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23-43DF-ADCA-96F0A9FCD3A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23-43DF-ADCA-96F0A9FCD3A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23-43DF-ADCA-96F0A9FCD3A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23-43DF-ADCA-96F0A9FCD3A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23-43DF-ADCA-96F0A9FCD3A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323-43DF-ADCA-96F0A9FCD3A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23-43DF-ADCA-96F0A9FCD3A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323-43DF-ADCA-96F0A9FCD3A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23-43DF-ADCA-96F0A9FCD3A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323-43DF-ADCA-96F0A9FCD3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323-43DF-ADCA-96F0A9FCD3A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323-43DF-ADCA-96F0A9FCD3A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23-43DF-ADCA-96F0A9FCD3A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323-43DF-ADCA-96F0A9FCD3A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23-43DF-ADCA-96F0A9FCD3A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323-43DF-ADCA-96F0A9FCD3A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23-43DF-ADCA-96F0A9FCD3A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323-43DF-ADCA-96F0A9FCD3A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23-43DF-ADCA-96F0A9FCD3A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323-43DF-ADCA-96F0A9FCD3A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23-43DF-ADCA-96F0A9FCD3A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323-43DF-ADCA-96F0A9FCD3A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23-43DF-ADCA-96F0A9FCD3A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323-43DF-ADCA-96F0A9FCD3A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23-43DF-ADCA-96F0A9FCD3A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323-43DF-ADCA-96F0A9FCD3A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23-43DF-ADCA-96F0A9FCD3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323-43DF-ADCA-96F0A9FC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0-4A05-A643-5A4BA802D70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0-4A05-A643-5A4BA802D70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50-4A05-A643-5A4BA802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50-4A05-A643-5A4BA802D70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50-4A05-A643-5A4BA802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7-42E0-A1F1-955B677BB7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D7-42E0-A1F1-955B677BB7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D7-42E0-A1F1-955B677BB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D7-42E0-A1F1-955B677BB72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DD7-42E0-A1F1-955B677BB7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D7-42E0-A1F1-955B677BB7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D7-42E0-A1F1-955B677BB7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D7-42E0-A1F1-955B677BB7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D7-42E0-A1F1-955B677BB7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D7-42E0-A1F1-955B677BB72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7-42E0-A1F1-955B677BB72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7-42E0-A1F1-955B677BB72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7-42E0-A1F1-955B677BB72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7-42E0-A1F1-955B677BB72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7-42E0-A1F1-955B677BB72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7-42E0-A1F1-955B677BB72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7-42E0-A1F1-955B677BB72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7-42E0-A1F1-955B677BB72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7-42E0-A1F1-955B677BB72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DD7-42E0-A1F1-955B677BB72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D7-42E0-A1F1-955B677BB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0-4EB3-8A13-10843748131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0-4EB3-8A13-10843748131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0-4EB3-8A13-10843748131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0-4EB3-8A13-10843748131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0-4EB3-8A13-10843748131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0-4EB3-8A13-10843748131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0-4EB3-8A13-10843748131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90-4EB3-8A13-10843748131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90-4EB3-8A13-10843748131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90-4EB3-8A13-108437481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A90-4EB3-8A13-10843748131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90-4EB3-8A13-10843748131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90-4EB3-8A13-10843748131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90-4EB3-8A13-10843748131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90-4EB3-8A13-108437481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A90-4EB3-8A13-10843748131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A90-4EB3-8A13-10843748131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90-4EB3-8A13-10843748131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90-4EB3-8A13-10843748131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90-4EB3-8A13-10843748131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90-4EB3-8A13-10843748131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90-4EB3-8A13-10843748131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90-4EB3-8A13-10843748131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90-4EB3-8A13-10843748131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90-4EB3-8A13-10843748131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90-4EB3-8A13-10843748131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90-4EB3-8A13-10843748131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90-4EB3-8A13-10843748131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90-4EB3-8A13-10843748131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90-4EB3-8A13-10843748131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90-4EB3-8A13-10843748131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90-4EB3-8A13-10843748131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90-4EB3-8A13-1084374813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A90-4EB3-8A13-10843748131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90-4EB3-8A13-1084374813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A90-4EB3-8A13-1084374813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A90-4EB3-8A13-1084374813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A90-4EB3-8A13-1084374813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A90-4EB3-8A13-1084374813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A90-4EB3-8A13-1084374813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A90-4EB3-8A13-1084374813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A90-4EB3-8A13-1084374813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A90-4EB3-8A13-1084374813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A90-4EB3-8A13-1084374813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A90-4EB3-8A13-1084374813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A90-4EB3-8A13-1084374813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A90-4EB3-8A13-1084374813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A90-4EB3-8A13-1084374813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A90-4EB3-8A13-10843748131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A90-4EB3-8A13-10843748131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90-4EB3-8A13-10843748131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90-4EB3-8A13-10843748131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90-4EB3-8A13-10843748131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90-4EB3-8A13-10843748131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90-4EB3-8A13-10843748131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90-4EB3-8A13-10843748131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90-4EB3-8A13-10843748131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90-4EB3-8A13-10843748131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90-4EB3-8A13-10843748131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90-4EB3-8A13-10843748131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A90-4EB3-8A13-10843748131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A90-4EB3-8A13-10843748131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A90-4EB3-8A13-10843748131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A90-4EB3-8A13-10843748131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A90-4EB3-8A13-10843748131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A90-4EB3-8A13-1084374813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A90-4EB3-8A13-10843748131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A90-4EB3-8A13-10843748131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A90-4EB3-8A13-10843748131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A90-4EB3-8A13-10843748131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A90-4EB3-8A13-10843748131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A90-4EB3-8A13-10843748131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A90-4EB3-8A13-10843748131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A90-4EB3-8A13-10843748131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A90-4EB3-8A13-10843748131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A90-4EB3-8A13-10843748131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A90-4EB3-8A13-10843748131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A90-4EB3-8A13-10843748131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A90-4EB3-8A13-10843748131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A90-4EB3-8A13-10843748131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A90-4EB3-8A13-10843748131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A90-4EB3-8A13-10843748131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A90-4EB3-8A13-1084374813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A90-4EB3-8A13-10843748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7-432C-B3A3-72F79794AF7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7-432C-B3A3-72F79794AF7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67-432C-B3A3-72F79794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67-432C-B3A3-72F79794AF7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67-432C-B3A3-72F79794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5-4BC7-942E-199736042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5-4BC7-942E-199736042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9-4DB7-B4F0-CCDC87D2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9-4DB7-B4F0-CCDC87D2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6-410C-BE29-DC9A515A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6-410C-BE29-DC9A515A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0-4286-B7AB-27FAEA32D50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0-4286-B7AB-27FAEA32D50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10-4286-B7AB-27FAEA32D5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0-4286-B7AB-27FAEA32D50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0-4286-B7AB-27FAEA32D5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10-4286-B7AB-27FAEA32D5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12">
                  <c:v>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10-4286-B7AB-27FAEA3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10-4286-B7AB-27FAEA32D5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10-4286-B7AB-27FAEA32D5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10-4286-B7AB-27FAEA32D5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10-4286-B7AB-27FAEA32D5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10-4286-B7AB-27FAEA32D5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0-4286-B7AB-27FAEA32D5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0-4286-B7AB-27FAEA32D5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0-4286-B7AB-27FAEA32D5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0-4286-B7AB-27FAEA32D5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0-4286-B7AB-27FAEA32D5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0-4286-B7AB-27FAEA32D5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0-4286-B7AB-27FAEA32D5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0-4286-B7AB-27FAEA32D5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0-4286-B7AB-27FAEA32D5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0-4286-B7AB-27FAEA32D50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12">
                  <c:v>-0.28931328728159289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10-4286-B7AB-27FAEA3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DB822D-BD71-410B-9F7D-91E1434B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F796C2-7CDC-4DF9-A67B-63C4A3F57B9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9F1747-E96C-4E35-6387-D1DE55CCBA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932B5F-A0EE-CDAC-46A0-EECE3B877F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8B18-D190-40E4-A377-4A192280F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2CFAFB-2AEA-47A0-AC11-86DBF5A6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9E141-D354-4C3E-BEA2-1D2085692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DD242D-C1AB-4DC8-8DE7-F4FB9BE8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3AA5FF-5663-44B5-8C8E-1653E056C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AE0F92-4E07-4512-BBF6-29CB85254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712089-B335-416A-949B-9DB6500E0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946A93-C0AD-46C6-AD15-1DCFEEA3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B459BC-4C50-4DA0-9814-A30A2906E0C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3A2F860-17FD-DF29-6BD0-605311374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FCC27E8-91A4-7AC4-9DB3-5564F53073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EF8648-1BDC-4030-ABDA-79AB89E89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0B23FF-F7D0-4D68-9DC4-C3EEDC7C0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A7FE0B-765B-4867-9D83-DD920C1AB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415224A-3FC5-43CF-AA84-0CDF88A32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3078F5-A2F6-41A4-A37C-E27384B5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-49,2%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10.049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39,3%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10.049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39,3%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330F888-1833-45D6-A404-822DB1B27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614EE1-9DA0-4DDF-85C8-C0DC54F2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06D041-1BB3-45D0-9BDB-06510308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A78672-59DC-438A-A065-503432CAD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24.581 viajeros 
cuota: 96,1%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4082D2-DA14-44E6-BCFC-E7E2D3A98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12A64A-E9AC-4FAD-95EF-AB16AC53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88B0BE-BE0A-4151-BEFD-A461A17E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1E9758-4568-46FD-BFE3-B06B3F89A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15.532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98CD708-8800-4E81-BCC5-0A3653302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07452F-4BAC-4621-928C-768E4EC97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A567AA-16FD-4B51-AD5D-670E8E85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92347A-52E7-470C-816F-8E4499967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9.049 viajeros 
cuota: 90,0%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41B8FE3-863E-4BAA-8BA1-5A72439FF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C28963-A6E8-4F87-9710-38B1BAFF3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3D2E5C0-302E-41E6-A675-1F02CBEFD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EA8578-A528-49EE-A480-7907421A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AF5804-EDA6-422D-B07F-D180058F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238872F-D51B-4E9C-A601-5E700112A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EBA32E-E84B-4E7F-80E5-ACA6BCEE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70C9BD-C868-4FCD-94B5-EA9FC9B82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6E1D0C-7173-4859-BA28-52887F607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29D177-9F2F-464B-8558-7890B95E5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AB6F598-37E4-41F0-96AC-1D069A736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0B60BC-068D-4CB5-BA72-26FF54A7D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C09F051-2295-4606-A8C5-27BA4673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56B926-6BD8-4305-AA57-31EB9231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788AFB-D7EC-4DF7-ADB2-7D9717494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A25375-EE4C-422B-BFA0-A415D7D8E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E33C0D-6F6B-490A-94B5-6A1B590B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8447EF-9534-482B-BD7C-27ED4660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71BD36-2246-45F0-8F93-8CBCE187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81F6D6-143C-4310-A73E-7D1D289B0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98DD5E-0E08-4F41-90A5-368DB6A7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A3E523-171E-4DD5-B36E-4ABA2FC3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83D053-00D8-40D7-9ECE-380615730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AD4DB9-5D4E-4FEC-B705-5C21BC6A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EEEE4A-CC0A-4FF5-8E56-9C572A7FC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91C7FC-2B3A-4CE0-A227-493F20A0F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586AC-1114-4847-A07F-529042E10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C2234F-1358-4214-8963-81E6C1F2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0512DE-8BEA-41FB-BF67-6AB578F28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0AFBD6-DAFC-4003-9098-033954AE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CD84D2-FE1F-48AE-A5B6-9DFE244A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866C6B-8784-4EDD-A964-3E65F3AC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1F74283-D317-4E42-B6BC-1A18ECBDD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556528-4462-41B4-AA76-671344241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1CA49B-AD7F-45D6-91C2-23B0F64C4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8CFA18-2203-4B9A-BA79-A4CE5F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3A7CC9-8299-416B-B912-C09B78DBD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283225-895D-493E-BF21-00AEBE59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1BC68A-C084-4527-B02F-C9CE0B787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501D56-A96B-4F7F-9918-71808A894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6EE5A8-7AC7-441E-B8CF-053110F9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6A0AB9-A0F7-4456-AEF1-5A794153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1C421D-2BB4-4389-8B5E-ECE1A1F84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74D549-E544-49B8-9113-F0D12ACF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3C243C-D433-4DA7-8C56-8EF22AA5C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58C51-2064-4CF0-8D4E-AAAA59FC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88C079A-BFA7-4CC8-9BC4-5BAFC112C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9FB58B-6FF0-4598-9A19-660A1469B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FEC3B3-C8B8-46D0-BCBC-2C298E4F7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25B089-DCA4-4B75-A51A-5FC4A4E97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5BFA11-79DC-4971-A773-A87ADAE03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54F526-4049-4F0A-BF26-B3DECB31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109134-88DE-4FD4-8B05-24C41B6A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9C011F-9831-4019-9A23-9FAE934A1265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D7A94B-1850-FC77-75F8-2D51D9A7CA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C5C96D5-B18F-9E40-3640-01010E47331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E0C6D8-CAC4-4DFC-8850-075DFBD4B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6456A9-29B6-44FF-A2E0-139727D75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7CD67E-F245-4F65-B4FF-2B9184340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AB82-8BC3-446A-80D5-945416C69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EBCB69-074F-4E8D-9EF0-D94A2A26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227E759-95A1-4FBA-8635-6E6A5C4CD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2F3C6E-7A8C-45D4-A7F4-73F305C5D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E26C90-4840-48D5-9FDD-E3887B55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AA882E-77B6-4D8E-B170-BD309B15A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278A6E-9239-4095-B558-AB98E524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5BAA74-820A-4DB9-97A5-2E048495702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A31D25-6ADD-5596-5648-05259AF120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CD49CC7-7EFB-0213-18B7-CC052D2CAF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1615DF-935A-4D2B-8D91-5D6FCE96A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5CCCC1-134C-4D31-8B52-7FC7ADC0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E7D2BF-23EB-4E08-96D1-46014CBF9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2B26FC-254C-499F-99F9-8CF8F41F2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76AB14-0EBF-471B-AC06-538EE640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3147F27-DB03-4208-A031-41D6BECA8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49234-E8D4-4128-9787-E6F0CF71A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E32756-9BE8-4EC4-95DE-943A41B9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4D6C54-1B6C-4F03-8526-A7CF38C5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701716-3BA7-44DB-A328-BD4F127C6F8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05E74B-8989-A638-334E-0680848494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8E76710-A4D7-DACE-8182-DCD63E3CB9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1FF70A-34E8-47F5-AF28-4EB84A613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BFC58E-626E-4BB1-98DA-6796B3E9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ABF971-9F39-4B66-8D35-91526520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C53351-D542-4107-9AD8-6DC4B0FFC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C4C391-C12B-451A-B02D-6E37E3D0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43EB45-80EB-404B-885C-33574F4CA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A509DC7-6A94-448D-B5E3-6DB27C1F0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4E49A3F-0931-414A-ADE0-8CD0EB822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5EFA586-E609-4E60-8427-6458B8BE6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B36990A-28F3-4B4A-87EE-4B34E4DE0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C5242E1-D171-4AF8-AA68-5337EB5B8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8C1C3DB-A76E-4591-8B14-A9C9E705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22FD858-C471-4DF6-8A20-95B1BB2A1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4B34CB2-9003-4E92-9CE9-AB7A1CAF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B1864A-3FF9-43D6-92C4-124599D2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467E1D-5E81-42D5-B95F-FB0CE189C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9DB79B-3918-4D01-8DCC-F64555B6C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0322A9-2553-4840-8DCC-E1355BE87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5F4CF1-57B5-42FE-A4AC-F9164388A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92781-EDB1-4FC3-8957-7530021A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D01C5C-2579-42AA-914E-7093A0EA1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426366-4592-4090-8C75-357F4E134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CBAFD6-1986-4F6F-98D1-37DCF8E42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833F23-3AD5-496C-BC86-6088BE385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CE3398A-384A-4B27-9FD8-77E7F662172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D885A9-54AB-FA67-E0E1-86C91F456D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DCC20A0-9602-0E47-1377-5905DDC53C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F1FA71-6A6D-42FC-9CBC-FEB2174B1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CD9968-655C-4A8A-9243-4DDCB757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FA3B57-C13F-47F9-84C7-127FAAA6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DA00A0-D830-44A2-BA30-1676C803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116D3B-A3C2-4EF8-B918-7326D393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A91293-4C24-42EB-8736-BA82FA9B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6C02FD-1C83-4178-9ED6-D5E0FD5E242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D76E7C-EE82-06E6-05E0-74EF317FDE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919D10C-F2CA-C6FA-9EBB-80FF3F8248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84B5C2-FEF0-4CD3-993C-AABCFA23F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ED5D70-B126-4912-9383-9C9EE8A03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6AF983-15B1-4686-BB82-E1A63A94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37C4E2-074D-4853-8FA8-CB9AD757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CDADB1-F769-4642-9FFA-F2E44A631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CC50DE-B900-4EF8-AB1B-7A07232E3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0B3FB82-28D2-43D4-A773-5DF7C08AE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D1718A9-0960-49CD-8788-D11D3F6C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8598C44-143D-4531-841E-C7102C04A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67886CD-F11F-45BC-A7BA-43B2E5896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6262A2C-F7C9-49B4-9230-4C617872D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02047F1-66D0-4352-A091-77D7E15F6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4C87E95-732F-43C7-BC72-19A57613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4529CE0-F7DE-435A-A8B6-0BDFC5B39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DB86CE5-952F-4CD9-99F5-CB0EC6CFB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1ADB35-2D10-490B-A925-54D403935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82AF3A-04DE-49D1-AE09-401C31D4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8C09C7-4E21-4345-9AB5-4C16128EC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48DE7F-8808-495C-905B-A4D160EBB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5448FE1-6C09-4EE8-B9F2-ED2D35C43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A2F0DC-8604-40AE-9BCA-AC911CFA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436791-06F1-4028-B0AF-CD356CFB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231E5DF-912E-4D3E-B0C8-7800F7E9A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AE73CC3-A441-4C70-9B31-1664ADB40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A175B2C-EFEE-4B06-8DB1-B18A333BD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503A052-1B6E-43A8-8CCD-9086B88E7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D918CB8-CEF8-4D13-8C7C-64FE288E8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043A863-DDB5-44EA-B1C5-FFEAFF3A8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08B4001-5178-491A-8263-3EB722BA8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075E620-18C4-4A54-AB3D-991F660A6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C35514-C012-4E87-8962-48BE4D455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AADEC2-9555-4F01-A650-8D0C6C46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705099-74F1-4BFB-90E4-048973B1C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6B02C5-CA71-4AC0-9AD8-92CE3F62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759994-0EA7-4C9D-9B15-E52D447D2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CC3609-D415-42D9-A991-DBCFB93DA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5837FA-DE5F-4939-821B-3966C3E97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CA9D30-73CC-4FAB-B300-8A88B02A9C1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7D41DCB-D61D-E3E4-98E3-A184D31CCD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110396-336F-9053-A0C3-5DBDCA9D81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55AB07-6840-49DC-AA51-0F1941496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D493FC1-5859-48B9-8899-8E93A2A00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4BB03F2-282D-4C92-95F6-C060DDB6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565AB2-32EA-4128-AB66-CB6228720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FD401D-4F7A-48CB-A40F-CE975E77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BB6143-2728-4D3D-A051-B5EA1BF89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1D6308-3C2D-4AC9-936F-F26E0D51F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124F5-D7B9-4617-AF56-3CEDD394C1DC}">
  <dimension ref="B1:M56"/>
  <sheetViews>
    <sheetView showGridLines="0" tabSelected="1" workbookViewId="0">
      <selection activeCell="G18" sqref="G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AEB53A4-E789-449F-B9B3-72F910F028E8}"/>
    <hyperlink ref="B19" location="'Viajeros entr evol mensu TF'!A1" tooltip="Evolución mensual de viajeros entrentrados en Tenerife según lugar de residencia" display="Evolución mensual de viajeros entrados en Tenerife según lugar de residencia" xr:uid="{D87C0069-A1E1-49A4-B8EC-81BADD880DE1}"/>
    <hyperlink ref="B14" location="'Establecim aloj islas cat y tip'!A1" tooltip="Establecimientos alojativos Canarias e islas" display="Establecimientos alojativos Canarias e islas" xr:uid="{C00D1959-ACB4-4DD7-A45B-690DE0A2F3E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FFBFF88-7109-4747-9802-96A7783899D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D1C3207-CCA7-4258-90FB-06C6A10283CD}"/>
    <hyperlink ref="B37" location="'Pernoctaciones lugar reside'!A1" tooltip="Pernoctaciones registradas en establecimientos alojativos de Canarias e islas según tipología y categoría" display="'Pernoctaciones lugar reside'!A1" xr:uid="{FF7C2293-AB1C-4FFA-BA7C-B6ABEABCFAE3}"/>
    <hyperlink ref="B8" location="'Resumen indicadores (aloj)'!A1" tooltip="Resumen indicadores Tenerife" display="'Resumen indicadores (aloj)'!A1" xr:uid="{A5AC120B-1DCF-4D01-8003-076DCC8E3BB0}"/>
    <hyperlink ref="B9" location="'Resumen indicadores municipios '!A1" tooltip="Resumen indicadores municipios Tenerife" display="Resumen indicadores municipios Tenerife" xr:uid="{F118E7CC-C9ED-47B8-BA0C-78F422ACD709}"/>
    <hyperlink ref="B20" location="'Viajeros entr evol mensu TF cat'!A1" tooltip="Evolución mensual de viajeros entrentrados en Tenerife según lugar de residencia" display="'Viajeros entr evol mensu TF cat'!A1" xr:uid="{16BEC934-6C2C-42E1-983E-C5BB82E578DC}"/>
    <hyperlink ref="B21" location="'Viajeros entr evol anual TF cat'!A1" tooltip="Evolución mensual de viajeros entrentrados en Tenerife según lugar de residencia" display="'Viajeros entr evol anual TF cat'!A1" xr:uid="{69539828-82F8-4FA3-AA67-726B2CDB6E0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B32D296-BD0E-4825-9549-2495FCA0C14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FFD1B5A4-FB03-438C-BACF-C208858C27D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F47B6F1-45A4-47DA-9C3D-D161D6377EF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229E862-A5AB-476F-9154-55B1CF13797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D9E1DD4-155E-40FF-B752-CF2A59CEBF6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0FBEE16-BE43-4859-BBF1-FF1635F1D7B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D2B6CDB-B1C3-4A58-984C-92A958DE6F8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76B603B-9AD3-48B7-BFF2-18369BE8BBB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5AD00B1-3381-4468-9DF0-21A9F866C87C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47E23DB-FFE1-4107-99C5-4ED531E3709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15A1DC4-9025-477D-BA60-DE96A579C542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3ED04C22-B656-4B70-810A-B81B532FEAB1}"/>
    <hyperlink ref="B35" location="'Pernoctaciones evol mensu TF'!A1" tooltip="Evolución mensual de pernoctaciones en Tenerife según lugar de residencia" display="'Pernoctaciones evol mensu TF'!A1" xr:uid="{1ECBF86A-475B-46CD-AD84-10228D4569A4}"/>
    <hyperlink ref="B36" location="'Pernocta evol mensu TF cat'!A1" tooltip="Evolución mensual de pernoctaciones en Tenerife según lugar de residencia" display="'Pernocta evol mensu TF cat'!A1" xr:uid="{BC8D1A52-74B3-4198-B32C-194A1807D30D}"/>
    <hyperlink ref="B38" location="'Pernoctaciones lugar residen ac'!A1" tooltip="Pernoctaciones registradas en establecimientos alojativos de Canarias e islas según tipología y categoría" display="'Pernoctaciones lugar residen ac'!A1" xr:uid="{B9908FCB-C090-4626-9CE4-6C70155560D8}"/>
    <hyperlink ref="B39" location="'Pernoctaciones lugar reside año'!A1" tooltip="Pernoctaciones registradas en establecimientos alojativos de Canarias e islas según tipología y categoría" display="'Pernoctaciones lugar reside año'!A1" xr:uid="{B7BA8E8C-35EE-4A8C-B9CD-39B9E861961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5F547B6-52C4-4EAF-AB73-F30559B1BDEF}"/>
    <hyperlink ref="B41" location="'EM evol menusual lugar resd'!A1" tooltip="Evolución mensual de estancia media en Tenerife según lugar de residencia" display="'EM evol menusual lugar resd'!A1" xr:uid="{5CA3274C-8873-407C-B07A-C0E8074F5AA0}"/>
    <hyperlink ref="B42" location="'EM evol mensu TF cat '!A1" tooltip="Evolución mensual de estancia media en Tenerife según lugar de residencia" display="'EM evol mensu TF cat '!A1" xr:uid="{80539818-382F-47FE-B21B-E2AC93B49ECF}"/>
    <hyperlink ref="B44" location="'tasa de ocupación evol mens'!A1" tooltip="Evolución mensual de estancia media en Tenerife según lugar de residencia" display="'tasa de ocupación evol mens'!A1" xr:uid="{EC1B3C90-BC93-4D31-B688-99E883A60403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A8ABE76-1FFB-434C-97D3-762C3FC29D08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CF2D549-8685-4C36-873A-11DA82C6325C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C05C0A2-A6AB-44DB-83BF-37F53EFE4B9E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66CD499-B902-4B6E-B3FA-9F0C4824FDCC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E2F62B35-0127-4CE1-9729-FEA9D59B6259}"/>
    <hyperlink ref="B47" location="'ADR municipios'!A1" display="Tarifa media diaria (ADR) Tenerife y municipios" xr:uid="{CE23764D-CDE6-423A-B8F5-FC11AB839F36}"/>
    <hyperlink ref="B48" location="'RevPAR  municipios'!A1" display="Ingresos medios por habitación (RevPar) Tenerife y municipios" xr:uid="{796F8327-9610-4ACA-8F4A-6CE7C811848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6D80-F907-449B-8395-47621508BFB7}">
  <sheetPr>
    <tabColor theme="7" tint="0.79998168889431442"/>
  </sheetPr>
  <dimension ref="A4:O114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L21" si="3">IFERROR(E9/C9-1,"-")</f>
        <v>-0.87801895444818101</v>
      </c>
      <c r="G9" s="120">
        <v>9896</v>
      </c>
      <c r="H9" s="121">
        <f t="shared" si="3"/>
        <v>7.2673350041771094</v>
      </c>
      <c r="I9" s="120">
        <v>17947</v>
      </c>
      <c r="J9" s="121">
        <f t="shared" si="3"/>
        <v>0.81356103476151986</v>
      </c>
      <c r="K9" s="120">
        <v>15841</v>
      </c>
      <c r="L9" s="121">
        <f t="shared" si="3"/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3"/>
        <v>-0.8669862192929898</v>
      </c>
      <c r="G10" s="120">
        <v>10397</v>
      </c>
      <c r="H10" s="121">
        <f t="shared" si="3"/>
        <v>5.6904761904761907</v>
      </c>
      <c r="I10" s="120">
        <v>18389</v>
      </c>
      <c r="J10" s="121">
        <f t="shared" si="3"/>
        <v>0.76868327402135228</v>
      </c>
      <c r="K10" s="120">
        <v>24407</v>
      </c>
      <c r="L10" s="121">
        <f t="shared" si="3"/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3"/>
        <v>0.16026387272021725</v>
      </c>
      <c r="G11" s="120">
        <v>10842</v>
      </c>
      <c r="H11" s="121">
        <f t="shared" si="3"/>
        <v>2.6260869565217391</v>
      </c>
      <c r="I11" s="120">
        <v>16137</v>
      </c>
      <c r="J11" s="121">
        <f t="shared" si="3"/>
        <v>0.48837852794687331</v>
      </c>
      <c r="K11" s="120">
        <v>20474</v>
      </c>
      <c r="L11" s="121">
        <f t="shared" si="3"/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3"/>
        <v>-</v>
      </c>
      <c r="G12" s="120">
        <v>13123</v>
      </c>
      <c r="H12" s="121">
        <f t="shared" si="3"/>
        <v>2.6161476990906585</v>
      </c>
      <c r="I12" s="120">
        <v>11699</v>
      </c>
      <c r="J12" s="121">
        <f t="shared" si="3"/>
        <v>-0.10851177322258632</v>
      </c>
      <c r="K12" s="120">
        <v>17811</v>
      </c>
      <c r="L12" s="121">
        <f t="shared" si="3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3"/>
        <v>-</v>
      </c>
      <c r="G13" s="120">
        <v>12688</v>
      </c>
      <c r="H13" s="121">
        <f t="shared" si="3"/>
        <v>1.9322856482551423</v>
      </c>
      <c r="I13" s="120">
        <v>7550</v>
      </c>
      <c r="J13" s="121">
        <f t="shared" si="3"/>
        <v>-0.40494955863808324</v>
      </c>
      <c r="K13" s="120">
        <v>22267</v>
      </c>
      <c r="L13" s="121">
        <f t="shared" si="3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3"/>
        <v>-</v>
      </c>
      <c r="G14" s="120">
        <v>10420</v>
      </c>
      <c r="H14" s="121">
        <f t="shared" si="3"/>
        <v>2.1556632344033919</v>
      </c>
      <c r="I14" s="120">
        <v>14934</v>
      </c>
      <c r="J14" s="121">
        <f t="shared" si="3"/>
        <v>0.43320537428023043</v>
      </c>
      <c r="K14" s="120">
        <v>16055</v>
      </c>
      <c r="L14" s="121">
        <f t="shared" si="3"/>
        <v>7.5063613231552084E-2</v>
      </c>
      <c r="M14" s="120">
        <v>16193</v>
      </c>
      <c r="N14" s="121">
        <f t="shared" ref="N14:N15" si="5">IFERROR(M14/K14-1,"-")</f>
        <v>8.595453129865982E-3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3"/>
        <v>-</v>
      </c>
      <c r="G15" s="120">
        <v>24503</v>
      </c>
      <c r="H15" s="121">
        <f t="shared" si="3"/>
        <v>9.299705758722153</v>
      </c>
      <c r="I15" s="120">
        <v>23244</v>
      </c>
      <c r="J15" s="121">
        <f t="shared" si="3"/>
        <v>-5.1381463494265978E-2</v>
      </c>
      <c r="K15" s="120">
        <v>16852</v>
      </c>
      <c r="L15" s="121">
        <f t="shared" si="3"/>
        <v>-0.27499569781448974</v>
      </c>
      <c r="M15" s="120">
        <v>17502</v>
      </c>
      <c r="N15" s="121">
        <f t="shared" si="5"/>
        <v>3.8571089484927601E-2</v>
      </c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3"/>
        <v>-2.8485305199698607E-2</v>
      </c>
      <c r="G16" s="120">
        <v>14928</v>
      </c>
      <c r="H16" s="121">
        <f t="shared" si="3"/>
        <v>1.3158547936704932</v>
      </c>
      <c r="I16" s="120">
        <v>11309</v>
      </c>
      <c r="J16" s="121">
        <f t="shared" si="3"/>
        <v>-0.242430332261522</v>
      </c>
      <c r="K16" s="120">
        <v>25050</v>
      </c>
      <c r="L16" s="121">
        <f t="shared" si="3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3"/>
        <v>0.34060295060936507</v>
      </c>
      <c r="G17" s="120">
        <v>10763</v>
      </c>
      <c r="H17" s="121">
        <f t="shared" si="3"/>
        <v>0.28744019138755972</v>
      </c>
      <c r="I17" s="120">
        <v>16386</v>
      </c>
      <c r="J17" s="121">
        <f t="shared" si="3"/>
        <v>0.52243798197528579</v>
      </c>
      <c r="K17" s="120">
        <v>17100</v>
      </c>
      <c r="L17" s="121">
        <f t="shared" si="3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3"/>
        <v>1.9803622081605936</v>
      </c>
      <c r="G18" s="120">
        <v>14777</v>
      </c>
      <c r="H18" s="121">
        <f t="shared" si="3"/>
        <v>8.1850794348048872E-2</v>
      </c>
      <c r="I18" s="120">
        <v>17351</v>
      </c>
      <c r="J18" s="121">
        <f t="shared" si="3"/>
        <v>0.17418961900250385</v>
      </c>
      <c r="K18" s="120">
        <v>24595</v>
      </c>
      <c r="L18" s="121">
        <f t="shared" si="3"/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3"/>
        <v>3.3929539295392956</v>
      </c>
      <c r="G19" s="120">
        <v>14622</v>
      </c>
      <c r="H19" s="121">
        <f t="shared" si="3"/>
        <v>0.12754472547809992</v>
      </c>
      <c r="I19" s="120">
        <v>12399</v>
      </c>
      <c r="J19" s="121">
        <f t="shared" si="3"/>
        <v>-0.15203118588428399</v>
      </c>
      <c r="K19" s="120">
        <v>15829</v>
      </c>
      <c r="L19" s="121">
        <f t="shared" si="3"/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3"/>
        <v>0.16421388275692905</v>
      </c>
      <c r="G20" s="120">
        <v>14121</v>
      </c>
      <c r="H20" s="121">
        <f t="shared" si="3"/>
        <v>0.48751711787633001</v>
      </c>
      <c r="I20" s="120">
        <v>12492</v>
      </c>
      <c r="J20" s="121">
        <f t="shared" si="3"/>
        <v>-0.11536010197578073</v>
      </c>
      <c r="K20" s="120">
        <v>15575</v>
      </c>
      <c r="L20" s="121">
        <f t="shared" si="3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3"/>
        <v>0.27102127890369343</v>
      </c>
      <c r="G21" s="123">
        <v>161080</v>
      </c>
      <c r="H21" s="124">
        <f t="shared" si="3"/>
        <v>1.2911925352753757</v>
      </c>
      <c r="I21" s="123">
        <v>179837</v>
      </c>
      <c r="J21" s="124">
        <f t="shared" si="3"/>
        <v>0.116445244598957</v>
      </c>
      <c r="K21" s="123">
        <v>231856</v>
      </c>
      <c r="L21" s="124">
        <f t="shared" si="3"/>
        <v>0.28925638216829674</v>
      </c>
      <c r="M21" s="123">
        <v>111695</v>
      </c>
      <c r="N21" s="124">
        <v>-0.16462862826927538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9499</v>
      </c>
      <c r="D31" s="121">
        <v>-1.8901053501342746E-2</v>
      </c>
      <c r="E31" s="120">
        <v>1150</v>
      </c>
      <c r="F31" s="121">
        <f t="shared" ref="F31:L43" si="9">IFERROR(E31/C31-1,"-")</f>
        <v>-0.87893462469733652</v>
      </c>
      <c r="G31" s="120">
        <v>7546</v>
      </c>
      <c r="H31" s="121">
        <f t="shared" si="9"/>
        <v>5.5617391304347823</v>
      </c>
      <c r="I31" s="120">
        <v>17462</v>
      </c>
      <c r="J31" s="121">
        <f t="shared" si="9"/>
        <v>1.31407368142062</v>
      </c>
      <c r="K31" s="120">
        <v>12086</v>
      </c>
      <c r="L31" s="121">
        <f t="shared" si="9"/>
        <v>-0.30786851448860386</v>
      </c>
      <c r="M31" s="120">
        <v>11355</v>
      </c>
      <c r="N31" s="121">
        <f t="shared" ref="N31:N37" si="10">IFERROR(M31/K31-1,"-")</f>
        <v>-6.0483203706768185E-2</v>
      </c>
    </row>
    <row r="32" spans="1:15" x14ac:dyDescent="0.25">
      <c r="B32" s="119" t="s">
        <v>75</v>
      </c>
      <c r="C32" s="120">
        <v>11353</v>
      </c>
      <c r="D32" s="121">
        <v>7.7952905431067254E-2</v>
      </c>
      <c r="E32" s="120">
        <v>1496</v>
      </c>
      <c r="F32" s="121">
        <f t="shared" si="9"/>
        <v>-0.86822866202765792</v>
      </c>
      <c r="G32" s="120">
        <v>9937</v>
      </c>
      <c r="H32" s="121">
        <f t="shared" si="9"/>
        <v>5.6423796791443852</v>
      </c>
      <c r="I32" s="120">
        <v>17660</v>
      </c>
      <c r="J32" s="121">
        <f t="shared" si="9"/>
        <v>0.77719633692261247</v>
      </c>
      <c r="K32" s="120">
        <v>20778</v>
      </c>
      <c r="L32" s="121">
        <f t="shared" si="9"/>
        <v>0.17655719139297843</v>
      </c>
      <c r="M32" s="120">
        <v>12705</v>
      </c>
      <c r="N32" s="121">
        <f t="shared" si="10"/>
        <v>-0.38853595148714992</v>
      </c>
    </row>
    <row r="33" spans="2:15" x14ac:dyDescent="0.25">
      <c r="B33" s="119" t="s">
        <v>77</v>
      </c>
      <c r="C33" s="120">
        <v>2483</v>
      </c>
      <c r="D33" s="121">
        <v>-0.76343368902439024</v>
      </c>
      <c r="E33" s="120">
        <v>2921</v>
      </c>
      <c r="F33" s="121">
        <f t="shared" si="9"/>
        <v>0.17639951671365295</v>
      </c>
      <c r="G33" s="120">
        <v>10258</v>
      </c>
      <c r="H33" s="121">
        <f t="shared" si="9"/>
        <v>2.5118110236220472</v>
      </c>
      <c r="I33" s="120">
        <v>15316</v>
      </c>
      <c r="J33" s="121">
        <f t="shared" si="9"/>
        <v>0.49307857282121281</v>
      </c>
      <c r="K33" s="120">
        <v>16717</v>
      </c>
      <c r="L33" s="121">
        <f t="shared" si="9"/>
        <v>9.1472969443719077E-2</v>
      </c>
      <c r="M33" s="120">
        <v>12400</v>
      </c>
      <c r="N33" s="121">
        <f t="shared" si="10"/>
        <v>-0.25824011485314347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3549</v>
      </c>
      <c r="F34" s="121" t="str">
        <f t="shared" si="9"/>
        <v>-</v>
      </c>
      <c r="G34" s="120">
        <v>12235</v>
      </c>
      <c r="H34" s="121">
        <f t="shared" si="9"/>
        <v>2.4474499859115242</v>
      </c>
      <c r="I34" s="120">
        <v>10715</v>
      </c>
      <c r="J34" s="121">
        <f t="shared" si="9"/>
        <v>-0.12423375561912542</v>
      </c>
      <c r="K34" s="120">
        <v>15251</v>
      </c>
      <c r="L34" s="121">
        <f t="shared" si="9"/>
        <v>0.42333177788147447</v>
      </c>
      <c r="M34" s="120">
        <v>11996</v>
      </c>
      <c r="N34" s="121">
        <f t="shared" si="10"/>
        <v>-0.21342862763097503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4248</v>
      </c>
      <c r="F35" s="121" t="str">
        <f t="shared" si="9"/>
        <v>-</v>
      </c>
      <c r="G35" s="120">
        <v>12175</v>
      </c>
      <c r="H35" s="121">
        <f t="shared" si="9"/>
        <v>1.8660546139359697</v>
      </c>
      <c r="I35" s="120">
        <v>6778</v>
      </c>
      <c r="J35" s="121">
        <f t="shared" si="9"/>
        <v>-0.44328542094455847</v>
      </c>
      <c r="K35" s="120">
        <v>19282</v>
      </c>
      <c r="L35" s="121">
        <f t="shared" si="9"/>
        <v>1.844791974033638</v>
      </c>
      <c r="M35" s="120">
        <v>13628</v>
      </c>
      <c r="N35" s="121">
        <f t="shared" si="10"/>
        <v>-0.29322684368841412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3239</v>
      </c>
      <c r="F36" s="121" t="str">
        <f t="shared" si="9"/>
        <v>-</v>
      </c>
      <c r="G36" s="120">
        <v>10004</v>
      </c>
      <c r="H36" s="121">
        <f t="shared" si="9"/>
        <v>2.0886075949367089</v>
      </c>
      <c r="I36" s="120">
        <v>14510</v>
      </c>
      <c r="J36" s="121">
        <f t="shared" si="9"/>
        <v>0.45041983206717306</v>
      </c>
      <c r="K36" s="120">
        <v>12747</v>
      </c>
      <c r="L36" s="121">
        <f t="shared" si="9"/>
        <v>-0.12150241212956581</v>
      </c>
      <c r="M36" s="120">
        <v>13316</v>
      </c>
      <c r="N36" s="121">
        <f t="shared" si="10"/>
        <v>4.4637954028398763E-2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2305</v>
      </c>
      <c r="F37" s="121" t="str">
        <f t="shared" si="9"/>
        <v>-</v>
      </c>
      <c r="G37" s="120">
        <v>23736</v>
      </c>
      <c r="H37" s="121">
        <f t="shared" si="9"/>
        <v>9.2976138828633399</v>
      </c>
      <c r="I37" s="120">
        <v>22490</v>
      </c>
      <c r="J37" s="121">
        <f t="shared" si="9"/>
        <v>-5.2494101786316194E-2</v>
      </c>
      <c r="K37" s="120">
        <v>13444</v>
      </c>
      <c r="L37" s="121">
        <f t="shared" si="9"/>
        <v>-0.40222321031569586</v>
      </c>
      <c r="M37" s="120">
        <v>14555</v>
      </c>
      <c r="N37" s="121">
        <f t="shared" si="10"/>
        <v>8.2639095507289539E-2</v>
      </c>
    </row>
    <row r="38" spans="2:15" x14ac:dyDescent="0.25">
      <c r="B38" s="119" t="s">
        <v>87</v>
      </c>
      <c r="C38" s="120">
        <v>6593</v>
      </c>
      <c r="D38" s="121">
        <v>-0.53930542938997972</v>
      </c>
      <c r="E38" s="120">
        <v>6327</v>
      </c>
      <c r="F38" s="121">
        <f t="shared" si="9"/>
        <v>-4.0345821325648457E-2</v>
      </c>
      <c r="G38" s="120">
        <v>14117</v>
      </c>
      <c r="H38" s="121">
        <f t="shared" si="9"/>
        <v>1.2312312312312312</v>
      </c>
      <c r="I38" s="120">
        <v>10339</v>
      </c>
      <c r="J38" s="121">
        <f t="shared" si="9"/>
        <v>-0.26762059927746684</v>
      </c>
      <c r="K38" s="120">
        <v>21855</v>
      </c>
      <c r="L38" s="121">
        <f t="shared" si="9"/>
        <v>1.1138407969822999</v>
      </c>
      <c r="M38" s="120"/>
      <c r="N38" s="121"/>
    </row>
    <row r="39" spans="2:15" x14ac:dyDescent="0.25">
      <c r="B39" s="119" t="s">
        <v>89</v>
      </c>
      <c r="C39" s="120">
        <v>6206</v>
      </c>
      <c r="D39" s="121">
        <v>-0.47110959604567926</v>
      </c>
      <c r="E39" s="120">
        <v>7499</v>
      </c>
      <c r="F39" s="121">
        <f t="shared" si="9"/>
        <v>0.20834676119883988</v>
      </c>
      <c r="G39" s="120">
        <v>10282</v>
      </c>
      <c r="H39" s="121">
        <f t="shared" si="9"/>
        <v>0.37111614881984267</v>
      </c>
      <c r="I39" s="120">
        <v>15797</v>
      </c>
      <c r="J39" s="121">
        <f t="shared" si="9"/>
        <v>0.53637424625559227</v>
      </c>
      <c r="K39" s="120">
        <v>14091</v>
      </c>
      <c r="L39" s="121">
        <f t="shared" si="9"/>
        <v>-0.1079951889599291</v>
      </c>
      <c r="M39" s="120"/>
      <c r="N39" s="121"/>
    </row>
    <row r="40" spans="2:15" x14ac:dyDescent="0.25">
      <c r="B40" s="119" t="s">
        <v>91</v>
      </c>
      <c r="C40" s="120">
        <v>4531</v>
      </c>
      <c r="D40" s="121">
        <v>-0.65269047984056416</v>
      </c>
      <c r="E40" s="120">
        <v>11557</v>
      </c>
      <c r="F40" s="121">
        <f t="shared" si="9"/>
        <v>1.5506510704038843</v>
      </c>
      <c r="G40" s="120">
        <v>13795</v>
      </c>
      <c r="H40" s="121">
        <f t="shared" si="9"/>
        <v>0.19364887081422522</v>
      </c>
      <c r="I40" s="120">
        <v>16481</v>
      </c>
      <c r="J40" s="121">
        <f t="shared" si="9"/>
        <v>0.19470822761870243</v>
      </c>
      <c r="K40" s="120">
        <v>21060</v>
      </c>
      <c r="L40" s="121">
        <f t="shared" si="9"/>
        <v>0.27783508282264435</v>
      </c>
      <c r="M40" s="120"/>
      <c r="N40" s="121"/>
    </row>
    <row r="41" spans="2:15" x14ac:dyDescent="0.25">
      <c r="B41" s="119" t="s">
        <v>93</v>
      </c>
      <c r="C41" s="120">
        <v>2895</v>
      </c>
      <c r="D41" s="121">
        <v>-0.6881396100398578</v>
      </c>
      <c r="E41" s="120">
        <v>10194</v>
      </c>
      <c r="F41" s="121">
        <f t="shared" si="9"/>
        <v>2.5212435233160622</v>
      </c>
      <c r="G41" s="120">
        <v>14034</v>
      </c>
      <c r="H41" s="121">
        <f t="shared" si="9"/>
        <v>0.37669217186580339</v>
      </c>
      <c r="I41" s="120">
        <v>11754</v>
      </c>
      <c r="J41" s="121">
        <f t="shared" si="9"/>
        <v>-0.16246259085079096</v>
      </c>
      <c r="K41" s="120">
        <v>12134</v>
      </c>
      <c r="L41" s="121">
        <f t="shared" si="9"/>
        <v>3.2329419771992551E-2</v>
      </c>
      <c r="M41" s="120"/>
      <c r="N41" s="121"/>
    </row>
    <row r="42" spans="2:15" x14ac:dyDescent="0.25">
      <c r="B42" s="119" t="s">
        <v>95</v>
      </c>
      <c r="C42" s="120">
        <v>8080</v>
      </c>
      <c r="D42" s="121">
        <v>-0.24259467566554183</v>
      </c>
      <c r="E42" s="120">
        <v>7535</v>
      </c>
      <c r="F42" s="121">
        <f t="shared" si="9"/>
        <v>-6.7450495049504955E-2</v>
      </c>
      <c r="G42" s="120">
        <v>13354</v>
      </c>
      <c r="H42" s="121">
        <f t="shared" si="9"/>
        <v>0.77226277372262775</v>
      </c>
      <c r="I42" s="120">
        <v>11656</v>
      </c>
      <c r="J42" s="121">
        <f t="shared" si="9"/>
        <v>-0.12715291298487341</v>
      </c>
      <c r="K42" s="120">
        <v>12150</v>
      </c>
      <c r="L42" s="121">
        <f t="shared" si="9"/>
        <v>4.2381606039807895E-2</v>
      </c>
      <c r="M42" s="120"/>
      <c r="N42" s="121"/>
    </row>
    <row r="43" spans="2:15" ht="15.75" x14ac:dyDescent="0.25">
      <c r="B43" s="122" t="s">
        <v>32</v>
      </c>
      <c r="C43" s="123">
        <v>54073</v>
      </c>
      <c r="D43" s="124">
        <v>-0.60050091612979495</v>
      </c>
      <c r="E43" s="123">
        <v>62020</v>
      </c>
      <c r="F43" s="124">
        <f t="shared" si="9"/>
        <v>0.14696798772030406</v>
      </c>
      <c r="G43" s="123">
        <v>151473</v>
      </c>
      <c r="H43" s="124">
        <f t="shared" si="9"/>
        <v>1.4423250564334085</v>
      </c>
      <c r="I43" s="123">
        <v>170958</v>
      </c>
      <c r="J43" s="124">
        <f t="shared" si="9"/>
        <v>0.12863678675407497</v>
      </c>
      <c r="K43" s="123">
        <v>191595</v>
      </c>
      <c r="L43" s="124">
        <f t="shared" si="9"/>
        <v>0.12071385954444946</v>
      </c>
      <c r="M43" s="123">
        <v>89955</v>
      </c>
      <c r="N43" s="124">
        <v>-0.18448846380490458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8651</v>
      </c>
      <c r="D53" s="121">
        <v>-9.0492554410079862E-3</v>
      </c>
      <c r="E53" s="120">
        <v>1150</v>
      </c>
      <c r="F53" s="121">
        <f t="shared" ref="F53:L65" si="14">IFERROR(E53/C53-1,"-")</f>
        <v>-0.86706739105305741</v>
      </c>
      <c r="G53" s="120">
        <v>0</v>
      </c>
      <c r="H53" s="121">
        <f t="shared" si="14"/>
        <v>-1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59" si="15">IFERROR(M53/K53-1,"-")</f>
        <v>-</v>
      </c>
    </row>
    <row r="54" spans="1:15" x14ac:dyDescent="0.25">
      <c r="A54" s="1">
        <v>2</v>
      </c>
      <c r="B54" s="119" t="s">
        <v>75</v>
      </c>
      <c r="C54" s="120">
        <v>10563</v>
      </c>
      <c r="D54" s="121">
        <v>0.10944228547421497</v>
      </c>
      <c r="E54" s="120">
        <v>1496</v>
      </c>
      <c r="F54" s="121">
        <f t="shared" si="14"/>
        <v>-0.85837356811511878</v>
      </c>
      <c r="G54" s="120">
        <v>0</v>
      </c>
      <c r="H54" s="121">
        <f t="shared" si="14"/>
        <v>-1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77</v>
      </c>
      <c r="C55" s="120">
        <v>2181</v>
      </c>
      <c r="D55" s="121">
        <v>-0.76558469475494406</v>
      </c>
      <c r="E55" s="120">
        <v>2921</v>
      </c>
      <c r="F55" s="121">
        <f t="shared" si="14"/>
        <v>0.33929390187987152</v>
      </c>
      <c r="G55" s="120">
        <v>0</v>
      </c>
      <c r="H55" s="121">
        <f t="shared" si="14"/>
        <v>-1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3549</v>
      </c>
      <c r="F56" s="121" t="str">
        <f t="shared" si="14"/>
        <v>-</v>
      </c>
      <c r="G56" s="120">
        <v>0</v>
      </c>
      <c r="H56" s="121">
        <f t="shared" si="14"/>
        <v>-1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4248</v>
      </c>
      <c r="F57" s="121" t="str">
        <f t="shared" si="14"/>
        <v>-</v>
      </c>
      <c r="G57" s="120">
        <v>0</v>
      </c>
      <c r="H57" s="121">
        <f t="shared" si="14"/>
        <v>-1</v>
      </c>
      <c r="I57" s="120">
        <v>6778</v>
      </c>
      <c r="J57" s="121" t="str">
        <f t="shared" si="14"/>
        <v>-</v>
      </c>
      <c r="K57" s="120">
        <v>0</v>
      </c>
      <c r="L57" s="121">
        <f t="shared" si="14"/>
        <v>-1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3239</v>
      </c>
      <c r="F58" s="121" t="str">
        <f t="shared" si="14"/>
        <v>-</v>
      </c>
      <c r="G58" s="120">
        <v>0</v>
      </c>
      <c r="H58" s="121">
        <f t="shared" si="14"/>
        <v>-1</v>
      </c>
      <c r="I58" s="120">
        <v>14510</v>
      </c>
      <c r="J58" s="121" t="str">
        <f t="shared" si="14"/>
        <v>-</v>
      </c>
      <c r="K58" s="120">
        <v>0</v>
      </c>
      <c r="L58" s="121">
        <f t="shared" si="14"/>
        <v>-1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2305</v>
      </c>
      <c r="F59" s="121" t="str">
        <f t="shared" si="14"/>
        <v>-</v>
      </c>
      <c r="G59" s="120">
        <v>0</v>
      </c>
      <c r="H59" s="121">
        <f t="shared" si="14"/>
        <v>-1</v>
      </c>
      <c r="I59" s="120">
        <v>22490</v>
      </c>
      <c r="J59" s="121" t="str">
        <f t="shared" si="14"/>
        <v>-</v>
      </c>
      <c r="K59" s="120">
        <v>0</v>
      </c>
      <c r="L59" s="121">
        <f t="shared" si="14"/>
        <v>-1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87</v>
      </c>
      <c r="C60" s="120">
        <v>6593</v>
      </c>
      <c r="D60" s="121">
        <v>-0.49614061902942297</v>
      </c>
      <c r="E60" s="120">
        <v>6327</v>
      </c>
      <c r="F60" s="121">
        <f t="shared" si="14"/>
        <v>-4.0345821325648457E-2</v>
      </c>
      <c r="G60" s="120">
        <v>0</v>
      </c>
      <c r="H60" s="121">
        <f t="shared" si="14"/>
        <v>-1</v>
      </c>
      <c r="I60" s="120">
        <v>10339</v>
      </c>
      <c r="J60" s="121" t="str">
        <f t="shared" si="14"/>
        <v>-</v>
      </c>
      <c r="K60" s="120">
        <v>0</v>
      </c>
      <c r="L60" s="121">
        <f t="shared" si="14"/>
        <v>-1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7499</v>
      </c>
      <c r="F61" s="121" t="str">
        <f t="shared" si="14"/>
        <v>-</v>
      </c>
      <c r="G61" s="120">
        <v>0</v>
      </c>
      <c r="H61" s="121">
        <f t="shared" si="14"/>
        <v>-1</v>
      </c>
      <c r="I61" s="120">
        <v>15797</v>
      </c>
      <c r="J61" s="121" t="str">
        <f t="shared" si="14"/>
        <v>-</v>
      </c>
      <c r="K61" s="120">
        <v>0</v>
      </c>
      <c r="L61" s="121">
        <f t="shared" si="14"/>
        <v>-1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11557</v>
      </c>
      <c r="F62" s="121" t="str">
        <f t="shared" si="14"/>
        <v>-</v>
      </c>
      <c r="G62" s="120">
        <v>0</v>
      </c>
      <c r="H62" s="121">
        <f t="shared" si="14"/>
        <v>-1</v>
      </c>
      <c r="I62" s="120">
        <v>16481</v>
      </c>
      <c r="J62" s="121" t="str">
        <f t="shared" si="14"/>
        <v>-</v>
      </c>
      <c r="K62" s="120">
        <v>0</v>
      </c>
      <c r="L62" s="121">
        <f t="shared" si="14"/>
        <v>-1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2895</v>
      </c>
      <c r="D63" s="121">
        <v>-0.65341793367652334</v>
      </c>
      <c r="E63" s="120">
        <v>0</v>
      </c>
      <c r="F63" s="121">
        <f t="shared" si="14"/>
        <v>-1</v>
      </c>
      <c r="G63" s="120">
        <v>0</v>
      </c>
      <c r="H63" s="121" t="str">
        <f t="shared" si="14"/>
        <v>-</v>
      </c>
      <c r="I63" s="120">
        <v>11754</v>
      </c>
      <c r="J63" s="121" t="str">
        <f t="shared" si="14"/>
        <v>-</v>
      </c>
      <c r="K63" s="120">
        <v>0</v>
      </c>
      <c r="L63" s="121">
        <f t="shared" si="14"/>
        <v>-1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8080</v>
      </c>
      <c r="D64" s="121">
        <v>-0.1812746985510183</v>
      </c>
      <c r="E64" s="120">
        <v>0</v>
      </c>
      <c r="F64" s="121">
        <f t="shared" si="14"/>
        <v>-1</v>
      </c>
      <c r="G64" s="120">
        <v>0</v>
      </c>
      <c r="H64" s="121" t="str">
        <f t="shared" si="14"/>
        <v>-</v>
      </c>
      <c r="I64" s="120">
        <v>10343</v>
      </c>
      <c r="J64" s="121" t="str">
        <f t="shared" si="14"/>
        <v>-</v>
      </c>
      <c r="K64" s="120">
        <v>0</v>
      </c>
      <c r="L64" s="121">
        <f t="shared" si="14"/>
        <v>-1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233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848</v>
      </c>
      <c r="D75" s="121">
        <v>-0.10924369747899154</v>
      </c>
      <c r="E75" s="120">
        <v>0</v>
      </c>
      <c r="F75" s="121">
        <f t="shared" ref="F75:L87" si="19">IFERROR(E75/C75-1,"-")</f>
        <v>-1</v>
      </c>
      <c r="G75" s="120">
        <v>0</v>
      </c>
      <c r="H75" s="121" t="str">
        <f t="shared" si="19"/>
        <v>-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1" si="20">IFERROR(M75/K75-1,"-")</f>
        <v>-</v>
      </c>
    </row>
    <row r="76" spans="1:15" x14ac:dyDescent="0.25">
      <c r="A76" s="1">
        <v>2</v>
      </c>
      <c r="B76" s="119" t="s">
        <v>75</v>
      </c>
      <c r="C76" s="120">
        <v>790</v>
      </c>
      <c r="D76" s="121">
        <v>-0.21859545004945602</v>
      </c>
      <c r="E76" s="120">
        <v>0</v>
      </c>
      <c r="F76" s="121">
        <f t="shared" si="19"/>
        <v>-1</v>
      </c>
      <c r="G76" s="120">
        <v>0</v>
      </c>
      <c r="H76" s="121" t="str">
        <f t="shared" si="19"/>
        <v>-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77</v>
      </c>
      <c r="C77" s="120">
        <v>302</v>
      </c>
      <c r="D77" s="121">
        <v>-0.74664429530201337</v>
      </c>
      <c r="E77" s="120">
        <v>0</v>
      </c>
      <c r="F77" s="121">
        <f t="shared" si="19"/>
        <v>-1</v>
      </c>
      <c r="G77" s="120">
        <v>0</v>
      </c>
      <c r="H77" s="121" t="str">
        <f t="shared" si="19"/>
        <v>-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9"/>
        <v>-</v>
      </c>
      <c r="G78" s="120">
        <v>0</v>
      </c>
      <c r="H78" s="121" t="str">
        <f t="shared" si="19"/>
        <v>-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9"/>
        <v>-</v>
      </c>
      <c r="G79" s="120">
        <v>0</v>
      </c>
      <c r="H79" s="121" t="str">
        <f t="shared" si="19"/>
        <v>-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87</v>
      </c>
      <c r="C82" s="120">
        <v>0</v>
      </c>
      <c r="D82" s="121">
        <v>-1</v>
      </c>
      <c r="E82" s="120">
        <v>0</v>
      </c>
      <c r="F82" s="121" t="str">
        <f t="shared" si="19"/>
        <v>-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0</v>
      </c>
      <c r="F83" s="121" t="str">
        <f t="shared" si="19"/>
        <v>-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0</v>
      </c>
      <c r="F84" s="121" t="str">
        <f t="shared" si="19"/>
        <v>-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0</v>
      </c>
      <c r="F85" s="121" t="str">
        <f t="shared" si="19"/>
        <v>-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0</v>
      </c>
      <c r="F86" s="121" t="str">
        <f t="shared" si="19"/>
        <v>-</v>
      </c>
      <c r="G86" s="120">
        <v>0</v>
      </c>
      <c r="H86" s="121" t="str">
        <f t="shared" si="19"/>
        <v>-</v>
      </c>
      <c r="I86" s="120">
        <v>1313</v>
      </c>
      <c r="J86" s="121" t="str">
        <f t="shared" si="19"/>
        <v>-</v>
      </c>
      <c r="K86" s="120">
        <v>0</v>
      </c>
      <c r="L86" s="121">
        <f t="shared" si="19"/>
        <v>-1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233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L109" si="24">IFERROR(E97/C97-1,"-")</f>
        <v>-</v>
      </c>
      <c r="G97" s="120" t="s">
        <v>233</v>
      </c>
      <c r="H97" s="121" t="str">
        <f t="shared" si="24"/>
        <v>-</v>
      </c>
      <c r="I97" s="120" t="s">
        <v>233</v>
      </c>
      <c r="J97" s="121" t="str">
        <f t="shared" si="24"/>
        <v>-</v>
      </c>
      <c r="K97" s="120" t="s">
        <v>233</v>
      </c>
      <c r="L97" s="121" t="str">
        <f t="shared" si="24"/>
        <v>-</v>
      </c>
      <c r="M97" s="120" t="s">
        <v>233</v>
      </c>
      <c r="N97" s="121" t="str">
        <f t="shared" ref="N97:N103" si="25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24"/>
        <v>-</v>
      </c>
      <c r="G98" s="120" t="s">
        <v>233</v>
      </c>
      <c r="H98" s="121" t="str">
        <f t="shared" si="24"/>
        <v>-</v>
      </c>
      <c r="I98" s="120" t="s">
        <v>233</v>
      </c>
      <c r="J98" s="121" t="str">
        <f t="shared" si="24"/>
        <v>-</v>
      </c>
      <c r="K98" s="120" t="s">
        <v>233</v>
      </c>
      <c r="L98" s="121" t="str">
        <f t="shared" si="24"/>
        <v>-</v>
      </c>
      <c r="M98" s="120" t="s">
        <v>233</v>
      </c>
      <c r="N98" s="121" t="str">
        <f t="shared" si="25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24"/>
        <v>-</v>
      </c>
      <c r="G99" s="120" t="s">
        <v>233</v>
      </c>
      <c r="H99" s="121" t="str">
        <f t="shared" si="24"/>
        <v>-</v>
      </c>
      <c r="I99" s="120" t="s">
        <v>233</v>
      </c>
      <c r="J99" s="121" t="str">
        <f t="shared" si="24"/>
        <v>-</v>
      </c>
      <c r="K99" s="120" t="s">
        <v>233</v>
      </c>
      <c r="L99" s="121" t="str">
        <f t="shared" si="24"/>
        <v>-</v>
      </c>
      <c r="M99" s="120" t="s">
        <v>233</v>
      </c>
      <c r="N99" s="121" t="str">
        <f t="shared" si="25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24"/>
        <v>-</v>
      </c>
      <c r="G100" s="120" t="s">
        <v>233</v>
      </c>
      <c r="H100" s="121" t="str">
        <f t="shared" si="24"/>
        <v>-</v>
      </c>
      <c r="I100" s="120" t="s">
        <v>233</v>
      </c>
      <c r="J100" s="121" t="str">
        <f t="shared" si="24"/>
        <v>-</v>
      </c>
      <c r="K100" s="120" t="s">
        <v>233</v>
      </c>
      <c r="L100" s="121" t="str">
        <f t="shared" si="24"/>
        <v>-</v>
      </c>
      <c r="M100" s="120" t="s">
        <v>233</v>
      </c>
      <c r="N100" s="121" t="str">
        <f t="shared" si="25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24"/>
        <v>-</v>
      </c>
      <c r="G101" s="120" t="s">
        <v>233</v>
      </c>
      <c r="H101" s="121" t="str">
        <f t="shared" si="24"/>
        <v>-</v>
      </c>
      <c r="I101" s="120" t="s">
        <v>233</v>
      </c>
      <c r="J101" s="121" t="str">
        <f t="shared" si="24"/>
        <v>-</v>
      </c>
      <c r="K101" s="120" t="s">
        <v>233</v>
      </c>
      <c r="L101" s="121" t="str">
        <f t="shared" si="24"/>
        <v>-</v>
      </c>
      <c r="M101" s="120" t="s">
        <v>233</v>
      </c>
      <c r="N101" s="121" t="str">
        <f t="shared" si="25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24"/>
        <v>-</v>
      </c>
      <c r="G102" s="120" t="s">
        <v>233</v>
      </c>
      <c r="H102" s="121" t="str">
        <f t="shared" si="24"/>
        <v>-</v>
      </c>
      <c r="I102" s="120" t="s">
        <v>233</v>
      </c>
      <c r="J102" s="121" t="str">
        <f t="shared" si="24"/>
        <v>-</v>
      </c>
      <c r="K102" s="120" t="s">
        <v>233</v>
      </c>
      <c r="L102" s="121" t="str">
        <f t="shared" si="24"/>
        <v>-</v>
      </c>
      <c r="M102" s="120" t="s">
        <v>233</v>
      </c>
      <c r="N102" s="121" t="str">
        <f t="shared" si="25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24"/>
        <v>-</v>
      </c>
      <c r="G103" s="120" t="s">
        <v>233</v>
      </c>
      <c r="H103" s="121" t="str">
        <f t="shared" si="24"/>
        <v>-</v>
      </c>
      <c r="I103" s="120" t="s">
        <v>233</v>
      </c>
      <c r="J103" s="121" t="str">
        <f t="shared" si="24"/>
        <v>-</v>
      </c>
      <c r="K103" s="120" t="s">
        <v>233</v>
      </c>
      <c r="L103" s="121" t="str">
        <f t="shared" si="24"/>
        <v>-</v>
      </c>
      <c r="M103" s="120" t="s">
        <v>233</v>
      </c>
      <c r="N103" s="121" t="str">
        <f t="shared" si="25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24"/>
        <v>-</v>
      </c>
      <c r="G104" s="120" t="s">
        <v>233</v>
      </c>
      <c r="H104" s="121" t="str">
        <f t="shared" si="24"/>
        <v>-</v>
      </c>
      <c r="I104" s="120" t="s">
        <v>233</v>
      </c>
      <c r="J104" s="121" t="str">
        <f t="shared" si="24"/>
        <v>-</v>
      </c>
      <c r="K104" s="120" t="s">
        <v>233</v>
      </c>
      <c r="L104" s="121" t="str">
        <f t="shared" si="24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24"/>
        <v>-</v>
      </c>
      <c r="G105" s="120" t="s">
        <v>233</v>
      </c>
      <c r="H105" s="121" t="str">
        <f t="shared" si="24"/>
        <v>-</v>
      </c>
      <c r="I105" s="120" t="s">
        <v>233</v>
      </c>
      <c r="J105" s="121" t="str">
        <f t="shared" si="24"/>
        <v>-</v>
      </c>
      <c r="K105" s="120" t="s">
        <v>233</v>
      </c>
      <c r="L105" s="121" t="str">
        <f t="shared" si="24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24"/>
        <v>-</v>
      </c>
      <c r="G106" s="120" t="s">
        <v>233</v>
      </c>
      <c r="H106" s="121" t="str">
        <f t="shared" si="24"/>
        <v>-</v>
      </c>
      <c r="I106" s="120" t="s">
        <v>233</v>
      </c>
      <c r="J106" s="121" t="str">
        <f t="shared" si="24"/>
        <v>-</v>
      </c>
      <c r="K106" s="120" t="s">
        <v>233</v>
      </c>
      <c r="L106" s="121" t="str">
        <f t="shared" si="24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24"/>
        <v>-</v>
      </c>
      <c r="G107" s="120" t="s">
        <v>233</v>
      </c>
      <c r="H107" s="121" t="str">
        <f t="shared" si="24"/>
        <v>-</v>
      </c>
      <c r="I107" s="120" t="s">
        <v>233</v>
      </c>
      <c r="J107" s="121" t="str">
        <f t="shared" si="24"/>
        <v>-</v>
      </c>
      <c r="K107" s="120" t="s">
        <v>233</v>
      </c>
      <c r="L107" s="121" t="str">
        <f t="shared" si="24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24"/>
        <v>-</v>
      </c>
      <c r="G108" s="120" t="s">
        <v>233</v>
      </c>
      <c r="H108" s="121" t="str">
        <f t="shared" si="24"/>
        <v>-</v>
      </c>
      <c r="I108" s="120" t="s">
        <v>233</v>
      </c>
      <c r="J108" s="121" t="str">
        <f t="shared" si="24"/>
        <v>-</v>
      </c>
      <c r="K108" s="120" t="s">
        <v>233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24"/>
        <v>-</v>
      </c>
      <c r="G109" s="123" t="s">
        <v>233</v>
      </c>
      <c r="H109" s="124" t="str">
        <f t="shared" si="24"/>
        <v>-</v>
      </c>
      <c r="I109" s="123" t="s">
        <v>233</v>
      </c>
      <c r="J109" s="124" t="str">
        <f t="shared" si="24"/>
        <v>-</v>
      </c>
      <c r="K109" s="123" t="s">
        <v>233</v>
      </c>
      <c r="L109" s="124" t="str">
        <f t="shared" si="24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F676-FB05-4A6C-BBFD-3BA425A422DC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231856</v>
      </c>
      <c r="D8" s="121">
        <f t="shared" ref="D8:D10" si="0">C8/C9-1</f>
        <v>0.28925638216829674</v>
      </c>
    </row>
    <row r="9" spans="1:5" x14ac:dyDescent="0.25">
      <c r="A9" s="1"/>
      <c r="B9" s="119">
        <v>2023</v>
      </c>
      <c r="C9" s="120">
        <v>179837</v>
      </c>
      <c r="D9" s="121">
        <f t="shared" si="0"/>
        <v>0.116445244598957</v>
      </c>
    </row>
    <row r="10" spans="1:5" x14ac:dyDescent="0.25">
      <c r="A10" s="1"/>
      <c r="B10" s="119">
        <v>2022</v>
      </c>
      <c r="C10" s="120">
        <v>161080</v>
      </c>
      <c r="D10" s="121">
        <f t="shared" si="0"/>
        <v>1.2911925352753757</v>
      </c>
    </row>
    <row r="11" spans="1:5" x14ac:dyDescent="0.25">
      <c r="A11" s="1"/>
      <c r="B11" s="119">
        <v>2021</v>
      </c>
      <c r="C11" s="120">
        <v>70304</v>
      </c>
      <c r="D11" s="121">
        <f>C11/C12-1</f>
        <v>0.27102127890369343</v>
      </c>
    </row>
    <row r="12" spans="1:5" x14ac:dyDescent="0.25">
      <c r="A12" s="1" t="s">
        <v>74</v>
      </c>
      <c r="B12" s="119">
        <v>2020</v>
      </c>
      <c r="C12" s="120">
        <v>55313</v>
      </c>
      <c r="D12" s="121">
        <f t="shared" ref="D12:D21" si="1">C12/C13-1</f>
        <v>-0.59662646033574962</v>
      </c>
    </row>
    <row r="13" spans="1:5" x14ac:dyDescent="0.25">
      <c r="A13" s="1" t="s">
        <v>76</v>
      </c>
      <c r="B13" s="119">
        <v>2019</v>
      </c>
      <c r="C13" s="120">
        <v>137126</v>
      </c>
      <c r="D13" s="121">
        <f t="shared" si="1"/>
        <v>1.7898758775871659E-3</v>
      </c>
    </row>
    <row r="14" spans="1:5" x14ac:dyDescent="0.25">
      <c r="A14" s="1" t="s">
        <v>78</v>
      </c>
      <c r="B14" s="119">
        <v>2018</v>
      </c>
      <c r="C14" s="120">
        <v>136881</v>
      </c>
      <c r="D14" s="121">
        <f t="shared" si="1"/>
        <v>-1.1675258848503178E-2</v>
      </c>
    </row>
    <row r="15" spans="1:5" x14ac:dyDescent="0.25">
      <c r="A15" s="1" t="s">
        <v>80</v>
      </c>
      <c r="B15" s="119">
        <v>2017</v>
      </c>
      <c r="C15" s="120">
        <v>138498</v>
      </c>
      <c r="D15" s="121">
        <f>C15/C16-1</f>
        <v>1.9920025332675451E-2</v>
      </c>
    </row>
    <row r="16" spans="1:5" x14ac:dyDescent="0.25">
      <c r="A16" s="1" t="s">
        <v>82</v>
      </c>
      <c r="B16" s="119">
        <v>2016</v>
      </c>
      <c r="C16" s="120">
        <v>135793</v>
      </c>
      <c r="D16" s="121">
        <f>C16/C17-1</f>
        <v>-2.5168881327216952E-2</v>
      </c>
    </row>
    <row r="17" spans="1:5" x14ac:dyDescent="0.25">
      <c r="A17" s="1" t="s">
        <v>84</v>
      </c>
      <c r="B17" s="119">
        <v>2015</v>
      </c>
      <c r="C17" s="120">
        <v>139299</v>
      </c>
      <c r="D17" s="121">
        <f t="shared" si="1"/>
        <v>5.4113569634046677E-2</v>
      </c>
    </row>
    <row r="18" spans="1:5" x14ac:dyDescent="0.25">
      <c r="A18" s="1" t="s">
        <v>86</v>
      </c>
      <c r="B18" s="119">
        <v>2014</v>
      </c>
      <c r="C18" s="120">
        <v>132148</v>
      </c>
      <c r="D18" s="121">
        <f t="shared" si="1"/>
        <v>6.8110096186568825E-5</v>
      </c>
    </row>
    <row r="19" spans="1:5" x14ac:dyDescent="0.25">
      <c r="A19" s="1" t="s">
        <v>88</v>
      </c>
      <c r="B19" s="119">
        <v>2013</v>
      </c>
      <c r="C19" s="120">
        <v>132139</v>
      </c>
      <c r="D19" s="121">
        <f t="shared" si="1"/>
        <v>5.9663670117643175E-2</v>
      </c>
    </row>
    <row r="20" spans="1:5" x14ac:dyDescent="0.25">
      <c r="A20" s="1" t="s">
        <v>90</v>
      </c>
      <c r="B20" s="119">
        <v>2012</v>
      </c>
      <c r="C20" s="120">
        <v>124699</v>
      </c>
      <c r="D20" s="121">
        <f>C20/C21-1</f>
        <v>6.8882164868038664E-2</v>
      </c>
    </row>
    <row r="21" spans="1:5" x14ac:dyDescent="0.25">
      <c r="A21" s="1" t="s">
        <v>92</v>
      </c>
      <c r="B21" s="119">
        <v>2011</v>
      </c>
      <c r="C21" s="120">
        <v>116663</v>
      </c>
      <c r="D21" s="121">
        <f t="shared" si="1"/>
        <v>0.36412852833189113</v>
      </c>
    </row>
    <row r="22" spans="1:5" x14ac:dyDescent="0.25">
      <c r="A22" s="1" t="s">
        <v>94</v>
      </c>
      <c r="B22" s="119">
        <v>2010</v>
      </c>
      <c r="C22" s="120">
        <v>85522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191595</v>
      </c>
      <c r="D31" s="121">
        <f t="shared" ref="D31:D44" si="2">C31/C32-1</f>
        <v>0.12071385954444946</v>
      </c>
    </row>
    <row r="32" spans="1:5" x14ac:dyDescent="0.25">
      <c r="B32" s="119">
        <v>2023</v>
      </c>
      <c r="C32" s="120">
        <v>170958</v>
      </c>
      <c r="D32" s="121">
        <f t="shared" si="2"/>
        <v>0.12863678675407497</v>
      </c>
    </row>
    <row r="33" spans="2:4" x14ac:dyDescent="0.25">
      <c r="B33" s="119">
        <v>2022</v>
      </c>
      <c r="C33" s="120">
        <v>151473</v>
      </c>
      <c r="D33" s="121">
        <f t="shared" si="2"/>
        <v>1.4423250564334085</v>
      </c>
    </row>
    <row r="34" spans="2:4" x14ac:dyDescent="0.25">
      <c r="B34" s="119">
        <v>2021</v>
      </c>
      <c r="C34" s="120">
        <v>62020</v>
      </c>
      <c r="D34" s="121">
        <f t="shared" si="2"/>
        <v>0.14696798772030406</v>
      </c>
    </row>
    <row r="35" spans="2:4" x14ac:dyDescent="0.25">
      <c r="B35" s="119">
        <v>2020</v>
      </c>
      <c r="C35" s="120">
        <v>54073</v>
      </c>
      <c r="D35" s="121">
        <f t="shared" si="2"/>
        <v>-0.60050091612979495</v>
      </c>
    </row>
    <row r="36" spans="2:4" x14ac:dyDescent="0.25">
      <c r="B36" s="119">
        <v>2019</v>
      </c>
      <c r="C36" s="120">
        <v>135352</v>
      </c>
      <c r="D36" s="121">
        <f t="shared" si="2"/>
        <v>4.2216006469659728E-3</v>
      </c>
    </row>
    <row r="37" spans="2:4" x14ac:dyDescent="0.25">
      <c r="B37" s="119">
        <v>2018</v>
      </c>
      <c r="C37" s="120">
        <v>134783</v>
      </c>
      <c r="D37" s="121">
        <f t="shared" si="2"/>
        <v>-6.611143867924496E-3</v>
      </c>
    </row>
    <row r="38" spans="2:4" x14ac:dyDescent="0.25">
      <c r="B38" s="119">
        <v>2017</v>
      </c>
      <c r="C38" s="120">
        <v>135680</v>
      </c>
      <c r="D38" s="121">
        <f>C38/C39-1</f>
        <v>1.7610176101761077E-2</v>
      </c>
    </row>
    <row r="39" spans="2:4" x14ac:dyDescent="0.25">
      <c r="B39" s="119">
        <v>2016</v>
      </c>
      <c r="C39" s="120">
        <v>133332</v>
      </c>
      <c r="D39" s="121">
        <f>C39/C40-1</f>
        <v>-3.1629710865949567E-2</v>
      </c>
    </row>
    <row r="40" spans="2:4" x14ac:dyDescent="0.25">
      <c r="B40" s="119">
        <v>2015</v>
      </c>
      <c r="C40" s="120">
        <v>137687</v>
      </c>
      <c r="D40" s="121">
        <f t="shared" si="2"/>
        <v>5.9049303899699979E-2</v>
      </c>
    </row>
    <row r="41" spans="2:4" x14ac:dyDescent="0.25">
      <c r="B41" s="119">
        <v>2014</v>
      </c>
      <c r="C41" s="120">
        <v>130010</v>
      </c>
      <c r="D41" s="121">
        <f t="shared" si="2"/>
        <v>-3.3118167461400061E-3</v>
      </c>
    </row>
    <row r="42" spans="2:4" x14ac:dyDescent="0.25">
      <c r="B42" s="119">
        <v>2013</v>
      </c>
      <c r="C42" s="120">
        <v>130442</v>
      </c>
      <c r="D42" s="121">
        <f t="shared" si="2"/>
        <v>5.8808250200897749E-2</v>
      </c>
    </row>
    <row r="43" spans="2:4" x14ac:dyDescent="0.25">
      <c r="B43" s="119">
        <v>2012</v>
      </c>
      <c r="C43" s="120">
        <v>123197</v>
      </c>
      <c r="D43" s="121">
        <f>C43/C44-1</f>
        <v>6.8574303284731686E-2</v>
      </c>
    </row>
    <row r="44" spans="2:4" x14ac:dyDescent="0.25">
      <c r="B44" s="119">
        <v>2011</v>
      </c>
      <c r="C44" s="120">
        <v>115291</v>
      </c>
      <c r="D44" s="121">
        <f t="shared" si="2"/>
        <v>0.36775731979310011</v>
      </c>
    </row>
    <row r="45" spans="2:4" x14ac:dyDescent="0.25">
      <c r="B45" s="119">
        <v>2010</v>
      </c>
      <c r="C45" s="120">
        <v>84292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122557</v>
      </c>
      <c r="D59" s="121">
        <f t="shared" si="4"/>
        <v>1.8473581863812427E-2</v>
      </c>
    </row>
    <row r="60" spans="1:5" x14ac:dyDescent="0.25">
      <c r="A60" s="1">
        <v>4</v>
      </c>
      <c r="B60" s="119">
        <v>2018</v>
      </c>
      <c r="C60" s="120">
        <v>120334</v>
      </c>
      <c r="D60" s="121">
        <f t="shared" si="4"/>
        <v>9.1326271493869182E-2</v>
      </c>
    </row>
    <row r="61" spans="1:5" x14ac:dyDescent="0.25">
      <c r="A61" s="1">
        <v>5</v>
      </c>
      <c r="B61" s="119">
        <v>2017</v>
      </c>
      <c r="C61" s="120">
        <v>110264</v>
      </c>
      <c r="D61" s="121">
        <f>C61/C62-1</f>
        <v>0.22168055309342316</v>
      </c>
    </row>
    <row r="62" spans="1:5" x14ac:dyDescent="0.25">
      <c r="A62" s="1">
        <v>6</v>
      </c>
      <c r="B62" s="119">
        <v>2016</v>
      </c>
      <c r="C62" s="120">
        <v>90256</v>
      </c>
      <c r="D62" s="121">
        <f>C62/C63-1</f>
        <v>-4.27219888846464E-2</v>
      </c>
    </row>
    <row r="63" spans="1:5" x14ac:dyDescent="0.25">
      <c r="A63" s="1">
        <v>7</v>
      </c>
      <c r="B63" s="119">
        <v>2015</v>
      </c>
      <c r="C63" s="120">
        <v>94284</v>
      </c>
      <c r="D63" s="121">
        <f t="shared" si="4"/>
        <v>4.5173662902193712E-3</v>
      </c>
    </row>
    <row r="64" spans="1:5" x14ac:dyDescent="0.25">
      <c r="A64" s="1">
        <v>8</v>
      </c>
      <c r="B64" s="119">
        <v>2014</v>
      </c>
      <c r="C64" s="120">
        <v>93860</v>
      </c>
      <c r="D64" s="121">
        <f t="shared" si="4"/>
        <v>2.8726750621992814E-2</v>
      </c>
    </row>
    <row r="65" spans="1:5" x14ac:dyDescent="0.25">
      <c r="A65" s="1">
        <v>9</v>
      </c>
      <c r="B65" s="119">
        <v>2013</v>
      </c>
      <c r="C65" s="120">
        <v>91239</v>
      </c>
      <c r="D65" s="121">
        <f t="shared" si="4"/>
        <v>5.4981268211460987E-2</v>
      </c>
    </row>
    <row r="66" spans="1:5" x14ac:dyDescent="0.25">
      <c r="A66" s="1">
        <v>10</v>
      </c>
      <c r="B66" s="119">
        <v>2012</v>
      </c>
      <c r="C66" s="120">
        <v>86484</v>
      </c>
      <c r="D66" s="121">
        <f>C66/C67-1</f>
        <v>4.4089240873092628E-2</v>
      </c>
    </row>
    <row r="67" spans="1:5" x14ac:dyDescent="0.25">
      <c r="A67" s="1">
        <v>11</v>
      </c>
      <c r="B67" s="119">
        <v>2011</v>
      </c>
      <c r="C67" s="120">
        <v>82832</v>
      </c>
      <c r="D67" s="121">
        <f t="shared" si="4"/>
        <v>0.5953775038520801</v>
      </c>
    </row>
    <row r="68" spans="1:5" x14ac:dyDescent="0.25">
      <c r="A68" s="1">
        <v>12</v>
      </c>
      <c r="B68" s="119">
        <v>2010</v>
      </c>
      <c r="C68" s="120">
        <v>51920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12795</v>
      </c>
      <c r="D82" s="121">
        <f t="shared" si="5"/>
        <v>-0.11447158972939309</v>
      </c>
    </row>
    <row r="83" spans="1:5" x14ac:dyDescent="0.25">
      <c r="A83" s="1">
        <v>4</v>
      </c>
      <c r="B83" s="119">
        <v>2018</v>
      </c>
      <c r="C83" s="120">
        <v>14449</v>
      </c>
      <c r="D83" s="121">
        <f t="shared" si="5"/>
        <v>-0.43149984261882279</v>
      </c>
    </row>
    <row r="84" spans="1:5" x14ac:dyDescent="0.25">
      <c r="A84" s="1">
        <v>5</v>
      </c>
      <c r="B84" s="119">
        <v>2017</v>
      </c>
      <c r="C84" s="120">
        <v>25416</v>
      </c>
      <c r="D84" s="121">
        <f>C84/C85-1</f>
        <v>-0.40997307085151824</v>
      </c>
    </row>
    <row r="85" spans="1:5" x14ac:dyDescent="0.25">
      <c r="A85" s="1">
        <v>6</v>
      </c>
      <c r="B85" s="119">
        <v>2016</v>
      </c>
      <c r="C85" s="120">
        <v>43076</v>
      </c>
      <c r="D85" s="121">
        <f>C85/C86-1</f>
        <v>-7.5340414257079047E-3</v>
      </c>
    </row>
    <row r="86" spans="1:5" x14ac:dyDescent="0.25">
      <c r="A86" s="1">
        <v>7</v>
      </c>
      <c r="B86" s="119">
        <v>2015</v>
      </c>
      <c r="C86" s="120">
        <v>43403</v>
      </c>
      <c r="D86" s="121">
        <f t="shared" ref="D86:D88" si="6">C86/C87-1</f>
        <v>0.20063623789764873</v>
      </c>
    </row>
    <row r="87" spans="1:5" x14ac:dyDescent="0.25">
      <c r="A87" s="1">
        <v>8</v>
      </c>
      <c r="B87" s="119">
        <v>2014</v>
      </c>
      <c r="C87" s="120">
        <v>36150</v>
      </c>
      <c r="D87" s="121">
        <f t="shared" si="6"/>
        <v>-7.7876693110221162E-2</v>
      </c>
    </row>
    <row r="88" spans="1:5" x14ac:dyDescent="0.25">
      <c r="A88" s="1">
        <v>9</v>
      </c>
      <c r="B88" s="119">
        <v>2013</v>
      </c>
      <c r="C88" s="120">
        <v>39203</v>
      </c>
      <c r="D88" s="121">
        <f t="shared" si="6"/>
        <v>6.782338681121125E-2</v>
      </c>
    </row>
    <row r="89" spans="1:5" x14ac:dyDescent="0.25">
      <c r="A89" s="1">
        <v>10</v>
      </c>
      <c r="B89" s="119">
        <v>2012</v>
      </c>
      <c r="C89" s="120">
        <v>36713</v>
      </c>
      <c r="D89" s="121">
        <f>C89/C90-1</f>
        <v>0.13105764194830405</v>
      </c>
    </row>
    <row r="90" spans="1:5" x14ac:dyDescent="0.25">
      <c r="A90" s="1">
        <v>11</v>
      </c>
      <c r="B90" s="119">
        <v>2011</v>
      </c>
      <c r="C90" s="120">
        <v>32459</v>
      </c>
      <c r="D90" s="121">
        <f t="shared" ref="D90" si="7">C90/C91-1</f>
        <v>2.6875077227233035E-3</v>
      </c>
    </row>
    <row r="91" spans="1:5" x14ac:dyDescent="0.25">
      <c r="A91" s="1">
        <v>12</v>
      </c>
      <c r="B91" s="119">
        <v>2010</v>
      </c>
      <c r="C91" s="120">
        <v>32372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233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233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233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233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233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233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233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233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233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233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233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233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233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233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EFE8-9538-4C24-9047-7ADD960C04E5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234</v>
      </c>
      <c r="E5" s="131" t="s">
        <v>235</v>
      </c>
      <c r="F5" s="131" t="s">
        <v>236</v>
      </c>
      <c r="G5" s="131" t="s">
        <v>237</v>
      </c>
      <c r="H5" s="131" t="s">
        <v>238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3356C-1145-4D68-A6BE-84C484C04AF1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137126</v>
      </c>
      <c r="P8" s="159">
        <v>55313</v>
      </c>
      <c r="Q8" s="159">
        <v>70304</v>
      </c>
      <c r="R8" s="159">
        <v>161080</v>
      </c>
      <c r="S8" s="159">
        <v>179837</v>
      </c>
      <c r="T8" s="159">
        <v>231856</v>
      </c>
      <c r="U8" s="160">
        <f>IFERROR(T8/S8-1,"-")</f>
        <v>0.28925638216829674</v>
      </c>
      <c r="V8" s="159">
        <f>T8-S8</f>
        <v>52019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41904</v>
      </c>
      <c r="P9" s="162">
        <v>24273</v>
      </c>
      <c r="Q9" s="162">
        <v>26311</v>
      </c>
      <c r="R9" s="162">
        <v>32375</v>
      </c>
      <c r="S9" s="162">
        <v>47068</v>
      </c>
      <c r="T9" s="162">
        <v>61312</v>
      </c>
      <c r="U9" s="163">
        <f>IFERROR(T9/S9-1,"-")</f>
        <v>0.30262598793235318</v>
      </c>
      <c r="V9" s="162">
        <f t="shared" ref="V9:V19" si="2">T9-S9</f>
        <v>14244</v>
      </c>
      <c r="W9" s="163">
        <f>T9/T$8</f>
        <v>0.26443999723966599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22752</v>
      </c>
      <c r="P10" s="166">
        <v>8930</v>
      </c>
      <c r="Q10" s="166">
        <v>21567</v>
      </c>
      <c r="R10" s="166">
        <v>23338</v>
      </c>
      <c r="S10" s="166">
        <v>31999</v>
      </c>
      <c r="T10" s="166">
        <v>37562</v>
      </c>
      <c r="U10" s="167">
        <f>IFERROR(T10/S10-1,"-")</f>
        <v>0.17384918278696215</v>
      </c>
      <c r="V10" s="166">
        <f t="shared" si="2"/>
        <v>5563</v>
      </c>
      <c r="W10" s="167">
        <f>T10/T$8</f>
        <v>0.16200572769305085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19152</v>
      </c>
      <c r="P11" s="166">
        <v>15343</v>
      </c>
      <c r="Q11" s="166">
        <v>4744</v>
      </c>
      <c r="R11" s="166">
        <v>9037</v>
      </c>
      <c r="S11" s="166">
        <v>15069</v>
      </c>
      <c r="T11" s="166">
        <v>23750</v>
      </c>
      <c r="U11" s="167">
        <f>IFERROR(T11/S11-1,"-")</f>
        <v>0.57608334992368437</v>
      </c>
      <c r="V11" s="166">
        <f t="shared" si="2"/>
        <v>8681</v>
      </c>
      <c r="W11" s="167">
        <f>T11/T$8</f>
        <v>0.10243426954661514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95222</v>
      </c>
      <c r="P12" s="162">
        <v>31040</v>
      </c>
      <c r="Q12" s="162">
        <v>43993</v>
      </c>
      <c r="R12" s="162">
        <v>128705</v>
      </c>
      <c r="S12" s="162">
        <v>132769</v>
      </c>
      <c r="T12" s="162">
        <v>170544</v>
      </c>
      <c r="U12" s="163">
        <f>IFERROR(T12/S12-1,"-")</f>
        <v>0.28451671700472247</v>
      </c>
      <c r="V12" s="162">
        <f t="shared" si="2"/>
        <v>37775</v>
      </c>
      <c r="W12" s="163">
        <f>T12/T$8</f>
        <v>0.73556000276033395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41026</v>
      </c>
      <c r="P13" s="166">
        <v>13899</v>
      </c>
      <c r="Q13" s="166">
        <v>12264</v>
      </c>
      <c r="R13" s="166">
        <v>56081</v>
      </c>
      <c r="S13" s="166">
        <v>50457</v>
      </c>
      <c r="T13" s="166">
        <v>73242</v>
      </c>
      <c r="U13" s="167">
        <f t="shared" ref="U13:U20" si="4">IFERROR(T13/S13-1,"-")</f>
        <v>0.45157262619656335</v>
      </c>
      <c r="V13" s="166">
        <f t="shared" si="2"/>
        <v>22785</v>
      </c>
      <c r="W13" s="167">
        <f t="shared" ref="W13:W20" si="5">T13/T$8</f>
        <v>0.31589434821613416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11534</v>
      </c>
      <c r="P14" s="166">
        <v>3374</v>
      </c>
      <c r="Q14" s="166">
        <v>3586</v>
      </c>
      <c r="R14" s="166">
        <v>7748</v>
      </c>
      <c r="S14" s="166">
        <v>10955</v>
      </c>
      <c r="T14" s="166">
        <v>10731</v>
      </c>
      <c r="U14" s="167">
        <f t="shared" si="4"/>
        <v>-2.0447284345047945E-2</v>
      </c>
      <c r="V14" s="166">
        <f t="shared" si="2"/>
        <v>-224</v>
      </c>
      <c r="W14" s="167">
        <f t="shared" si="5"/>
        <v>4.6283037747567458E-2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10880</v>
      </c>
      <c r="P15" s="166">
        <v>3449</v>
      </c>
      <c r="Q15" s="166">
        <v>6294</v>
      </c>
      <c r="R15" s="166">
        <v>18047</v>
      </c>
      <c r="S15" s="166">
        <v>15837</v>
      </c>
      <c r="T15" s="166">
        <v>19123</v>
      </c>
      <c r="U15" s="167">
        <f t="shared" si="4"/>
        <v>0.20748879206920501</v>
      </c>
      <c r="V15" s="166">
        <f t="shared" si="2"/>
        <v>3286</v>
      </c>
      <c r="W15" s="167">
        <f t="shared" si="5"/>
        <v>8.2477917327996683E-2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1784</v>
      </c>
      <c r="P16" s="166">
        <v>536</v>
      </c>
      <c r="Q16" s="166">
        <v>3888</v>
      </c>
      <c r="R16" s="166">
        <v>3396</v>
      </c>
      <c r="S16" s="166">
        <v>3947</v>
      </c>
      <c r="T16" s="166">
        <v>6454</v>
      </c>
      <c r="U16" s="167">
        <f t="shared" si="4"/>
        <v>0.63516594882189015</v>
      </c>
      <c r="V16" s="166">
        <f t="shared" si="2"/>
        <v>2507</v>
      </c>
      <c r="W16" s="167">
        <f t="shared" si="5"/>
        <v>2.7836243185425436E-2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2469</v>
      </c>
      <c r="P17" s="166">
        <v>1278</v>
      </c>
      <c r="Q17" s="166">
        <v>1635</v>
      </c>
      <c r="R17" s="166">
        <v>3248</v>
      </c>
      <c r="S17" s="166">
        <v>2699</v>
      </c>
      <c r="T17" s="166">
        <v>4219</v>
      </c>
      <c r="U17" s="167">
        <f t="shared" si="4"/>
        <v>0.56317154501667277</v>
      </c>
      <c r="V17" s="166">
        <f t="shared" si="2"/>
        <v>1520</v>
      </c>
      <c r="W17" s="167">
        <f t="shared" si="5"/>
        <v>1.8196639293354498E-2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2202</v>
      </c>
      <c r="P18" s="166">
        <v>686</v>
      </c>
      <c r="Q18" s="166">
        <v>1848</v>
      </c>
      <c r="R18" s="166">
        <v>2875</v>
      </c>
      <c r="S18" s="166">
        <v>3786</v>
      </c>
      <c r="T18" s="166">
        <v>3186</v>
      </c>
      <c r="U18" s="167">
        <f t="shared" si="4"/>
        <v>-0.15847860538827263</v>
      </c>
      <c r="V18" s="166">
        <f t="shared" si="2"/>
        <v>-600</v>
      </c>
      <c r="W18" s="167">
        <f t="shared" si="5"/>
        <v>1.3741287695811193E-2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2302</v>
      </c>
      <c r="P19" s="166">
        <v>932</v>
      </c>
      <c r="Q19" s="166">
        <v>363</v>
      </c>
      <c r="R19" s="166">
        <v>967</v>
      </c>
      <c r="S19" s="166">
        <v>1128</v>
      </c>
      <c r="T19" s="166">
        <v>3135</v>
      </c>
      <c r="U19" s="167">
        <f t="shared" si="4"/>
        <v>1.7792553191489362</v>
      </c>
      <c r="V19" s="166">
        <f t="shared" si="2"/>
        <v>2007</v>
      </c>
      <c r="W19" s="167">
        <f t="shared" si="5"/>
        <v>1.3521323580153198E-2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23025</v>
      </c>
      <c r="P20" s="171">
        <f t="shared" si="7"/>
        <v>6886</v>
      </c>
      <c r="Q20" s="171">
        <f t="shared" si="7"/>
        <v>14115</v>
      </c>
      <c r="R20" s="171">
        <f t="shared" si="7"/>
        <v>36343</v>
      </c>
      <c r="S20" s="171">
        <f t="shared" si="7"/>
        <v>43960</v>
      </c>
      <c r="T20" s="171">
        <f t="shared" si="7"/>
        <v>50454</v>
      </c>
      <c r="U20" s="172">
        <f t="shared" si="4"/>
        <v>0.14772520473157424</v>
      </c>
      <c r="V20" s="171">
        <f>T20-S20</f>
        <v>6494</v>
      </c>
      <c r="W20" s="172">
        <f t="shared" si="5"/>
        <v>0.21760920571389139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70FD2-377D-4675-96A5-82DD053D30C7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49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2379</v>
      </c>
      <c r="P11" s="178">
        <v>24503</v>
      </c>
      <c r="Q11" s="178">
        <v>23244</v>
      </c>
      <c r="R11" s="178">
        <v>16852</v>
      </c>
      <c r="S11" s="179">
        <f t="shared" ref="S11:S23" si="1">IFERROR(R11/Q11-1,"-")</f>
        <v>-0.27499569781448974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2073</v>
      </c>
      <c r="P12" s="162">
        <v>11839</v>
      </c>
      <c r="Q12" s="162">
        <v>11986</v>
      </c>
      <c r="R12" s="162">
        <v>4179</v>
      </c>
      <c r="S12" s="163">
        <f t="shared" si="1"/>
        <v>-0.65134323377273484</v>
      </c>
      <c r="T12" s="163">
        <f>R12/R11</f>
        <v>0.24798243531924993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1964</v>
      </c>
      <c r="P13" s="166">
        <v>10726</v>
      </c>
      <c r="Q13" s="166">
        <v>9562</v>
      </c>
      <c r="R13" s="166">
        <v>1991</v>
      </c>
      <c r="S13" s="167">
        <f t="shared" si="1"/>
        <v>-0.79177996235097259</v>
      </c>
      <c r="T13" s="167">
        <f>R13/R11</f>
        <v>0.1181462140992167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109</v>
      </c>
      <c r="P14" s="166">
        <v>1113</v>
      </c>
      <c r="Q14" s="166">
        <v>2424</v>
      </c>
      <c r="R14" s="166">
        <v>2188</v>
      </c>
      <c r="S14" s="167">
        <f t="shared" si="1"/>
        <v>-9.7359735973597372E-2</v>
      </c>
      <c r="T14" s="167">
        <f>R14/R11</f>
        <v>0.12983622122003324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306</v>
      </c>
      <c r="P15" s="162">
        <v>12664</v>
      </c>
      <c r="Q15" s="162">
        <v>11258</v>
      </c>
      <c r="R15" s="162">
        <v>12673</v>
      </c>
      <c r="S15" s="163">
        <f t="shared" si="1"/>
        <v>0.12568839936045473</v>
      </c>
      <c r="T15" s="163">
        <f>R15/R11</f>
        <v>0.75201756468075009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0</v>
      </c>
      <c r="P16" s="166">
        <v>7439</v>
      </c>
      <c r="Q16" s="166">
        <v>4901</v>
      </c>
      <c r="R16" s="166">
        <v>7702</v>
      </c>
      <c r="S16" s="167">
        <f t="shared" si="1"/>
        <v>0.5715160171393594</v>
      </c>
      <c r="T16" s="167">
        <f>R16/R11</f>
        <v>0.45703774032755756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26</v>
      </c>
      <c r="P17" s="166">
        <v>191</v>
      </c>
      <c r="Q17" s="166">
        <v>279</v>
      </c>
      <c r="R17" s="166">
        <v>638</v>
      </c>
      <c r="S17" s="167">
        <f t="shared" si="1"/>
        <v>1.2867383512544803</v>
      </c>
      <c r="T17" s="167">
        <f>R17/R11</f>
        <v>3.7859007832898174E-2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183</v>
      </c>
      <c r="P18" s="166">
        <v>1449</v>
      </c>
      <c r="Q18" s="166">
        <v>1571</v>
      </c>
      <c r="R18" s="166">
        <v>899</v>
      </c>
      <c r="S18" s="167">
        <f t="shared" si="1"/>
        <v>-0.42775302355187783</v>
      </c>
      <c r="T18" s="167">
        <f>R18/R11</f>
        <v>5.334678376453833E-2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6</v>
      </c>
      <c r="P19" s="166">
        <v>254</v>
      </c>
      <c r="Q19" s="166">
        <v>440</v>
      </c>
      <c r="R19" s="166">
        <v>248</v>
      </c>
      <c r="S19" s="167">
        <f t="shared" si="1"/>
        <v>-0.4363636363636364</v>
      </c>
      <c r="T19" s="167">
        <f>R19/R11</f>
        <v>1.4716354141941609E-2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32</v>
      </c>
      <c r="P20" s="166">
        <v>436</v>
      </c>
      <c r="Q20" s="166">
        <v>599</v>
      </c>
      <c r="R20" s="166">
        <v>475</v>
      </c>
      <c r="S20" s="167">
        <f t="shared" si="1"/>
        <v>-0.20701168614357257</v>
      </c>
      <c r="T20" s="167">
        <f>R20/R11</f>
        <v>2.8186565392831712E-2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0</v>
      </c>
      <c r="P21" s="166">
        <v>8</v>
      </c>
      <c r="Q21" s="166">
        <v>29</v>
      </c>
      <c r="R21" s="166">
        <v>0</v>
      </c>
      <c r="S21" s="167">
        <f t="shared" si="1"/>
        <v>-1</v>
      </c>
      <c r="T21" s="167">
        <f>R21/R11</f>
        <v>0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0</v>
      </c>
      <c r="P22" s="166">
        <v>10</v>
      </c>
      <c r="Q22" s="166">
        <v>27</v>
      </c>
      <c r="R22" s="166">
        <v>0</v>
      </c>
      <c r="S22" s="167">
        <f t="shared" si="1"/>
        <v>-1</v>
      </c>
      <c r="T22" s="167">
        <f>R22/R11</f>
        <v>0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59</v>
      </c>
      <c r="P23" s="171">
        <f>P15-SUM(P16:P22)</f>
        <v>2877</v>
      </c>
      <c r="Q23" s="171">
        <f>Q15-SUM(Q16:Q22)</f>
        <v>3412</v>
      </c>
      <c r="R23" s="171">
        <f>R15-SUM(R16:R22)</f>
        <v>2711</v>
      </c>
      <c r="S23" s="172">
        <f t="shared" si="1"/>
        <v>-0.20545134818288391</v>
      </c>
      <c r="T23" s="172">
        <f>R23/R11</f>
        <v>0.16087111322098266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44EC-A9F6-4E95-873A-8EF3FFFAEA8D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49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24073</v>
      </c>
      <c r="R9" s="178">
        <v>19378</v>
      </c>
      <c r="S9" s="178">
        <v>91869</v>
      </c>
      <c r="T9" s="178">
        <v>109900</v>
      </c>
      <c r="U9" s="178">
        <v>133707</v>
      </c>
      <c r="V9" s="178">
        <v>111695</v>
      </c>
      <c r="W9" s="179">
        <f>IFERROR(V9/U9-1,"-")</f>
        <v>-0.16462862826927538</v>
      </c>
      <c r="X9" s="178">
        <f>V9-U9</f>
        <v>-22012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5545</v>
      </c>
      <c r="R10" s="162">
        <v>11048</v>
      </c>
      <c r="S10" s="162">
        <v>27158</v>
      </c>
      <c r="T10" s="162">
        <v>27541</v>
      </c>
      <c r="U10" s="162">
        <v>32909</v>
      </c>
      <c r="V10" s="162">
        <v>25581</v>
      </c>
      <c r="W10" s="180">
        <f>IFERROR(V10/U10-1,"-")</f>
        <v>-0.22267464827250905</v>
      </c>
      <c r="X10" s="161">
        <f t="shared" ref="X10:X20" si="5">V10-U10</f>
        <v>-7328</v>
      </c>
      <c r="Y10" s="163">
        <f t="shared" si="1"/>
        <v>0.22902547114911143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2263</v>
      </c>
      <c r="R11" s="166">
        <v>10574</v>
      </c>
      <c r="S11" s="166">
        <v>21983</v>
      </c>
      <c r="T11" s="166">
        <v>20856</v>
      </c>
      <c r="U11" s="166">
        <v>19799</v>
      </c>
      <c r="V11" s="166">
        <v>10049</v>
      </c>
      <c r="W11" s="181">
        <f>IFERROR(V11/U11-1,"-")</f>
        <v>-0.49244911359159549</v>
      </c>
      <c r="X11" s="165">
        <f t="shared" si="5"/>
        <v>-9750</v>
      </c>
      <c r="Y11" s="167">
        <f>V11/V$9</f>
        <v>8.9968217019562202E-2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3282</v>
      </c>
      <c r="R12" s="166">
        <v>474</v>
      </c>
      <c r="S12" s="166">
        <v>5175</v>
      </c>
      <c r="T12" s="166">
        <v>6685</v>
      </c>
      <c r="U12" s="166">
        <v>13110</v>
      </c>
      <c r="V12" s="166">
        <v>15532</v>
      </c>
      <c r="W12" s="181">
        <f>IFERROR(V12/U12-1,"-")</f>
        <v>0.184744469870328</v>
      </c>
      <c r="X12" s="165">
        <f t="shared" si="5"/>
        <v>2422</v>
      </c>
      <c r="Y12" s="167">
        <f t="shared" si="1"/>
        <v>0.13905725412954922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18528</v>
      </c>
      <c r="R13" s="162">
        <v>8330</v>
      </c>
      <c r="S13" s="162">
        <v>64711</v>
      </c>
      <c r="T13" s="162">
        <v>82359</v>
      </c>
      <c r="U13" s="162">
        <v>100798</v>
      </c>
      <c r="V13" s="162">
        <v>86114</v>
      </c>
      <c r="W13" s="180">
        <f>IFERROR(V13/U13-1,"-")</f>
        <v>-0.14567749360106352</v>
      </c>
      <c r="X13" s="161">
        <f t="shared" si="5"/>
        <v>-14684</v>
      </c>
      <c r="Y13" s="163">
        <f t="shared" si="1"/>
        <v>0.77097452885088857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7372</v>
      </c>
      <c r="R14" s="166">
        <v>877</v>
      </c>
      <c r="S14" s="166">
        <v>28440</v>
      </c>
      <c r="T14" s="166">
        <v>30002</v>
      </c>
      <c r="U14" s="166">
        <v>42683</v>
      </c>
      <c r="V14" s="166">
        <v>43781</v>
      </c>
      <c r="W14" s="181">
        <f t="shared" ref="W14:W21" si="7">IFERROR(V14/U14-1,"-")</f>
        <v>2.5724527329381797E-2</v>
      </c>
      <c r="X14" s="165">
        <f t="shared" si="5"/>
        <v>1098</v>
      </c>
      <c r="Y14" s="167">
        <f t="shared" si="1"/>
        <v>0.39196920184430817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2105</v>
      </c>
      <c r="R15" s="166">
        <v>1276</v>
      </c>
      <c r="S15" s="166">
        <v>5592</v>
      </c>
      <c r="T15" s="166">
        <v>5853</v>
      </c>
      <c r="U15" s="166">
        <v>6151</v>
      </c>
      <c r="V15" s="166">
        <v>6122</v>
      </c>
      <c r="W15" s="181">
        <f t="shared" si="7"/>
        <v>-4.7146805397496605E-3</v>
      </c>
      <c r="X15" s="165">
        <f t="shared" si="5"/>
        <v>-29</v>
      </c>
      <c r="Y15" s="167">
        <f t="shared" si="1"/>
        <v>5.4809973588790903E-2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2465</v>
      </c>
      <c r="R16" s="166">
        <v>1376</v>
      </c>
      <c r="S16" s="166">
        <v>8342</v>
      </c>
      <c r="T16" s="166">
        <v>10358</v>
      </c>
      <c r="U16" s="166">
        <v>10999</v>
      </c>
      <c r="V16" s="166">
        <v>5823</v>
      </c>
      <c r="W16" s="181">
        <f t="shared" si="7"/>
        <v>-0.47058823529411764</v>
      </c>
      <c r="X16" s="165">
        <f t="shared" si="5"/>
        <v>-5176</v>
      </c>
      <c r="Y16" s="167">
        <f t="shared" si="1"/>
        <v>5.2133040870226958E-2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210</v>
      </c>
      <c r="R17" s="166">
        <v>425</v>
      </c>
      <c r="S17" s="166">
        <v>1776</v>
      </c>
      <c r="T17" s="166">
        <v>2310</v>
      </c>
      <c r="U17" s="166">
        <v>3644</v>
      </c>
      <c r="V17" s="166">
        <v>3147</v>
      </c>
      <c r="W17" s="181">
        <f t="shared" si="7"/>
        <v>-0.13638858397365528</v>
      </c>
      <c r="X17" s="165">
        <f t="shared" si="5"/>
        <v>-497</v>
      </c>
      <c r="Y17" s="167">
        <f t="shared" si="1"/>
        <v>2.8174940686691435E-2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472</v>
      </c>
      <c r="R18" s="166">
        <v>458</v>
      </c>
      <c r="S18" s="166">
        <v>1913</v>
      </c>
      <c r="T18" s="166">
        <v>2075</v>
      </c>
      <c r="U18" s="166">
        <v>2461</v>
      </c>
      <c r="V18" s="166">
        <v>1749</v>
      </c>
      <c r="W18" s="181">
        <f t="shared" si="7"/>
        <v>-0.28931328728159289</v>
      </c>
      <c r="X18" s="165">
        <f t="shared" si="5"/>
        <v>-712</v>
      </c>
      <c r="Y18" s="167">
        <f t="shared" si="1"/>
        <v>1.5658713460763685E-2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664</v>
      </c>
      <c r="R19" s="166">
        <v>1</v>
      </c>
      <c r="S19" s="166">
        <v>1049</v>
      </c>
      <c r="T19" s="166">
        <v>3230</v>
      </c>
      <c r="U19" s="166">
        <v>2216</v>
      </c>
      <c r="V19" s="166">
        <v>1542</v>
      </c>
      <c r="W19" s="181">
        <f t="shared" si="7"/>
        <v>-0.30415162454873645</v>
      </c>
      <c r="X19" s="165">
        <f t="shared" si="5"/>
        <v>-674</v>
      </c>
      <c r="Y19" s="167">
        <f t="shared" si="1"/>
        <v>1.3805452347911723E-2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788</v>
      </c>
      <c r="R20" s="166">
        <v>0</v>
      </c>
      <c r="S20" s="166">
        <v>428</v>
      </c>
      <c r="T20" s="166">
        <v>963</v>
      </c>
      <c r="U20" s="166">
        <v>1641</v>
      </c>
      <c r="V20" s="166">
        <v>1869</v>
      </c>
      <c r="W20" s="181">
        <f t="shared" si="7"/>
        <v>0.13893967093235826</v>
      </c>
      <c r="X20" s="165">
        <f t="shared" si="5"/>
        <v>228</v>
      </c>
      <c r="Y20" s="167">
        <f t="shared" si="1"/>
        <v>1.6733067729083666E-2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4452</v>
      </c>
      <c r="R21" s="171">
        <f t="shared" si="11"/>
        <v>3917</v>
      </c>
      <c r="S21" s="171">
        <f t="shared" si="11"/>
        <v>17171</v>
      </c>
      <c r="T21" s="171">
        <f t="shared" si="11"/>
        <v>27568</v>
      </c>
      <c r="U21" s="171">
        <f t="shared" si="11"/>
        <v>31003</v>
      </c>
      <c r="V21" s="171">
        <f t="shared" si="11"/>
        <v>22081</v>
      </c>
      <c r="W21" s="182">
        <f t="shared" si="7"/>
        <v>-0.28777860207076733</v>
      </c>
      <c r="X21" s="170">
        <f>V21-U21</f>
        <v>-8922</v>
      </c>
      <c r="Y21" s="172">
        <f t="shared" si="1"/>
        <v>0.19769013832311205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D92CC-D014-4069-869F-B008FC0C9E4D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23335</v>
      </c>
      <c r="P9" s="178">
        <f t="shared" si="3"/>
        <v>18908</v>
      </c>
      <c r="Q9" s="178">
        <f t="shared" si="3"/>
        <v>85891</v>
      </c>
      <c r="R9" s="178">
        <f t="shared" si="3"/>
        <v>104931</v>
      </c>
      <c r="S9" s="178">
        <f t="shared" si="3"/>
        <v>110305</v>
      </c>
      <c r="T9" s="178">
        <f t="shared" si="3"/>
        <v>89955</v>
      </c>
      <c r="U9" s="179">
        <f>IFERROR(T9/S9-1,"-")</f>
        <v>-0.18448846380490458</v>
      </c>
      <c r="V9" s="178">
        <f>T9-S9</f>
        <v>-20350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5481</v>
      </c>
      <c r="P10" s="162">
        <v>10843</v>
      </c>
      <c r="Q10" s="162">
        <v>26332</v>
      </c>
      <c r="R10" s="162">
        <v>26747</v>
      </c>
      <c r="S10" s="162">
        <v>31284</v>
      </c>
      <c r="T10" s="162">
        <v>24581</v>
      </c>
      <c r="U10" s="180">
        <f>IFERROR(T10/S10-1,"-")</f>
        <v>-0.21426288198440102</v>
      </c>
      <c r="V10" s="161">
        <f t="shared" ref="V10:V20" si="5">T10-S10</f>
        <v>-6703</v>
      </c>
      <c r="W10" s="163">
        <f t="shared" si="4"/>
        <v>0.27325885164804625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2199</v>
      </c>
      <c r="P11" s="166">
        <v>10492</v>
      </c>
      <c r="Q11" s="166">
        <v>21697</v>
      </c>
      <c r="R11" s="166">
        <v>20684</v>
      </c>
      <c r="S11" s="166">
        <v>18174</v>
      </c>
      <c r="T11" s="166">
        <v>9049</v>
      </c>
      <c r="U11" s="181">
        <f>IFERROR(T11/S11-1,"-")</f>
        <v>-0.50209089908660731</v>
      </c>
      <c r="V11" s="165">
        <f t="shared" si="5"/>
        <v>-9125</v>
      </c>
      <c r="W11" s="167">
        <f>T11/T$9</f>
        <v>0.10059474181535212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3282</v>
      </c>
      <c r="P12" s="166">
        <v>351</v>
      </c>
      <c r="Q12" s="166">
        <v>4635</v>
      </c>
      <c r="R12" s="166">
        <v>6063</v>
      </c>
      <c r="S12" s="166">
        <v>13110</v>
      </c>
      <c r="T12" s="166">
        <v>15532</v>
      </c>
      <c r="U12" s="181">
        <f>IFERROR(T12/S12-1,"-")</f>
        <v>0.184744469870328</v>
      </c>
      <c r="V12" s="165">
        <f t="shared" si="5"/>
        <v>2422</v>
      </c>
      <c r="W12" s="167">
        <f t="shared" si="4"/>
        <v>0.17266410983269412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17854</v>
      </c>
      <c r="P13" s="162">
        <v>8065</v>
      </c>
      <c r="Q13" s="162">
        <v>59559</v>
      </c>
      <c r="R13" s="162">
        <v>78184</v>
      </c>
      <c r="S13" s="162">
        <v>79021</v>
      </c>
      <c r="T13" s="162">
        <v>65374</v>
      </c>
      <c r="U13" s="180">
        <f>IFERROR(T13/S13-1,"-")</f>
        <v>-0.17270092760152367</v>
      </c>
      <c r="V13" s="161">
        <f t="shared" si="5"/>
        <v>-13647</v>
      </c>
      <c r="W13" s="163">
        <f t="shared" si="4"/>
        <v>0.7267411483519538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7112</v>
      </c>
      <c r="P14" s="166">
        <v>869</v>
      </c>
      <c r="Q14" s="166">
        <v>26221</v>
      </c>
      <c r="R14" s="166">
        <v>28594</v>
      </c>
      <c r="S14" s="166">
        <v>26510</v>
      </c>
      <c r="T14" s="166">
        <v>27977</v>
      </c>
      <c r="U14" s="181">
        <f t="shared" ref="U14:U21" si="7">IFERROR(T14/S14-1,"-")</f>
        <v>5.5337608449641751E-2</v>
      </c>
      <c r="V14" s="165">
        <f t="shared" si="5"/>
        <v>1467</v>
      </c>
      <c r="W14" s="167">
        <f t="shared" si="4"/>
        <v>0.31101106108609861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2067</v>
      </c>
      <c r="P15" s="166">
        <v>1213</v>
      </c>
      <c r="Q15" s="166">
        <v>5231</v>
      </c>
      <c r="R15" s="166">
        <v>5346</v>
      </c>
      <c r="S15" s="166">
        <v>5749</v>
      </c>
      <c r="T15" s="166">
        <v>6004</v>
      </c>
      <c r="U15" s="181">
        <f t="shared" si="7"/>
        <v>4.435554009392928E-2</v>
      </c>
      <c r="V15" s="165">
        <f t="shared" si="5"/>
        <v>255</v>
      </c>
      <c r="W15" s="167">
        <f t="shared" si="4"/>
        <v>6.6744483352787501E-2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2431</v>
      </c>
      <c r="P16" s="166">
        <v>1335</v>
      </c>
      <c r="Q16" s="166">
        <v>8134</v>
      </c>
      <c r="R16" s="166">
        <v>10063</v>
      </c>
      <c r="S16" s="166">
        <v>10964</v>
      </c>
      <c r="T16" s="166">
        <v>5823</v>
      </c>
      <c r="U16" s="181">
        <f t="shared" si="7"/>
        <v>-0.46889821233126594</v>
      </c>
      <c r="V16" s="165">
        <f t="shared" si="5"/>
        <v>-5141</v>
      </c>
      <c r="W16" s="167">
        <f t="shared" si="4"/>
        <v>6.4732366183091541E-2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204</v>
      </c>
      <c r="P17" s="166">
        <v>415</v>
      </c>
      <c r="Q17" s="166">
        <v>982</v>
      </c>
      <c r="R17" s="166">
        <v>2041</v>
      </c>
      <c r="S17" s="166">
        <v>2589</v>
      </c>
      <c r="T17" s="166">
        <v>1590</v>
      </c>
      <c r="U17" s="181">
        <f t="shared" si="7"/>
        <v>-0.38586326767091539</v>
      </c>
      <c r="V17" s="165">
        <f t="shared" si="5"/>
        <v>-999</v>
      </c>
      <c r="W17" s="167">
        <f t="shared" si="4"/>
        <v>1.7675504418876106E-2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442</v>
      </c>
      <c r="P18" s="166">
        <v>436</v>
      </c>
      <c r="Q18" s="166">
        <v>1715</v>
      </c>
      <c r="R18" s="166">
        <v>1829</v>
      </c>
      <c r="S18" s="166">
        <v>2185</v>
      </c>
      <c r="T18" s="166">
        <v>1749</v>
      </c>
      <c r="U18" s="181">
        <f t="shared" si="7"/>
        <v>-0.19954233409610989</v>
      </c>
      <c r="V18" s="165">
        <f t="shared" si="5"/>
        <v>-436</v>
      </c>
      <c r="W18" s="167">
        <f t="shared" si="4"/>
        <v>1.9443054860763715E-2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634</v>
      </c>
      <c r="P19" s="166">
        <v>0</v>
      </c>
      <c r="Q19" s="166">
        <v>884</v>
      </c>
      <c r="R19" s="166">
        <v>3203</v>
      </c>
      <c r="S19" s="166">
        <v>1641</v>
      </c>
      <c r="T19" s="166">
        <v>823</v>
      </c>
      <c r="U19" s="181">
        <f t="shared" si="7"/>
        <v>-0.49847653869591713</v>
      </c>
      <c r="V19" s="165">
        <f t="shared" si="5"/>
        <v>-818</v>
      </c>
      <c r="W19" s="167">
        <f t="shared" si="4"/>
        <v>9.1490189539214055E-3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773</v>
      </c>
      <c r="P20" s="166">
        <v>0</v>
      </c>
      <c r="Q20" s="166">
        <v>284</v>
      </c>
      <c r="R20" s="166">
        <v>929</v>
      </c>
      <c r="S20" s="166">
        <v>203</v>
      </c>
      <c r="T20" s="166">
        <v>523</v>
      </c>
      <c r="U20" s="181">
        <f t="shared" si="7"/>
        <v>1.5763546798029555</v>
      </c>
      <c r="V20" s="165">
        <f t="shared" si="5"/>
        <v>320</v>
      </c>
      <c r="W20" s="167">
        <f t="shared" si="4"/>
        <v>5.8140181201711966E-3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4191</v>
      </c>
      <c r="P21" s="171">
        <f t="shared" si="10"/>
        <v>3797</v>
      </c>
      <c r="Q21" s="171">
        <f t="shared" si="10"/>
        <v>16108</v>
      </c>
      <c r="R21" s="171">
        <f t="shared" si="10"/>
        <v>26179</v>
      </c>
      <c r="S21" s="171">
        <f t="shared" si="10"/>
        <v>29180</v>
      </c>
      <c r="T21" s="171">
        <f t="shared" si="10"/>
        <v>20885</v>
      </c>
      <c r="U21" s="182">
        <f t="shared" si="7"/>
        <v>-0.28427004797806721</v>
      </c>
      <c r="V21" s="170">
        <f>T21-S21</f>
        <v>-8295</v>
      </c>
      <c r="W21" s="172">
        <f t="shared" si="4"/>
        <v>0.23217164137624369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101FE-CDB1-43C6-9FA3-FE4FF6F46415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0E88B-E714-46A5-8DB8-878E51F7F6C9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58474-FBBC-48F1-8115-21D38F0B02CE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57488-4BC4-4533-88D4-1F3E105561D0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49</v>
      </c>
      <c r="C7" s="291" t="s">
        <v>8</v>
      </c>
      <c r="D7" s="15" t="s">
        <v>32</v>
      </c>
      <c r="E7" s="16">
        <v>2379</v>
      </c>
      <c r="F7" s="16">
        <v>24503</v>
      </c>
      <c r="G7" s="16">
        <v>23244</v>
      </c>
      <c r="H7" s="16">
        <v>16852</v>
      </c>
      <c r="I7" s="16">
        <v>17502</v>
      </c>
      <c r="J7" s="17">
        <f>I7/H7-1</f>
        <v>3.8571089484927601E-2</v>
      </c>
      <c r="K7" s="16">
        <f>I7-H7</f>
        <v>650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2305</v>
      </c>
      <c r="F8" s="20">
        <v>23736</v>
      </c>
      <c r="G8" s="20">
        <v>22490</v>
      </c>
      <c r="H8" s="20">
        <v>13444</v>
      </c>
      <c r="I8" s="20">
        <v>14555</v>
      </c>
      <c r="J8" s="21">
        <f t="shared" ref="J8:J20" si="0">I8/H8-1</f>
        <v>8.2639095507289539E-2</v>
      </c>
      <c r="K8" s="20">
        <f t="shared" ref="K8:K17" si="1">I8-H8</f>
        <v>1111</v>
      </c>
      <c r="L8" s="22">
        <f>I8/$I$7</f>
        <v>0.83161924351502681</v>
      </c>
    </row>
    <row r="9" spans="2:12" x14ac:dyDescent="0.25">
      <c r="B9" s="284"/>
      <c r="C9" s="287"/>
      <c r="D9" s="23" t="s">
        <v>34</v>
      </c>
      <c r="E9" s="24" t="s">
        <v>233</v>
      </c>
      <c r="F9" s="24" t="s">
        <v>233</v>
      </c>
      <c r="G9" s="24" t="s">
        <v>233</v>
      </c>
      <c r="H9" s="24" t="s">
        <v>233</v>
      </c>
      <c r="I9" s="24" t="s">
        <v>233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8" t="s">
        <v>35</v>
      </c>
      <c r="D10" s="26" t="s">
        <v>32</v>
      </c>
      <c r="E10" s="27">
        <v>2426</v>
      </c>
      <c r="F10" s="27">
        <v>27893</v>
      </c>
      <c r="G10" s="27">
        <v>26664</v>
      </c>
      <c r="H10" s="27">
        <v>19100</v>
      </c>
      <c r="I10" s="27">
        <v>20231</v>
      </c>
      <c r="J10" s="28">
        <f t="shared" si="0"/>
        <v>5.9214659685863813E-2</v>
      </c>
      <c r="K10" s="27">
        <f t="shared" si="1"/>
        <v>1131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2331</v>
      </c>
      <c r="F11" s="29">
        <v>27053</v>
      </c>
      <c r="G11" s="29">
        <v>25834</v>
      </c>
      <c r="H11" s="29">
        <v>15163</v>
      </c>
      <c r="I11" s="29">
        <v>16719</v>
      </c>
      <c r="J11" s="30">
        <f t="shared" si="0"/>
        <v>0.10261821539273241</v>
      </c>
      <c r="K11" s="29">
        <f t="shared" si="1"/>
        <v>1556</v>
      </c>
      <c r="L11" s="31">
        <f>I11/$I$10</f>
        <v>0.82640502199594679</v>
      </c>
    </row>
    <row r="12" spans="2:12" x14ac:dyDescent="0.25">
      <c r="B12" s="284"/>
      <c r="C12" s="290"/>
      <c r="D12" s="32" t="s">
        <v>34</v>
      </c>
      <c r="E12" s="33" t="s">
        <v>233</v>
      </c>
      <c r="F12" s="33" t="s">
        <v>233</v>
      </c>
      <c r="G12" s="33" t="s">
        <v>233</v>
      </c>
      <c r="H12" s="33" t="s">
        <v>233</v>
      </c>
      <c r="I12" s="33" t="s">
        <v>233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91" t="s">
        <v>21</v>
      </c>
      <c r="D13" s="15" t="s">
        <v>32</v>
      </c>
      <c r="E13" s="16">
        <v>6598</v>
      </c>
      <c r="F13" s="16">
        <v>137368</v>
      </c>
      <c r="G13" s="16">
        <v>132622</v>
      </c>
      <c r="H13" s="16">
        <v>99510</v>
      </c>
      <c r="I13" s="16">
        <v>107220</v>
      </c>
      <c r="J13" s="17">
        <f t="shared" si="0"/>
        <v>7.7479650286403468E-2</v>
      </c>
      <c r="K13" s="16">
        <f t="shared" si="1"/>
        <v>7710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5666</v>
      </c>
      <c r="F14" s="20">
        <v>131509</v>
      </c>
      <c r="G14" s="20">
        <v>126864</v>
      </c>
      <c r="H14" s="20">
        <v>79640</v>
      </c>
      <c r="I14" s="20">
        <v>88465</v>
      </c>
      <c r="J14" s="21">
        <f t="shared" si="0"/>
        <v>0.11081115017579113</v>
      </c>
      <c r="K14" s="20">
        <f t="shared" si="1"/>
        <v>8825</v>
      </c>
      <c r="L14" s="22">
        <f>I14/$I$13</f>
        <v>0.82507927625443012</v>
      </c>
    </row>
    <row r="15" spans="2:12" x14ac:dyDescent="0.25">
      <c r="B15" s="284"/>
      <c r="C15" s="287"/>
      <c r="D15" s="23" t="s">
        <v>34</v>
      </c>
      <c r="E15" s="24" t="s">
        <v>233</v>
      </c>
      <c r="F15" s="24" t="s">
        <v>233</v>
      </c>
      <c r="G15" s="24" t="s">
        <v>233</v>
      </c>
      <c r="H15" s="24" t="s">
        <v>233</v>
      </c>
      <c r="I15" s="24" t="s">
        <v>233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8" t="s">
        <v>22</v>
      </c>
      <c r="D16" s="26" t="s">
        <v>32</v>
      </c>
      <c r="E16" s="35">
        <v>2.7734342160571668</v>
      </c>
      <c r="F16" s="35">
        <v>5.606170672978819</v>
      </c>
      <c r="G16" s="35">
        <v>5.7056444673894342</v>
      </c>
      <c r="H16" s="35">
        <v>5.9049370994540711</v>
      </c>
      <c r="I16" s="35">
        <v>6.1261570106273568</v>
      </c>
      <c r="J16" s="36">
        <f t="shared" si="0"/>
        <v>3.7463550829988979E-2</v>
      </c>
      <c r="K16" s="37">
        <f t="shared" si="1"/>
        <v>0.22121991117328577</v>
      </c>
      <c r="L16" s="38"/>
    </row>
    <row r="17" spans="2:12" x14ac:dyDescent="0.25">
      <c r="B17" s="284"/>
      <c r="C17" s="289"/>
      <c r="D17" s="4" t="s">
        <v>33</v>
      </c>
      <c r="E17" s="39">
        <f>E14/E8</f>
        <v>2.4581344902386117</v>
      </c>
      <c r="F17" s="39">
        <f t="shared" ref="F17:I17" si="2">F14/F8</f>
        <v>5.5404870239298951</v>
      </c>
      <c r="G17" s="39">
        <f t="shared" si="2"/>
        <v>5.6409070698088035</v>
      </c>
      <c r="H17" s="39">
        <f t="shared" si="2"/>
        <v>5.9238321927997619</v>
      </c>
      <c r="I17" s="39">
        <f t="shared" si="2"/>
        <v>6.0779800755754039</v>
      </c>
      <c r="J17" s="40">
        <f t="shared" si="0"/>
        <v>2.6021649121493295E-2</v>
      </c>
      <c r="K17" s="41">
        <f t="shared" si="1"/>
        <v>0.15414788277564195</v>
      </c>
      <c r="L17" s="42"/>
    </row>
    <row r="18" spans="2:12" x14ac:dyDescent="0.25">
      <c r="B18" s="284"/>
      <c r="C18" s="290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4.9800000000000004E-2</v>
      </c>
      <c r="F19" s="18">
        <v>0.97129999999999994</v>
      </c>
      <c r="G19" s="18">
        <v>1.0004999999999999</v>
      </c>
      <c r="H19" s="18">
        <v>0.74549999999999994</v>
      </c>
      <c r="I19" s="18">
        <v>0.74930000000000008</v>
      </c>
      <c r="J19" s="17">
        <f t="shared" si="0"/>
        <v>5.0972501676729287E-3</v>
      </c>
      <c r="K19" s="44">
        <f>(I19-H19)*100</f>
        <v>0.38000000000001366</v>
      </c>
      <c r="L19" s="18"/>
    </row>
    <row r="20" spans="2:12" x14ac:dyDescent="0.25">
      <c r="B20" s="284"/>
      <c r="C20" s="293"/>
      <c r="D20" s="19" t="s">
        <v>33</v>
      </c>
      <c r="E20" s="22">
        <v>5.1100000000000007E-2</v>
      </c>
      <c r="F20" s="22">
        <v>1.0985</v>
      </c>
      <c r="G20" s="22">
        <v>1.1444000000000001</v>
      </c>
      <c r="H20" s="22">
        <v>0.71239999999999992</v>
      </c>
      <c r="I20" s="22">
        <v>0.72870000000000001</v>
      </c>
      <c r="J20" s="21">
        <f t="shared" si="0"/>
        <v>2.2880404267265675E-2</v>
      </c>
      <c r="K20" s="46">
        <f>(I20-H20)*100</f>
        <v>1.6300000000000092</v>
      </c>
      <c r="L20" s="22"/>
    </row>
    <row r="21" spans="2:12" x14ac:dyDescent="0.25">
      <c r="B21" s="284"/>
      <c r="C21" s="294"/>
      <c r="D21" s="23" t="s">
        <v>34</v>
      </c>
      <c r="E21" s="25" t="s">
        <v>233</v>
      </c>
      <c r="F21" s="25" t="s">
        <v>233</v>
      </c>
      <c r="G21" s="25" t="s">
        <v>233</v>
      </c>
      <c r="H21" s="25" t="s">
        <v>233</v>
      </c>
      <c r="I21" s="25" t="s">
        <v>233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4276</v>
      </c>
      <c r="F22" s="27">
        <v>4562</v>
      </c>
      <c r="G22" s="27">
        <v>4276</v>
      </c>
      <c r="H22" s="27">
        <v>4306</v>
      </c>
      <c r="I22" s="27">
        <v>4616</v>
      </c>
      <c r="J22" s="36">
        <f>I22/H22-1</f>
        <v>7.199256850905722E-2</v>
      </c>
      <c r="K22" s="27">
        <f>I22-H22</f>
        <v>310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3576</v>
      </c>
      <c r="F23" s="29">
        <v>3862</v>
      </c>
      <c r="G23" s="29">
        <v>3576</v>
      </c>
      <c r="H23" s="29">
        <v>3606</v>
      </c>
      <c r="I23" s="29">
        <v>3916</v>
      </c>
      <c r="J23" s="40">
        <f>I23/H23-1</f>
        <v>8.5967831392124161E-2</v>
      </c>
      <c r="K23" s="29">
        <f>I23-H23</f>
        <v>310</v>
      </c>
      <c r="L23" s="42">
        <f>I23/$I$22</f>
        <v>0.84835355285961866</v>
      </c>
    </row>
    <row r="24" spans="2:12" x14ac:dyDescent="0.25">
      <c r="B24" s="285"/>
      <c r="C24" s="298"/>
      <c r="D24" s="32" t="s">
        <v>34</v>
      </c>
      <c r="E24" s="33" t="s">
        <v>233</v>
      </c>
      <c r="F24" s="33" t="s">
        <v>233</v>
      </c>
      <c r="G24" s="33" t="s">
        <v>233</v>
      </c>
      <c r="H24" s="33" t="s">
        <v>233</v>
      </c>
      <c r="I24" s="33" t="s">
        <v>233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234</v>
      </c>
      <c r="F31" s="13" t="s">
        <v>235</v>
      </c>
      <c r="G31" s="13" t="s">
        <v>236</v>
      </c>
      <c r="H31" s="13" t="s">
        <v>237</v>
      </c>
      <c r="I31" s="13" t="s">
        <v>238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49</v>
      </c>
      <c r="C32" s="291" t="s">
        <v>8</v>
      </c>
      <c r="D32" s="15" t="s">
        <v>32</v>
      </c>
      <c r="E32" s="50">
        <v>19378</v>
      </c>
      <c r="F32" s="50">
        <v>91869</v>
      </c>
      <c r="G32" s="50">
        <v>109900</v>
      </c>
      <c r="H32" s="50">
        <v>133707</v>
      </c>
      <c r="I32" s="50">
        <v>111695</v>
      </c>
      <c r="J32" s="17">
        <f>I32/H32-1</f>
        <v>-0.16462862826927538</v>
      </c>
      <c r="K32" s="16">
        <f>I32-H32</f>
        <v>-22012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18908</v>
      </c>
      <c r="F33" s="51">
        <v>85891</v>
      </c>
      <c r="G33" s="51">
        <v>104931</v>
      </c>
      <c r="H33" s="51">
        <v>110305</v>
      </c>
      <c r="I33" s="51">
        <v>89955</v>
      </c>
      <c r="J33" s="21">
        <f t="shared" ref="J33:J45" si="4">I33/H33-1</f>
        <v>-0.18448846380490458</v>
      </c>
      <c r="K33" s="20">
        <f t="shared" ref="K33:K42" si="5">I33-H33</f>
        <v>-20350</v>
      </c>
      <c r="L33" s="22">
        <f>I33/$I$32</f>
        <v>0.80536281838936385</v>
      </c>
    </row>
    <row r="34" spans="1:12" x14ac:dyDescent="0.25">
      <c r="B34" s="284"/>
      <c r="C34" s="287"/>
      <c r="D34" s="23" t="s">
        <v>34</v>
      </c>
      <c r="E34" s="24" t="s">
        <v>233</v>
      </c>
      <c r="F34" s="24" t="s">
        <v>233</v>
      </c>
      <c r="G34" s="24" t="s">
        <v>233</v>
      </c>
      <c r="H34" s="24" t="s">
        <v>233</v>
      </c>
      <c r="I34" s="24" t="s">
        <v>233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8" t="s">
        <v>35</v>
      </c>
      <c r="D35" s="26" t="s">
        <v>32</v>
      </c>
      <c r="E35" s="52">
        <v>23661</v>
      </c>
      <c r="F35" s="52">
        <v>106766</v>
      </c>
      <c r="G35" s="52">
        <v>127703</v>
      </c>
      <c r="H35" s="52">
        <v>155107</v>
      </c>
      <c r="I35" s="52">
        <v>129030</v>
      </c>
      <c r="J35" s="28">
        <f t="shared" si="4"/>
        <v>-0.16812265081524369</v>
      </c>
      <c r="K35" s="27">
        <f t="shared" si="5"/>
        <v>-26077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23036</v>
      </c>
      <c r="F36" s="53">
        <v>99480</v>
      </c>
      <c r="G36" s="53">
        <v>121729</v>
      </c>
      <c r="H36" s="53">
        <v>127786</v>
      </c>
      <c r="I36" s="53">
        <v>104269</v>
      </c>
      <c r="J36" s="30">
        <f t="shared" si="4"/>
        <v>-0.18403424475294639</v>
      </c>
      <c r="K36" s="29">
        <f t="shared" si="5"/>
        <v>-23517</v>
      </c>
      <c r="L36" s="31">
        <f>I36/$I$35</f>
        <v>0.80809889173060534</v>
      </c>
    </row>
    <row r="37" spans="1:12" x14ac:dyDescent="0.25">
      <c r="B37" s="284"/>
      <c r="C37" s="290"/>
      <c r="D37" s="32" t="s">
        <v>34</v>
      </c>
      <c r="E37" s="33" t="s">
        <v>233</v>
      </c>
      <c r="F37" s="33" t="s">
        <v>233</v>
      </c>
      <c r="G37" s="33" t="s">
        <v>233</v>
      </c>
      <c r="H37" s="33" t="s">
        <v>233</v>
      </c>
      <c r="I37" s="33" t="s">
        <v>233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91" t="s">
        <v>21</v>
      </c>
      <c r="D38" s="15" t="s">
        <v>32</v>
      </c>
      <c r="E38" s="50">
        <v>126687</v>
      </c>
      <c r="F38" s="50">
        <v>528576</v>
      </c>
      <c r="G38" s="50">
        <v>651133</v>
      </c>
      <c r="H38" s="50">
        <v>789627</v>
      </c>
      <c r="I38" s="50">
        <v>648050</v>
      </c>
      <c r="J38" s="17">
        <f t="shared" si="4"/>
        <v>-0.17929604737426663</v>
      </c>
      <c r="K38" s="16">
        <f t="shared" si="5"/>
        <v>-141577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121881</v>
      </c>
      <c r="F39" s="51">
        <v>485248</v>
      </c>
      <c r="G39" s="51">
        <v>617230</v>
      </c>
      <c r="H39" s="51">
        <v>657405</v>
      </c>
      <c r="I39" s="51">
        <v>524852</v>
      </c>
      <c r="J39" s="21">
        <f t="shared" si="4"/>
        <v>-0.20163065385873247</v>
      </c>
      <c r="K39" s="20">
        <f t="shared" si="5"/>
        <v>-132553</v>
      </c>
      <c r="L39" s="22">
        <f>I39/$I$38</f>
        <v>0.80989429827945369</v>
      </c>
    </row>
    <row r="40" spans="1:12" x14ac:dyDescent="0.25">
      <c r="B40" s="284"/>
      <c r="C40" s="287"/>
      <c r="D40" s="23" t="s">
        <v>34</v>
      </c>
      <c r="E40" s="24" t="s">
        <v>233</v>
      </c>
      <c r="F40" s="24" t="s">
        <v>233</v>
      </c>
      <c r="G40" s="24" t="s">
        <v>233</v>
      </c>
      <c r="H40" s="24" t="s">
        <v>233</v>
      </c>
      <c r="I40" s="24" t="s">
        <v>233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8" t="s">
        <v>22</v>
      </c>
      <c r="D41" s="26" t="s">
        <v>32</v>
      </c>
      <c r="E41" s="54">
        <v>6.5376715863350192</v>
      </c>
      <c r="F41" s="54">
        <v>5.7535839075204915</v>
      </c>
      <c r="G41" s="54">
        <v>5.9247770700636941</v>
      </c>
      <c r="H41" s="54">
        <v>5.9056519105207652</v>
      </c>
      <c r="I41" s="54">
        <v>5.8019606965396839</v>
      </c>
      <c r="J41" s="36">
        <f t="shared" si="4"/>
        <v>-1.7557962364215585E-2</v>
      </c>
      <c r="K41" s="37">
        <f t="shared" si="5"/>
        <v>-0.10369121398108128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6.4460016924053312</v>
      </c>
      <c r="F42" s="55">
        <f t="shared" si="6"/>
        <v>5.6495791177189698</v>
      </c>
      <c r="G42" s="55">
        <f t="shared" si="6"/>
        <v>5.8822464286054643</v>
      </c>
      <c r="H42" s="55">
        <f t="shared" si="6"/>
        <v>5.9598839581161327</v>
      </c>
      <c r="I42" s="55">
        <f t="shared" si="6"/>
        <v>5.8346061919848813</v>
      </c>
      <c r="J42" s="40">
        <f t="shared" si="4"/>
        <v>-2.1020168683091423E-2</v>
      </c>
      <c r="K42" s="41">
        <f t="shared" si="5"/>
        <v>-0.12527776613125141</v>
      </c>
      <c r="L42" s="42"/>
    </row>
    <row r="43" spans="1:12" x14ac:dyDescent="0.25">
      <c r="B43" s="284"/>
      <c r="C43" s="290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0.15964227388201138</v>
      </c>
      <c r="F44" s="58">
        <v>0.5465328844515398</v>
      </c>
      <c r="G44" s="58">
        <v>0.69208211455392676</v>
      </c>
      <c r="H44" s="58">
        <v>0.84663971865417198</v>
      </c>
      <c r="I44" s="58">
        <v>0.662226954645041</v>
      </c>
      <c r="J44" s="58">
        <f t="shared" si="4"/>
        <v>-0.21781728395907951</v>
      </c>
      <c r="K44" s="44">
        <f>(I44-H44)*100</f>
        <v>-18.441276400913097</v>
      </c>
      <c r="L44" s="18"/>
    </row>
    <row r="45" spans="1:12" x14ac:dyDescent="0.25">
      <c r="B45" s="284"/>
      <c r="C45" s="293"/>
      <c r="D45" s="19" t="s">
        <v>33</v>
      </c>
      <c r="E45" s="59">
        <v>0.18891358529871288</v>
      </c>
      <c r="F45" s="59">
        <v>0.59267365623442736</v>
      </c>
      <c r="G45" s="59">
        <v>0.77890595028974097</v>
      </c>
      <c r="H45" s="59">
        <v>0.8389976517433253</v>
      </c>
      <c r="I45" s="59">
        <v>0.63220556208684253</v>
      </c>
      <c r="J45" s="59">
        <f t="shared" si="4"/>
        <v>-0.24647517096954485</v>
      </c>
      <c r="K45" s="46">
        <f>(I45-H45)*100</f>
        <v>-20.679208965648279</v>
      </c>
      <c r="L45" s="22"/>
    </row>
    <row r="46" spans="1:12" x14ac:dyDescent="0.25">
      <c r="B46" s="284"/>
      <c r="C46" s="294"/>
      <c r="D46" s="23" t="s">
        <v>34</v>
      </c>
      <c r="E46" s="60" t="s">
        <v>233</v>
      </c>
      <c r="F46" s="60" t="s">
        <v>233</v>
      </c>
      <c r="G46" s="60" t="s">
        <v>233</v>
      </c>
      <c r="H46" s="60" t="s">
        <v>233</v>
      </c>
      <c r="I46" s="60" t="s">
        <v>233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3741.1428571428573</v>
      </c>
      <c r="F49" s="52">
        <v>4562</v>
      </c>
      <c r="G49" s="52">
        <v>4439.4285714285716</v>
      </c>
      <c r="H49" s="52">
        <v>4379.7142857142853</v>
      </c>
      <c r="I49" s="52">
        <v>4616</v>
      </c>
      <c r="J49" s="36">
        <f>I49/H49-1</f>
        <v>5.3950029356122586E-2</v>
      </c>
      <c r="K49" s="27">
        <f>I49-H49</f>
        <v>236.28571428571468</v>
      </c>
      <c r="L49" s="38">
        <f>I49/$I$22</f>
        <v>1</v>
      </c>
    </row>
    <row r="50" spans="2:12" x14ac:dyDescent="0.25">
      <c r="B50" s="284"/>
      <c r="C50" s="289"/>
      <c r="D50" s="4" t="s">
        <v>33</v>
      </c>
      <c r="E50" s="53">
        <v>3041.1428571428573</v>
      </c>
      <c r="F50" s="53">
        <v>3862</v>
      </c>
      <c r="G50" s="53">
        <v>3739.4285714285716</v>
      </c>
      <c r="H50" s="53">
        <v>3679.7142857142858</v>
      </c>
      <c r="I50" s="53">
        <v>3916</v>
      </c>
      <c r="J50" s="40">
        <f>I50/H50-1</f>
        <v>6.4213060020187784E-2</v>
      </c>
      <c r="K50" s="29">
        <f>I50-H50</f>
        <v>236.28571428571422</v>
      </c>
      <c r="L50" s="42">
        <f>I50/$I$22</f>
        <v>0.84835355285961866</v>
      </c>
    </row>
    <row r="51" spans="2:12" x14ac:dyDescent="0.25">
      <c r="B51" s="285"/>
      <c r="C51" s="290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54073</v>
      </c>
      <c r="F59" s="51">
        <v>62020</v>
      </c>
      <c r="G59" s="51">
        <v>151473</v>
      </c>
      <c r="H59" s="51">
        <v>170958</v>
      </c>
      <c r="I59" s="51">
        <v>191595</v>
      </c>
      <c r="J59" s="21">
        <f t="shared" ref="J59:J74" si="8">I59/H59-1</f>
        <v>0.12071385954444946</v>
      </c>
      <c r="K59" s="20">
        <f t="shared" ref="K59:K74" si="9">I59-H59</f>
        <v>20637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 t="s">
        <v>233</v>
      </c>
      <c r="F60" s="24" t="s">
        <v>233</v>
      </c>
      <c r="G60" s="24" t="s">
        <v>233</v>
      </c>
      <c r="H60" s="24" t="s">
        <v>233</v>
      </c>
      <c r="I60" s="24" t="s">
        <v>233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55313</v>
      </c>
      <c r="F61" s="52">
        <v>70304</v>
      </c>
      <c r="G61" s="52">
        <v>161080</v>
      </c>
      <c r="H61" s="52">
        <v>179837</v>
      </c>
      <c r="I61" s="52">
        <v>231856</v>
      </c>
      <c r="J61" s="36">
        <f t="shared" si="8"/>
        <v>0.28925638216829674</v>
      </c>
      <c r="K61" s="52">
        <f t="shared" si="9"/>
        <v>52019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54073</v>
      </c>
      <c r="F62" s="53">
        <v>62020</v>
      </c>
      <c r="G62" s="53">
        <v>151473</v>
      </c>
      <c r="H62" s="53">
        <v>170958</v>
      </c>
      <c r="I62" s="53">
        <v>191595</v>
      </c>
      <c r="J62" s="40">
        <f t="shared" si="8"/>
        <v>0.12071385954444946</v>
      </c>
      <c r="K62" s="53">
        <f t="shared" si="9"/>
        <v>20637</v>
      </c>
      <c r="L62" s="40">
        <f t="shared" ref="L62" si="10">I62/$I$61</f>
        <v>0.82635342626457797</v>
      </c>
    </row>
    <row r="63" spans="2:12" x14ac:dyDescent="0.25">
      <c r="B63" s="284"/>
      <c r="C63" s="290"/>
      <c r="D63" s="32" t="s">
        <v>34</v>
      </c>
      <c r="E63" s="33" t="s">
        <v>233</v>
      </c>
      <c r="F63" s="33" t="s">
        <v>233</v>
      </c>
      <c r="G63" s="33" t="s">
        <v>233</v>
      </c>
      <c r="H63" s="33" t="s">
        <v>233</v>
      </c>
      <c r="I63" s="33" t="s">
        <v>233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4"/>
      <c r="C64" s="291" t="s">
        <v>21</v>
      </c>
      <c r="D64" s="15" t="s">
        <v>32</v>
      </c>
      <c r="E64" s="50">
        <v>295880</v>
      </c>
      <c r="F64" s="50">
        <v>419370</v>
      </c>
      <c r="G64" s="50">
        <v>1014697</v>
      </c>
      <c r="H64" s="50">
        <v>1034949</v>
      </c>
      <c r="I64" s="50">
        <v>1361415</v>
      </c>
      <c r="J64" s="17">
        <f t="shared" si="8"/>
        <v>0.31544163045715301</v>
      </c>
      <c r="K64" s="16">
        <f t="shared" si="9"/>
        <v>326466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288930</v>
      </c>
      <c r="F65" s="51">
        <v>361249</v>
      </c>
      <c r="G65" s="51">
        <v>947011</v>
      </c>
      <c r="H65" s="51">
        <v>974648</v>
      </c>
      <c r="I65" s="51">
        <v>1136806</v>
      </c>
      <c r="J65" s="21">
        <f t="shared" si="8"/>
        <v>0.16637596342474414</v>
      </c>
      <c r="K65" s="20">
        <f t="shared" si="9"/>
        <v>162158</v>
      </c>
      <c r="L65" s="21">
        <f t="shared" ref="L65" si="11">I65/$I$64</f>
        <v>0.83501797761887453</v>
      </c>
    </row>
    <row r="66" spans="2:12" x14ac:dyDescent="0.25">
      <c r="B66" s="284"/>
      <c r="C66" s="287"/>
      <c r="D66" s="23" t="s">
        <v>34</v>
      </c>
      <c r="E66" s="24" t="s">
        <v>233</v>
      </c>
      <c r="F66" s="24" t="s">
        <v>233</v>
      </c>
      <c r="G66" s="24" t="s">
        <v>233</v>
      </c>
      <c r="H66" s="24" t="s">
        <v>233</v>
      </c>
      <c r="I66" s="24" t="s">
        <v>233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4"/>
      <c r="C67" s="288" t="s">
        <v>22</v>
      </c>
      <c r="D67" s="26" t="s">
        <v>32</v>
      </c>
      <c r="E67" s="54">
        <v>5.3491945835517871</v>
      </c>
      <c r="F67" s="54">
        <v>5.9650944469731453</v>
      </c>
      <c r="G67" s="54">
        <v>6.2993357337968714</v>
      </c>
      <c r="H67" s="54">
        <v>5.7549280737556785</v>
      </c>
      <c r="I67" s="54">
        <v>5.8718126768338967</v>
      </c>
      <c r="J67" s="36">
        <f t="shared" si="8"/>
        <v>2.0310349943598593E-2</v>
      </c>
      <c r="K67" s="37">
        <f t="shared" si="9"/>
        <v>0.11688460307821824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5.3433321620771919</v>
      </c>
      <c r="F68" s="55">
        <f t="shared" si="12"/>
        <v>5.824717832957111</v>
      </c>
      <c r="G68" s="55">
        <f t="shared" si="12"/>
        <v>6.252011909713282</v>
      </c>
      <c r="H68" s="55">
        <f t="shared" si="12"/>
        <v>5.7010961756688774</v>
      </c>
      <c r="I68" s="55">
        <f t="shared" si="12"/>
        <v>5.9333803074192959</v>
      </c>
      <c r="J68" s="40">
        <f t="shared" si="8"/>
        <v>4.0743766565763284E-2</v>
      </c>
      <c r="K68" s="41">
        <f t="shared" si="9"/>
        <v>0.23228413175041851</v>
      </c>
      <c r="L68" s="40"/>
    </row>
    <row r="69" spans="2:12" x14ac:dyDescent="0.25">
      <c r="B69" s="284"/>
      <c r="C69" s="290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4"/>
      <c r="C70" s="292" t="s">
        <v>36</v>
      </c>
      <c r="D70" s="15" t="s">
        <v>32</v>
      </c>
      <c r="E70" s="58">
        <v>0.31148476369141237</v>
      </c>
      <c r="F70" s="58">
        <v>0.28621210694206145</v>
      </c>
      <c r="G70" s="58">
        <v>0.60938004840462912</v>
      </c>
      <c r="H70" s="58">
        <v>0.6452598187198163</v>
      </c>
      <c r="I70" s="58">
        <v>0.84038066713662607</v>
      </c>
      <c r="J70" s="58">
        <f t="shared" si="8"/>
        <v>0.30239113416968366</v>
      </c>
      <c r="K70" s="44">
        <f t="shared" si="9"/>
        <v>0.19512084841680977</v>
      </c>
      <c r="L70" s="17"/>
    </row>
    <row r="71" spans="2:12" x14ac:dyDescent="0.25">
      <c r="B71" s="284"/>
      <c r="C71" s="293"/>
      <c r="D71" s="19" t="s">
        <v>33</v>
      </c>
      <c r="E71" s="59">
        <v>0.34528128719544549</v>
      </c>
      <c r="F71" s="59">
        <v>0.2986165645236753</v>
      </c>
      <c r="G71" s="59">
        <v>0.6718152990501054</v>
      </c>
      <c r="H71" s="59">
        <v>0.72280421765821778</v>
      </c>
      <c r="I71" s="59">
        <v>0.83355892881497118</v>
      </c>
      <c r="J71" s="59">
        <f t="shared" si="8"/>
        <v>0.15322919879408392</v>
      </c>
      <c r="K71" s="46">
        <f t="shared" si="9"/>
        <v>0.11075471115675339</v>
      </c>
      <c r="L71" s="21"/>
    </row>
    <row r="72" spans="2:12" x14ac:dyDescent="0.25">
      <c r="B72" s="284"/>
      <c r="C72" s="294"/>
      <c r="D72" s="23" t="s">
        <v>34</v>
      </c>
      <c r="E72" s="60" t="s">
        <v>233</v>
      </c>
      <c r="F72" s="60" t="s">
        <v>233</v>
      </c>
      <c r="G72" s="60" t="s">
        <v>233</v>
      </c>
      <c r="H72" s="60" t="s">
        <v>233</v>
      </c>
      <c r="I72" s="60" t="s">
        <v>233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4"/>
      <c r="C73" s="295" t="s">
        <v>41</v>
      </c>
      <c r="D73" s="26" t="s">
        <v>32</v>
      </c>
      <c r="E73" s="52">
        <v>2900</v>
      </c>
      <c r="F73" s="52">
        <v>4012</v>
      </c>
      <c r="G73" s="52">
        <v>4562</v>
      </c>
      <c r="H73" s="52">
        <v>4395</v>
      </c>
      <c r="I73" s="52">
        <v>4427</v>
      </c>
      <c r="J73" s="36">
        <f t="shared" si="8"/>
        <v>7.2810011376565065E-3</v>
      </c>
      <c r="K73" s="27">
        <f t="shared" si="9"/>
        <v>32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2534</v>
      </c>
      <c r="F74" s="53">
        <v>3312</v>
      </c>
      <c r="G74" s="53">
        <v>3862</v>
      </c>
      <c r="H74" s="53">
        <v>3695</v>
      </c>
      <c r="I74" s="53">
        <v>3727</v>
      </c>
      <c r="J74" s="40">
        <f t="shared" si="8"/>
        <v>8.6603518267929225E-3</v>
      </c>
      <c r="K74" s="29">
        <f t="shared" si="9"/>
        <v>32</v>
      </c>
      <c r="L74" s="40">
        <f t="shared" ref="L74" si="14">I74/$I$73</f>
        <v>0.8418793765529704</v>
      </c>
    </row>
    <row r="75" spans="2:12" x14ac:dyDescent="0.25">
      <c r="B75" s="285"/>
      <c r="C75" s="290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9F8F8-7C05-4656-8E58-167BE5E348C7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D760-4CD0-4DD1-A578-532865190112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49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2426</v>
      </c>
      <c r="M10" s="178">
        <v>27893</v>
      </c>
      <c r="N10" s="178">
        <v>26664</v>
      </c>
      <c r="O10" s="178">
        <v>19100</v>
      </c>
      <c r="P10" s="178">
        <v>20231</v>
      </c>
      <c r="Q10" s="179">
        <f t="shared" ref="Q10:Q22" si="2">IFERROR(P10/O10-1,"-")</f>
        <v>5.9214659685863813E-2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2106</v>
      </c>
      <c r="M11" s="162">
        <v>12732</v>
      </c>
      <c r="N11" s="162">
        <v>13348</v>
      </c>
      <c r="O11" s="162">
        <v>4578</v>
      </c>
      <c r="P11" s="162">
        <v>7294</v>
      </c>
      <c r="Q11" s="163">
        <f t="shared" si="2"/>
        <v>0.5932721712538227</v>
      </c>
      <c r="R11" s="163">
        <f t="shared" si="3"/>
        <v>0.36053581137857743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1992</v>
      </c>
      <c r="M12" s="166">
        <v>11475</v>
      </c>
      <c r="N12" s="166">
        <v>10243</v>
      </c>
      <c r="O12" s="166">
        <v>2063</v>
      </c>
      <c r="P12" s="166">
        <v>2741</v>
      </c>
      <c r="Q12" s="167">
        <f t="shared" si="2"/>
        <v>0.32864760058167719</v>
      </c>
      <c r="R12" s="167">
        <f t="shared" si="3"/>
        <v>0.1354851465572636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114</v>
      </c>
      <c r="M13" s="166">
        <v>1257</v>
      </c>
      <c r="N13" s="166">
        <v>3105</v>
      </c>
      <c r="O13" s="166">
        <v>2515</v>
      </c>
      <c r="P13" s="166">
        <v>4553</v>
      </c>
      <c r="Q13" s="167">
        <f t="shared" si="2"/>
        <v>0.8103379721669981</v>
      </c>
      <c r="R13" s="167">
        <f>P13/P$10</f>
        <v>0.22505066482131383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320</v>
      </c>
      <c r="M14" s="162">
        <v>15161</v>
      </c>
      <c r="N14" s="162">
        <v>13316</v>
      </c>
      <c r="O14" s="162">
        <v>14522</v>
      </c>
      <c r="P14" s="162">
        <v>12937</v>
      </c>
      <c r="Q14" s="163">
        <f t="shared" si="2"/>
        <v>-0.10914474590276824</v>
      </c>
      <c r="R14" s="163">
        <f t="shared" si="3"/>
        <v>0.63946418862142262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0</v>
      </c>
      <c r="M15" s="166">
        <v>8685</v>
      </c>
      <c r="N15" s="166">
        <v>5779</v>
      </c>
      <c r="O15" s="166">
        <v>8571</v>
      </c>
      <c r="P15" s="166">
        <v>7350</v>
      </c>
      <c r="Q15" s="167">
        <f t="shared" si="2"/>
        <v>-0.14245712285614276</v>
      </c>
      <c r="R15" s="167">
        <f t="shared" si="3"/>
        <v>0.36330384064060106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30</v>
      </c>
      <c r="M16" s="166">
        <v>237</v>
      </c>
      <c r="N16" s="166">
        <v>540</v>
      </c>
      <c r="O16" s="166">
        <v>747</v>
      </c>
      <c r="P16" s="166">
        <v>614</v>
      </c>
      <c r="Q16" s="167">
        <f t="shared" si="2"/>
        <v>-0.17804551539491298</v>
      </c>
      <c r="R16" s="167">
        <f t="shared" si="3"/>
        <v>3.0349463694330482E-2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184</v>
      </c>
      <c r="M17" s="166">
        <v>1882</v>
      </c>
      <c r="N17" s="166">
        <v>1806</v>
      </c>
      <c r="O17" s="166">
        <v>1006</v>
      </c>
      <c r="P17" s="166">
        <v>925</v>
      </c>
      <c r="Q17" s="167">
        <f t="shared" si="2"/>
        <v>-8.0516898608349874E-2</v>
      </c>
      <c r="R17" s="167">
        <f t="shared" si="3"/>
        <v>4.5721911917354557E-2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6</v>
      </c>
      <c r="M18" s="166">
        <v>275</v>
      </c>
      <c r="N18" s="166">
        <v>481</v>
      </c>
      <c r="O18" s="166">
        <v>278</v>
      </c>
      <c r="P18" s="166">
        <v>544</v>
      </c>
      <c r="Q18" s="167">
        <f t="shared" si="2"/>
        <v>0.95683453237410077</v>
      </c>
      <c r="R18" s="167">
        <f t="shared" si="3"/>
        <v>2.6889427116800948E-2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33</v>
      </c>
      <c r="M19" s="166">
        <v>569</v>
      </c>
      <c r="N19" s="166">
        <v>610</v>
      </c>
      <c r="O19" s="166">
        <v>514</v>
      </c>
      <c r="P19" s="166">
        <v>231</v>
      </c>
      <c r="Q19" s="167">
        <f t="shared" si="2"/>
        <v>-0.55058365758754868</v>
      </c>
      <c r="R19" s="167">
        <f t="shared" si="3"/>
        <v>1.1418120705847462E-2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0</v>
      </c>
      <c r="M20" s="166">
        <v>13</v>
      </c>
      <c r="N20" s="166">
        <v>29</v>
      </c>
      <c r="O20" s="166">
        <v>4</v>
      </c>
      <c r="P20" s="166">
        <v>85</v>
      </c>
      <c r="Q20" s="167">
        <f t="shared" si="2"/>
        <v>20.25</v>
      </c>
      <c r="R20" s="167">
        <f t="shared" si="3"/>
        <v>4.2014729870001486E-3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0</v>
      </c>
      <c r="M21" s="166">
        <v>10</v>
      </c>
      <c r="N21" s="166">
        <v>27</v>
      </c>
      <c r="O21" s="166">
        <v>0</v>
      </c>
      <c r="P21" s="166">
        <v>71</v>
      </c>
      <c r="Q21" s="167" t="str">
        <f t="shared" si="2"/>
        <v>-</v>
      </c>
      <c r="R21" s="167">
        <f t="shared" si="3"/>
        <v>3.5094656714942415E-3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67</v>
      </c>
      <c r="M22" s="171">
        <f>M14-SUM(M15:M21)</f>
        <v>3490</v>
      </c>
      <c r="N22" s="171">
        <f>N14-SUM(N15:N21)</f>
        <v>4044</v>
      </c>
      <c r="O22" s="171">
        <f>O14-SUM(O15:O21)</f>
        <v>3402</v>
      </c>
      <c r="P22" s="171">
        <f>P14-SUM(P15:P21)</f>
        <v>3117</v>
      </c>
      <c r="Q22" s="172">
        <f t="shared" si="2"/>
        <v>-8.3774250440917131E-2</v>
      </c>
      <c r="R22" s="172">
        <f t="shared" si="3"/>
        <v>0.15407048588799369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10C3-1CA3-4646-A20A-3ED183E7ED9A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49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29538</v>
      </c>
      <c r="Q9" s="178">
        <v>23661</v>
      </c>
      <c r="R9" s="178">
        <v>106766</v>
      </c>
      <c r="S9" s="178">
        <v>127703</v>
      </c>
      <c r="T9" s="178">
        <v>155107</v>
      </c>
      <c r="U9" s="178">
        <v>129030</v>
      </c>
      <c r="V9" s="179">
        <f>IFERROR(U9/T9-1,"-")</f>
        <v>-0.16812265081524369</v>
      </c>
      <c r="W9" s="178">
        <f>U9-T9</f>
        <v>-26077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6589</v>
      </c>
      <c r="Q10" s="162">
        <v>11879</v>
      </c>
      <c r="R10" s="162">
        <v>29253</v>
      </c>
      <c r="S10" s="162">
        <v>30243</v>
      </c>
      <c r="T10" s="162">
        <v>36940</v>
      </c>
      <c r="U10" s="162">
        <v>28608</v>
      </c>
      <c r="V10" s="180">
        <f>IFERROR(U10/T10-1,"-")</f>
        <v>-0.22555495397942604</v>
      </c>
      <c r="W10" s="161">
        <f t="shared" ref="W10:W20" si="3">U10-T10</f>
        <v>-8332</v>
      </c>
      <c r="X10" s="163">
        <f t="shared" si="2"/>
        <v>0.22171588002790049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2565</v>
      </c>
      <c r="Q11" s="166">
        <v>11342</v>
      </c>
      <c r="R11" s="166">
        <v>23432</v>
      </c>
      <c r="S11" s="166">
        <v>22337</v>
      </c>
      <c r="T11" s="166">
        <v>21299</v>
      </c>
      <c r="U11" s="166">
        <v>10557</v>
      </c>
      <c r="V11" s="181">
        <f>IFERROR(U11/T11-1,"-")</f>
        <v>-0.50434292689797644</v>
      </c>
      <c r="W11" s="165">
        <f t="shared" si="3"/>
        <v>-10742</v>
      </c>
      <c r="X11" s="167">
        <f t="shared" si="2"/>
        <v>8.1818181818181818E-2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4024</v>
      </c>
      <c r="Q12" s="166">
        <v>537</v>
      </c>
      <c r="R12" s="166">
        <v>5821</v>
      </c>
      <c r="S12" s="166">
        <v>7906</v>
      </c>
      <c r="T12" s="166">
        <v>15641</v>
      </c>
      <c r="U12" s="166">
        <v>18051</v>
      </c>
      <c r="V12" s="181">
        <f>IFERROR(U12/T12-1,"-")</f>
        <v>0.15408221980691761</v>
      </c>
      <c r="W12" s="165">
        <f t="shared" si="3"/>
        <v>2410</v>
      </c>
      <c r="X12" s="167">
        <f t="shared" si="2"/>
        <v>0.13989769820971867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22949</v>
      </c>
      <c r="Q13" s="162">
        <v>11782</v>
      </c>
      <c r="R13" s="162">
        <v>77513</v>
      </c>
      <c r="S13" s="162">
        <v>97460</v>
      </c>
      <c r="T13" s="162">
        <v>118167</v>
      </c>
      <c r="U13" s="162">
        <v>100422</v>
      </c>
      <c r="V13" s="180">
        <f>IFERROR(U13/T13-1,"-")</f>
        <v>-0.15016882886084948</v>
      </c>
      <c r="W13" s="161">
        <f t="shared" si="3"/>
        <v>-17745</v>
      </c>
      <c r="X13" s="163">
        <f t="shared" si="2"/>
        <v>0.77828411997209956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9198</v>
      </c>
      <c r="Q14" s="166">
        <v>1409</v>
      </c>
      <c r="R14" s="166">
        <v>33813</v>
      </c>
      <c r="S14" s="166">
        <v>34901</v>
      </c>
      <c r="T14" s="166">
        <v>48623</v>
      </c>
      <c r="U14" s="166">
        <v>50789</v>
      </c>
      <c r="V14" s="181">
        <f t="shared" ref="V14:V21" si="5">IFERROR(U14/T14-1,"-")</f>
        <v>4.4546819406453775E-2</v>
      </c>
      <c r="W14" s="165">
        <f t="shared" si="3"/>
        <v>2166</v>
      </c>
      <c r="X14" s="167">
        <f t="shared" si="2"/>
        <v>0.39362163837867165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2626</v>
      </c>
      <c r="Q15" s="166">
        <v>2113</v>
      </c>
      <c r="R15" s="166">
        <v>6702</v>
      </c>
      <c r="S15" s="166">
        <v>6992</v>
      </c>
      <c r="T15" s="166">
        <v>7510</v>
      </c>
      <c r="U15" s="166">
        <v>7274</v>
      </c>
      <c r="V15" s="181">
        <f t="shared" si="5"/>
        <v>-3.1424766977363516E-2</v>
      </c>
      <c r="W15" s="165">
        <f t="shared" si="3"/>
        <v>-236</v>
      </c>
      <c r="X15" s="167">
        <f t="shared" si="2"/>
        <v>5.6374486553514687E-2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2915</v>
      </c>
      <c r="Q16" s="166">
        <v>1634</v>
      </c>
      <c r="R16" s="166">
        <v>9988</v>
      </c>
      <c r="S16" s="166">
        <v>12374</v>
      </c>
      <c r="T16" s="166">
        <v>13532</v>
      </c>
      <c r="U16" s="166">
        <v>6760</v>
      </c>
      <c r="V16" s="181">
        <f t="shared" si="5"/>
        <v>-0.50044339343777711</v>
      </c>
      <c r="W16" s="165">
        <f t="shared" si="3"/>
        <v>-6772</v>
      </c>
      <c r="X16" s="167">
        <f t="shared" si="2"/>
        <v>5.2390916841044716E-2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233</v>
      </c>
      <c r="Q17" s="166">
        <v>502</v>
      </c>
      <c r="R17" s="166">
        <v>2462</v>
      </c>
      <c r="S17" s="166">
        <v>2846</v>
      </c>
      <c r="T17" s="166">
        <v>4373</v>
      </c>
      <c r="U17" s="166">
        <v>3692</v>
      </c>
      <c r="V17" s="181">
        <f t="shared" si="5"/>
        <v>-0.15572833295220667</v>
      </c>
      <c r="W17" s="165">
        <f t="shared" si="3"/>
        <v>-681</v>
      </c>
      <c r="X17" s="167">
        <f t="shared" si="2"/>
        <v>2.8613500736262884E-2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590</v>
      </c>
      <c r="Q18" s="166">
        <v>933</v>
      </c>
      <c r="R18" s="166">
        <v>2363</v>
      </c>
      <c r="S18" s="166">
        <v>2338</v>
      </c>
      <c r="T18" s="166">
        <v>2820</v>
      </c>
      <c r="U18" s="166">
        <v>2135</v>
      </c>
      <c r="V18" s="181">
        <f t="shared" si="5"/>
        <v>-0.24290780141843971</v>
      </c>
      <c r="W18" s="165">
        <f t="shared" si="3"/>
        <v>-685</v>
      </c>
      <c r="X18" s="167">
        <f t="shared" si="2"/>
        <v>1.6546539564442377E-2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833</v>
      </c>
      <c r="Q19" s="166">
        <v>2</v>
      </c>
      <c r="R19" s="166">
        <v>1447</v>
      </c>
      <c r="S19" s="166">
        <v>3939</v>
      </c>
      <c r="T19" s="166">
        <v>2835</v>
      </c>
      <c r="U19" s="166">
        <v>1799</v>
      </c>
      <c r="V19" s="181">
        <f t="shared" si="5"/>
        <v>-0.36543209876543215</v>
      </c>
      <c r="W19" s="165">
        <f t="shared" si="3"/>
        <v>-1036</v>
      </c>
      <c r="X19" s="167">
        <f t="shared" si="2"/>
        <v>1.3942493993644889E-2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961</v>
      </c>
      <c r="Q20" s="166">
        <v>0</v>
      </c>
      <c r="R20" s="166">
        <v>479</v>
      </c>
      <c r="S20" s="166">
        <v>1088</v>
      </c>
      <c r="T20" s="166">
        <v>2071</v>
      </c>
      <c r="U20" s="166">
        <v>2307</v>
      </c>
      <c r="V20" s="181">
        <f t="shared" si="5"/>
        <v>0.1139546112988894</v>
      </c>
      <c r="W20" s="165">
        <f t="shared" si="3"/>
        <v>236</v>
      </c>
      <c r="X20" s="167">
        <f t="shared" si="2"/>
        <v>1.7879562892350615E-2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5593</v>
      </c>
      <c r="Q21" s="171">
        <f t="shared" si="8"/>
        <v>5189</v>
      </c>
      <c r="R21" s="171">
        <f t="shared" si="8"/>
        <v>20259</v>
      </c>
      <c r="S21" s="171">
        <f t="shared" si="8"/>
        <v>32982</v>
      </c>
      <c r="T21" s="171">
        <f t="shared" si="8"/>
        <v>36403</v>
      </c>
      <c r="U21" s="171">
        <f t="shared" si="8"/>
        <v>25666</v>
      </c>
      <c r="V21" s="182">
        <f t="shared" si="5"/>
        <v>-0.29494821855341591</v>
      </c>
      <c r="W21" s="170">
        <f>U21-T21</f>
        <v>-10737</v>
      </c>
      <c r="X21" s="172">
        <f t="shared" si="2"/>
        <v>0.1989149810121677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52DE6-AECB-4617-B764-859F802A9997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48C2C-0F9D-4306-B25F-4A72091A23A5}">
  <sheetPr>
    <tabColor rgb="FFF29140"/>
  </sheetPr>
  <dimension ref="A4:O270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4">IFERROR(E9/C9-1,"-")</f>
        <v>-0.79722047738693469</v>
      </c>
      <c r="G9" s="120">
        <v>70697</v>
      </c>
      <c r="H9" s="121">
        <f t="shared" si="4"/>
        <v>4.4748702857585378</v>
      </c>
      <c r="I9" s="120">
        <v>120145</v>
      </c>
      <c r="J9" s="121">
        <f t="shared" si="4"/>
        <v>0.69943561961610823</v>
      </c>
      <c r="K9" s="120">
        <v>89491</v>
      </c>
      <c r="L9" s="121">
        <f t="shared" si="4"/>
        <v>-0.25514170377460565</v>
      </c>
      <c r="M9" s="120">
        <v>90625</v>
      </c>
      <c r="N9" s="121">
        <f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 t="shared" si="4"/>
        <v>-0.79848631139626869</v>
      </c>
      <c r="G10" s="120">
        <v>56495</v>
      </c>
      <c r="H10" s="121">
        <f t="shared" si="4"/>
        <v>3.3659196290571867</v>
      </c>
      <c r="I10" s="120">
        <v>116676</v>
      </c>
      <c r="J10" s="121">
        <f t="shared" si="4"/>
        <v>1.0652447119214088</v>
      </c>
      <c r="K10" s="120">
        <v>145638</v>
      </c>
      <c r="L10" s="121">
        <f t="shared" si="4"/>
        <v>0.24822585621721682</v>
      </c>
      <c r="M10" s="120">
        <v>91918</v>
      </c>
      <c r="N10" s="121">
        <f t="shared" ref="N10:N15" si="5">IFERROR(M10/K10-1,"-")</f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4"/>
        <v>-4.8313492063492114E-2</v>
      </c>
      <c r="G11" s="120">
        <v>68397</v>
      </c>
      <c r="H11" s="121">
        <f t="shared" si="4"/>
        <v>2.5649431877410613</v>
      </c>
      <c r="I11" s="120">
        <v>107722</v>
      </c>
      <c r="J11" s="121">
        <f t="shared" si="4"/>
        <v>0.57495211778294375</v>
      </c>
      <c r="K11" s="120">
        <v>129096</v>
      </c>
      <c r="L11" s="121">
        <f t="shared" si="4"/>
        <v>0.19841815042424016</v>
      </c>
      <c r="M11" s="120">
        <v>94245</v>
      </c>
      <c r="N11" s="121">
        <f t="shared" si="5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4"/>
        <v>-</v>
      </c>
      <c r="G12" s="120">
        <v>76269</v>
      </c>
      <c r="H12" s="121">
        <f t="shared" si="4"/>
        <v>1.9385089578115968</v>
      </c>
      <c r="I12" s="120">
        <v>71493</v>
      </c>
      <c r="J12" s="121">
        <f t="shared" si="4"/>
        <v>-6.2620461786571213E-2</v>
      </c>
      <c r="K12" s="120">
        <v>122581</v>
      </c>
      <c r="L12" s="121">
        <f t="shared" si="4"/>
        <v>0.71458744212720116</v>
      </c>
      <c r="M12" s="120">
        <v>86514</v>
      </c>
      <c r="N12" s="121">
        <f t="shared" si="5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4"/>
        <v>-</v>
      </c>
      <c r="G13" s="120">
        <v>68461</v>
      </c>
      <c r="H13" s="121">
        <f t="shared" si="4"/>
        <v>0.95452079824135661</v>
      </c>
      <c r="I13" s="120">
        <v>41121</v>
      </c>
      <c r="J13" s="121">
        <f t="shared" si="4"/>
        <v>-0.39935145557324603</v>
      </c>
      <c r="K13" s="120">
        <v>124784</v>
      </c>
      <c r="L13" s="121">
        <f t="shared" si="4"/>
        <v>2.03455655261302</v>
      </c>
      <c r="M13" s="120">
        <v>84984</v>
      </c>
      <c r="N13" s="121">
        <f t="shared" si="5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4"/>
        <v>-</v>
      </c>
      <c r="G14" s="120">
        <v>50889</v>
      </c>
      <c r="H14" s="121">
        <f t="shared" si="4"/>
        <v>2.6173585442138187</v>
      </c>
      <c r="I14" s="120">
        <v>61354</v>
      </c>
      <c r="J14" s="121">
        <f t="shared" si="4"/>
        <v>0.2056436557998782</v>
      </c>
      <c r="K14" s="120">
        <v>78527</v>
      </c>
      <c r="L14" s="121">
        <f t="shared" si="4"/>
        <v>0.27990025100237959</v>
      </c>
      <c r="M14" s="120">
        <v>92544</v>
      </c>
      <c r="N14" s="121">
        <f t="shared" si="5"/>
        <v>0.17849911495409221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4"/>
        <v>-</v>
      </c>
      <c r="G15" s="120">
        <v>137368</v>
      </c>
      <c r="H15" s="121">
        <f t="shared" si="4"/>
        <v>19.81964231585329</v>
      </c>
      <c r="I15" s="120">
        <v>132622</v>
      </c>
      <c r="J15" s="121">
        <f t="shared" si="4"/>
        <v>-3.454953118630244E-2</v>
      </c>
      <c r="K15" s="120">
        <v>99510</v>
      </c>
      <c r="L15" s="121">
        <f t="shared" si="4"/>
        <v>-0.24967200012064361</v>
      </c>
      <c r="M15" s="120">
        <v>107220</v>
      </c>
      <c r="N15" s="121">
        <f t="shared" si="5"/>
        <v>7.7479650286403468E-2</v>
      </c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4"/>
        <v>0.25975177304964547</v>
      </c>
      <c r="G16" s="120">
        <v>125617</v>
      </c>
      <c r="H16" s="121">
        <f t="shared" si="4"/>
        <v>2.84349661903742</v>
      </c>
      <c r="I16" s="120">
        <v>71685</v>
      </c>
      <c r="J16" s="121">
        <f t="shared" si="4"/>
        <v>-0.42933679358685528</v>
      </c>
      <c r="K16" s="120">
        <v>168193</v>
      </c>
      <c r="L16" s="121">
        <f t="shared" si="4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4"/>
        <v>1.2252537172527731</v>
      </c>
      <c r="G17" s="120">
        <v>74490</v>
      </c>
      <c r="H17" s="121">
        <f t="shared" si="4"/>
        <v>0.58011963853888249</v>
      </c>
      <c r="I17" s="120">
        <v>66924</v>
      </c>
      <c r="J17" s="121">
        <f t="shared" si="4"/>
        <v>-0.10157068062827224</v>
      </c>
      <c r="K17" s="120">
        <v>81749</v>
      </c>
      <c r="L17" s="121">
        <f t="shared" si="4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4"/>
        <v>3.7023103143542482</v>
      </c>
      <c r="G18" s="120">
        <v>96232</v>
      </c>
      <c r="H18" s="121">
        <f t="shared" si="4"/>
        <v>0.29180873627406223</v>
      </c>
      <c r="I18" s="120">
        <v>103075</v>
      </c>
      <c r="J18" s="121">
        <f t="shared" si="4"/>
        <v>7.1109402277828471E-2</v>
      </c>
      <c r="K18" s="120">
        <v>146033</v>
      </c>
      <c r="L18" s="121">
        <f t="shared" si="4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4"/>
        <v>4.5692371475953566</v>
      </c>
      <c r="G19" s="120">
        <v>96956</v>
      </c>
      <c r="H19" s="121">
        <f t="shared" si="4"/>
        <v>0.20295788977393969</v>
      </c>
      <c r="I19" s="120">
        <v>70490</v>
      </c>
      <c r="J19" s="121">
        <f t="shared" si="4"/>
        <v>-0.27296918189694297</v>
      </c>
      <c r="K19" s="120">
        <v>89613</v>
      </c>
      <c r="L19" s="121">
        <f t="shared" si="4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4"/>
        <v>-6.6121314019658595E-2</v>
      </c>
      <c r="G20" s="120">
        <v>92826</v>
      </c>
      <c r="H20" s="121">
        <f t="shared" si="4"/>
        <v>0.60693141294186881</v>
      </c>
      <c r="I20" s="120">
        <v>71642</v>
      </c>
      <c r="J20" s="121">
        <f t="shared" si="4"/>
        <v>-0.2282119233835348</v>
      </c>
      <c r="K20" s="120">
        <v>86200</v>
      </c>
      <c r="L20" s="121">
        <f t="shared" si="4"/>
        <v>0.20320482398593009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4"/>
        <v>0.4173651480329863</v>
      </c>
      <c r="G21" s="123">
        <v>1014697</v>
      </c>
      <c r="H21" s="124">
        <f t="shared" si="4"/>
        <v>1.4195745999952307</v>
      </c>
      <c r="I21" s="123">
        <v>1034949</v>
      </c>
      <c r="J21" s="124">
        <f t="shared" si="4"/>
        <v>1.9958667464277546E-2</v>
      </c>
      <c r="K21" s="123">
        <v>1361415</v>
      </c>
      <c r="L21" s="124">
        <f t="shared" si="4"/>
        <v>0.31544163045715301</v>
      </c>
      <c r="M21" s="123">
        <v>648050</v>
      </c>
      <c r="N21" s="124">
        <v>-0.17929604737426663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252</v>
      </c>
      <c r="G30" s="118" t="s">
        <v>71</v>
      </c>
      <c r="H30" s="117" t="s">
        <v>252</v>
      </c>
      <c r="I30" s="118" t="s">
        <v>71</v>
      </c>
      <c r="J30" s="117" t="s">
        <v>252</v>
      </c>
      <c r="K30" s="118" t="s">
        <v>71</v>
      </c>
      <c r="L30" s="117" t="s">
        <v>252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11075</v>
      </c>
      <c r="D31" s="121">
        <v>1.012172965116279</v>
      </c>
      <c r="E31" s="120">
        <v>3196</v>
      </c>
      <c r="F31" s="121">
        <f t="shared" ref="F31:L43" si="6">IFERROR(E31/C31-1,"-")</f>
        <v>-0.7114221218961625</v>
      </c>
      <c r="G31" s="120">
        <v>10407</v>
      </c>
      <c r="H31" s="121">
        <f t="shared" si="6"/>
        <v>2.2562578222778473</v>
      </c>
      <c r="I31" s="120">
        <v>12626</v>
      </c>
      <c r="J31" s="121">
        <f t="shared" si="6"/>
        <v>0.21322186989526282</v>
      </c>
      <c r="K31" s="120">
        <v>12040</v>
      </c>
      <c r="L31" s="121">
        <f t="shared" si="6"/>
        <v>-4.6412165373039715E-2</v>
      </c>
      <c r="M31" s="120">
        <v>9498</v>
      </c>
      <c r="N31" s="121">
        <f t="shared" ref="N31:N37" si="7">IFERROR(M31/K31-1,"-")</f>
        <v>-0.21112956810631234</v>
      </c>
    </row>
    <row r="32" spans="1:15" x14ac:dyDescent="0.25">
      <c r="B32" s="119" t="s">
        <v>75</v>
      </c>
      <c r="C32" s="120">
        <v>9112</v>
      </c>
      <c r="D32" s="121">
        <v>0.55867259664728008</v>
      </c>
      <c r="E32" s="120">
        <v>2098</v>
      </c>
      <c r="F32" s="121">
        <f t="shared" si="6"/>
        <v>-0.76975417032484639</v>
      </c>
      <c r="G32" s="120">
        <v>8213</v>
      </c>
      <c r="H32" s="121">
        <f t="shared" si="6"/>
        <v>2.9146806482364158</v>
      </c>
      <c r="I32" s="120">
        <v>7310</v>
      </c>
      <c r="J32" s="121">
        <f t="shared" si="6"/>
        <v>-0.10994764397905754</v>
      </c>
      <c r="K32" s="120">
        <v>13841</v>
      </c>
      <c r="L32" s="121">
        <f t="shared" si="6"/>
        <v>0.89343365253077978</v>
      </c>
      <c r="M32" s="120">
        <v>7813</v>
      </c>
      <c r="N32" s="121">
        <f t="shared" si="7"/>
        <v>-0.43551766490860488</v>
      </c>
    </row>
    <row r="33" spans="2:15" x14ac:dyDescent="0.25">
      <c r="B33" s="119" t="s">
        <v>77</v>
      </c>
      <c r="C33" s="120">
        <v>924</v>
      </c>
      <c r="D33" s="121">
        <v>-0.88774146519256469</v>
      </c>
      <c r="E33" s="120">
        <v>4607</v>
      </c>
      <c r="F33" s="121">
        <f t="shared" si="6"/>
        <v>3.9859307359307357</v>
      </c>
      <c r="G33" s="120">
        <v>6623</v>
      </c>
      <c r="H33" s="121">
        <f t="shared" si="6"/>
        <v>0.43759496418493593</v>
      </c>
      <c r="I33" s="120">
        <v>3120</v>
      </c>
      <c r="J33" s="121">
        <f t="shared" si="6"/>
        <v>-0.52891438924958478</v>
      </c>
      <c r="K33" s="120">
        <v>8452</v>
      </c>
      <c r="L33" s="121">
        <f t="shared" si="6"/>
        <v>1.7089743589743591</v>
      </c>
      <c r="M33" s="120">
        <v>8898</v>
      </c>
      <c r="N33" s="121">
        <f t="shared" si="7"/>
        <v>5.2768575485092395E-2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4145</v>
      </c>
      <c r="F34" s="121" t="str">
        <f t="shared" si="6"/>
        <v>-</v>
      </c>
      <c r="G34" s="120">
        <v>10433</v>
      </c>
      <c r="H34" s="121">
        <f t="shared" si="6"/>
        <v>1.5170084439083231</v>
      </c>
      <c r="I34" s="120">
        <v>932</v>
      </c>
      <c r="J34" s="121">
        <f t="shared" si="6"/>
        <v>-0.91066807246237902</v>
      </c>
      <c r="K34" s="120">
        <v>21455</v>
      </c>
      <c r="L34" s="121">
        <f t="shared" si="6"/>
        <v>22.02038626609442</v>
      </c>
      <c r="M34" s="120">
        <v>7755</v>
      </c>
      <c r="N34" s="121">
        <f t="shared" si="7"/>
        <v>-0.63854579352132368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7784</v>
      </c>
      <c r="F35" s="121" t="str">
        <f t="shared" si="6"/>
        <v>-</v>
      </c>
      <c r="G35" s="120">
        <v>11499</v>
      </c>
      <c r="H35" s="121">
        <f t="shared" si="6"/>
        <v>0.47726104830421368</v>
      </c>
      <c r="I35" s="120">
        <v>3865</v>
      </c>
      <c r="J35" s="121">
        <f t="shared" si="6"/>
        <v>-0.66388381598399859</v>
      </c>
      <c r="K35" s="120">
        <v>39819</v>
      </c>
      <c r="L35" s="121">
        <f t="shared" si="6"/>
        <v>9.3024579560155232</v>
      </c>
      <c r="M35" s="120">
        <v>18059</v>
      </c>
      <c r="N35" s="121">
        <f t="shared" si="7"/>
        <v>-0.54647278937190791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3816</v>
      </c>
      <c r="F36" s="121" t="str">
        <f t="shared" si="6"/>
        <v>-</v>
      </c>
      <c r="G36" s="120">
        <v>6475</v>
      </c>
      <c r="H36" s="121">
        <f t="shared" si="6"/>
        <v>0.69680293501048207</v>
      </c>
      <c r="I36" s="120">
        <v>23762</v>
      </c>
      <c r="J36" s="121">
        <f t="shared" si="6"/>
        <v>2.6698069498069499</v>
      </c>
      <c r="K36" s="120">
        <v>29035</v>
      </c>
      <c r="L36" s="121">
        <f t="shared" si="6"/>
        <v>0.22190893022472857</v>
      </c>
      <c r="M36" s="120">
        <v>23626</v>
      </c>
      <c r="N36" s="121">
        <f t="shared" si="7"/>
        <v>-0.18629240571723782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4812</v>
      </c>
      <c r="F37" s="121" t="str">
        <f t="shared" si="6"/>
        <v>-</v>
      </c>
      <c r="G37" s="120">
        <v>40192</v>
      </c>
      <c r="H37" s="121">
        <f t="shared" si="6"/>
        <v>7.3524522028262673</v>
      </c>
      <c r="I37" s="120">
        <v>44490</v>
      </c>
      <c r="J37" s="121">
        <f t="shared" si="6"/>
        <v>0.10693670382165599</v>
      </c>
      <c r="K37" s="120">
        <v>20634</v>
      </c>
      <c r="L37" s="121">
        <f t="shared" si="6"/>
        <v>-0.53621038435603507</v>
      </c>
      <c r="M37" s="120">
        <v>30091</v>
      </c>
      <c r="N37" s="121">
        <f t="shared" si="7"/>
        <v>0.45832121740816123</v>
      </c>
    </row>
    <row r="38" spans="2:15" x14ac:dyDescent="0.25">
      <c r="B38" s="119" t="s">
        <v>87</v>
      </c>
      <c r="C38" s="120">
        <v>19800</v>
      </c>
      <c r="D38" s="121">
        <v>-0.2945451954252325</v>
      </c>
      <c r="E38" s="120">
        <v>13239</v>
      </c>
      <c r="F38" s="121">
        <f t="shared" si="6"/>
        <v>-0.33136363636363642</v>
      </c>
      <c r="G38" s="120">
        <v>5290</v>
      </c>
      <c r="H38" s="121">
        <f t="shared" si="6"/>
        <v>-0.60042299267316257</v>
      </c>
      <c r="I38" s="120">
        <v>16051</v>
      </c>
      <c r="J38" s="121">
        <f t="shared" si="6"/>
        <v>2.0342155009451797</v>
      </c>
      <c r="K38" s="120">
        <v>35528</v>
      </c>
      <c r="L38" s="121">
        <f t="shared" si="6"/>
        <v>1.2134446451934457</v>
      </c>
      <c r="M38" s="120"/>
      <c r="N38" s="121"/>
    </row>
    <row r="39" spans="2:15" x14ac:dyDescent="0.25">
      <c r="B39" s="119" t="s">
        <v>89</v>
      </c>
      <c r="C39" s="120">
        <v>15978</v>
      </c>
      <c r="D39" s="121">
        <v>-0.25887100514866179</v>
      </c>
      <c r="E39" s="120">
        <v>16950</v>
      </c>
      <c r="F39" s="121">
        <f t="shared" si="6"/>
        <v>6.083364626361254E-2</v>
      </c>
      <c r="G39" s="120">
        <v>6718</v>
      </c>
      <c r="H39" s="121">
        <f t="shared" si="6"/>
        <v>-0.60365781710914457</v>
      </c>
      <c r="I39" s="120">
        <v>28344</v>
      </c>
      <c r="J39" s="121">
        <f t="shared" si="6"/>
        <v>3.2191128311997614</v>
      </c>
      <c r="K39" s="120">
        <v>26145</v>
      </c>
      <c r="L39" s="121">
        <f t="shared" si="6"/>
        <v>-7.7582557154953435E-2</v>
      </c>
      <c r="M39" s="120"/>
      <c r="N39" s="121"/>
    </row>
    <row r="40" spans="2:15" x14ac:dyDescent="0.25">
      <c r="B40" s="119" t="s">
        <v>91</v>
      </c>
      <c r="C40" s="120">
        <v>9120</v>
      </c>
      <c r="D40" s="121">
        <v>-0.23219397204916647</v>
      </c>
      <c r="E40" s="120">
        <v>14757</v>
      </c>
      <c r="F40" s="121">
        <f t="shared" si="6"/>
        <v>0.61809210526315783</v>
      </c>
      <c r="G40" s="120">
        <v>4935</v>
      </c>
      <c r="H40" s="121">
        <f t="shared" si="6"/>
        <v>-0.66558243545436069</v>
      </c>
      <c r="I40" s="120">
        <v>8019</v>
      </c>
      <c r="J40" s="121">
        <f t="shared" si="6"/>
        <v>0.62492401215805482</v>
      </c>
      <c r="K40" s="120">
        <v>18094</v>
      </c>
      <c r="L40" s="121">
        <f t="shared" si="6"/>
        <v>1.2563910712058859</v>
      </c>
      <c r="M40" s="120"/>
      <c r="N40" s="121"/>
    </row>
    <row r="41" spans="2:15" x14ac:dyDescent="0.25">
      <c r="B41" s="119" t="s">
        <v>93</v>
      </c>
      <c r="C41" s="120">
        <v>4504</v>
      </c>
      <c r="D41" s="121">
        <v>-0.43488080301129239</v>
      </c>
      <c r="E41" s="120">
        <v>4814</v>
      </c>
      <c r="F41" s="121">
        <f t="shared" si="6"/>
        <v>6.8827708703374846E-2</v>
      </c>
      <c r="G41" s="120">
        <v>3869</v>
      </c>
      <c r="H41" s="121">
        <f t="shared" si="6"/>
        <v>-0.19630245118404654</v>
      </c>
      <c r="I41" s="120">
        <v>9833</v>
      </c>
      <c r="J41" s="121">
        <f t="shared" si="6"/>
        <v>1.5414835874903074</v>
      </c>
      <c r="K41" s="120">
        <v>15098</v>
      </c>
      <c r="L41" s="121">
        <f t="shared" si="6"/>
        <v>0.53544187938574184</v>
      </c>
      <c r="M41" s="120"/>
      <c r="N41" s="121"/>
    </row>
    <row r="42" spans="2:15" x14ac:dyDescent="0.25">
      <c r="B42" s="119" t="s">
        <v>95</v>
      </c>
      <c r="C42" s="120">
        <v>8944</v>
      </c>
      <c r="D42" s="121">
        <v>-0.13029949436017119</v>
      </c>
      <c r="E42" s="120">
        <v>3534</v>
      </c>
      <c r="F42" s="121">
        <f t="shared" si="6"/>
        <v>-0.6048747763864043</v>
      </c>
      <c r="G42" s="120">
        <v>4602</v>
      </c>
      <c r="H42" s="121">
        <f t="shared" si="6"/>
        <v>0.3022071307300509</v>
      </c>
      <c r="I42" s="120">
        <v>15115</v>
      </c>
      <c r="J42" s="121">
        <f t="shared" si="6"/>
        <v>2.2844415471534116</v>
      </c>
      <c r="K42" s="120">
        <v>16204</v>
      </c>
      <c r="L42" s="121">
        <f t="shared" si="6"/>
        <v>7.2047634799867755E-2</v>
      </c>
      <c r="M42" s="120"/>
      <c r="N42" s="121"/>
    </row>
    <row r="43" spans="2:15" ht="15.75" x14ac:dyDescent="0.25">
      <c r="B43" s="122" t="s">
        <v>32</v>
      </c>
      <c r="C43" s="123">
        <v>84704</v>
      </c>
      <c r="D43" s="124">
        <v>-0.46538415415396461</v>
      </c>
      <c r="E43" s="123">
        <v>83752</v>
      </c>
      <c r="F43" s="124">
        <f t="shared" si="6"/>
        <v>-1.123913864752546E-2</v>
      </c>
      <c r="G43" s="123">
        <v>119256</v>
      </c>
      <c r="H43" s="124">
        <f t="shared" si="6"/>
        <v>0.42391823478842294</v>
      </c>
      <c r="I43" s="123">
        <v>173467</v>
      </c>
      <c r="J43" s="124">
        <f t="shared" si="6"/>
        <v>0.45457670892869118</v>
      </c>
      <c r="K43" s="123">
        <v>256345</v>
      </c>
      <c r="L43" s="124">
        <f t="shared" si="6"/>
        <v>0.47777387053445319</v>
      </c>
      <c r="M43" s="123">
        <v>105740</v>
      </c>
      <c r="N43" s="124">
        <v>-0.27214405682975851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252</v>
      </c>
      <c r="G52" s="118" t="s">
        <v>71</v>
      </c>
      <c r="H52" s="117" t="s">
        <v>252</v>
      </c>
      <c r="I52" s="118" t="s">
        <v>71</v>
      </c>
      <c r="J52" s="117" t="s">
        <v>252</v>
      </c>
      <c r="K52" s="118" t="s">
        <v>71</v>
      </c>
      <c r="L52" s="117" t="s">
        <v>252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8576</v>
      </c>
      <c r="D53" s="121">
        <v>1.2057613168724282</v>
      </c>
      <c r="E53" s="120">
        <v>55</v>
      </c>
      <c r="F53" s="121">
        <f>IFERROR(E53/C53-1,"-")</f>
        <v>-0.99358675373134331</v>
      </c>
      <c r="G53" s="120">
        <v>4551</v>
      </c>
      <c r="H53" s="121">
        <f>IFERROR(G53/E53-1,"-")</f>
        <v>81.74545454545455</v>
      </c>
      <c r="I53" s="120">
        <v>3800</v>
      </c>
      <c r="J53" s="121">
        <f>IFERROR(I53/G53-1,"-")</f>
        <v>-0.16501867721379915</v>
      </c>
      <c r="K53" s="120">
        <v>5669</v>
      </c>
      <c r="L53" s="121">
        <f>IFERROR(K53/I53-1,"-")</f>
        <v>0.49184210526315786</v>
      </c>
      <c r="M53" s="120">
        <v>8631</v>
      </c>
      <c r="N53" s="121">
        <f t="shared" ref="N53:N59" si="8">IFERROR(M53/K53-1,"-")</f>
        <v>0.52249073910742627</v>
      </c>
    </row>
    <row r="54" spans="1:15" x14ac:dyDescent="0.25">
      <c r="A54" s="1">
        <v>2</v>
      </c>
      <c r="B54" s="119" t="s">
        <v>75</v>
      </c>
      <c r="C54" s="120">
        <v>5937</v>
      </c>
      <c r="D54" s="121">
        <v>0.40653873489694381</v>
      </c>
      <c r="E54" s="120">
        <v>113</v>
      </c>
      <c r="F54" s="121">
        <f t="shared" ref="F54:L65" si="9">IFERROR(E54/C54-1,"-")</f>
        <v>-0.98096681825837961</v>
      </c>
      <c r="G54" s="120">
        <v>3869</v>
      </c>
      <c r="H54" s="121">
        <f t="shared" si="9"/>
        <v>33.238938053097343</v>
      </c>
      <c r="I54" s="120">
        <v>1381</v>
      </c>
      <c r="J54" s="121">
        <f t="shared" si="9"/>
        <v>-0.64306022227965887</v>
      </c>
      <c r="K54" s="120">
        <v>6599</v>
      </c>
      <c r="L54" s="121">
        <f t="shared" si="9"/>
        <v>3.7784214337436639</v>
      </c>
      <c r="M54" s="120">
        <v>5368</v>
      </c>
      <c r="N54" s="121">
        <f t="shared" si="8"/>
        <v>-0.18654341566904076</v>
      </c>
    </row>
    <row r="55" spans="1:15" x14ac:dyDescent="0.25">
      <c r="A55" s="1">
        <v>3</v>
      </c>
      <c r="B55" s="119" t="s">
        <v>77</v>
      </c>
      <c r="C55" s="120">
        <v>761</v>
      </c>
      <c r="D55" s="121">
        <v>-0.85130910511918723</v>
      </c>
      <c r="E55" s="120">
        <v>181</v>
      </c>
      <c r="F55" s="121">
        <f t="shared" si="9"/>
        <v>-0.76215505913272008</v>
      </c>
      <c r="G55" s="120">
        <v>3001</v>
      </c>
      <c r="H55" s="121">
        <f t="shared" si="9"/>
        <v>15.58011049723757</v>
      </c>
      <c r="I55" s="120">
        <v>2585</v>
      </c>
      <c r="J55" s="121">
        <f t="shared" si="9"/>
        <v>-0.13862045984671778</v>
      </c>
      <c r="K55" s="120">
        <v>7711</v>
      </c>
      <c r="L55" s="121">
        <f t="shared" si="9"/>
        <v>1.9829787234042553</v>
      </c>
      <c r="M55" s="120">
        <v>5774</v>
      </c>
      <c r="N55" s="121">
        <f t="shared" si="8"/>
        <v>-0.25119958500842954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331</v>
      </c>
      <c r="F56" s="121" t="str">
        <f t="shared" si="9"/>
        <v>-</v>
      </c>
      <c r="G56" s="120">
        <v>3344</v>
      </c>
      <c r="H56" s="121">
        <f t="shared" si="9"/>
        <v>9.1027190332326278</v>
      </c>
      <c r="I56" s="120">
        <v>784</v>
      </c>
      <c r="J56" s="121">
        <f t="shared" si="9"/>
        <v>-0.76555023923444976</v>
      </c>
      <c r="K56" s="120">
        <v>20810</v>
      </c>
      <c r="L56" s="121">
        <f t="shared" si="9"/>
        <v>25.543367346938776</v>
      </c>
      <c r="M56" s="120">
        <v>6956</v>
      </c>
      <c r="N56" s="121">
        <f t="shared" si="8"/>
        <v>-0.66573762614127818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192</v>
      </c>
      <c r="F57" s="121" t="str">
        <f t="shared" si="9"/>
        <v>-</v>
      </c>
      <c r="G57" s="120">
        <v>2914</v>
      </c>
      <c r="H57" s="121">
        <f t="shared" si="9"/>
        <v>14.177083333333334</v>
      </c>
      <c r="I57" s="120">
        <v>3554</v>
      </c>
      <c r="J57" s="121">
        <f t="shared" si="9"/>
        <v>0.21962937542896355</v>
      </c>
      <c r="K57" s="120">
        <v>12704</v>
      </c>
      <c r="L57" s="121">
        <f t="shared" si="9"/>
        <v>2.5745638716938659</v>
      </c>
      <c r="M57" s="120">
        <v>11770</v>
      </c>
      <c r="N57" s="121">
        <f t="shared" si="8"/>
        <v>-7.3520151133501299E-2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1256</v>
      </c>
      <c r="F58" s="121" t="str">
        <f t="shared" si="9"/>
        <v>-</v>
      </c>
      <c r="G58" s="120">
        <v>838</v>
      </c>
      <c r="H58" s="121">
        <f t="shared" si="9"/>
        <v>-0.33280254777070062</v>
      </c>
      <c r="I58" s="120">
        <v>8062</v>
      </c>
      <c r="J58" s="121">
        <f t="shared" si="9"/>
        <v>8.6205250596658711</v>
      </c>
      <c r="K58" s="120">
        <v>8969</v>
      </c>
      <c r="L58" s="121">
        <f t="shared" si="9"/>
        <v>0.11250310096750193</v>
      </c>
      <c r="M58" s="120">
        <v>17394</v>
      </c>
      <c r="N58" s="121">
        <f t="shared" si="8"/>
        <v>0.93934663842122879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334</v>
      </c>
      <c r="F59" s="121" t="str">
        <f t="shared" si="9"/>
        <v>-</v>
      </c>
      <c r="G59" s="120">
        <v>7079</v>
      </c>
      <c r="H59" s="121">
        <f t="shared" si="9"/>
        <v>20.194610778443113</v>
      </c>
      <c r="I59" s="120">
        <v>16421</v>
      </c>
      <c r="J59" s="121">
        <f t="shared" si="9"/>
        <v>1.3196779206102556</v>
      </c>
      <c r="K59" s="120">
        <v>13575</v>
      </c>
      <c r="L59" s="121">
        <f t="shared" si="9"/>
        <v>-0.17331465805980151</v>
      </c>
      <c r="M59" s="120">
        <v>22922</v>
      </c>
      <c r="N59" s="121">
        <f t="shared" si="8"/>
        <v>0.68854511970534071</v>
      </c>
    </row>
    <row r="60" spans="1:15" x14ac:dyDescent="0.25">
      <c r="A60" s="1">
        <v>8</v>
      </c>
      <c r="B60" s="119" t="s">
        <v>87</v>
      </c>
      <c r="C60" s="120">
        <v>11725</v>
      </c>
      <c r="D60" s="121">
        <v>-0.22581710135358202</v>
      </c>
      <c r="E60" s="120">
        <v>4745</v>
      </c>
      <c r="F60" s="121">
        <f t="shared" si="9"/>
        <v>-0.59530916844349679</v>
      </c>
      <c r="G60" s="120">
        <v>4021</v>
      </c>
      <c r="H60" s="121">
        <f t="shared" si="9"/>
        <v>-0.15258166491043201</v>
      </c>
      <c r="I60" s="120">
        <v>15031</v>
      </c>
      <c r="J60" s="121">
        <f t="shared" si="9"/>
        <v>2.7381248445660282</v>
      </c>
      <c r="K60" s="120">
        <v>16494</v>
      </c>
      <c r="L60" s="121">
        <f t="shared" si="9"/>
        <v>9.7332180161000537E-2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12064</v>
      </c>
      <c r="D61" s="121">
        <v>8.782687105500453E-2</v>
      </c>
      <c r="E61" s="120">
        <v>7629</v>
      </c>
      <c r="F61" s="121">
        <f t="shared" si="9"/>
        <v>-0.36762267904509283</v>
      </c>
      <c r="G61" s="120">
        <v>5575</v>
      </c>
      <c r="H61" s="121">
        <f t="shared" si="9"/>
        <v>-0.26923581072224412</v>
      </c>
      <c r="I61" s="120">
        <v>8587</v>
      </c>
      <c r="J61" s="121">
        <f t="shared" si="9"/>
        <v>0.54026905829596417</v>
      </c>
      <c r="K61" s="120">
        <v>11149</v>
      </c>
      <c r="L61" s="121">
        <f t="shared" si="9"/>
        <v>0.29835798299755445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7202</v>
      </c>
      <c r="D62" s="121">
        <v>0.19953364423717512</v>
      </c>
      <c r="E62" s="120">
        <v>4249</v>
      </c>
      <c r="F62" s="121">
        <f t="shared" si="9"/>
        <v>-0.41002499305748408</v>
      </c>
      <c r="G62" s="120">
        <v>4051</v>
      </c>
      <c r="H62" s="121">
        <f t="shared" si="9"/>
        <v>-4.6599199811720449E-2</v>
      </c>
      <c r="I62" s="120">
        <v>7767</v>
      </c>
      <c r="J62" s="121">
        <f t="shared" si="9"/>
        <v>0.91730436929153303</v>
      </c>
      <c r="K62" s="120">
        <v>9980</v>
      </c>
      <c r="L62" s="121">
        <f t="shared" si="9"/>
        <v>0.2849233938457576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3585</v>
      </c>
      <c r="D63" s="121">
        <v>-0.22503242542153046</v>
      </c>
      <c r="E63" s="120">
        <v>2401</v>
      </c>
      <c r="F63" s="121">
        <f t="shared" si="9"/>
        <v>-0.33026499302649925</v>
      </c>
      <c r="G63" s="120">
        <v>3662</v>
      </c>
      <c r="H63" s="121">
        <f t="shared" si="9"/>
        <v>0.52519783423573507</v>
      </c>
      <c r="I63" s="120">
        <v>5046</v>
      </c>
      <c r="J63" s="121">
        <f t="shared" si="9"/>
        <v>0.37793555434188963</v>
      </c>
      <c r="K63" s="120">
        <v>6495</v>
      </c>
      <c r="L63" s="121">
        <f t="shared" si="9"/>
        <v>0.28715814506539838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7823</v>
      </c>
      <c r="D64" s="121">
        <v>7.5030919334890811E-2</v>
      </c>
      <c r="E64" s="120">
        <v>2942</v>
      </c>
      <c r="F64" s="121">
        <f t="shared" si="9"/>
        <v>-0.62392943883420682</v>
      </c>
      <c r="G64" s="120">
        <v>3633</v>
      </c>
      <c r="H64" s="121">
        <f t="shared" si="9"/>
        <v>0.23487423521413997</v>
      </c>
      <c r="I64" s="120">
        <v>8911</v>
      </c>
      <c r="J64" s="121">
        <f t="shared" si="9"/>
        <v>1.4527938342967244</v>
      </c>
      <c r="K64" s="120">
        <v>11929</v>
      </c>
      <c r="L64" s="121">
        <f t="shared" si="9"/>
        <v>0.33868252721355629</v>
      </c>
      <c r="M64" s="120"/>
      <c r="N64" s="121"/>
    </row>
    <row r="65" spans="1:15" ht="15.75" x14ac:dyDescent="0.25">
      <c r="B65" s="122" t="s">
        <v>32</v>
      </c>
      <c r="C65" s="123">
        <v>61246</v>
      </c>
      <c r="D65" s="124">
        <v>-0.32285205700576025</v>
      </c>
      <c r="E65" s="123">
        <v>24428</v>
      </c>
      <c r="F65" s="124">
        <f t="shared" si="9"/>
        <v>-0.60114946282206183</v>
      </c>
      <c r="G65" s="123">
        <v>46538</v>
      </c>
      <c r="H65" s="124">
        <f t="shared" si="9"/>
        <v>0.90510889143605699</v>
      </c>
      <c r="I65" s="123">
        <v>81929</v>
      </c>
      <c r="J65" s="124">
        <f t="shared" si="9"/>
        <v>0.76047531049894701</v>
      </c>
      <c r="K65" s="123">
        <v>132084</v>
      </c>
      <c r="L65" s="124">
        <f t="shared" si="9"/>
        <v>0.61217639663611179</v>
      </c>
      <c r="M65" s="123">
        <v>78815</v>
      </c>
      <c r="N65" s="124">
        <v>3.6534844878151507E-2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252</v>
      </c>
      <c r="G74" s="118" t="s">
        <v>71</v>
      </c>
      <c r="H74" s="117" t="s">
        <v>252</v>
      </c>
      <c r="I74" s="118" t="s">
        <v>71</v>
      </c>
      <c r="J74" s="117" t="s">
        <v>252</v>
      </c>
      <c r="K74" s="118" t="s">
        <v>71</v>
      </c>
      <c r="L74" s="117" t="s">
        <v>252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2499</v>
      </c>
      <c r="D75" s="121">
        <v>0.54641089108910901</v>
      </c>
      <c r="E75" s="120">
        <v>3141</v>
      </c>
      <c r="F75" s="121">
        <f>IFERROR(E75/C75-1,"-")</f>
        <v>0.25690276110444188</v>
      </c>
      <c r="G75" s="120">
        <v>5856</v>
      </c>
      <c r="H75" s="121">
        <f>IFERROR(G75/E75-1,"-")</f>
        <v>0.86437440305635138</v>
      </c>
      <c r="I75" s="120">
        <v>8826</v>
      </c>
      <c r="J75" s="121">
        <f>IFERROR(I75/G75-1,"-")</f>
        <v>0.50717213114754101</v>
      </c>
      <c r="K75" s="120">
        <v>6371</v>
      </c>
      <c r="L75" s="121">
        <f>IFERROR(K75/I75-1,"-")</f>
        <v>-0.27815544980738727</v>
      </c>
      <c r="M75" s="120">
        <v>867</v>
      </c>
      <c r="N75" s="121">
        <f t="shared" ref="N75:N81" si="10">IFERROR(M75/K75-1,"-")</f>
        <v>-0.86391461309056661</v>
      </c>
    </row>
    <row r="76" spans="1:15" x14ac:dyDescent="0.25">
      <c r="A76" s="1">
        <v>2</v>
      </c>
      <c r="B76" s="119" t="s">
        <v>75</v>
      </c>
      <c r="C76" s="120">
        <v>3175</v>
      </c>
      <c r="D76" s="121">
        <v>0.95384615384615379</v>
      </c>
      <c r="E76" s="120">
        <v>1985</v>
      </c>
      <c r="F76" s="121">
        <f t="shared" ref="F76:L87" si="11">IFERROR(E76/C76-1,"-")</f>
        <v>-0.37480314960629924</v>
      </c>
      <c r="G76" s="120">
        <v>4344</v>
      </c>
      <c r="H76" s="121">
        <f t="shared" si="11"/>
        <v>1.1884130982367758</v>
      </c>
      <c r="I76" s="120">
        <v>5929</v>
      </c>
      <c r="J76" s="121">
        <f t="shared" si="11"/>
        <v>0.36487108655616951</v>
      </c>
      <c r="K76" s="120">
        <v>7242</v>
      </c>
      <c r="L76" s="121">
        <f t="shared" si="11"/>
        <v>0.22145387080452017</v>
      </c>
      <c r="M76" s="120">
        <v>2445</v>
      </c>
      <c r="N76" s="121">
        <f t="shared" si="10"/>
        <v>-0.66238608119304065</v>
      </c>
    </row>
    <row r="77" spans="1:15" x14ac:dyDescent="0.25">
      <c r="A77" s="1">
        <v>3</v>
      </c>
      <c r="B77" s="119" t="s">
        <v>77</v>
      </c>
      <c r="C77" s="120">
        <v>163</v>
      </c>
      <c r="D77" s="121">
        <v>-0.94763893350465789</v>
      </c>
      <c r="E77" s="120">
        <v>4426</v>
      </c>
      <c r="F77" s="121">
        <f t="shared" si="11"/>
        <v>26.153374233128833</v>
      </c>
      <c r="G77" s="120">
        <v>3622</v>
      </c>
      <c r="H77" s="121">
        <f t="shared" si="11"/>
        <v>-0.18165386353366475</v>
      </c>
      <c r="I77" s="120">
        <v>535</v>
      </c>
      <c r="J77" s="121">
        <f t="shared" si="11"/>
        <v>-0.85229155162893433</v>
      </c>
      <c r="K77" s="120">
        <v>741</v>
      </c>
      <c r="L77" s="121">
        <f t="shared" si="11"/>
        <v>0.38504672897196257</v>
      </c>
      <c r="M77" s="120">
        <v>3124</v>
      </c>
      <c r="N77" s="121">
        <f t="shared" si="10"/>
        <v>3.2159244264507425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3814</v>
      </c>
      <c r="F78" s="121" t="str">
        <f t="shared" si="11"/>
        <v>-</v>
      </c>
      <c r="G78" s="120">
        <v>7089</v>
      </c>
      <c r="H78" s="121">
        <f t="shared" si="11"/>
        <v>0.85867855270057691</v>
      </c>
      <c r="I78" s="120">
        <v>148</v>
      </c>
      <c r="J78" s="121">
        <f t="shared" si="11"/>
        <v>-0.9791225842855128</v>
      </c>
      <c r="K78" s="120">
        <v>645</v>
      </c>
      <c r="L78" s="121">
        <f t="shared" si="11"/>
        <v>3.3581081081081079</v>
      </c>
      <c r="M78" s="120">
        <v>799</v>
      </c>
      <c r="N78" s="121">
        <f t="shared" si="10"/>
        <v>0.23875968992248064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7592</v>
      </c>
      <c r="F79" s="121" t="str">
        <f t="shared" si="11"/>
        <v>-</v>
      </c>
      <c r="G79" s="120">
        <v>8585</v>
      </c>
      <c r="H79" s="121">
        <f t="shared" si="11"/>
        <v>0.13079557428872501</v>
      </c>
      <c r="I79" s="120">
        <v>311</v>
      </c>
      <c r="J79" s="121">
        <f t="shared" si="11"/>
        <v>-0.9637740244612697</v>
      </c>
      <c r="K79" s="120">
        <v>27115</v>
      </c>
      <c r="L79" s="121">
        <f t="shared" si="11"/>
        <v>86.186495176848879</v>
      </c>
      <c r="M79" s="120">
        <v>6289</v>
      </c>
      <c r="N79" s="121">
        <f t="shared" si="10"/>
        <v>-0.76806195832565005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2560</v>
      </c>
      <c r="F80" s="121" t="str">
        <f t="shared" si="11"/>
        <v>-</v>
      </c>
      <c r="G80" s="120">
        <v>5637</v>
      </c>
      <c r="H80" s="121">
        <f t="shared" si="11"/>
        <v>1.2019531250000002</v>
      </c>
      <c r="I80" s="120">
        <v>15700</v>
      </c>
      <c r="J80" s="121">
        <f t="shared" si="11"/>
        <v>1.7851694163562177</v>
      </c>
      <c r="K80" s="120">
        <v>20066</v>
      </c>
      <c r="L80" s="121">
        <f t="shared" si="11"/>
        <v>0.27808917197452221</v>
      </c>
      <c r="M80" s="120">
        <v>6232</v>
      </c>
      <c r="N80" s="121">
        <f t="shared" si="10"/>
        <v>-0.68942489783713745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4478</v>
      </c>
      <c r="F81" s="121" t="str">
        <f t="shared" si="11"/>
        <v>-</v>
      </c>
      <c r="G81" s="120">
        <v>33113</v>
      </c>
      <c r="H81" s="121">
        <f t="shared" si="11"/>
        <v>6.3945958016971867</v>
      </c>
      <c r="I81" s="120">
        <v>28069</v>
      </c>
      <c r="J81" s="121">
        <f t="shared" si="11"/>
        <v>-0.1523268806813034</v>
      </c>
      <c r="K81" s="120">
        <v>7059</v>
      </c>
      <c r="L81" s="121">
        <f t="shared" si="11"/>
        <v>-0.74851259396487224</v>
      </c>
      <c r="M81" s="120">
        <v>7169</v>
      </c>
      <c r="N81" s="121">
        <f t="shared" si="10"/>
        <v>1.5582943759739232E-2</v>
      </c>
    </row>
    <row r="82" spans="1:15" x14ac:dyDescent="0.25">
      <c r="A82" s="1">
        <v>8</v>
      </c>
      <c r="B82" s="119" t="s">
        <v>87</v>
      </c>
      <c r="C82" s="120">
        <v>8075</v>
      </c>
      <c r="D82" s="121">
        <v>-0.37509673425166379</v>
      </c>
      <c r="E82" s="120">
        <v>8494</v>
      </c>
      <c r="F82" s="121">
        <f t="shared" si="11"/>
        <v>5.1888544891640853E-2</v>
      </c>
      <c r="G82" s="120">
        <v>1269</v>
      </c>
      <c r="H82" s="121">
        <f t="shared" si="11"/>
        <v>-0.85060042382858492</v>
      </c>
      <c r="I82" s="120">
        <v>1020</v>
      </c>
      <c r="J82" s="121">
        <f t="shared" si="11"/>
        <v>-0.19621749408983447</v>
      </c>
      <c r="K82" s="120">
        <v>19034</v>
      </c>
      <c r="L82" s="121">
        <f t="shared" si="11"/>
        <v>17.66078431372549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3914</v>
      </c>
      <c r="D83" s="121">
        <v>-0.62613430127041747</v>
      </c>
      <c r="E83" s="120">
        <v>9321</v>
      </c>
      <c r="F83" s="121">
        <f t="shared" si="11"/>
        <v>1.3814512008175779</v>
      </c>
      <c r="G83" s="120">
        <v>1143</v>
      </c>
      <c r="H83" s="121">
        <f t="shared" si="11"/>
        <v>-0.87737367235275188</v>
      </c>
      <c r="I83" s="120">
        <v>19757</v>
      </c>
      <c r="J83" s="121">
        <f t="shared" si="11"/>
        <v>16.285214348206473</v>
      </c>
      <c r="K83" s="120">
        <v>14996</v>
      </c>
      <c r="L83" s="121">
        <f t="shared" si="11"/>
        <v>-0.24097788125727593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1918</v>
      </c>
      <c r="D84" s="121">
        <v>-0.67347633639768478</v>
      </c>
      <c r="E84" s="120">
        <v>10508</v>
      </c>
      <c r="F84" s="121">
        <f t="shared" si="11"/>
        <v>4.4786235662148073</v>
      </c>
      <c r="G84" s="120">
        <v>884</v>
      </c>
      <c r="H84" s="121">
        <f t="shared" si="11"/>
        <v>-0.91587362009897222</v>
      </c>
      <c r="I84" s="120">
        <v>252</v>
      </c>
      <c r="J84" s="121">
        <f t="shared" si="11"/>
        <v>-0.71493212669683259</v>
      </c>
      <c r="K84" s="120">
        <v>8114</v>
      </c>
      <c r="L84" s="121">
        <f t="shared" si="11"/>
        <v>31.198412698412696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-0.72517942583732053</v>
      </c>
      <c r="E85" s="120">
        <v>2413</v>
      </c>
      <c r="F85" s="121">
        <f t="shared" si="11"/>
        <v>1.6256800870511428</v>
      </c>
      <c r="G85" s="120">
        <v>207</v>
      </c>
      <c r="H85" s="121">
        <f t="shared" si="11"/>
        <v>-0.91421467053460426</v>
      </c>
      <c r="I85" s="120">
        <v>4787</v>
      </c>
      <c r="J85" s="121">
        <f t="shared" si="11"/>
        <v>22.125603864734298</v>
      </c>
      <c r="K85" s="120">
        <v>8603</v>
      </c>
      <c r="L85" s="121">
        <f t="shared" si="11"/>
        <v>0.7971589722164194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1121</v>
      </c>
      <c r="D86" s="121">
        <v>-0.62720319255071499</v>
      </c>
      <c r="E86" s="120">
        <v>592</v>
      </c>
      <c r="F86" s="121">
        <f t="shared" si="11"/>
        <v>-0.47190008920606596</v>
      </c>
      <c r="G86" s="120">
        <v>969</v>
      </c>
      <c r="H86" s="121">
        <f t="shared" si="11"/>
        <v>0.63682432432432434</v>
      </c>
      <c r="I86" s="120">
        <v>6204</v>
      </c>
      <c r="J86" s="121">
        <f t="shared" si="11"/>
        <v>5.4024767801857587</v>
      </c>
      <c r="K86" s="120">
        <v>4275</v>
      </c>
      <c r="L86" s="121">
        <f t="shared" si="11"/>
        <v>-0.31092843326885877</v>
      </c>
      <c r="M86" s="120"/>
      <c r="N86" s="121"/>
    </row>
    <row r="87" spans="1:15" ht="15.75" x14ac:dyDescent="0.25">
      <c r="B87" s="122" t="s">
        <v>32</v>
      </c>
      <c r="C87" s="123">
        <v>23458</v>
      </c>
      <c r="D87" s="124">
        <v>-0.65498882221437815</v>
      </c>
      <c r="E87" s="123">
        <v>59324</v>
      </c>
      <c r="F87" s="124">
        <f t="shared" si="11"/>
        <v>1.5289453491346237</v>
      </c>
      <c r="G87" s="123">
        <v>72718</v>
      </c>
      <c r="H87" s="124">
        <f t="shared" si="11"/>
        <v>0.22577708853078016</v>
      </c>
      <c r="I87" s="123">
        <v>91538</v>
      </c>
      <c r="J87" s="124">
        <f t="shared" si="11"/>
        <v>0.25880799801974752</v>
      </c>
      <c r="K87" s="123">
        <v>124261</v>
      </c>
      <c r="L87" s="124">
        <f t="shared" si="11"/>
        <v>0.35747995368043872</v>
      </c>
      <c r="M87" s="123">
        <v>26925</v>
      </c>
      <c r="N87" s="124">
        <v>-0.61112956570718813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252</v>
      </c>
      <c r="G96" s="118" t="s">
        <v>71</v>
      </c>
      <c r="H96" s="117" t="s">
        <v>252</v>
      </c>
      <c r="I96" s="118" t="s">
        <v>71</v>
      </c>
      <c r="J96" s="117" t="s">
        <v>252</v>
      </c>
      <c r="K96" s="118" t="s">
        <v>71</v>
      </c>
      <c r="L96" s="117" t="s">
        <v>252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52605</v>
      </c>
      <c r="D97" s="121">
        <v>-0.11182211116363883</v>
      </c>
      <c r="E97" s="120">
        <v>9717</v>
      </c>
      <c r="F97" s="121">
        <f t="shared" ref="F97:L109" si="12">IFERROR(E97/C97-1,"-")</f>
        <v>-0.81528371827773027</v>
      </c>
      <c r="G97" s="120">
        <v>60290</v>
      </c>
      <c r="H97" s="121">
        <f t="shared" si="12"/>
        <v>5.2045898940002058</v>
      </c>
      <c r="I97" s="120">
        <v>107519</v>
      </c>
      <c r="J97" s="121">
        <f t="shared" si="12"/>
        <v>0.78336374191408198</v>
      </c>
      <c r="K97" s="120">
        <v>77451</v>
      </c>
      <c r="L97" s="121">
        <f t="shared" si="12"/>
        <v>-0.27965289855746422</v>
      </c>
      <c r="M97" s="120">
        <v>81127</v>
      </c>
      <c r="N97" s="121">
        <f t="shared" ref="N97:N103" si="13">IFERROR(M97/K97-1,"-")</f>
        <v>4.7462266465249092E-2</v>
      </c>
    </row>
    <row r="98" spans="2:14" x14ac:dyDescent="0.25">
      <c r="B98" s="119" t="s">
        <v>75</v>
      </c>
      <c r="C98" s="120">
        <v>55102</v>
      </c>
      <c r="D98" s="121">
        <v>-9.8373531433059491E-2</v>
      </c>
      <c r="E98" s="120">
        <v>10842</v>
      </c>
      <c r="F98" s="121">
        <f t="shared" si="12"/>
        <v>-0.80323763202787557</v>
      </c>
      <c r="G98" s="120">
        <v>48282</v>
      </c>
      <c r="H98" s="121">
        <f t="shared" si="12"/>
        <v>3.4532374100719423</v>
      </c>
      <c r="I98" s="120">
        <v>109366</v>
      </c>
      <c r="J98" s="121">
        <f t="shared" si="12"/>
        <v>1.2651505737127708</v>
      </c>
      <c r="K98" s="120">
        <v>131797</v>
      </c>
      <c r="L98" s="121">
        <f t="shared" si="12"/>
        <v>0.20510030539655832</v>
      </c>
      <c r="M98" s="120">
        <v>84105</v>
      </c>
      <c r="N98" s="121">
        <f t="shared" si="13"/>
        <v>-0.36185952639286179</v>
      </c>
    </row>
    <row r="99" spans="2:14" x14ac:dyDescent="0.25">
      <c r="B99" s="119" t="s">
        <v>77</v>
      </c>
      <c r="C99" s="120">
        <v>19236</v>
      </c>
      <c r="D99" s="121">
        <v>-0.65636500053592484</v>
      </c>
      <c r="E99" s="120">
        <v>14579</v>
      </c>
      <c r="F99" s="121">
        <f t="shared" si="12"/>
        <v>-0.24209814930338946</v>
      </c>
      <c r="G99" s="120">
        <v>61774</v>
      </c>
      <c r="H99" s="121">
        <f t="shared" si="12"/>
        <v>3.2371904794567525</v>
      </c>
      <c r="I99" s="120">
        <v>104602</v>
      </c>
      <c r="J99" s="121">
        <f t="shared" si="12"/>
        <v>0.69330138893385573</v>
      </c>
      <c r="K99" s="120">
        <v>120644</v>
      </c>
      <c r="L99" s="121">
        <f t="shared" si="12"/>
        <v>0.15336226840786993</v>
      </c>
      <c r="M99" s="120">
        <v>85347</v>
      </c>
      <c r="N99" s="121">
        <f t="shared" si="13"/>
        <v>-0.2925715327741123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21810</v>
      </c>
      <c r="F100" s="121" t="str">
        <f t="shared" si="12"/>
        <v>-</v>
      </c>
      <c r="G100" s="120">
        <v>65836</v>
      </c>
      <c r="H100" s="121">
        <f t="shared" si="12"/>
        <v>2.0186153140761118</v>
      </c>
      <c r="I100" s="120">
        <v>70561</v>
      </c>
      <c r="J100" s="121">
        <f t="shared" si="12"/>
        <v>7.1769244790084397E-2</v>
      </c>
      <c r="K100" s="120">
        <v>101126</v>
      </c>
      <c r="L100" s="121">
        <f t="shared" si="12"/>
        <v>0.43317129859270698</v>
      </c>
      <c r="M100" s="120">
        <v>78759</v>
      </c>
      <c r="N100" s="121">
        <f t="shared" si="13"/>
        <v>-0.22117951862033502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27243</v>
      </c>
      <c r="F101" s="121" t="str">
        <f t="shared" si="12"/>
        <v>-</v>
      </c>
      <c r="G101" s="120">
        <v>56962</v>
      </c>
      <c r="H101" s="121">
        <f t="shared" si="12"/>
        <v>1.0908857321146717</v>
      </c>
      <c r="I101" s="120">
        <v>37256</v>
      </c>
      <c r="J101" s="121">
        <f t="shared" si="12"/>
        <v>-0.34594993153330289</v>
      </c>
      <c r="K101" s="120">
        <v>84965</v>
      </c>
      <c r="L101" s="121">
        <f t="shared" si="12"/>
        <v>1.2805722568176936</v>
      </c>
      <c r="M101" s="120">
        <v>66925</v>
      </c>
      <c r="N101" s="121">
        <f t="shared" si="13"/>
        <v>-0.21232272112046136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10252</v>
      </c>
      <c r="F102" s="121" t="str">
        <f t="shared" si="12"/>
        <v>-</v>
      </c>
      <c r="G102" s="120">
        <v>44414</v>
      </c>
      <c r="H102" s="121">
        <f t="shared" si="12"/>
        <v>3.3322278579789311</v>
      </c>
      <c r="I102" s="120">
        <v>37592</v>
      </c>
      <c r="J102" s="121">
        <f t="shared" si="12"/>
        <v>-0.15360021614806141</v>
      </c>
      <c r="K102" s="120">
        <v>49492</v>
      </c>
      <c r="L102" s="121">
        <f t="shared" si="12"/>
        <v>0.31655671419450937</v>
      </c>
      <c r="M102" s="120">
        <v>68918</v>
      </c>
      <c r="N102" s="121">
        <f t="shared" si="13"/>
        <v>0.39250788006142412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1786</v>
      </c>
      <c r="F103" s="121" t="str">
        <f t="shared" si="12"/>
        <v>-</v>
      </c>
      <c r="G103" s="120">
        <v>97176</v>
      </c>
      <c r="H103" s="121">
        <f t="shared" si="12"/>
        <v>53.409854423292273</v>
      </c>
      <c r="I103" s="120">
        <v>88132</v>
      </c>
      <c r="J103" s="121">
        <f t="shared" si="12"/>
        <v>-9.3068247303860985E-2</v>
      </c>
      <c r="K103" s="120">
        <v>78876</v>
      </c>
      <c r="L103" s="121">
        <f t="shared" si="12"/>
        <v>-0.10502428175917944</v>
      </c>
      <c r="M103" s="120">
        <v>77129</v>
      </c>
      <c r="N103" s="121">
        <f t="shared" si="13"/>
        <v>-2.2148689081596395E-2</v>
      </c>
    </row>
    <row r="104" spans="2:14" x14ac:dyDescent="0.25">
      <c r="B104" s="119" t="s">
        <v>87</v>
      </c>
      <c r="C104" s="120">
        <v>6144</v>
      </c>
      <c r="D104" s="121">
        <v>-0.9075269788233169</v>
      </c>
      <c r="E104" s="120">
        <v>19444</v>
      </c>
      <c r="F104" s="121">
        <f t="shared" si="12"/>
        <v>2.1647135416666665</v>
      </c>
      <c r="G104" s="120">
        <v>120327</v>
      </c>
      <c r="H104" s="121">
        <f t="shared" si="12"/>
        <v>5.1883871631351575</v>
      </c>
      <c r="I104" s="120">
        <v>55634</v>
      </c>
      <c r="J104" s="121">
        <f t="shared" si="12"/>
        <v>-0.53764325546219882</v>
      </c>
      <c r="K104" s="120">
        <v>132665</v>
      </c>
      <c r="L104" s="121">
        <f t="shared" si="12"/>
        <v>1.3846029406478051</v>
      </c>
      <c r="M104" s="120"/>
      <c r="N104" s="121"/>
    </row>
    <row r="105" spans="2:14" x14ac:dyDescent="0.25">
      <c r="B105" s="119" t="s">
        <v>89</v>
      </c>
      <c r="C105" s="120">
        <v>5207</v>
      </c>
      <c r="D105" s="121">
        <v>-0.88658985472524121</v>
      </c>
      <c r="E105" s="120">
        <v>30192</v>
      </c>
      <c r="F105" s="121">
        <f t="shared" si="12"/>
        <v>4.798348377184559</v>
      </c>
      <c r="G105" s="120">
        <v>67772</v>
      </c>
      <c r="H105" s="121">
        <f t="shared" si="12"/>
        <v>1.2447005829358773</v>
      </c>
      <c r="I105" s="120">
        <v>38580</v>
      </c>
      <c r="J105" s="121">
        <f t="shared" si="12"/>
        <v>-0.43073835802396265</v>
      </c>
      <c r="K105" s="120">
        <v>55604</v>
      </c>
      <c r="L105" s="121">
        <f t="shared" si="12"/>
        <v>0.44126490409538621</v>
      </c>
      <c r="M105" s="120"/>
      <c r="N105" s="121"/>
    </row>
    <row r="106" spans="2:14" x14ac:dyDescent="0.25">
      <c r="B106" s="119" t="s">
        <v>91</v>
      </c>
      <c r="C106" s="120">
        <v>6722</v>
      </c>
      <c r="D106" s="121">
        <v>-0.89128958178348483</v>
      </c>
      <c r="E106" s="120">
        <v>59737</v>
      </c>
      <c r="F106" s="121">
        <f t="shared" si="12"/>
        <v>7.886789645938709</v>
      </c>
      <c r="G106" s="120">
        <v>91297</v>
      </c>
      <c r="H106" s="121">
        <f t="shared" si="12"/>
        <v>0.52831578418735448</v>
      </c>
      <c r="I106" s="120">
        <v>95056</v>
      </c>
      <c r="J106" s="121">
        <f t="shared" si="12"/>
        <v>4.1173313471417394E-2</v>
      </c>
      <c r="K106" s="120">
        <v>127939</v>
      </c>
      <c r="L106" s="121">
        <f t="shared" si="12"/>
        <v>0.34593292375021045</v>
      </c>
      <c r="M106" s="120"/>
      <c r="N106" s="121"/>
    </row>
    <row r="107" spans="2:14" x14ac:dyDescent="0.25">
      <c r="B107" s="119" t="s">
        <v>93</v>
      </c>
      <c r="C107" s="120">
        <v>9968</v>
      </c>
      <c r="D107" s="121">
        <v>-0.8228320565913656</v>
      </c>
      <c r="E107" s="120">
        <v>75784</v>
      </c>
      <c r="F107" s="121">
        <f t="shared" si="12"/>
        <v>6.6027287319422152</v>
      </c>
      <c r="G107" s="120">
        <v>93087</v>
      </c>
      <c r="H107" s="121">
        <f t="shared" si="12"/>
        <v>0.22831996199725535</v>
      </c>
      <c r="I107" s="120">
        <v>60657</v>
      </c>
      <c r="J107" s="121">
        <f t="shared" si="12"/>
        <v>-0.34838377002159271</v>
      </c>
      <c r="K107" s="120">
        <v>74515</v>
      </c>
      <c r="L107" s="121">
        <f t="shared" si="12"/>
        <v>0.22846497518835429</v>
      </c>
      <c r="M107" s="120"/>
      <c r="N107" s="121"/>
    </row>
    <row r="108" spans="2:14" x14ac:dyDescent="0.25">
      <c r="B108" s="119" t="s">
        <v>95</v>
      </c>
      <c r="C108" s="120">
        <v>52912</v>
      </c>
      <c r="D108" s="121">
        <v>-4.4651078811952738E-2</v>
      </c>
      <c r="E108" s="120">
        <v>54232</v>
      </c>
      <c r="F108" s="121">
        <f t="shared" si="12"/>
        <v>2.4947081947384264E-2</v>
      </c>
      <c r="G108" s="120">
        <v>88224</v>
      </c>
      <c r="H108" s="121">
        <f t="shared" si="12"/>
        <v>0.62678861188965929</v>
      </c>
      <c r="I108" s="120">
        <v>56527</v>
      </c>
      <c r="J108" s="121">
        <f t="shared" si="12"/>
        <v>-0.35927865433442152</v>
      </c>
      <c r="K108" s="120">
        <v>69996</v>
      </c>
      <c r="L108" s="121">
        <f t="shared" si="12"/>
        <v>0.23827551435597139</v>
      </c>
      <c r="M108" s="120"/>
      <c r="N108" s="121"/>
    </row>
    <row r="109" spans="2:14" ht="15.75" x14ac:dyDescent="0.25">
      <c r="B109" s="122" t="s">
        <v>32</v>
      </c>
      <c r="C109" s="123">
        <v>211176</v>
      </c>
      <c r="D109" s="124">
        <v>-0.6876505903808523</v>
      </c>
      <c r="E109" s="123">
        <v>335618</v>
      </c>
      <c r="F109" s="124">
        <f t="shared" si="12"/>
        <v>0.58928097889911735</v>
      </c>
      <c r="G109" s="123">
        <v>895441</v>
      </c>
      <c r="H109" s="124">
        <f t="shared" si="12"/>
        <v>1.6680362793413939</v>
      </c>
      <c r="I109" s="123">
        <v>861482</v>
      </c>
      <c r="J109" s="124">
        <f t="shared" si="12"/>
        <v>-3.792433002286022E-2</v>
      </c>
      <c r="K109" s="123">
        <v>1105070</v>
      </c>
      <c r="L109" s="124">
        <f t="shared" si="12"/>
        <v>0.28275460195337798</v>
      </c>
      <c r="M109" s="123">
        <v>542310</v>
      </c>
      <c r="N109" s="124">
        <v>-0.1583624453131911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252</v>
      </c>
      <c r="G118" s="118" t="s">
        <v>71</v>
      </c>
      <c r="H118" s="117" t="s">
        <v>252</v>
      </c>
      <c r="I118" s="118" t="s">
        <v>71</v>
      </c>
      <c r="J118" s="117" t="s">
        <v>252</v>
      </c>
      <c r="K118" s="118" t="s">
        <v>71</v>
      </c>
      <c r="L118" s="117" t="s">
        <v>252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17460</v>
      </c>
      <c r="D119" s="121">
        <v>-0.27240905113139147</v>
      </c>
      <c r="E119" s="120">
        <v>147</v>
      </c>
      <c r="F119" s="121">
        <f t="shared" ref="F119:L131" si="14">IFERROR(E119/C119-1,"-")</f>
        <v>-0.99158075601374573</v>
      </c>
      <c r="G119" s="120">
        <v>14615</v>
      </c>
      <c r="H119" s="121">
        <f t="shared" si="14"/>
        <v>98.421768707482997</v>
      </c>
      <c r="I119" s="120">
        <v>33856</v>
      </c>
      <c r="J119" s="121">
        <f t="shared" si="14"/>
        <v>1.3165241190557646</v>
      </c>
      <c r="K119" s="120">
        <v>34817</v>
      </c>
      <c r="L119" s="121">
        <f t="shared" si="14"/>
        <v>2.8384924385633337E-2</v>
      </c>
      <c r="M119" s="120">
        <v>30761</v>
      </c>
      <c r="N119" s="121">
        <f t="shared" ref="N119:N125" si="15">IFERROR(M119/K119-1,"-")</f>
        <v>-0.11649481575092624</v>
      </c>
    </row>
    <row r="120" spans="1:15" x14ac:dyDescent="0.25">
      <c r="B120" s="119" t="s">
        <v>75</v>
      </c>
      <c r="C120" s="120">
        <v>22452</v>
      </c>
      <c r="D120" s="121">
        <v>-0.15169834133071369</v>
      </c>
      <c r="E120" s="120">
        <v>105</v>
      </c>
      <c r="F120" s="121">
        <f t="shared" si="14"/>
        <v>-0.99532335649385351</v>
      </c>
      <c r="G120" s="120">
        <v>17812</v>
      </c>
      <c r="H120" s="121">
        <f t="shared" si="14"/>
        <v>168.63809523809525</v>
      </c>
      <c r="I120" s="120">
        <v>34864</v>
      </c>
      <c r="J120" s="121">
        <f t="shared" si="14"/>
        <v>0.95733213563889508</v>
      </c>
      <c r="K120" s="120">
        <v>37890</v>
      </c>
      <c r="L120" s="121">
        <f t="shared" si="14"/>
        <v>8.679440110142278E-2</v>
      </c>
      <c r="M120" s="120">
        <v>35548</v>
      </c>
      <c r="N120" s="121">
        <f t="shared" si="15"/>
        <v>-6.1810504090789142E-2</v>
      </c>
    </row>
    <row r="121" spans="1:15" x14ac:dyDescent="0.25">
      <c r="B121" s="119" t="s">
        <v>77</v>
      </c>
      <c r="C121" s="120">
        <v>8682</v>
      </c>
      <c r="D121" s="121">
        <v>-0.60541744307594425</v>
      </c>
      <c r="E121" s="120">
        <v>93</v>
      </c>
      <c r="F121" s="121">
        <f t="shared" si="14"/>
        <v>-0.9892881824464409</v>
      </c>
      <c r="G121" s="120">
        <v>27034</v>
      </c>
      <c r="H121" s="121">
        <f t="shared" si="14"/>
        <v>289.68817204301075</v>
      </c>
      <c r="I121" s="120">
        <v>37980</v>
      </c>
      <c r="J121" s="121">
        <f t="shared" si="14"/>
        <v>0.40489753643559956</v>
      </c>
      <c r="K121" s="120">
        <v>34272</v>
      </c>
      <c r="L121" s="121">
        <f t="shared" si="14"/>
        <v>-9.7630331753554511E-2</v>
      </c>
      <c r="M121" s="120">
        <v>36725</v>
      </c>
      <c r="N121" s="121">
        <f t="shared" si="15"/>
        <v>7.1574463118580844E-2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4453</v>
      </c>
      <c r="F122" s="121" t="str">
        <f t="shared" si="14"/>
        <v>-</v>
      </c>
      <c r="G122" s="120">
        <v>36473</v>
      </c>
      <c r="H122" s="121">
        <f t="shared" si="14"/>
        <v>7.190657983381989</v>
      </c>
      <c r="I122" s="120">
        <v>32413</v>
      </c>
      <c r="J122" s="121">
        <f t="shared" si="14"/>
        <v>-0.11131521947742162</v>
      </c>
      <c r="K122" s="120">
        <v>40796</v>
      </c>
      <c r="L122" s="121">
        <f t="shared" si="14"/>
        <v>0.25863079628544106</v>
      </c>
      <c r="M122" s="120">
        <v>39525</v>
      </c>
      <c r="N122" s="121">
        <f t="shared" si="15"/>
        <v>-3.1155015197568359E-2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4781</v>
      </c>
      <c r="F123" s="121" t="str">
        <f t="shared" si="14"/>
        <v>-</v>
      </c>
      <c r="G123" s="120">
        <v>17702</v>
      </c>
      <c r="H123" s="121">
        <f t="shared" si="14"/>
        <v>2.7025726835390085</v>
      </c>
      <c r="I123" s="120">
        <v>14386</v>
      </c>
      <c r="J123" s="121">
        <f t="shared" si="14"/>
        <v>-0.18732346627499719</v>
      </c>
      <c r="K123" s="120">
        <v>34295</v>
      </c>
      <c r="L123" s="121">
        <f t="shared" si="14"/>
        <v>1.3839149172806895</v>
      </c>
      <c r="M123" s="120">
        <v>39006</v>
      </c>
      <c r="N123" s="121">
        <f t="shared" si="15"/>
        <v>0.13736696311415653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2152</v>
      </c>
      <c r="F124" s="121" t="str">
        <f t="shared" si="14"/>
        <v>-</v>
      </c>
      <c r="G124" s="120">
        <v>19904</v>
      </c>
      <c r="H124" s="121">
        <f t="shared" si="14"/>
        <v>8.2490706319702607</v>
      </c>
      <c r="I124" s="120">
        <v>10307</v>
      </c>
      <c r="J124" s="121">
        <f t="shared" si="14"/>
        <v>-0.48216438906752412</v>
      </c>
      <c r="K124" s="120">
        <v>27425</v>
      </c>
      <c r="L124" s="121">
        <f t="shared" si="14"/>
        <v>1.6608130396817695</v>
      </c>
      <c r="M124" s="120">
        <v>39632</v>
      </c>
      <c r="N124" s="121">
        <f t="shared" si="15"/>
        <v>0.44510483135824974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14"/>
        <v>-</v>
      </c>
      <c r="G125" s="120">
        <v>55357</v>
      </c>
      <c r="H125" s="121" t="str">
        <f t="shared" si="14"/>
        <v>-</v>
      </c>
      <c r="I125" s="120">
        <v>37244</v>
      </c>
      <c r="J125" s="121">
        <f t="shared" si="14"/>
        <v>-0.3272034250410969</v>
      </c>
      <c r="K125" s="120">
        <v>46489</v>
      </c>
      <c r="L125" s="121">
        <f t="shared" si="14"/>
        <v>0.24822790248093662</v>
      </c>
      <c r="M125" s="120">
        <v>42784</v>
      </c>
      <c r="N125" s="121">
        <f t="shared" si="15"/>
        <v>-7.9696272236443044E-2</v>
      </c>
    </row>
    <row r="126" spans="1:15" x14ac:dyDescent="0.25">
      <c r="B126" s="119" t="s">
        <v>87</v>
      </c>
      <c r="C126" s="120">
        <v>23</v>
      </c>
      <c r="D126" s="121">
        <v>-0.99925346489662115</v>
      </c>
      <c r="E126" s="120">
        <v>514</v>
      </c>
      <c r="F126" s="121">
        <f t="shared" si="14"/>
        <v>21.347826086956523</v>
      </c>
      <c r="G126" s="120">
        <v>79516</v>
      </c>
      <c r="H126" s="121">
        <f t="shared" si="14"/>
        <v>153.70038910505838</v>
      </c>
      <c r="I126" s="120">
        <v>27254</v>
      </c>
      <c r="J126" s="121">
        <f t="shared" si="14"/>
        <v>-0.65725137079329943</v>
      </c>
      <c r="K126" s="120">
        <v>71431</v>
      </c>
      <c r="L126" s="121">
        <f t="shared" si="14"/>
        <v>1.6209363763117342</v>
      </c>
      <c r="M126" s="120"/>
      <c r="N126" s="121"/>
    </row>
    <row r="127" spans="1:15" x14ac:dyDescent="0.25">
      <c r="B127" s="119" t="s">
        <v>89</v>
      </c>
      <c r="C127" s="120">
        <v>1405</v>
      </c>
      <c r="D127" s="121">
        <v>-0.91480717923841859</v>
      </c>
      <c r="E127" s="120">
        <v>14285</v>
      </c>
      <c r="F127" s="121">
        <f t="shared" si="14"/>
        <v>9.167259786476869</v>
      </c>
      <c r="G127" s="120">
        <v>31051</v>
      </c>
      <c r="H127" s="121">
        <f t="shared" si="14"/>
        <v>1.1736786839341966</v>
      </c>
      <c r="I127" s="120">
        <v>16616</v>
      </c>
      <c r="J127" s="121">
        <f t="shared" si="14"/>
        <v>-0.46488035812051143</v>
      </c>
      <c r="K127" s="120">
        <v>28214</v>
      </c>
      <c r="L127" s="121">
        <f t="shared" si="14"/>
        <v>0.69800192585459797</v>
      </c>
      <c r="M127" s="120"/>
      <c r="N127" s="121"/>
    </row>
    <row r="128" spans="1:15" x14ac:dyDescent="0.25">
      <c r="A128" s="125"/>
      <c r="B128" s="119" t="s">
        <v>91</v>
      </c>
      <c r="C128" s="120">
        <v>2369</v>
      </c>
      <c r="D128" s="121">
        <v>-0.90510715001001407</v>
      </c>
      <c r="E128" s="120">
        <v>30110</v>
      </c>
      <c r="F128" s="121">
        <f t="shared" si="14"/>
        <v>11.710004221190376</v>
      </c>
      <c r="G128" s="120">
        <v>40031</v>
      </c>
      <c r="H128" s="121">
        <f t="shared" si="14"/>
        <v>0.32949186316838253</v>
      </c>
      <c r="I128" s="120">
        <v>26963</v>
      </c>
      <c r="J128" s="121">
        <f t="shared" si="14"/>
        <v>-0.32644700357223155</v>
      </c>
      <c r="K128" s="120">
        <v>45010</v>
      </c>
      <c r="L128" s="121">
        <f t="shared" si="14"/>
        <v>0.66932463004858511</v>
      </c>
      <c r="M128" s="120"/>
      <c r="N128" s="121"/>
    </row>
    <row r="129" spans="2:15" x14ac:dyDescent="0.25">
      <c r="B129" s="119" t="s">
        <v>93</v>
      </c>
      <c r="C129" s="120">
        <v>4366</v>
      </c>
      <c r="D129" s="121">
        <v>-0.78106508875739644</v>
      </c>
      <c r="E129" s="120">
        <v>17808</v>
      </c>
      <c r="F129" s="121">
        <f t="shared" si="14"/>
        <v>3.0787906550618418</v>
      </c>
      <c r="G129" s="120">
        <v>30508</v>
      </c>
      <c r="H129" s="121">
        <f t="shared" si="14"/>
        <v>0.71316262353998194</v>
      </c>
      <c r="I129" s="120">
        <v>26952</v>
      </c>
      <c r="J129" s="121">
        <f t="shared" si="14"/>
        <v>-0.11655959092696999</v>
      </c>
      <c r="K129" s="120">
        <v>29038</v>
      </c>
      <c r="L129" s="121">
        <f t="shared" si="14"/>
        <v>7.7396853665776089E-2</v>
      </c>
      <c r="M129" s="120"/>
      <c r="N129" s="121"/>
    </row>
    <row r="130" spans="2:15" x14ac:dyDescent="0.25">
      <c r="B130" s="119" t="s">
        <v>95</v>
      </c>
      <c r="C130" s="120">
        <v>35775</v>
      </c>
      <c r="D130" s="121">
        <v>0.48112113935580036</v>
      </c>
      <c r="E130" s="120">
        <v>10966</v>
      </c>
      <c r="F130" s="121">
        <f t="shared" si="14"/>
        <v>-0.69347309573724669</v>
      </c>
      <c r="G130" s="120">
        <v>29417</v>
      </c>
      <c r="H130" s="121">
        <f t="shared" si="14"/>
        <v>1.6825642896224693</v>
      </c>
      <c r="I130" s="120">
        <v>25945</v>
      </c>
      <c r="J130" s="121">
        <f t="shared" si="14"/>
        <v>-0.11802699119556714</v>
      </c>
      <c r="K130" s="120">
        <v>25089</v>
      </c>
      <c r="L130" s="121">
        <f t="shared" si="14"/>
        <v>-3.2992869531701663E-2</v>
      </c>
      <c r="M130" s="120"/>
      <c r="N130" s="121"/>
    </row>
    <row r="131" spans="2:15" ht="15.75" x14ac:dyDescent="0.25">
      <c r="B131" s="122" t="s">
        <v>32</v>
      </c>
      <c r="C131" s="123">
        <v>94120</v>
      </c>
      <c r="D131" s="124">
        <v>-0.67127115240207469</v>
      </c>
      <c r="E131" s="123">
        <v>85414</v>
      </c>
      <c r="F131" s="124">
        <f t="shared" si="14"/>
        <v>-9.2498937526561797E-2</v>
      </c>
      <c r="G131" s="123">
        <v>399420</v>
      </c>
      <c r="H131" s="124">
        <f t="shared" si="14"/>
        <v>3.6762825766267824</v>
      </c>
      <c r="I131" s="123">
        <v>324780</v>
      </c>
      <c r="J131" s="124">
        <f t="shared" si="14"/>
        <v>-0.18687096289619953</v>
      </c>
      <c r="K131" s="123">
        <v>454766</v>
      </c>
      <c r="L131" s="124">
        <f t="shared" si="14"/>
        <v>0.40022784654227483</v>
      </c>
      <c r="M131" s="123">
        <v>263981</v>
      </c>
      <c r="N131" s="124">
        <v>3.124023376461027E-2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252</v>
      </c>
      <c r="G140" s="118" t="s">
        <v>71</v>
      </c>
      <c r="H140" s="117" t="s">
        <v>252</v>
      </c>
      <c r="I140" s="118" t="s">
        <v>71</v>
      </c>
      <c r="J140" s="117" t="s">
        <v>252</v>
      </c>
      <c r="K140" s="118" t="s">
        <v>71</v>
      </c>
      <c r="L140" s="117" t="s">
        <v>252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6651</v>
      </c>
      <c r="D141" s="121">
        <v>-0.24023303632625082</v>
      </c>
      <c r="E141" s="120">
        <v>1087</v>
      </c>
      <c r="F141" s="121">
        <f t="shared" ref="F141:L153" si="16">IFERROR(E141/C141-1,"-")</f>
        <v>-0.83656592993534806</v>
      </c>
      <c r="G141" s="120">
        <v>2969</v>
      </c>
      <c r="H141" s="121">
        <f t="shared" si="16"/>
        <v>1.7313707451701932</v>
      </c>
      <c r="I141" s="120">
        <v>7290</v>
      </c>
      <c r="J141" s="121">
        <f t="shared" si="16"/>
        <v>1.4553721791849106</v>
      </c>
      <c r="K141" s="120">
        <v>8477</v>
      </c>
      <c r="L141" s="121">
        <f t="shared" si="16"/>
        <v>0.16282578875171461</v>
      </c>
      <c r="M141" s="120">
        <v>7639</v>
      </c>
      <c r="N141" s="121">
        <f t="shared" ref="N141:N147" si="17">IFERROR(M141/K141-1,"-")</f>
        <v>-9.885572726200309E-2</v>
      </c>
    </row>
    <row r="142" spans="2:15" x14ac:dyDescent="0.25">
      <c r="B142" s="119" t="s">
        <v>75</v>
      </c>
      <c r="C142" s="120">
        <v>6462</v>
      </c>
      <c r="D142" s="121">
        <v>-0.30283741503937855</v>
      </c>
      <c r="E142" s="120">
        <v>3967</v>
      </c>
      <c r="F142" s="121">
        <f t="shared" si="16"/>
        <v>-0.38610337356855462</v>
      </c>
      <c r="G142" s="120">
        <v>7286</v>
      </c>
      <c r="H142" s="121">
        <f t="shared" si="16"/>
        <v>0.83665238215276028</v>
      </c>
      <c r="I142" s="120">
        <v>8763</v>
      </c>
      <c r="J142" s="121">
        <f t="shared" si="16"/>
        <v>0.20271754048860835</v>
      </c>
      <c r="K142" s="120">
        <v>10131</v>
      </c>
      <c r="L142" s="121">
        <f t="shared" si="16"/>
        <v>0.15611092091749401</v>
      </c>
      <c r="M142" s="120">
        <v>7027</v>
      </c>
      <c r="N142" s="121">
        <f t="shared" si="17"/>
        <v>-0.30638633895962886</v>
      </c>
    </row>
    <row r="143" spans="2:15" x14ac:dyDescent="0.25">
      <c r="B143" s="119" t="s">
        <v>77</v>
      </c>
      <c r="C143" s="120">
        <v>3878</v>
      </c>
      <c r="D143" s="121">
        <v>-0.57608220376038477</v>
      </c>
      <c r="E143" s="120">
        <v>4489</v>
      </c>
      <c r="F143" s="121">
        <f t="shared" si="16"/>
        <v>0.1575554409489428</v>
      </c>
      <c r="G143" s="120">
        <v>12172</v>
      </c>
      <c r="H143" s="121">
        <f t="shared" si="16"/>
        <v>1.7115170416573848</v>
      </c>
      <c r="I143" s="120">
        <v>6069</v>
      </c>
      <c r="J143" s="121">
        <f t="shared" si="16"/>
        <v>-0.50139664804469275</v>
      </c>
      <c r="K143" s="120">
        <v>10656</v>
      </c>
      <c r="L143" s="121">
        <f t="shared" si="16"/>
        <v>0.75580820563519535</v>
      </c>
      <c r="M143" s="120">
        <v>9290</v>
      </c>
      <c r="N143" s="121">
        <f t="shared" si="17"/>
        <v>-0.12819069069069067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4136</v>
      </c>
      <c r="F144" s="121" t="str">
        <f t="shared" si="16"/>
        <v>-</v>
      </c>
      <c r="G144" s="120">
        <v>8715</v>
      </c>
      <c r="H144" s="121">
        <f t="shared" si="16"/>
        <v>1.1071083172147</v>
      </c>
      <c r="I144" s="120">
        <v>6686</v>
      </c>
      <c r="J144" s="121">
        <f t="shared" si="16"/>
        <v>-0.23281698221457259</v>
      </c>
      <c r="K144" s="120">
        <v>4755</v>
      </c>
      <c r="L144" s="121">
        <f t="shared" si="16"/>
        <v>-0.28881244391265326</v>
      </c>
      <c r="M144" s="120">
        <v>6906</v>
      </c>
      <c r="N144" s="121">
        <f t="shared" si="17"/>
        <v>0.45236593059936903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3985</v>
      </c>
      <c r="F145" s="121" t="str">
        <f t="shared" si="16"/>
        <v>-</v>
      </c>
      <c r="G145" s="120">
        <v>3126</v>
      </c>
      <c r="H145" s="121">
        <f t="shared" si="16"/>
        <v>-0.21555834378920957</v>
      </c>
      <c r="I145" s="120">
        <v>2920</v>
      </c>
      <c r="J145" s="121">
        <f t="shared" si="16"/>
        <v>-6.5898912348048677E-2</v>
      </c>
      <c r="K145" s="120">
        <v>3337</v>
      </c>
      <c r="L145" s="121">
        <f t="shared" si="16"/>
        <v>0.14280821917808217</v>
      </c>
      <c r="M145" s="120">
        <v>4118</v>
      </c>
      <c r="N145" s="121">
        <f t="shared" si="17"/>
        <v>0.23404255319148937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1408</v>
      </c>
      <c r="F146" s="121" t="str">
        <f t="shared" si="16"/>
        <v>-</v>
      </c>
      <c r="G146" s="120">
        <v>3591</v>
      </c>
      <c r="H146" s="121">
        <f t="shared" si="16"/>
        <v>1.5504261363636362</v>
      </c>
      <c r="I146" s="120">
        <v>10666</v>
      </c>
      <c r="J146" s="121">
        <f t="shared" si="16"/>
        <v>1.9702032859927598</v>
      </c>
      <c r="K146" s="120">
        <v>2892</v>
      </c>
      <c r="L146" s="121">
        <f t="shared" si="16"/>
        <v>-0.72885805362835177</v>
      </c>
      <c r="M146" s="120">
        <v>4572</v>
      </c>
      <c r="N146" s="121">
        <f t="shared" si="17"/>
        <v>0.58091286307053935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256</v>
      </c>
      <c r="F147" s="121" t="str">
        <f t="shared" si="16"/>
        <v>-</v>
      </c>
      <c r="G147" s="120">
        <v>1577</v>
      </c>
      <c r="H147" s="121">
        <f t="shared" si="16"/>
        <v>5.16015625</v>
      </c>
      <c r="I147" s="120">
        <v>4584</v>
      </c>
      <c r="J147" s="121">
        <f t="shared" si="16"/>
        <v>1.9067850348763473</v>
      </c>
      <c r="K147" s="120">
        <v>4680</v>
      </c>
      <c r="L147" s="121">
        <f t="shared" si="16"/>
        <v>2.0942408376963373E-2</v>
      </c>
      <c r="M147" s="120">
        <v>4528</v>
      </c>
      <c r="N147" s="121">
        <f t="shared" si="17"/>
        <v>-3.2478632478632474E-2</v>
      </c>
    </row>
    <row r="148" spans="1:15" x14ac:dyDescent="0.25">
      <c r="B148" s="119" t="s">
        <v>87</v>
      </c>
      <c r="C148" s="120">
        <v>2866</v>
      </c>
      <c r="D148" s="121">
        <v>-0.48812287908555096</v>
      </c>
      <c r="E148" s="120">
        <v>479</v>
      </c>
      <c r="F148" s="121">
        <f t="shared" si="16"/>
        <v>-0.83286810886252616</v>
      </c>
      <c r="G148" s="120">
        <v>1422</v>
      </c>
      <c r="H148" s="121">
        <f t="shared" si="16"/>
        <v>1.9686847599164925</v>
      </c>
      <c r="I148" s="120">
        <v>4882</v>
      </c>
      <c r="J148" s="121">
        <f t="shared" si="16"/>
        <v>2.4331926863572435</v>
      </c>
      <c r="K148" s="120">
        <v>3525</v>
      </c>
      <c r="L148" s="121">
        <f t="shared" si="16"/>
        <v>-0.27795985251945921</v>
      </c>
      <c r="M148" s="120"/>
      <c r="N148" s="121"/>
    </row>
    <row r="149" spans="1:15" x14ac:dyDescent="0.25">
      <c r="B149" s="119" t="s">
        <v>89</v>
      </c>
      <c r="C149" s="120">
        <v>829</v>
      </c>
      <c r="D149" s="121">
        <v>-0.9098521096128751</v>
      </c>
      <c r="E149" s="120">
        <v>3857</v>
      </c>
      <c r="F149" s="121">
        <f t="shared" si="16"/>
        <v>3.6525934861278646</v>
      </c>
      <c r="G149" s="120">
        <v>2175</v>
      </c>
      <c r="H149" s="121">
        <f t="shared" si="16"/>
        <v>-0.43609022556390975</v>
      </c>
      <c r="I149" s="120">
        <v>3872</v>
      </c>
      <c r="J149" s="121">
        <f t="shared" si="16"/>
        <v>0.78022988505747137</v>
      </c>
      <c r="K149" s="120">
        <v>3058</v>
      </c>
      <c r="L149" s="121">
        <f t="shared" si="16"/>
        <v>-0.21022727272727271</v>
      </c>
      <c r="M149" s="120"/>
      <c r="N149" s="121"/>
    </row>
    <row r="150" spans="1:15" x14ac:dyDescent="0.25">
      <c r="A150" s="125"/>
      <c r="B150" s="119" t="s">
        <v>91</v>
      </c>
      <c r="C150" s="120">
        <v>598</v>
      </c>
      <c r="D150" s="121">
        <v>-0.94078035254505843</v>
      </c>
      <c r="E150" s="120">
        <v>6530</v>
      </c>
      <c r="F150" s="121">
        <f t="shared" si="16"/>
        <v>9.919732441471572</v>
      </c>
      <c r="G150" s="120">
        <v>3026</v>
      </c>
      <c r="H150" s="121">
        <f t="shared" si="16"/>
        <v>-0.53660030627871369</v>
      </c>
      <c r="I150" s="120">
        <v>6685</v>
      </c>
      <c r="J150" s="121">
        <f t="shared" si="16"/>
        <v>1.2091870456047586</v>
      </c>
      <c r="K150" s="120">
        <v>8807</v>
      </c>
      <c r="L150" s="121">
        <f t="shared" si="16"/>
        <v>0.3174270755422588</v>
      </c>
      <c r="M150" s="120"/>
      <c r="N150" s="121"/>
    </row>
    <row r="151" spans="1:15" x14ac:dyDescent="0.25">
      <c r="B151" s="119" t="s">
        <v>93</v>
      </c>
      <c r="C151" s="120">
        <v>2395</v>
      </c>
      <c r="D151" s="121">
        <v>-0.77380052890064221</v>
      </c>
      <c r="E151" s="120">
        <v>3367</v>
      </c>
      <c r="F151" s="121">
        <f t="shared" si="16"/>
        <v>0.40584551148225478</v>
      </c>
      <c r="G151" s="120">
        <v>6875</v>
      </c>
      <c r="H151" s="121">
        <f t="shared" si="16"/>
        <v>1.0418770418770418</v>
      </c>
      <c r="I151" s="120">
        <v>14295</v>
      </c>
      <c r="J151" s="121">
        <f t="shared" si="16"/>
        <v>1.0792727272727274</v>
      </c>
      <c r="K151" s="120">
        <v>10666</v>
      </c>
      <c r="L151" s="121">
        <f t="shared" si="16"/>
        <v>-0.25386498775795729</v>
      </c>
      <c r="M151" s="120"/>
      <c r="N151" s="121"/>
    </row>
    <row r="152" spans="1:15" x14ac:dyDescent="0.25">
      <c r="B152" s="119" t="s">
        <v>95</v>
      </c>
      <c r="C152" s="120">
        <v>3201</v>
      </c>
      <c r="D152" s="121">
        <v>-0.53399330324646965</v>
      </c>
      <c r="E152" s="120">
        <v>2579</v>
      </c>
      <c r="F152" s="121">
        <f t="shared" si="16"/>
        <v>-0.19431427678850355</v>
      </c>
      <c r="G152" s="120">
        <v>3771</v>
      </c>
      <c r="H152" s="121">
        <f t="shared" si="16"/>
        <v>0.46219464908879404</v>
      </c>
      <c r="I152" s="120">
        <v>8580</v>
      </c>
      <c r="J152" s="121">
        <f t="shared" si="16"/>
        <v>1.2752585521081943</v>
      </c>
      <c r="K152" s="120">
        <v>7575</v>
      </c>
      <c r="L152" s="121">
        <f t="shared" si="16"/>
        <v>-0.11713286713286708</v>
      </c>
      <c r="M152" s="120"/>
      <c r="N152" s="121"/>
    </row>
    <row r="153" spans="1:15" ht="15.75" x14ac:dyDescent="0.25">
      <c r="B153" s="122" t="s">
        <v>32</v>
      </c>
      <c r="C153" s="123">
        <v>27344</v>
      </c>
      <c r="D153" s="124">
        <v>-0.71062100495280023</v>
      </c>
      <c r="E153" s="123">
        <v>36140</v>
      </c>
      <c r="F153" s="124">
        <f t="shared" si="16"/>
        <v>0.32167934464599179</v>
      </c>
      <c r="G153" s="123">
        <v>56705</v>
      </c>
      <c r="H153" s="124">
        <f t="shared" si="16"/>
        <v>0.56903707802988368</v>
      </c>
      <c r="I153" s="123">
        <v>85292</v>
      </c>
      <c r="J153" s="124">
        <f t="shared" si="16"/>
        <v>0.50413543779208192</v>
      </c>
      <c r="K153" s="123">
        <v>78559</v>
      </c>
      <c r="L153" s="124">
        <f t="shared" si="16"/>
        <v>-7.8940580593725107E-2</v>
      </c>
      <c r="M153" s="123">
        <v>44080</v>
      </c>
      <c r="N153" s="124">
        <v>-1.8874643874643882E-2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252</v>
      </c>
      <c r="G162" s="118" t="s">
        <v>71</v>
      </c>
      <c r="H162" s="117" t="s">
        <v>252</v>
      </c>
      <c r="I162" s="118" t="s">
        <v>71</v>
      </c>
      <c r="J162" s="117" t="s">
        <v>252</v>
      </c>
      <c r="K162" s="118" t="s">
        <v>71</v>
      </c>
      <c r="L162" s="117" t="s">
        <v>252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7382</v>
      </c>
      <c r="D163" s="121">
        <v>0.34511661807580185</v>
      </c>
      <c r="E163" s="120">
        <v>227</v>
      </c>
      <c r="F163" s="121">
        <f t="shared" ref="F163:L175" si="18">IFERROR(E163/C163-1,"-")</f>
        <v>-0.96924952587374691</v>
      </c>
      <c r="G163" s="120">
        <v>7772</v>
      </c>
      <c r="H163" s="121">
        <f t="shared" si="18"/>
        <v>33.237885462555063</v>
      </c>
      <c r="I163" s="120">
        <v>15720</v>
      </c>
      <c r="J163" s="121">
        <f t="shared" si="18"/>
        <v>1.0226453937210498</v>
      </c>
      <c r="K163" s="120">
        <v>3290</v>
      </c>
      <c r="L163" s="121">
        <f t="shared" si="18"/>
        <v>-0.79071246819338425</v>
      </c>
      <c r="M163" s="120">
        <v>4917</v>
      </c>
      <c r="N163" s="121">
        <f t="shared" ref="N163:N169" si="19">IFERROR(M163/K163-1,"-")</f>
        <v>0.49452887537993928</v>
      </c>
    </row>
    <row r="164" spans="2:14" x14ac:dyDescent="0.25">
      <c r="B164" s="119" t="s">
        <v>75</v>
      </c>
      <c r="C164" s="120">
        <v>6883</v>
      </c>
      <c r="D164" s="121">
        <v>5.680945800706283E-2</v>
      </c>
      <c r="E164" s="120">
        <v>991</v>
      </c>
      <c r="F164" s="121">
        <f t="shared" si="18"/>
        <v>-0.85602208339386898</v>
      </c>
      <c r="G164" s="120">
        <v>4127</v>
      </c>
      <c r="H164" s="121">
        <f t="shared" si="18"/>
        <v>3.1644803229061553</v>
      </c>
      <c r="I164" s="120">
        <v>17689</v>
      </c>
      <c r="J164" s="121">
        <f t="shared" si="18"/>
        <v>3.2861642839835232</v>
      </c>
      <c r="K164" s="120">
        <v>16908</v>
      </c>
      <c r="L164" s="121">
        <f t="shared" si="18"/>
        <v>-4.415173271524675E-2</v>
      </c>
      <c r="M164" s="120">
        <v>5870</v>
      </c>
      <c r="N164" s="121">
        <f t="shared" si="19"/>
        <v>-0.65282706411166314</v>
      </c>
    </row>
    <row r="165" spans="2:14" x14ac:dyDescent="0.25">
      <c r="B165" s="119" t="s">
        <v>77</v>
      </c>
      <c r="C165" s="120">
        <v>1329</v>
      </c>
      <c r="D165" s="121">
        <v>-0.71208838821490472</v>
      </c>
      <c r="E165" s="120">
        <v>1546</v>
      </c>
      <c r="F165" s="121">
        <f t="shared" si="18"/>
        <v>0.16328066215199399</v>
      </c>
      <c r="G165" s="120">
        <v>5526</v>
      </c>
      <c r="H165" s="121">
        <f t="shared" si="18"/>
        <v>2.5743855109961191</v>
      </c>
      <c r="I165" s="120">
        <v>14306</v>
      </c>
      <c r="J165" s="121">
        <f t="shared" si="18"/>
        <v>1.5888526963445528</v>
      </c>
      <c r="K165" s="120">
        <v>15794</v>
      </c>
      <c r="L165" s="121">
        <f t="shared" si="18"/>
        <v>0.10401230253040672</v>
      </c>
      <c r="M165" s="120">
        <v>4769</v>
      </c>
      <c r="N165" s="121">
        <f t="shared" si="19"/>
        <v>-0.69804989236418891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1491</v>
      </c>
      <c r="F166" s="121" t="str">
        <f t="shared" si="18"/>
        <v>-</v>
      </c>
      <c r="G166" s="120">
        <v>5883</v>
      </c>
      <c r="H166" s="121">
        <f t="shared" si="18"/>
        <v>2.9456740442655938</v>
      </c>
      <c r="I166" s="120">
        <v>6324</v>
      </c>
      <c r="J166" s="121">
        <f t="shared" si="18"/>
        <v>7.4961754207037323E-2</v>
      </c>
      <c r="K166" s="120">
        <v>19903</v>
      </c>
      <c r="L166" s="121">
        <f t="shared" si="18"/>
        <v>2.1472169512966479</v>
      </c>
      <c r="M166" s="120">
        <v>5624</v>
      </c>
      <c r="N166" s="121">
        <f t="shared" si="19"/>
        <v>-0.71742953323619552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1499</v>
      </c>
      <c r="F167" s="121" t="str">
        <f t="shared" si="18"/>
        <v>-</v>
      </c>
      <c r="G167" s="120">
        <v>17440</v>
      </c>
      <c r="H167" s="121">
        <f t="shared" si="18"/>
        <v>10.634422948632421</v>
      </c>
      <c r="I167" s="120">
        <v>4173</v>
      </c>
      <c r="J167" s="121">
        <f t="shared" si="18"/>
        <v>-0.76072247706422025</v>
      </c>
      <c r="K167" s="120">
        <v>12337</v>
      </c>
      <c r="L167" s="121">
        <f t="shared" si="18"/>
        <v>1.9563862928348912</v>
      </c>
      <c r="M167" s="120">
        <v>6011</v>
      </c>
      <c r="N167" s="121">
        <f t="shared" si="19"/>
        <v>-0.51276647483180682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1301</v>
      </c>
      <c r="F168" s="121" t="str">
        <f t="shared" si="18"/>
        <v>-</v>
      </c>
      <c r="G168" s="120">
        <v>4140</v>
      </c>
      <c r="H168" s="121">
        <f t="shared" si="18"/>
        <v>2.1821675634127593</v>
      </c>
      <c r="I168" s="120">
        <v>2887</v>
      </c>
      <c r="J168" s="121">
        <f t="shared" si="18"/>
        <v>-0.30265700483091784</v>
      </c>
      <c r="K168" s="120">
        <v>2445</v>
      </c>
      <c r="L168" s="121">
        <f t="shared" si="18"/>
        <v>-0.15310010391409767</v>
      </c>
      <c r="M168" s="120">
        <v>5101</v>
      </c>
      <c r="N168" s="121">
        <f t="shared" si="19"/>
        <v>1.0862985685071576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759</v>
      </c>
      <c r="F169" s="121" t="str">
        <f t="shared" si="18"/>
        <v>-</v>
      </c>
      <c r="G169" s="120">
        <v>12259</v>
      </c>
      <c r="H169" s="121">
        <f t="shared" si="18"/>
        <v>15.151515151515152</v>
      </c>
      <c r="I169" s="120">
        <v>12028</v>
      </c>
      <c r="J169" s="121">
        <f t="shared" si="18"/>
        <v>-1.8843298800880981E-2</v>
      </c>
      <c r="K169" s="120">
        <v>5749</v>
      </c>
      <c r="L169" s="121">
        <f t="shared" si="18"/>
        <v>-0.52203192550714994</v>
      </c>
      <c r="M169" s="120">
        <v>5796</v>
      </c>
      <c r="N169" s="121">
        <f t="shared" si="19"/>
        <v>8.1753348408419857E-3</v>
      </c>
    </row>
    <row r="170" spans="2:14" x14ac:dyDescent="0.25">
      <c r="B170" s="119" t="s">
        <v>87</v>
      </c>
      <c r="C170" s="120">
        <v>313</v>
      </c>
      <c r="D170" s="121">
        <v>-0.96332317787672839</v>
      </c>
      <c r="E170" s="120">
        <v>7898</v>
      </c>
      <c r="F170" s="121">
        <f t="shared" si="18"/>
        <v>24.233226837060702</v>
      </c>
      <c r="G170" s="120">
        <v>12685</v>
      </c>
      <c r="H170" s="121">
        <f t="shared" si="18"/>
        <v>0.60610281083818696</v>
      </c>
      <c r="I170" s="120">
        <v>2059</v>
      </c>
      <c r="J170" s="121">
        <f t="shared" si="18"/>
        <v>-0.83768230193141502</v>
      </c>
      <c r="K170" s="120">
        <v>17326</v>
      </c>
      <c r="L170" s="121">
        <f t="shared" si="18"/>
        <v>7.4147644487615345</v>
      </c>
      <c r="M170" s="120"/>
      <c r="N170" s="121"/>
    </row>
    <row r="171" spans="2:14" x14ac:dyDescent="0.25">
      <c r="B171" s="119" t="s">
        <v>89</v>
      </c>
      <c r="C171" s="120">
        <v>694</v>
      </c>
      <c r="D171" s="121">
        <v>-0.85804868071180196</v>
      </c>
      <c r="E171" s="120">
        <v>2749</v>
      </c>
      <c r="F171" s="121">
        <f t="shared" si="18"/>
        <v>2.9610951008645534</v>
      </c>
      <c r="G171" s="120">
        <v>10452</v>
      </c>
      <c r="H171" s="121">
        <f t="shared" si="18"/>
        <v>2.8021098581302293</v>
      </c>
      <c r="I171" s="120">
        <v>2122</v>
      </c>
      <c r="J171" s="121">
        <f t="shared" si="18"/>
        <v>-0.79697665518561045</v>
      </c>
      <c r="K171" s="120">
        <v>3768</v>
      </c>
      <c r="L171" s="121">
        <f t="shared" si="18"/>
        <v>0.7756833176248823</v>
      </c>
      <c r="M171" s="120"/>
      <c r="N171" s="121"/>
    </row>
    <row r="172" spans="2:14" x14ac:dyDescent="0.25">
      <c r="B172" s="119" t="s">
        <v>91</v>
      </c>
      <c r="C172" s="120">
        <v>1310</v>
      </c>
      <c r="D172" s="121">
        <v>-0.84271821347100495</v>
      </c>
      <c r="E172" s="120">
        <v>4900</v>
      </c>
      <c r="F172" s="121">
        <f t="shared" si="18"/>
        <v>2.7404580152671754</v>
      </c>
      <c r="G172" s="120">
        <v>20423</v>
      </c>
      <c r="H172" s="121">
        <f t="shared" si="18"/>
        <v>3.1679591836734691</v>
      </c>
      <c r="I172" s="120">
        <v>25712</v>
      </c>
      <c r="J172" s="121">
        <f t="shared" si="18"/>
        <v>0.25897272682759631</v>
      </c>
      <c r="K172" s="120">
        <v>26260</v>
      </c>
      <c r="L172" s="121">
        <f t="shared" si="18"/>
        <v>2.1313005600497759E-2</v>
      </c>
      <c r="M172" s="120"/>
      <c r="N172" s="121"/>
    </row>
    <row r="173" spans="2:14" x14ac:dyDescent="0.25">
      <c r="B173" s="119" t="s">
        <v>93</v>
      </c>
      <c r="C173" s="120">
        <v>245</v>
      </c>
      <c r="D173" s="121">
        <v>-0.95744311273232585</v>
      </c>
      <c r="E173" s="120">
        <v>13889</v>
      </c>
      <c r="F173" s="121">
        <f t="shared" si="18"/>
        <v>55.689795918367345</v>
      </c>
      <c r="G173" s="120">
        <v>12938</v>
      </c>
      <c r="H173" s="121">
        <f t="shared" si="18"/>
        <v>-6.8471452228382135E-2</v>
      </c>
      <c r="I173" s="120">
        <v>2422</v>
      </c>
      <c r="J173" s="121">
        <f t="shared" si="18"/>
        <v>-0.81279950533312717</v>
      </c>
      <c r="K173" s="120">
        <v>4058</v>
      </c>
      <c r="L173" s="121">
        <f t="shared" si="18"/>
        <v>0.67547481420313793</v>
      </c>
      <c r="M173" s="120"/>
      <c r="N173" s="121"/>
    </row>
    <row r="174" spans="2:14" x14ac:dyDescent="0.25">
      <c r="B174" s="119" t="s">
        <v>95</v>
      </c>
      <c r="C174" s="120">
        <v>3211</v>
      </c>
      <c r="D174" s="121">
        <v>-0.33752836806271924</v>
      </c>
      <c r="E174" s="120">
        <v>7122</v>
      </c>
      <c r="F174" s="121">
        <f t="shared" si="18"/>
        <v>1.2180006228589226</v>
      </c>
      <c r="G174" s="120">
        <v>13150</v>
      </c>
      <c r="H174" s="121">
        <f t="shared" si="18"/>
        <v>0.84639146307217072</v>
      </c>
      <c r="I174" s="120">
        <v>3264</v>
      </c>
      <c r="J174" s="121">
        <f t="shared" si="18"/>
        <v>-0.75178707224334596</v>
      </c>
      <c r="K174" s="120">
        <v>4141</v>
      </c>
      <c r="L174" s="121">
        <f t="shared" si="18"/>
        <v>0.26868872549019618</v>
      </c>
      <c r="M174" s="120"/>
      <c r="N174" s="121"/>
    </row>
    <row r="175" spans="2:14" ht="15.75" x14ac:dyDescent="0.25">
      <c r="B175" s="122" t="s">
        <v>32</v>
      </c>
      <c r="C175" s="123">
        <v>21566</v>
      </c>
      <c r="D175" s="124">
        <v>-0.71334768854507269</v>
      </c>
      <c r="E175" s="123">
        <v>44372</v>
      </c>
      <c r="F175" s="124">
        <f t="shared" si="18"/>
        <v>1.0574979133821758</v>
      </c>
      <c r="G175" s="123">
        <v>126795</v>
      </c>
      <c r="H175" s="124">
        <f t="shared" si="18"/>
        <v>1.8575452988371044</v>
      </c>
      <c r="I175" s="123">
        <v>108706</v>
      </c>
      <c r="J175" s="124">
        <f t="shared" si="18"/>
        <v>-0.14266335423321108</v>
      </c>
      <c r="K175" s="123">
        <v>131979</v>
      </c>
      <c r="L175" s="124">
        <f t="shared" si="18"/>
        <v>0.21409121851599733</v>
      </c>
      <c r="M175" s="123">
        <v>38088</v>
      </c>
      <c r="N175" s="124">
        <v>-0.50163556904718287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252</v>
      </c>
      <c r="G184" s="118" t="s">
        <v>71</v>
      </c>
      <c r="H184" s="117" t="s">
        <v>252</v>
      </c>
      <c r="I184" s="118" t="s">
        <v>71</v>
      </c>
      <c r="J184" s="117" t="s">
        <v>252</v>
      </c>
      <c r="K184" s="118" t="s">
        <v>71</v>
      </c>
      <c r="L184" s="117" t="s">
        <v>252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777</v>
      </c>
      <c r="D185" s="121">
        <v>-0.52535125229077573</v>
      </c>
      <c r="E185" s="120">
        <v>4899</v>
      </c>
      <c r="F185" s="121">
        <f t="shared" ref="F185:L197" si="20">IFERROR(E185/C185-1,"-")</f>
        <v>5.3050193050193046</v>
      </c>
      <c r="G185" s="120">
        <v>1397</v>
      </c>
      <c r="H185" s="121">
        <f t="shared" si="20"/>
        <v>-0.71483976321698306</v>
      </c>
      <c r="I185" s="120">
        <v>2004</v>
      </c>
      <c r="J185" s="121">
        <f t="shared" si="20"/>
        <v>0.4345025053686471</v>
      </c>
      <c r="K185" s="120">
        <v>1208</v>
      </c>
      <c r="L185" s="121">
        <f t="shared" si="20"/>
        <v>-0.39720558882235524</v>
      </c>
      <c r="M185" s="120">
        <v>1731</v>
      </c>
      <c r="N185" s="121">
        <f t="shared" ref="N185:N191" si="21">IFERROR(M185/K185-1,"-")</f>
        <v>0.43294701986754958</v>
      </c>
    </row>
    <row r="186" spans="1:15" x14ac:dyDescent="0.25">
      <c r="B186" s="119" t="s">
        <v>75</v>
      </c>
      <c r="C186" s="120">
        <v>1331</v>
      </c>
      <c r="D186" s="121">
        <v>-1.6986706056129952E-2</v>
      </c>
      <c r="E186" s="120">
        <v>10</v>
      </c>
      <c r="F186" s="121">
        <f t="shared" si="20"/>
        <v>-0.99248685199098419</v>
      </c>
      <c r="G186" s="120">
        <v>1062</v>
      </c>
      <c r="H186" s="121">
        <f t="shared" si="20"/>
        <v>105.2</v>
      </c>
      <c r="I186" s="120">
        <v>1864</v>
      </c>
      <c r="J186" s="121">
        <f t="shared" si="20"/>
        <v>0.75517890772128071</v>
      </c>
      <c r="K186" s="120">
        <v>3493</v>
      </c>
      <c r="L186" s="121">
        <f t="shared" si="20"/>
        <v>0.87392703862660936</v>
      </c>
      <c r="M186" s="120">
        <v>1752</v>
      </c>
      <c r="N186" s="121">
        <f t="shared" si="21"/>
        <v>-0.4984254222731177</v>
      </c>
    </row>
    <row r="187" spans="1:15" x14ac:dyDescent="0.25">
      <c r="B187" s="119" t="s">
        <v>77</v>
      </c>
      <c r="C187" s="120">
        <v>527</v>
      </c>
      <c r="D187" s="121">
        <v>-0.49521072796934862</v>
      </c>
      <c r="E187" s="120">
        <v>1</v>
      </c>
      <c r="F187" s="121">
        <f t="shared" si="20"/>
        <v>-0.99810246679316883</v>
      </c>
      <c r="G187" s="120">
        <v>3467</v>
      </c>
      <c r="H187" s="121">
        <f t="shared" si="20"/>
        <v>3466</v>
      </c>
      <c r="I187" s="120">
        <v>1158</v>
      </c>
      <c r="J187" s="121">
        <f t="shared" si="20"/>
        <v>-0.66599365445630232</v>
      </c>
      <c r="K187" s="120">
        <v>2610</v>
      </c>
      <c r="L187" s="121">
        <f t="shared" si="20"/>
        <v>1.2538860103626943</v>
      </c>
      <c r="M187" s="120">
        <v>2151</v>
      </c>
      <c r="N187" s="121">
        <f t="shared" si="21"/>
        <v>-0.17586206896551726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1328</v>
      </c>
      <c r="F188" s="121" t="str">
        <f t="shared" si="20"/>
        <v>-</v>
      </c>
      <c r="G188" s="120">
        <v>2408</v>
      </c>
      <c r="H188" s="121">
        <f t="shared" si="20"/>
        <v>0.81325301204819267</v>
      </c>
      <c r="I188" s="120">
        <v>1603</v>
      </c>
      <c r="J188" s="121">
        <f t="shared" si="20"/>
        <v>-0.33430232558139539</v>
      </c>
      <c r="K188" s="120">
        <v>1352</v>
      </c>
      <c r="L188" s="121">
        <f t="shared" si="20"/>
        <v>-0.15658140985651903</v>
      </c>
      <c r="M188" s="120">
        <v>1854</v>
      </c>
      <c r="N188" s="121">
        <f t="shared" si="21"/>
        <v>0.37130177514792906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1742</v>
      </c>
      <c r="F189" s="121" t="str">
        <f t="shared" si="20"/>
        <v>-</v>
      </c>
      <c r="G189" s="120">
        <v>316</v>
      </c>
      <c r="H189" s="121">
        <f t="shared" si="20"/>
        <v>-0.81859931113662454</v>
      </c>
      <c r="I189" s="120">
        <v>1535</v>
      </c>
      <c r="J189" s="121">
        <f t="shared" si="20"/>
        <v>3.8575949367088604</v>
      </c>
      <c r="K189" s="120">
        <v>3433</v>
      </c>
      <c r="L189" s="121">
        <f t="shared" si="20"/>
        <v>1.2364820846905538</v>
      </c>
      <c r="M189" s="120">
        <v>1337</v>
      </c>
      <c r="N189" s="121">
        <f t="shared" si="21"/>
        <v>-0.61054471307893965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777</v>
      </c>
      <c r="F190" s="121" t="str">
        <f t="shared" si="20"/>
        <v>-</v>
      </c>
      <c r="G190" s="120">
        <v>727</v>
      </c>
      <c r="H190" s="121">
        <f t="shared" si="20"/>
        <v>-6.4350064350064295E-2</v>
      </c>
      <c r="I190" s="120">
        <v>781</v>
      </c>
      <c r="J190" s="121">
        <f t="shared" si="20"/>
        <v>7.427785419532329E-2</v>
      </c>
      <c r="K190" s="120">
        <v>753</v>
      </c>
      <c r="L190" s="121">
        <f t="shared" si="20"/>
        <v>-3.5851472471190804E-2</v>
      </c>
      <c r="M190" s="120">
        <v>1239</v>
      </c>
      <c r="N190" s="121">
        <f t="shared" si="21"/>
        <v>0.64541832669322718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272</v>
      </c>
      <c r="F191" s="121" t="str">
        <f t="shared" si="20"/>
        <v>-</v>
      </c>
      <c r="G191" s="120">
        <v>4173</v>
      </c>
      <c r="H191" s="121">
        <f t="shared" si="20"/>
        <v>14.341911764705882</v>
      </c>
      <c r="I191" s="120">
        <v>4232</v>
      </c>
      <c r="J191" s="121">
        <f t="shared" si="20"/>
        <v>1.4138509465612348E-2</v>
      </c>
      <c r="K191" s="120">
        <v>3193</v>
      </c>
      <c r="L191" s="121">
        <f t="shared" si="20"/>
        <v>-0.24551039697542532</v>
      </c>
      <c r="M191" s="120">
        <v>1492</v>
      </c>
      <c r="N191" s="121">
        <f t="shared" si="21"/>
        <v>-0.53272784215471347</v>
      </c>
    </row>
    <row r="192" spans="1:15" x14ac:dyDescent="0.25">
      <c r="B192" s="119" t="s">
        <v>87</v>
      </c>
      <c r="C192" s="120">
        <v>1415</v>
      </c>
      <c r="D192" s="121">
        <v>0.18212197159565591</v>
      </c>
      <c r="E192" s="120">
        <v>1950</v>
      </c>
      <c r="F192" s="121">
        <f t="shared" si="20"/>
        <v>0.37809187279151946</v>
      </c>
      <c r="G192" s="120">
        <v>1991</v>
      </c>
      <c r="H192" s="121">
        <f t="shared" si="20"/>
        <v>2.1025641025641084E-2</v>
      </c>
      <c r="I192" s="120">
        <v>673</v>
      </c>
      <c r="J192" s="121">
        <f t="shared" si="20"/>
        <v>-0.66197890507282775</v>
      </c>
      <c r="K192" s="120">
        <v>3376</v>
      </c>
      <c r="L192" s="121">
        <f t="shared" si="20"/>
        <v>4.0163447251114412</v>
      </c>
      <c r="M192" s="120"/>
      <c r="N192" s="121"/>
    </row>
    <row r="193" spans="2:15" x14ac:dyDescent="0.25">
      <c r="B193" s="119" t="s">
        <v>89</v>
      </c>
      <c r="C193" s="120">
        <v>1207</v>
      </c>
      <c r="D193" s="121">
        <v>0.63328822733423551</v>
      </c>
      <c r="E193" s="120">
        <v>745</v>
      </c>
      <c r="F193" s="121">
        <f t="shared" si="20"/>
        <v>-0.38276719138359572</v>
      </c>
      <c r="G193" s="120">
        <v>2542</v>
      </c>
      <c r="H193" s="121">
        <f t="shared" si="20"/>
        <v>2.4120805369127516</v>
      </c>
      <c r="I193" s="120">
        <v>345</v>
      </c>
      <c r="J193" s="121">
        <f t="shared" si="20"/>
        <v>-0.86428009441384734</v>
      </c>
      <c r="K193" s="120">
        <v>1688</v>
      </c>
      <c r="L193" s="121">
        <f t="shared" si="20"/>
        <v>3.8927536231884057</v>
      </c>
      <c r="M193" s="120"/>
      <c r="N193" s="121"/>
    </row>
    <row r="194" spans="2:15" x14ac:dyDescent="0.25">
      <c r="B194" s="119" t="s">
        <v>91</v>
      </c>
      <c r="C194" s="120">
        <v>680</v>
      </c>
      <c r="D194" s="121">
        <v>-0.53960731211916046</v>
      </c>
      <c r="E194" s="120">
        <v>1426</v>
      </c>
      <c r="F194" s="121">
        <f t="shared" si="20"/>
        <v>1.0970588235294119</v>
      </c>
      <c r="G194" s="120">
        <v>1136</v>
      </c>
      <c r="H194" s="121">
        <f t="shared" si="20"/>
        <v>-0.20336605890603088</v>
      </c>
      <c r="I194" s="120">
        <v>1837</v>
      </c>
      <c r="J194" s="121">
        <f t="shared" si="20"/>
        <v>0.61707746478873249</v>
      </c>
      <c r="K194" s="120">
        <v>2875</v>
      </c>
      <c r="L194" s="121">
        <f t="shared" si="20"/>
        <v>0.56505171475231353</v>
      </c>
      <c r="M194" s="120"/>
      <c r="N194" s="121"/>
    </row>
    <row r="195" spans="2:15" x14ac:dyDescent="0.25">
      <c r="B195" s="119" t="s">
        <v>93</v>
      </c>
      <c r="C195" s="120">
        <v>685</v>
      </c>
      <c r="D195" s="121">
        <v>-0.80677009873060646</v>
      </c>
      <c r="E195" s="120">
        <v>1937</v>
      </c>
      <c r="F195" s="121">
        <f t="shared" si="20"/>
        <v>1.8277372262773723</v>
      </c>
      <c r="G195" s="120">
        <v>2063</v>
      </c>
      <c r="H195" s="121">
        <f t="shared" si="20"/>
        <v>6.5049044914816667E-2</v>
      </c>
      <c r="I195" s="120">
        <v>737</v>
      </c>
      <c r="J195" s="121">
        <f t="shared" si="20"/>
        <v>-0.64275327193407661</v>
      </c>
      <c r="K195" s="120">
        <v>1887</v>
      </c>
      <c r="L195" s="121">
        <f t="shared" si="20"/>
        <v>1.5603799185888736</v>
      </c>
      <c r="M195" s="120"/>
      <c r="N195" s="121"/>
    </row>
    <row r="196" spans="2:15" x14ac:dyDescent="0.25">
      <c r="B196" s="119" t="s">
        <v>95</v>
      </c>
      <c r="C196" s="120">
        <v>1687</v>
      </c>
      <c r="D196" s="121">
        <v>-0.27936779154207603</v>
      </c>
      <c r="E196" s="120">
        <v>1782</v>
      </c>
      <c r="F196" s="121">
        <f t="shared" si="20"/>
        <v>5.6312981624184966E-2</v>
      </c>
      <c r="G196" s="120">
        <v>1644</v>
      </c>
      <c r="H196" s="121">
        <f t="shared" si="20"/>
        <v>-7.7441077441077422E-2</v>
      </c>
      <c r="I196" s="120">
        <v>698</v>
      </c>
      <c r="J196" s="121">
        <f t="shared" si="20"/>
        <v>-0.57542579075425793</v>
      </c>
      <c r="K196" s="120">
        <v>1706</v>
      </c>
      <c r="L196" s="121">
        <f t="shared" si="20"/>
        <v>1.4441260744985671</v>
      </c>
      <c r="M196" s="120"/>
      <c r="N196" s="121"/>
    </row>
    <row r="197" spans="2:15" ht="15.75" x14ac:dyDescent="0.25">
      <c r="B197" s="122" t="s">
        <v>32</v>
      </c>
      <c r="C197" s="123">
        <v>8571</v>
      </c>
      <c r="D197" s="124">
        <v>-0.51042440166790426</v>
      </c>
      <c r="E197" s="123">
        <v>16869</v>
      </c>
      <c r="F197" s="124">
        <f t="shared" si="20"/>
        <v>0.968148407420371</v>
      </c>
      <c r="G197" s="123">
        <v>22926</v>
      </c>
      <c r="H197" s="124">
        <f t="shared" si="20"/>
        <v>0.35906099946647707</v>
      </c>
      <c r="I197" s="123">
        <v>17467</v>
      </c>
      <c r="J197" s="124">
        <f t="shared" si="20"/>
        <v>-0.23811393178051121</v>
      </c>
      <c r="K197" s="123">
        <v>27574</v>
      </c>
      <c r="L197" s="124">
        <f t="shared" si="20"/>
        <v>0.5786339955344364</v>
      </c>
      <c r="M197" s="123">
        <v>11556</v>
      </c>
      <c r="N197" s="124">
        <v>-0.27964094252586957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252</v>
      </c>
      <c r="G206" s="118" t="s">
        <v>71</v>
      </c>
      <c r="H206" s="117" t="s">
        <v>252</v>
      </c>
      <c r="I206" s="118" t="s">
        <v>71</v>
      </c>
      <c r="J206" s="117" t="s">
        <v>252</v>
      </c>
      <c r="K206" s="118" t="s">
        <v>71</v>
      </c>
      <c r="L206" s="117" t="s">
        <v>252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421</v>
      </c>
      <c r="D207" s="121">
        <v>-0.70925414364640882</v>
      </c>
      <c r="E207" s="120">
        <v>0</v>
      </c>
      <c r="F207" s="121">
        <f t="shared" ref="F207:L219" si="22">IFERROR(E207/C207-1,"-")</f>
        <v>-1</v>
      </c>
      <c r="G207" s="120">
        <v>6840</v>
      </c>
      <c r="H207" s="121" t="str">
        <f t="shared" si="22"/>
        <v>-</v>
      </c>
      <c r="I207" s="120">
        <v>2857</v>
      </c>
      <c r="J207" s="121">
        <f t="shared" si="22"/>
        <v>-0.58230994152046778</v>
      </c>
      <c r="K207" s="120">
        <v>3677</v>
      </c>
      <c r="L207" s="121">
        <f t="shared" si="22"/>
        <v>0.28701435071753578</v>
      </c>
      <c r="M207" s="120">
        <v>3422</v>
      </c>
      <c r="N207" s="121">
        <f t="shared" ref="N207:N213" si="23">IFERROR(M207/K207-1,"-")</f>
        <v>-6.9350013598041937E-2</v>
      </c>
    </row>
    <row r="208" spans="2:15" x14ac:dyDescent="0.25">
      <c r="B208" s="119" t="s">
        <v>75</v>
      </c>
      <c r="C208" s="120">
        <v>642</v>
      </c>
      <c r="D208" s="121">
        <v>-0.55570934256055371</v>
      </c>
      <c r="E208" s="120">
        <v>399</v>
      </c>
      <c r="F208" s="121">
        <f t="shared" si="22"/>
        <v>-0.37850467289719625</v>
      </c>
      <c r="G208" s="120">
        <v>1138</v>
      </c>
      <c r="H208" s="121">
        <f t="shared" si="22"/>
        <v>1.8521303258145365</v>
      </c>
      <c r="I208" s="120">
        <v>1848</v>
      </c>
      <c r="J208" s="121">
        <f t="shared" si="22"/>
        <v>0.62390158172231991</v>
      </c>
      <c r="K208" s="120">
        <v>5430</v>
      </c>
      <c r="L208" s="121">
        <f t="shared" si="22"/>
        <v>1.9383116883116882</v>
      </c>
      <c r="M208" s="120">
        <v>3615</v>
      </c>
      <c r="N208" s="121">
        <f t="shared" si="23"/>
        <v>-0.33425414364640882</v>
      </c>
    </row>
    <row r="209" spans="2:15" x14ac:dyDescent="0.25">
      <c r="B209" s="119" t="s">
        <v>77</v>
      </c>
      <c r="C209" s="120">
        <v>168</v>
      </c>
      <c r="D209" s="121">
        <v>-0.87453323375653469</v>
      </c>
      <c r="E209" s="120">
        <v>534</v>
      </c>
      <c r="F209" s="121">
        <f t="shared" si="22"/>
        <v>2.1785714285714284</v>
      </c>
      <c r="G209" s="120">
        <v>585</v>
      </c>
      <c r="H209" s="121">
        <f t="shared" si="22"/>
        <v>9.550561797752799E-2</v>
      </c>
      <c r="I209" s="120">
        <v>2136</v>
      </c>
      <c r="J209" s="121">
        <f t="shared" si="22"/>
        <v>2.6512820512820512</v>
      </c>
      <c r="K209" s="120">
        <v>4490</v>
      </c>
      <c r="L209" s="121">
        <f t="shared" si="22"/>
        <v>1.1020599250936329</v>
      </c>
      <c r="M209" s="120">
        <v>3471</v>
      </c>
      <c r="N209" s="121">
        <f t="shared" si="23"/>
        <v>-0.22694877505567934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399</v>
      </c>
      <c r="F210" s="121" t="str">
        <f t="shared" si="22"/>
        <v>-</v>
      </c>
      <c r="G210" s="120">
        <v>438</v>
      </c>
      <c r="H210" s="121">
        <f t="shared" si="22"/>
        <v>9.7744360902255689E-2</v>
      </c>
      <c r="I210" s="120">
        <v>2325</v>
      </c>
      <c r="J210" s="121">
        <f t="shared" si="22"/>
        <v>4.3082191780821919</v>
      </c>
      <c r="K210" s="120">
        <v>2854</v>
      </c>
      <c r="L210" s="121">
        <f t="shared" si="22"/>
        <v>0.22752688172043012</v>
      </c>
      <c r="M210" s="120">
        <v>3012</v>
      </c>
      <c r="N210" s="121">
        <f t="shared" si="23"/>
        <v>5.5360896986685448E-2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721</v>
      </c>
      <c r="F211" s="121" t="str">
        <f t="shared" si="22"/>
        <v>-</v>
      </c>
      <c r="G211" s="120">
        <v>1318</v>
      </c>
      <c r="H211" s="121">
        <f t="shared" si="22"/>
        <v>0.82801664355062421</v>
      </c>
      <c r="I211" s="120">
        <v>1731</v>
      </c>
      <c r="J211" s="121">
        <f t="shared" si="22"/>
        <v>0.31335356600910469</v>
      </c>
      <c r="K211" s="120">
        <v>4521</v>
      </c>
      <c r="L211" s="121">
        <f t="shared" si="22"/>
        <v>1.6117850953206241</v>
      </c>
      <c r="M211" s="120">
        <v>1648</v>
      </c>
      <c r="N211" s="121">
        <f t="shared" si="23"/>
        <v>-0.63547887635478872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1561</v>
      </c>
      <c r="F212" s="121" t="str">
        <f t="shared" si="22"/>
        <v>-</v>
      </c>
      <c r="G212" s="120">
        <v>1317</v>
      </c>
      <c r="H212" s="121">
        <f t="shared" si="22"/>
        <v>-0.15631005765534911</v>
      </c>
      <c r="I212" s="120">
        <v>854</v>
      </c>
      <c r="J212" s="121">
        <f t="shared" si="22"/>
        <v>-0.35155656795747914</v>
      </c>
      <c r="K212" s="120">
        <v>2058</v>
      </c>
      <c r="L212" s="121">
        <f t="shared" si="22"/>
        <v>1.4098360655737703</v>
      </c>
      <c r="M212" s="120">
        <v>2195</v>
      </c>
      <c r="N212" s="121">
        <f t="shared" si="23"/>
        <v>6.6569484936831902E-2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48</v>
      </c>
      <c r="F213" s="121" t="str">
        <f t="shared" si="22"/>
        <v>-</v>
      </c>
      <c r="G213" s="120">
        <v>2346</v>
      </c>
      <c r="H213" s="121">
        <f t="shared" si="22"/>
        <v>47.875</v>
      </c>
      <c r="I213" s="120">
        <v>3564</v>
      </c>
      <c r="J213" s="121">
        <f t="shared" si="22"/>
        <v>0.5191815856777493</v>
      </c>
      <c r="K213" s="120">
        <v>1956</v>
      </c>
      <c r="L213" s="121">
        <f t="shared" si="22"/>
        <v>-0.45117845117845112</v>
      </c>
      <c r="M213" s="120">
        <v>3849</v>
      </c>
      <c r="N213" s="121">
        <f t="shared" si="23"/>
        <v>0.96779141104294486</v>
      </c>
    </row>
    <row r="214" spans="2:15" x14ac:dyDescent="0.25">
      <c r="B214" s="119" t="s">
        <v>87</v>
      </c>
      <c r="C214" s="120">
        <v>307</v>
      </c>
      <c r="D214" s="121">
        <v>-0.5856950067476383</v>
      </c>
      <c r="E214" s="120">
        <v>998</v>
      </c>
      <c r="F214" s="121">
        <f t="shared" si="22"/>
        <v>2.2508143322475571</v>
      </c>
      <c r="G214" s="120">
        <v>2405</v>
      </c>
      <c r="H214" s="121">
        <f t="shared" si="22"/>
        <v>1.4098196392785569</v>
      </c>
      <c r="I214" s="120">
        <v>2648</v>
      </c>
      <c r="J214" s="121">
        <f t="shared" si="22"/>
        <v>0.1010395010395011</v>
      </c>
      <c r="K214" s="120">
        <v>6279</v>
      </c>
      <c r="L214" s="121">
        <f t="shared" si="22"/>
        <v>1.3712235649546827</v>
      </c>
      <c r="M214" s="120"/>
      <c r="N214" s="121"/>
    </row>
    <row r="215" spans="2:15" x14ac:dyDescent="0.25">
      <c r="B215" s="119" t="s">
        <v>89</v>
      </c>
      <c r="C215" s="120">
        <v>23</v>
      </c>
      <c r="D215" s="121">
        <v>-0.94320987654320987</v>
      </c>
      <c r="E215" s="120">
        <v>2807</v>
      </c>
      <c r="F215" s="121">
        <f t="shared" si="22"/>
        <v>121.04347826086956</v>
      </c>
      <c r="G215" s="120">
        <v>1098</v>
      </c>
      <c r="H215" s="121">
        <f t="shared" si="22"/>
        <v>-0.60883505521909509</v>
      </c>
      <c r="I215" s="120">
        <v>1581</v>
      </c>
      <c r="J215" s="121">
        <f t="shared" si="22"/>
        <v>0.43989071038251359</v>
      </c>
      <c r="K215" s="120">
        <v>3392</v>
      </c>
      <c r="L215" s="121">
        <f t="shared" si="22"/>
        <v>1.1454775458570525</v>
      </c>
      <c r="M215" s="120"/>
      <c r="N215" s="121"/>
    </row>
    <row r="216" spans="2:15" x14ac:dyDescent="0.25">
      <c r="B216" s="119" t="s">
        <v>91</v>
      </c>
      <c r="C216" s="120">
        <v>52</v>
      </c>
      <c r="D216" s="121">
        <v>-0.94856577645895157</v>
      </c>
      <c r="E216" s="120">
        <v>6753</v>
      </c>
      <c r="F216" s="121">
        <f t="shared" si="22"/>
        <v>128.86538461538461</v>
      </c>
      <c r="G216" s="120">
        <v>2125</v>
      </c>
      <c r="H216" s="121">
        <f t="shared" si="22"/>
        <v>-0.68532504072264178</v>
      </c>
      <c r="I216" s="120">
        <v>2652</v>
      </c>
      <c r="J216" s="121">
        <f t="shared" si="22"/>
        <v>0.248</v>
      </c>
      <c r="K216" s="120">
        <v>6807</v>
      </c>
      <c r="L216" s="121">
        <f t="shared" si="22"/>
        <v>1.566742081447964</v>
      </c>
      <c r="M216" s="120"/>
      <c r="N216" s="121"/>
    </row>
    <row r="217" spans="2:15" x14ac:dyDescent="0.25">
      <c r="B217" s="119" t="s">
        <v>93</v>
      </c>
      <c r="C217" s="120">
        <v>140</v>
      </c>
      <c r="D217" s="121">
        <v>-0.79351032448377579</v>
      </c>
      <c r="E217" s="120">
        <v>7727</v>
      </c>
      <c r="F217" s="121">
        <f t="shared" si="22"/>
        <v>54.192857142857143</v>
      </c>
      <c r="G217" s="120">
        <v>3258</v>
      </c>
      <c r="H217" s="121">
        <f t="shared" si="22"/>
        <v>-0.57836158923256109</v>
      </c>
      <c r="I217" s="120">
        <v>2229</v>
      </c>
      <c r="J217" s="121">
        <f t="shared" si="22"/>
        <v>-0.31583793738489874</v>
      </c>
      <c r="K217" s="120">
        <v>3034</v>
      </c>
      <c r="L217" s="121">
        <f t="shared" si="22"/>
        <v>0.36114849708389407</v>
      </c>
      <c r="M217" s="120"/>
      <c r="N217" s="121"/>
    </row>
    <row r="218" spans="2:15" x14ac:dyDescent="0.25">
      <c r="B218" s="119" t="s">
        <v>95</v>
      </c>
      <c r="C218" s="120">
        <v>1850</v>
      </c>
      <c r="D218" s="121">
        <v>0.46942017474185871</v>
      </c>
      <c r="E218" s="120">
        <v>6479</v>
      </c>
      <c r="F218" s="121">
        <f t="shared" si="22"/>
        <v>2.5021621621621621</v>
      </c>
      <c r="G218" s="120">
        <v>2289</v>
      </c>
      <c r="H218" s="121">
        <f t="shared" si="22"/>
        <v>-0.64670473838555331</v>
      </c>
      <c r="I218" s="120">
        <v>2188</v>
      </c>
      <c r="J218" s="121">
        <f t="shared" si="22"/>
        <v>-4.4124071647007379E-2</v>
      </c>
      <c r="K218" s="120">
        <v>3001</v>
      </c>
      <c r="L218" s="121">
        <f t="shared" si="22"/>
        <v>0.37157221206581359</v>
      </c>
      <c r="M218" s="120"/>
      <c r="N218" s="121"/>
    </row>
    <row r="219" spans="2:15" ht="15.75" x14ac:dyDescent="0.25">
      <c r="B219" s="122" t="s">
        <v>32</v>
      </c>
      <c r="C219" s="123">
        <v>3914</v>
      </c>
      <c r="D219" s="124">
        <v>-0.66808005427408412</v>
      </c>
      <c r="E219" s="123">
        <v>28426</v>
      </c>
      <c r="F219" s="124">
        <f t="shared" si="22"/>
        <v>6.2626469085334699</v>
      </c>
      <c r="G219" s="123">
        <v>25157</v>
      </c>
      <c r="H219" s="124">
        <f t="shared" si="22"/>
        <v>-0.11500035179061419</v>
      </c>
      <c r="I219" s="123">
        <v>26613</v>
      </c>
      <c r="J219" s="124">
        <f t="shared" si="22"/>
        <v>5.7876535357952008E-2</v>
      </c>
      <c r="K219" s="123">
        <v>47499</v>
      </c>
      <c r="L219" s="124">
        <f t="shared" si="22"/>
        <v>0.7848044188930221</v>
      </c>
      <c r="M219" s="123">
        <v>21212</v>
      </c>
      <c r="N219" s="124">
        <v>-0.15104458496758189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252</v>
      </c>
      <c r="G228" s="118" t="s">
        <v>71</v>
      </c>
      <c r="H228" s="117" t="s">
        <v>252</v>
      </c>
      <c r="I228" s="118" t="s">
        <v>71</v>
      </c>
      <c r="J228" s="117" t="s">
        <v>252</v>
      </c>
      <c r="K228" s="118" t="s">
        <v>71</v>
      </c>
      <c r="L228" s="117" t="s">
        <v>252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2339</v>
      </c>
      <c r="D229" s="121">
        <v>0.10643330179754029</v>
      </c>
      <c r="E229" s="120">
        <v>0</v>
      </c>
      <c r="F229" s="121">
        <f t="shared" ref="F229:L241" si="24">IFERROR(E229/C229-1,"-")</f>
        <v>-1</v>
      </c>
      <c r="G229" s="120">
        <v>3569</v>
      </c>
      <c r="H229" s="121" t="str">
        <f t="shared" si="24"/>
        <v>-</v>
      </c>
      <c r="I229" s="120">
        <v>7297</v>
      </c>
      <c r="J229" s="121">
        <f t="shared" si="24"/>
        <v>1.044550294200056</v>
      </c>
      <c r="K229" s="120">
        <v>1790</v>
      </c>
      <c r="L229" s="121">
        <f t="shared" si="24"/>
        <v>-0.75469370974373029</v>
      </c>
      <c r="M229" s="120">
        <v>3190</v>
      </c>
      <c r="N229" s="121">
        <f t="shared" ref="N229:N235" si="25">IFERROR(M229/K229-1,"-")</f>
        <v>0.78212290502793302</v>
      </c>
    </row>
    <row r="230" spans="2:15" x14ac:dyDescent="0.25">
      <c r="B230" s="119" t="s">
        <v>75</v>
      </c>
      <c r="C230" s="120">
        <v>2544</v>
      </c>
      <c r="D230" s="121">
        <v>9.7497842968075954E-2</v>
      </c>
      <c r="E230" s="120">
        <v>0</v>
      </c>
      <c r="F230" s="121">
        <f t="shared" si="24"/>
        <v>-1</v>
      </c>
      <c r="G230" s="120">
        <v>1552</v>
      </c>
      <c r="H230" s="121" t="str">
        <f t="shared" si="24"/>
        <v>-</v>
      </c>
      <c r="I230" s="120">
        <v>7450</v>
      </c>
      <c r="J230" s="121">
        <f t="shared" si="24"/>
        <v>3.8002577319587632</v>
      </c>
      <c r="K230" s="120">
        <v>5887</v>
      </c>
      <c r="L230" s="121">
        <f t="shared" si="24"/>
        <v>-0.20979865771812078</v>
      </c>
      <c r="M230" s="120">
        <v>2893</v>
      </c>
      <c r="N230" s="121">
        <f t="shared" si="25"/>
        <v>-0.50857822320366908</v>
      </c>
    </row>
    <row r="231" spans="2:15" x14ac:dyDescent="0.25">
      <c r="B231" s="119" t="s">
        <v>77</v>
      </c>
      <c r="C231" s="120">
        <v>569</v>
      </c>
      <c r="D231" s="121">
        <v>-0.75756284618662129</v>
      </c>
      <c r="E231" s="120">
        <v>0</v>
      </c>
      <c r="F231" s="121">
        <f t="shared" si="24"/>
        <v>-1</v>
      </c>
      <c r="G231" s="120">
        <v>1554</v>
      </c>
      <c r="H231" s="121" t="str">
        <f t="shared" si="24"/>
        <v>-</v>
      </c>
      <c r="I231" s="120">
        <v>6912</v>
      </c>
      <c r="J231" s="121">
        <f t="shared" si="24"/>
        <v>3.4478764478764479</v>
      </c>
      <c r="K231" s="120">
        <v>8571</v>
      </c>
      <c r="L231" s="121">
        <f t="shared" si="24"/>
        <v>0.24001736111111116</v>
      </c>
      <c r="M231" s="120">
        <v>3058</v>
      </c>
      <c r="N231" s="121">
        <f t="shared" si="25"/>
        <v>-0.6432154941080388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</v>
      </c>
      <c r="F232" s="121" t="str">
        <f t="shared" si="24"/>
        <v>-</v>
      </c>
      <c r="G232" s="120">
        <v>784</v>
      </c>
      <c r="H232" s="121">
        <f t="shared" si="24"/>
        <v>783</v>
      </c>
      <c r="I232" s="120">
        <v>1233</v>
      </c>
      <c r="J232" s="121">
        <f t="shared" si="24"/>
        <v>0.57270408163265296</v>
      </c>
      <c r="K232" s="120">
        <v>998</v>
      </c>
      <c r="L232" s="121">
        <f t="shared" si="24"/>
        <v>-0.19059205190592055</v>
      </c>
      <c r="M232" s="120">
        <v>1611</v>
      </c>
      <c r="N232" s="121">
        <f t="shared" si="25"/>
        <v>0.61422845691382766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</v>
      </c>
      <c r="F233" s="121" t="str">
        <f t="shared" si="24"/>
        <v>-</v>
      </c>
      <c r="G233" s="120">
        <v>14</v>
      </c>
      <c r="H233" s="121">
        <f t="shared" si="24"/>
        <v>13</v>
      </c>
      <c r="I233" s="120">
        <v>3</v>
      </c>
      <c r="J233" s="121">
        <f t="shared" si="24"/>
        <v>-0.7857142857142857</v>
      </c>
      <c r="K233" s="120">
        <v>0</v>
      </c>
      <c r="L233" s="121">
        <f t="shared" si="24"/>
        <v>-1</v>
      </c>
      <c r="M233" s="120">
        <v>0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172</v>
      </c>
      <c r="H234" s="121" t="str">
        <f t="shared" si="24"/>
        <v>-</v>
      </c>
      <c r="I234" s="120">
        <v>0</v>
      </c>
      <c r="J234" s="121">
        <f t="shared" si="24"/>
        <v>-1</v>
      </c>
      <c r="K234" s="120">
        <v>4</v>
      </c>
      <c r="L234" s="121" t="str">
        <f t="shared" si="24"/>
        <v>-</v>
      </c>
      <c r="M234" s="120">
        <v>74</v>
      </c>
      <c r="N234" s="121">
        <f t="shared" si="25"/>
        <v>17.5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0</v>
      </c>
      <c r="F235" s="121" t="str">
        <f t="shared" si="24"/>
        <v>-</v>
      </c>
      <c r="G235" s="120">
        <v>91</v>
      </c>
      <c r="H235" s="121" t="str">
        <f t="shared" si="24"/>
        <v>-</v>
      </c>
      <c r="I235" s="120">
        <v>224</v>
      </c>
      <c r="J235" s="121">
        <f t="shared" si="24"/>
        <v>1.4615384615384617</v>
      </c>
      <c r="K235" s="120">
        <v>80</v>
      </c>
      <c r="L235" s="121">
        <f t="shared" si="24"/>
        <v>-0.64285714285714279</v>
      </c>
      <c r="M235" s="120">
        <v>745</v>
      </c>
      <c r="N235" s="121">
        <f t="shared" si="25"/>
        <v>8.3125</v>
      </c>
    </row>
    <row r="236" spans="2:15" x14ac:dyDescent="0.25">
      <c r="B236" s="119" t="s">
        <v>87</v>
      </c>
      <c r="C236" s="120">
        <v>0</v>
      </c>
      <c r="D236" s="121">
        <v>-1</v>
      </c>
      <c r="E236" s="120">
        <v>0</v>
      </c>
      <c r="F236" s="121" t="str">
        <f t="shared" si="24"/>
        <v>-</v>
      </c>
      <c r="G236" s="120">
        <v>46</v>
      </c>
      <c r="H236" s="121" t="str">
        <f t="shared" si="24"/>
        <v>-</v>
      </c>
      <c r="I236" s="120">
        <v>30</v>
      </c>
      <c r="J236" s="121">
        <f t="shared" si="24"/>
        <v>-0.34782608695652173</v>
      </c>
      <c r="K236" s="120">
        <v>0</v>
      </c>
      <c r="L236" s="121">
        <f t="shared" si="24"/>
        <v>-1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66</v>
      </c>
      <c r="F237" s="121" t="str">
        <f t="shared" si="24"/>
        <v>-</v>
      </c>
      <c r="G237" s="120">
        <v>84</v>
      </c>
      <c r="H237" s="121">
        <f t="shared" si="24"/>
        <v>0.27272727272727271</v>
      </c>
      <c r="I237" s="120">
        <v>12</v>
      </c>
      <c r="J237" s="121">
        <f t="shared" si="24"/>
        <v>-0.85714285714285721</v>
      </c>
      <c r="K237" s="120">
        <v>181</v>
      </c>
      <c r="L237" s="121">
        <f t="shared" si="24"/>
        <v>14.083333333333334</v>
      </c>
      <c r="M237" s="120"/>
      <c r="N237" s="121"/>
    </row>
    <row r="238" spans="2:15" x14ac:dyDescent="0.25">
      <c r="B238" s="119" t="s">
        <v>91</v>
      </c>
      <c r="C238" s="120">
        <v>2</v>
      </c>
      <c r="D238" s="121">
        <v>-0.99912967798085295</v>
      </c>
      <c r="E238" s="120">
        <v>616</v>
      </c>
      <c r="F238" s="121">
        <f t="shared" si="24"/>
        <v>307</v>
      </c>
      <c r="G238" s="120">
        <v>2187</v>
      </c>
      <c r="H238" s="121">
        <f t="shared" si="24"/>
        <v>2.5503246753246751</v>
      </c>
      <c r="I238" s="120">
        <v>1351</v>
      </c>
      <c r="J238" s="121">
        <f t="shared" si="24"/>
        <v>-0.38225880201188844</v>
      </c>
      <c r="K238" s="120">
        <v>1750</v>
      </c>
      <c r="L238" s="121">
        <f t="shared" si="24"/>
        <v>0.29533678756476678</v>
      </c>
      <c r="M238" s="120"/>
      <c r="N238" s="121"/>
    </row>
    <row r="239" spans="2:15" x14ac:dyDescent="0.25">
      <c r="B239" s="119" t="s">
        <v>93</v>
      </c>
      <c r="C239" s="120">
        <v>24</v>
      </c>
      <c r="D239" s="121">
        <v>-0.98903608953860211</v>
      </c>
      <c r="E239" s="120">
        <v>9151</v>
      </c>
      <c r="F239" s="121">
        <f t="shared" si="24"/>
        <v>380.29166666666669</v>
      </c>
      <c r="G239" s="120">
        <v>5199</v>
      </c>
      <c r="H239" s="121">
        <f t="shared" si="24"/>
        <v>-0.43186536990492841</v>
      </c>
      <c r="I239" s="120">
        <v>1099</v>
      </c>
      <c r="J239" s="121">
        <f t="shared" si="24"/>
        <v>-0.78861319484516257</v>
      </c>
      <c r="K239" s="120">
        <v>2349</v>
      </c>
      <c r="L239" s="121">
        <f t="shared" si="24"/>
        <v>1.1373976342129208</v>
      </c>
      <c r="M239" s="120"/>
      <c r="N239" s="121"/>
    </row>
    <row r="240" spans="2:15" x14ac:dyDescent="0.25">
      <c r="B240" s="119" t="s">
        <v>95</v>
      </c>
      <c r="C240" s="120">
        <v>60</v>
      </c>
      <c r="D240" s="121">
        <v>-0.97416020671834624</v>
      </c>
      <c r="E240" s="120">
        <v>4569</v>
      </c>
      <c r="F240" s="121">
        <f t="shared" si="24"/>
        <v>75.150000000000006</v>
      </c>
      <c r="G240" s="120">
        <v>5705</v>
      </c>
      <c r="H240" s="121">
        <f t="shared" si="24"/>
        <v>0.24863208579557883</v>
      </c>
      <c r="I240" s="120">
        <v>1190</v>
      </c>
      <c r="J240" s="121">
        <f t="shared" si="24"/>
        <v>-0.79141104294478526</v>
      </c>
      <c r="K240" s="120">
        <v>2710</v>
      </c>
      <c r="L240" s="121">
        <f t="shared" si="24"/>
        <v>1.2773109243697478</v>
      </c>
      <c r="M240" s="120"/>
      <c r="N240" s="121"/>
    </row>
    <row r="241" spans="2:15" ht="15.75" x14ac:dyDescent="0.25">
      <c r="B241" s="122" t="s">
        <v>32</v>
      </c>
      <c r="C241" s="123">
        <v>5541</v>
      </c>
      <c r="D241" s="124">
        <v>-0.64972501422340223</v>
      </c>
      <c r="E241" s="123">
        <v>14404</v>
      </c>
      <c r="F241" s="124">
        <f t="shared" si="24"/>
        <v>1.599530770619022</v>
      </c>
      <c r="G241" s="123">
        <v>20957</v>
      </c>
      <c r="H241" s="124">
        <f t="shared" si="24"/>
        <v>0.45494307136906409</v>
      </c>
      <c r="I241" s="123">
        <v>26801</v>
      </c>
      <c r="J241" s="124">
        <f t="shared" si="24"/>
        <v>0.27885670658968364</v>
      </c>
      <c r="K241" s="123">
        <v>24320</v>
      </c>
      <c r="L241" s="124">
        <f t="shared" si="24"/>
        <v>-9.2571172717435868E-2</v>
      </c>
      <c r="M241" s="123">
        <v>11571</v>
      </c>
      <c r="N241" s="124">
        <v>-0.33231390652048476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252</v>
      </c>
      <c r="G254" s="118" t="s">
        <v>71</v>
      </c>
      <c r="H254" s="117" t="s">
        <v>252</v>
      </c>
      <c r="I254" s="118" t="s">
        <v>71</v>
      </c>
      <c r="J254" s="117" t="s">
        <v>252</v>
      </c>
      <c r="K254" s="118" t="s">
        <v>71</v>
      </c>
      <c r="L254" s="117" t="s">
        <v>252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1973</v>
      </c>
      <c r="D255" s="121">
        <v>0.12871853546910761</v>
      </c>
      <c r="E255" s="120">
        <v>0</v>
      </c>
      <c r="F255" s="121">
        <f t="shared" ref="F255:L267" si="26">IFERROR(E255/C255-1,"-")</f>
        <v>-1</v>
      </c>
      <c r="G255" s="120">
        <v>1402</v>
      </c>
      <c r="H255" s="121" t="str">
        <f t="shared" si="26"/>
        <v>-</v>
      </c>
      <c r="I255" s="120">
        <v>2617</v>
      </c>
      <c r="J255" s="121">
        <f t="shared" si="26"/>
        <v>0.86661911554921534</v>
      </c>
      <c r="K255" s="120">
        <v>2993</v>
      </c>
      <c r="L255" s="121">
        <f t="shared" si="26"/>
        <v>0.14367596484524259</v>
      </c>
      <c r="M255" s="120">
        <v>4942</v>
      </c>
      <c r="N255" s="121">
        <f t="shared" ref="N255:N261" si="27">IFERROR(M255/K255-1,"-")</f>
        <v>0.65118610090210494</v>
      </c>
    </row>
    <row r="256" spans="2:15" x14ac:dyDescent="0.25">
      <c r="B256" s="119" t="s">
        <v>75</v>
      </c>
      <c r="C256" s="120">
        <v>1887</v>
      </c>
      <c r="D256" s="121">
        <v>0.25298804780876494</v>
      </c>
      <c r="E256" s="120">
        <v>0</v>
      </c>
      <c r="F256" s="121">
        <f t="shared" si="26"/>
        <v>-1</v>
      </c>
      <c r="G256" s="120">
        <v>636</v>
      </c>
      <c r="H256" s="121" t="str">
        <f t="shared" si="26"/>
        <v>-</v>
      </c>
      <c r="I256" s="120">
        <v>1381</v>
      </c>
      <c r="J256" s="121">
        <f t="shared" si="26"/>
        <v>1.1713836477987423</v>
      </c>
      <c r="K256" s="120">
        <v>3151</v>
      </c>
      <c r="L256" s="121">
        <f t="shared" si="26"/>
        <v>1.281679942070963</v>
      </c>
      <c r="M256" s="120">
        <v>3861</v>
      </c>
      <c r="N256" s="121">
        <f t="shared" si="27"/>
        <v>0.22532529355760067</v>
      </c>
    </row>
    <row r="257" spans="2:14" x14ac:dyDescent="0.25">
      <c r="B257" s="119" t="s">
        <v>77</v>
      </c>
      <c r="C257" s="120">
        <v>677</v>
      </c>
      <c r="D257" s="121">
        <v>-0.70844099913867353</v>
      </c>
      <c r="E257" s="120">
        <v>0</v>
      </c>
      <c r="F257" s="121">
        <f t="shared" si="26"/>
        <v>-1</v>
      </c>
      <c r="G257" s="120">
        <v>28</v>
      </c>
      <c r="H257" s="121" t="str">
        <f t="shared" si="26"/>
        <v>-</v>
      </c>
      <c r="I257" s="120">
        <v>1461</v>
      </c>
      <c r="J257" s="121">
        <f t="shared" si="26"/>
        <v>51.178571428571431</v>
      </c>
      <c r="K257" s="120">
        <v>2829</v>
      </c>
      <c r="L257" s="121">
        <f t="shared" si="26"/>
        <v>0.93634496919917853</v>
      </c>
      <c r="M257" s="120">
        <v>3621</v>
      </c>
      <c r="N257" s="121">
        <f t="shared" si="27"/>
        <v>0.27995758218451749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2</v>
      </c>
      <c r="H258" s="121" t="str">
        <f t="shared" si="26"/>
        <v>-</v>
      </c>
      <c r="I258" s="120">
        <v>1118</v>
      </c>
      <c r="J258" s="121">
        <f t="shared" si="26"/>
        <v>558</v>
      </c>
      <c r="K258" s="120">
        <v>2595</v>
      </c>
      <c r="L258" s="121">
        <f t="shared" si="26"/>
        <v>1.321109123434705</v>
      </c>
      <c r="M258" s="120">
        <v>1604</v>
      </c>
      <c r="N258" s="121">
        <f t="shared" si="27"/>
        <v>-0.38188824662813103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0</v>
      </c>
      <c r="F259" s="121" t="str">
        <f t="shared" si="26"/>
        <v>-</v>
      </c>
      <c r="G259" s="120">
        <v>44</v>
      </c>
      <c r="H259" s="121" t="str">
        <f t="shared" si="26"/>
        <v>-</v>
      </c>
      <c r="I259" s="120">
        <v>59</v>
      </c>
      <c r="J259" s="121">
        <f t="shared" si="26"/>
        <v>0.34090909090909083</v>
      </c>
      <c r="K259" s="120">
        <v>157</v>
      </c>
      <c r="L259" s="121">
        <f t="shared" si="26"/>
        <v>1.6610169491525424</v>
      </c>
      <c r="M259" s="120">
        <v>34</v>
      </c>
      <c r="N259" s="121">
        <f t="shared" si="27"/>
        <v>-0.78343949044585992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435</v>
      </c>
      <c r="H260" s="121" t="str">
        <f t="shared" si="26"/>
        <v>-</v>
      </c>
      <c r="I260" s="120">
        <v>8</v>
      </c>
      <c r="J260" s="121">
        <f t="shared" si="26"/>
        <v>-0.98160919540229885</v>
      </c>
      <c r="K260" s="120">
        <v>77</v>
      </c>
      <c r="L260" s="121">
        <f t="shared" si="26"/>
        <v>8.625</v>
      </c>
      <c r="M260" s="120">
        <v>411</v>
      </c>
      <c r="N260" s="121">
        <f t="shared" si="27"/>
        <v>4.337662337662338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0</v>
      </c>
      <c r="F261" s="121" t="str">
        <f t="shared" si="26"/>
        <v>-</v>
      </c>
      <c r="G261" s="120">
        <v>31</v>
      </c>
      <c r="H261" s="121" t="str">
        <f t="shared" si="26"/>
        <v>-</v>
      </c>
      <c r="I261" s="120">
        <v>238</v>
      </c>
      <c r="J261" s="121">
        <f t="shared" si="26"/>
        <v>6.67741935483871</v>
      </c>
      <c r="K261" s="120">
        <v>0</v>
      </c>
      <c r="L261" s="121">
        <f t="shared" si="26"/>
        <v>-1</v>
      </c>
      <c r="M261" s="120">
        <v>476</v>
      </c>
      <c r="N261" s="121" t="str">
        <f t="shared" si="27"/>
        <v>-</v>
      </c>
    </row>
    <row r="262" spans="2:14" x14ac:dyDescent="0.25">
      <c r="B262" s="119" t="s">
        <v>87</v>
      </c>
      <c r="C262" s="120">
        <v>0</v>
      </c>
      <c r="D262" s="121">
        <v>-1</v>
      </c>
      <c r="E262" s="120">
        <v>0</v>
      </c>
      <c r="F262" s="121" t="str">
        <f t="shared" si="26"/>
        <v>-</v>
      </c>
      <c r="G262" s="120">
        <v>195</v>
      </c>
      <c r="H262" s="121" t="str">
        <f t="shared" si="26"/>
        <v>-</v>
      </c>
      <c r="I262" s="120">
        <v>68</v>
      </c>
      <c r="J262" s="121">
        <f t="shared" si="26"/>
        <v>-0.6512820512820513</v>
      </c>
      <c r="K262" s="120">
        <v>0</v>
      </c>
      <c r="L262" s="121">
        <f t="shared" si="26"/>
        <v>-1</v>
      </c>
      <c r="M262" s="120"/>
      <c r="N262" s="121"/>
    </row>
    <row r="263" spans="2:14" x14ac:dyDescent="0.25">
      <c r="B263" s="119" t="s">
        <v>89</v>
      </c>
      <c r="C263" s="120">
        <v>11</v>
      </c>
      <c r="D263" s="121">
        <v>-0.86746987951807231</v>
      </c>
      <c r="E263" s="120">
        <v>78</v>
      </c>
      <c r="F263" s="121">
        <f t="shared" si="26"/>
        <v>6.0909090909090908</v>
      </c>
      <c r="G263" s="120">
        <v>23</v>
      </c>
      <c r="H263" s="121">
        <f t="shared" si="26"/>
        <v>-0.70512820512820507</v>
      </c>
      <c r="I263" s="120">
        <v>24</v>
      </c>
      <c r="J263" s="121">
        <f t="shared" si="26"/>
        <v>4.3478260869565188E-2</v>
      </c>
      <c r="K263" s="120">
        <v>412</v>
      </c>
      <c r="L263" s="121">
        <f t="shared" si="26"/>
        <v>16.166666666666668</v>
      </c>
      <c r="M263" s="120"/>
      <c r="N263" s="121"/>
    </row>
    <row r="264" spans="2:14" x14ac:dyDescent="0.25">
      <c r="B264" s="119" t="s">
        <v>91</v>
      </c>
      <c r="C264" s="120">
        <v>254</v>
      </c>
      <c r="D264" s="121">
        <v>-0.82530949105914719</v>
      </c>
      <c r="E264" s="120">
        <v>132</v>
      </c>
      <c r="F264" s="121">
        <f t="shared" si="26"/>
        <v>-0.48031496062992129</v>
      </c>
      <c r="G264" s="120">
        <v>292</v>
      </c>
      <c r="H264" s="121">
        <f t="shared" si="26"/>
        <v>1.2121212121212119</v>
      </c>
      <c r="I264" s="120">
        <v>280</v>
      </c>
      <c r="J264" s="121">
        <f t="shared" si="26"/>
        <v>-4.1095890410958957E-2</v>
      </c>
      <c r="K264" s="120">
        <v>920</v>
      </c>
      <c r="L264" s="121">
        <f t="shared" si="26"/>
        <v>2.2857142857142856</v>
      </c>
      <c r="M264" s="120"/>
      <c r="N264" s="121"/>
    </row>
    <row r="265" spans="2:14" x14ac:dyDescent="0.25">
      <c r="B265" s="119" t="s">
        <v>93</v>
      </c>
      <c r="C265" s="120">
        <v>77</v>
      </c>
      <c r="D265" s="121">
        <v>-0.9589770911028237</v>
      </c>
      <c r="E265" s="120">
        <v>530</v>
      </c>
      <c r="F265" s="121">
        <f t="shared" si="26"/>
        <v>5.883116883116883</v>
      </c>
      <c r="G265" s="120">
        <v>1064</v>
      </c>
      <c r="H265" s="121">
        <f t="shared" si="26"/>
        <v>1.0075471698113208</v>
      </c>
      <c r="I265" s="120">
        <v>135</v>
      </c>
      <c r="J265" s="121">
        <f t="shared" si="26"/>
        <v>-0.87312030075187974</v>
      </c>
      <c r="K265" s="120">
        <v>2687</v>
      </c>
      <c r="L265" s="121">
        <f t="shared" si="26"/>
        <v>18.903703703703705</v>
      </c>
      <c r="M265" s="120"/>
      <c r="N265" s="121"/>
    </row>
    <row r="266" spans="2:14" x14ac:dyDescent="0.25">
      <c r="B266" s="119" t="s">
        <v>95</v>
      </c>
      <c r="C266" s="120">
        <v>132</v>
      </c>
      <c r="D266" s="121">
        <v>-0.93656895723209999</v>
      </c>
      <c r="E266" s="120">
        <v>919</v>
      </c>
      <c r="F266" s="121">
        <f t="shared" si="26"/>
        <v>5.9621212121212119</v>
      </c>
      <c r="G266" s="120">
        <v>1948</v>
      </c>
      <c r="H266" s="121">
        <f t="shared" si="26"/>
        <v>1.119695321001088</v>
      </c>
      <c r="I266" s="120">
        <v>291</v>
      </c>
      <c r="J266" s="121">
        <f t="shared" si="26"/>
        <v>-0.85061601642710472</v>
      </c>
      <c r="K266" s="120">
        <v>5685</v>
      </c>
      <c r="L266" s="121">
        <f t="shared" si="26"/>
        <v>18.536082474226806</v>
      </c>
      <c r="M266" s="120"/>
      <c r="N266" s="121"/>
    </row>
    <row r="267" spans="2:14" ht="15.75" x14ac:dyDescent="0.25">
      <c r="B267" s="122" t="s">
        <v>32</v>
      </c>
      <c r="C267" s="123">
        <v>5018</v>
      </c>
      <c r="D267" s="124">
        <v>-0.60590591376737613</v>
      </c>
      <c r="E267" s="123">
        <v>1659</v>
      </c>
      <c r="F267" s="124">
        <f t="shared" si="26"/>
        <v>-0.669390195296931</v>
      </c>
      <c r="G267" s="123">
        <v>6100</v>
      </c>
      <c r="H267" s="124">
        <f t="shared" si="26"/>
        <v>2.676913803496082</v>
      </c>
      <c r="I267" s="123">
        <v>7680</v>
      </c>
      <c r="J267" s="124">
        <f t="shared" si="26"/>
        <v>0.25901639344262306</v>
      </c>
      <c r="K267" s="123">
        <v>21506</v>
      </c>
      <c r="L267" s="124">
        <f t="shared" si="26"/>
        <v>1.8002604166666667</v>
      </c>
      <c r="M267" s="123">
        <v>14949</v>
      </c>
      <c r="N267" s="124">
        <v>0.26664972038637513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86117-0C58-4746-B691-732F60E9CA73}">
  <sheetPr>
    <tabColor rgb="FFF29140"/>
  </sheetPr>
  <dimension ref="A4:O113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0">IFERROR(E9/C9-1,"-")</f>
        <v>-0.79722047738693469</v>
      </c>
      <c r="G9" s="120">
        <v>70697</v>
      </c>
      <c r="H9" s="121">
        <f t="shared" si="0"/>
        <v>4.4748702857585378</v>
      </c>
      <c r="I9" s="120">
        <v>120145</v>
      </c>
      <c r="J9" s="121">
        <f t="shared" si="0"/>
        <v>0.69943561961610823</v>
      </c>
      <c r="K9" s="120">
        <v>89491</v>
      </c>
      <c r="L9" s="121">
        <f t="shared" si="0"/>
        <v>-0.25514170377460565</v>
      </c>
      <c r="M9" s="120">
        <v>90625</v>
      </c>
      <c r="N9" s="121">
        <f t="shared" ref="N9:N15" si="1"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 t="shared" si="0"/>
        <v>-0.79848631139626869</v>
      </c>
      <c r="G10" s="120">
        <v>56495</v>
      </c>
      <c r="H10" s="121">
        <f t="shared" si="0"/>
        <v>3.3659196290571867</v>
      </c>
      <c r="I10" s="120">
        <v>116676</v>
      </c>
      <c r="J10" s="121">
        <f t="shared" si="0"/>
        <v>1.0652447119214088</v>
      </c>
      <c r="K10" s="120">
        <v>145638</v>
      </c>
      <c r="L10" s="121">
        <f t="shared" si="0"/>
        <v>0.24822585621721682</v>
      </c>
      <c r="M10" s="120">
        <v>91918</v>
      </c>
      <c r="N10" s="121">
        <f t="shared" si="1"/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0"/>
        <v>-4.8313492063492114E-2</v>
      </c>
      <c r="G11" s="120">
        <v>68397</v>
      </c>
      <c r="H11" s="121">
        <f t="shared" si="0"/>
        <v>2.5649431877410613</v>
      </c>
      <c r="I11" s="120">
        <v>107722</v>
      </c>
      <c r="J11" s="121">
        <f t="shared" si="0"/>
        <v>0.57495211778294375</v>
      </c>
      <c r="K11" s="120">
        <v>129096</v>
      </c>
      <c r="L11" s="121">
        <f t="shared" si="0"/>
        <v>0.19841815042424016</v>
      </c>
      <c r="M11" s="120">
        <v>94245</v>
      </c>
      <c r="N11" s="121">
        <f t="shared" si="1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0"/>
        <v>-</v>
      </c>
      <c r="G12" s="120">
        <v>76269</v>
      </c>
      <c r="H12" s="121">
        <f t="shared" si="0"/>
        <v>1.9385089578115968</v>
      </c>
      <c r="I12" s="120">
        <v>71493</v>
      </c>
      <c r="J12" s="121">
        <f t="shared" si="0"/>
        <v>-6.2620461786571213E-2</v>
      </c>
      <c r="K12" s="120">
        <v>122581</v>
      </c>
      <c r="L12" s="121">
        <f t="shared" si="0"/>
        <v>0.71458744212720116</v>
      </c>
      <c r="M12" s="120">
        <v>86514</v>
      </c>
      <c r="N12" s="121">
        <f t="shared" si="1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0"/>
        <v>-</v>
      </c>
      <c r="G13" s="120">
        <v>68461</v>
      </c>
      <c r="H13" s="121">
        <f t="shared" si="0"/>
        <v>0.95452079824135661</v>
      </c>
      <c r="I13" s="120">
        <v>41121</v>
      </c>
      <c r="J13" s="121">
        <f t="shared" si="0"/>
        <v>-0.39935145557324603</v>
      </c>
      <c r="K13" s="120">
        <v>124784</v>
      </c>
      <c r="L13" s="121">
        <f t="shared" si="0"/>
        <v>2.03455655261302</v>
      </c>
      <c r="M13" s="120">
        <v>84984</v>
      </c>
      <c r="N13" s="121">
        <f t="shared" si="1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0"/>
        <v>-</v>
      </c>
      <c r="G14" s="120">
        <v>50889</v>
      </c>
      <c r="H14" s="121">
        <f t="shared" si="0"/>
        <v>2.6173585442138187</v>
      </c>
      <c r="I14" s="120">
        <v>61354</v>
      </c>
      <c r="J14" s="121">
        <f t="shared" si="0"/>
        <v>0.2056436557998782</v>
      </c>
      <c r="K14" s="120">
        <v>78527</v>
      </c>
      <c r="L14" s="121">
        <f t="shared" si="0"/>
        <v>0.27990025100237959</v>
      </c>
      <c r="M14" s="120">
        <v>92544</v>
      </c>
      <c r="N14" s="121">
        <f t="shared" si="1"/>
        <v>0.17849911495409221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0"/>
        <v>-</v>
      </c>
      <c r="G15" s="120">
        <v>137368</v>
      </c>
      <c r="H15" s="121">
        <f t="shared" si="0"/>
        <v>19.81964231585329</v>
      </c>
      <c r="I15" s="120">
        <v>132622</v>
      </c>
      <c r="J15" s="121">
        <f t="shared" si="0"/>
        <v>-3.454953118630244E-2</v>
      </c>
      <c r="K15" s="120">
        <v>99510</v>
      </c>
      <c r="L15" s="121">
        <f t="shared" si="0"/>
        <v>-0.24967200012064361</v>
      </c>
      <c r="M15" s="120">
        <v>107220</v>
      </c>
      <c r="N15" s="121">
        <f t="shared" si="1"/>
        <v>7.7479650286403468E-2</v>
      </c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0"/>
        <v>0.25975177304964547</v>
      </c>
      <c r="G16" s="120">
        <v>125617</v>
      </c>
      <c r="H16" s="121">
        <f t="shared" si="0"/>
        <v>2.84349661903742</v>
      </c>
      <c r="I16" s="120">
        <v>71685</v>
      </c>
      <c r="J16" s="121">
        <f t="shared" si="0"/>
        <v>-0.42933679358685528</v>
      </c>
      <c r="K16" s="120">
        <v>168193</v>
      </c>
      <c r="L16" s="121">
        <f t="shared" si="0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0"/>
        <v>1.2252537172527731</v>
      </c>
      <c r="G17" s="120">
        <v>74490</v>
      </c>
      <c r="H17" s="121">
        <f t="shared" si="0"/>
        <v>0.58011963853888249</v>
      </c>
      <c r="I17" s="120">
        <v>66924</v>
      </c>
      <c r="J17" s="121">
        <f t="shared" si="0"/>
        <v>-0.10157068062827224</v>
      </c>
      <c r="K17" s="120">
        <v>81749</v>
      </c>
      <c r="L17" s="121">
        <f t="shared" si="0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0"/>
        <v>3.7023103143542482</v>
      </c>
      <c r="G18" s="120">
        <v>96232</v>
      </c>
      <c r="H18" s="121">
        <f t="shared" si="0"/>
        <v>0.29180873627406223</v>
      </c>
      <c r="I18" s="120">
        <v>103075</v>
      </c>
      <c r="J18" s="121">
        <f t="shared" si="0"/>
        <v>7.1109402277828471E-2</v>
      </c>
      <c r="K18" s="120">
        <v>146033</v>
      </c>
      <c r="L18" s="121">
        <f t="shared" si="0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0"/>
        <v>4.5692371475953566</v>
      </c>
      <c r="G19" s="120">
        <v>96956</v>
      </c>
      <c r="H19" s="121">
        <f t="shared" si="0"/>
        <v>0.20295788977393969</v>
      </c>
      <c r="I19" s="120">
        <v>70490</v>
      </c>
      <c r="J19" s="121">
        <f t="shared" si="0"/>
        <v>-0.27296918189694297</v>
      </c>
      <c r="K19" s="120">
        <v>89613</v>
      </c>
      <c r="L19" s="121">
        <f t="shared" si="0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0"/>
        <v>-6.6121314019658595E-2</v>
      </c>
      <c r="G20" s="120">
        <v>92826</v>
      </c>
      <c r="H20" s="121">
        <f t="shared" si="0"/>
        <v>0.60693141294186881</v>
      </c>
      <c r="I20" s="120">
        <v>71642</v>
      </c>
      <c r="J20" s="121">
        <f t="shared" si="0"/>
        <v>-0.2282119233835348</v>
      </c>
      <c r="K20" s="120">
        <v>86200</v>
      </c>
      <c r="L20" s="121">
        <f t="shared" si="0"/>
        <v>0.20320482398593009</v>
      </c>
      <c r="M20" s="120"/>
      <c r="N20" s="121"/>
    </row>
    <row r="21" spans="1:15" ht="15.75" x14ac:dyDescent="0.25">
      <c r="A21" s="1"/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0"/>
        <v>0.4173651480329863</v>
      </c>
      <c r="G21" s="123">
        <v>1014697</v>
      </c>
      <c r="H21" s="124">
        <f t="shared" si="0"/>
        <v>1.4195745999952307</v>
      </c>
      <c r="I21" s="123">
        <v>1034949</v>
      </c>
      <c r="J21" s="124">
        <f t="shared" si="0"/>
        <v>1.9958667464277546E-2</v>
      </c>
      <c r="K21" s="123">
        <v>1361415</v>
      </c>
      <c r="L21" s="124">
        <f t="shared" si="0"/>
        <v>0.31544163045715301</v>
      </c>
      <c r="M21" s="123">
        <v>648050</v>
      </c>
      <c r="N21" s="124">
        <v>-0.17929604737426663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61649</v>
      </c>
      <c r="D31" s="121">
        <v>-2.5327662803750095E-2</v>
      </c>
      <c r="E31" s="120">
        <v>12399</v>
      </c>
      <c r="F31" s="121">
        <f t="shared" ref="F31:J43" si="2">IFERROR(E31/C31-1,"-")</f>
        <v>-0.79887751626141545</v>
      </c>
      <c r="G31" s="120">
        <v>52867</v>
      </c>
      <c r="H31" s="121">
        <f t="shared" si="2"/>
        <v>3.263811597709493</v>
      </c>
      <c r="I31" s="120">
        <v>115667</v>
      </c>
      <c r="J31" s="121">
        <f t="shared" si="2"/>
        <v>1.1878865833128418</v>
      </c>
      <c r="K31" s="120">
        <v>69459</v>
      </c>
      <c r="L31" s="121">
        <f t="shared" ref="L31:L43" si="3">IFERROR(K31/I31-1,"-")</f>
        <v>-0.39949164411629934</v>
      </c>
      <c r="M31" s="120">
        <v>70434</v>
      </c>
      <c r="N31" s="121">
        <f t="shared" ref="N31:N37" si="4">IFERROR(M31/K31-1,"-")</f>
        <v>1.4037057832678279E-2</v>
      </c>
    </row>
    <row r="32" spans="1:15" x14ac:dyDescent="0.25">
      <c r="B32" s="119" t="s">
        <v>75</v>
      </c>
      <c r="C32" s="120">
        <v>62817</v>
      </c>
      <c r="D32" s="121">
        <v>-4.3764841989892278E-2</v>
      </c>
      <c r="E32" s="120">
        <v>12370</v>
      </c>
      <c r="F32" s="121">
        <f t="shared" si="2"/>
        <v>-0.80307878440549529</v>
      </c>
      <c r="G32" s="120">
        <v>52756</v>
      </c>
      <c r="H32" s="121">
        <f t="shared" si="2"/>
        <v>3.2648342764753435</v>
      </c>
      <c r="I32" s="120">
        <v>111801</v>
      </c>
      <c r="J32" s="121">
        <f t="shared" si="2"/>
        <v>1.1192091894760785</v>
      </c>
      <c r="K32" s="120">
        <v>126419</v>
      </c>
      <c r="L32" s="121">
        <f t="shared" si="3"/>
        <v>0.13075017218092855</v>
      </c>
      <c r="M32" s="120">
        <v>74038</v>
      </c>
      <c r="N32" s="121">
        <f t="shared" si="4"/>
        <v>-0.41434436279356746</v>
      </c>
    </row>
    <row r="33" spans="2:15" x14ac:dyDescent="0.25">
      <c r="B33" s="119" t="s">
        <v>77</v>
      </c>
      <c r="C33" s="120">
        <v>19412</v>
      </c>
      <c r="D33" s="121">
        <v>-0.69105898080656969</v>
      </c>
      <c r="E33" s="120">
        <v>18439</v>
      </c>
      <c r="F33" s="121">
        <f t="shared" si="2"/>
        <v>-5.0123634865031907E-2</v>
      </c>
      <c r="G33" s="120">
        <v>63892</v>
      </c>
      <c r="H33" s="121">
        <f t="shared" si="2"/>
        <v>2.4650469114377134</v>
      </c>
      <c r="I33" s="120">
        <v>102681</v>
      </c>
      <c r="J33" s="121">
        <f t="shared" si="2"/>
        <v>0.6071026106554811</v>
      </c>
      <c r="K33" s="120">
        <v>108728</v>
      </c>
      <c r="L33" s="121">
        <f t="shared" si="3"/>
        <v>5.8891128835909301E-2</v>
      </c>
      <c r="M33" s="120">
        <v>74795</v>
      </c>
      <c r="N33" s="121">
        <f t="shared" si="4"/>
        <v>-0.31209072180119202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24985</v>
      </c>
      <c r="F34" s="121" t="str">
        <f t="shared" si="2"/>
        <v>-</v>
      </c>
      <c r="G34" s="120">
        <v>70112</v>
      </c>
      <c r="H34" s="121">
        <f t="shared" si="2"/>
        <v>1.8061636982189313</v>
      </c>
      <c r="I34" s="120">
        <v>64849</v>
      </c>
      <c r="J34" s="121">
        <f t="shared" si="2"/>
        <v>-7.5065609310816961E-2</v>
      </c>
      <c r="K34" s="120">
        <v>105905</v>
      </c>
      <c r="L34" s="121">
        <f t="shared" si="3"/>
        <v>0.63310151274499216</v>
      </c>
      <c r="M34" s="120">
        <v>71549</v>
      </c>
      <c r="N34" s="121">
        <f t="shared" si="4"/>
        <v>-0.32440394693357255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34472</v>
      </c>
      <c r="F35" s="121" t="str">
        <f t="shared" si="2"/>
        <v>-</v>
      </c>
      <c r="G35" s="120">
        <v>65633</v>
      </c>
      <c r="H35" s="121">
        <f t="shared" si="2"/>
        <v>0.90395103272220934</v>
      </c>
      <c r="I35" s="120">
        <v>37200</v>
      </c>
      <c r="J35" s="121">
        <f t="shared" si="2"/>
        <v>-0.4332119513049838</v>
      </c>
      <c r="K35" s="120">
        <v>106442</v>
      </c>
      <c r="L35" s="121">
        <f t="shared" si="3"/>
        <v>1.8613440860215054</v>
      </c>
      <c r="M35" s="120">
        <v>70234</v>
      </c>
      <c r="N35" s="121">
        <f t="shared" si="4"/>
        <v>-0.34016647563931535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13550</v>
      </c>
      <c r="F36" s="121" t="str">
        <f t="shared" si="2"/>
        <v>-</v>
      </c>
      <c r="G36" s="120">
        <v>48479</v>
      </c>
      <c r="H36" s="121">
        <f t="shared" si="2"/>
        <v>2.5777859778597785</v>
      </c>
      <c r="I36" s="120">
        <v>58168</v>
      </c>
      <c r="J36" s="121">
        <f t="shared" si="2"/>
        <v>0.19985973308030291</v>
      </c>
      <c r="K36" s="120">
        <v>60812</v>
      </c>
      <c r="L36" s="121">
        <f t="shared" si="3"/>
        <v>4.5454545454545414E-2</v>
      </c>
      <c r="M36" s="120">
        <v>75337</v>
      </c>
      <c r="N36" s="121">
        <f t="shared" si="4"/>
        <v>0.23885088469381044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5666</v>
      </c>
      <c r="F37" s="121" t="str">
        <f t="shared" si="2"/>
        <v>-</v>
      </c>
      <c r="G37" s="120">
        <v>131509</v>
      </c>
      <c r="H37" s="121">
        <f t="shared" si="2"/>
        <v>22.210201200141192</v>
      </c>
      <c r="I37" s="120">
        <v>126864</v>
      </c>
      <c r="J37" s="121">
        <f t="shared" si="2"/>
        <v>-3.532077652480059E-2</v>
      </c>
      <c r="K37" s="120">
        <v>79640</v>
      </c>
      <c r="L37" s="121">
        <f t="shared" si="3"/>
        <v>-0.37224114011855214</v>
      </c>
      <c r="M37" s="120">
        <v>88465</v>
      </c>
      <c r="N37" s="121">
        <f t="shared" si="4"/>
        <v>0.11081115017579113</v>
      </c>
    </row>
    <row r="38" spans="2:15" x14ac:dyDescent="0.25">
      <c r="B38" s="119" t="s">
        <v>87</v>
      </c>
      <c r="C38" s="120">
        <v>25709</v>
      </c>
      <c r="D38" s="121">
        <v>-0.72497272085410469</v>
      </c>
      <c r="E38" s="120">
        <v>31673</v>
      </c>
      <c r="F38" s="121">
        <f t="shared" si="2"/>
        <v>0.2319810183204325</v>
      </c>
      <c r="G38" s="120">
        <v>118989</v>
      </c>
      <c r="H38" s="121">
        <f t="shared" si="2"/>
        <v>2.756796009219209</v>
      </c>
      <c r="I38" s="120">
        <v>64414</v>
      </c>
      <c r="J38" s="121">
        <f t="shared" si="2"/>
        <v>-0.4586558421366681</v>
      </c>
      <c r="K38" s="120">
        <v>149093</v>
      </c>
      <c r="L38" s="121">
        <f t="shared" si="3"/>
        <v>1.3146055205390135</v>
      </c>
      <c r="M38" s="120"/>
      <c r="N38" s="121"/>
    </row>
    <row r="39" spans="2:15" x14ac:dyDescent="0.25">
      <c r="B39" s="119" t="s">
        <v>89</v>
      </c>
      <c r="C39" s="120">
        <v>21044</v>
      </c>
      <c r="D39" s="121">
        <v>-0.68105003107049211</v>
      </c>
      <c r="E39" s="120">
        <v>39763</v>
      </c>
      <c r="F39" s="121">
        <f t="shared" si="2"/>
        <v>0.88951720205284168</v>
      </c>
      <c r="G39" s="120">
        <v>71807</v>
      </c>
      <c r="H39" s="121">
        <f t="shared" si="2"/>
        <v>0.80587480823881497</v>
      </c>
      <c r="I39" s="120">
        <v>63598</v>
      </c>
      <c r="J39" s="121">
        <f t="shared" si="2"/>
        <v>-0.11432033088696092</v>
      </c>
      <c r="K39" s="120">
        <v>63472</v>
      </c>
      <c r="L39" s="121">
        <f t="shared" si="3"/>
        <v>-1.9811943771816942E-3</v>
      </c>
      <c r="M39" s="120"/>
      <c r="N39" s="121"/>
    </row>
    <row r="40" spans="2:15" x14ac:dyDescent="0.25">
      <c r="B40" s="119" t="s">
        <v>91</v>
      </c>
      <c r="C40" s="120">
        <v>15648</v>
      </c>
      <c r="D40" s="121">
        <v>-0.78594000082078219</v>
      </c>
      <c r="E40" s="120">
        <v>60215</v>
      </c>
      <c r="F40" s="121">
        <f t="shared" si="2"/>
        <v>2.8480956032719837</v>
      </c>
      <c r="G40" s="120">
        <v>90510</v>
      </c>
      <c r="H40" s="121">
        <f t="shared" si="2"/>
        <v>0.50311384206593046</v>
      </c>
      <c r="I40" s="120">
        <v>97611</v>
      </c>
      <c r="J40" s="121">
        <f t="shared" si="2"/>
        <v>7.8455419290686113E-2</v>
      </c>
      <c r="K40" s="120">
        <v>127387</v>
      </c>
      <c r="L40" s="121">
        <f t="shared" si="3"/>
        <v>0.30504758684984279</v>
      </c>
      <c r="M40" s="120"/>
      <c r="N40" s="121"/>
    </row>
    <row r="41" spans="2:15" x14ac:dyDescent="0.25">
      <c r="B41" s="119" t="s">
        <v>93</v>
      </c>
      <c r="C41" s="120">
        <v>13916</v>
      </c>
      <c r="D41" s="121">
        <v>-0.77821340345844292</v>
      </c>
      <c r="E41" s="120">
        <v>63933</v>
      </c>
      <c r="F41" s="121">
        <f t="shared" si="2"/>
        <v>3.5942081057775219</v>
      </c>
      <c r="G41" s="120">
        <v>92633</v>
      </c>
      <c r="H41" s="121">
        <f t="shared" si="2"/>
        <v>0.44890744998670473</v>
      </c>
      <c r="I41" s="120">
        <v>65764</v>
      </c>
      <c r="J41" s="121">
        <f t="shared" si="2"/>
        <v>-0.290058618418922</v>
      </c>
      <c r="K41" s="120">
        <v>71110</v>
      </c>
      <c r="L41" s="121">
        <f t="shared" si="3"/>
        <v>8.1290675749650321E-2</v>
      </c>
      <c r="M41" s="120"/>
      <c r="N41" s="121"/>
    </row>
    <row r="42" spans="2:15" x14ac:dyDescent="0.25">
      <c r="B42" s="119" t="s">
        <v>95</v>
      </c>
      <c r="C42" s="120">
        <v>61275</v>
      </c>
      <c r="D42" s="121">
        <v>-4.936624416277513E-2</v>
      </c>
      <c r="E42" s="120">
        <v>43784</v>
      </c>
      <c r="F42" s="121">
        <f t="shared" si="2"/>
        <v>-0.28545083639330882</v>
      </c>
      <c r="G42" s="120">
        <v>87824</v>
      </c>
      <c r="H42" s="121">
        <f t="shared" si="2"/>
        <v>1.0058468847067421</v>
      </c>
      <c r="I42" s="120">
        <v>66031</v>
      </c>
      <c r="J42" s="121">
        <f t="shared" si="2"/>
        <v>-0.24814401530333396</v>
      </c>
      <c r="K42" s="120">
        <v>68339</v>
      </c>
      <c r="L42" s="121">
        <f t="shared" si="3"/>
        <v>3.4953279520225422E-2</v>
      </c>
      <c r="M42" s="120"/>
      <c r="N42" s="121"/>
    </row>
    <row r="43" spans="2:15" ht="15.75" x14ac:dyDescent="0.25">
      <c r="B43" s="122" t="s">
        <v>32</v>
      </c>
      <c r="C43" s="123">
        <v>288930</v>
      </c>
      <c r="D43" s="124">
        <v>-0.64851733265858269</v>
      </c>
      <c r="E43" s="123">
        <v>361249</v>
      </c>
      <c r="F43" s="124">
        <f t="shared" si="2"/>
        <v>0.25029938047277889</v>
      </c>
      <c r="G43" s="123">
        <v>947011</v>
      </c>
      <c r="H43" s="124">
        <f t="shared" si="2"/>
        <v>1.6214909937466957</v>
      </c>
      <c r="I43" s="123">
        <v>974648</v>
      </c>
      <c r="J43" s="124">
        <f t="shared" si="2"/>
        <v>2.9183399136863297E-2</v>
      </c>
      <c r="K43" s="123">
        <v>1136806</v>
      </c>
      <c r="L43" s="124">
        <f t="shared" si="3"/>
        <v>0.16637596342474414</v>
      </c>
      <c r="M43" s="123">
        <v>524852</v>
      </c>
      <c r="N43" s="124">
        <v>-0.20163065385873247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55016</v>
      </c>
      <c r="D53" s="121">
        <v>-1.6332159837404436E-3</v>
      </c>
      <c r="E53" s="120">
        <v>12399</v>
      </c>
      <c r="F53" s="121">
        <f t="shared" ref="F53:J65" si="5">IFERROR(E53/C53-1,"-")</f>
        <v>-0.7746291987785372</v>
      </c>
      <c r="G53" s="120">
        <v>0</v>
      </c>
      <c r="H53" s="121">
        <f t="shared" si="5"/>
        <v>-1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59" si="7">IFERROR(M53/K53-1,"-")</f>
        <v>-</v>
      </c>
    </row>
    <row r="54" spans="1:15" x14ac:dyDescent="0.25">
      <c r="A54" s="1">
        <v>2</v>
      </c>
      <c r="B54" s="119" t="s">
        <v>75</v>
      </c>
      <c r="C54" s="120">
        <v>56665</v>
      </c>
      <c r="D54" s="121">
        <v>-2.3505488634992799E-2</v>
      </c>
      <c r="E54" s="120">
        <v>12370</v>
      </c>
      <c r="F54" s="121">
        <f t="shared" si="5"/>
        <v>-0.78169946174887495</v>
      </c>
      <c r="G54" s="120">
        <v>0</v>
      </c>
      <c r="H54" s="121">
        <f t="shared" si="5"/>
        <v>-1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77</v>
      </c>
      <c r="C55" s="120">
        <v>16536</v>
      </c>
      <c r="D55" s="121">
        <v>-0.69888557068978074</v>
      </c>
      <c r="E55" s="120">
        <v>18439</v>
      </c>
      <c r="F55" s="121">
        <f t="shared" si="5"/>
        <v>0.11508224479922591</v>
      </c>
      <c r="G55" s="120">
        <v>0</v>
      </c>
      <c r="H55" s="121">
        <f t="shared" si="5"/>
        <v>-1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24985</v>
      </c>
      <c r="F56" s="121" t="str">
        <f t="shared" si="5"/>
        <v>-</v>
      </c>
      <c r="G56" s="120">
        <v>0</v>
      </c>
      <c r="H56" s="121">
        <f t="shared" si="5"/>
        <v>-1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34472</v>
      </c>
      <c r="F57" s="121" t="str">
        <f t="shared" si="5"/>
        <v>-</v>
      </c>
      <c r="G57" s="120">
        <v>0</v>
      </c>
      <c r="H57" s="121">
        <f t="shared" si="5"/>
        <v>-1</v>
      </c>
      <c r="I57" s="120">
        <v>37200</v>
      </c>
      <c r="J57" s="121" t="str">
        <f t="shared" si="5"/>
        <v>-</v>
      </c>
      <c r="K57" s="120">
        <v>0</v>
      </c>
      <c r="L57" s="121">
        <f t="shared" si="6"/>
        <v>-1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13550</v>
      </c>
      <c r="F58" s="121" t="str">
        <f t="shared" si="5"/>
        <v>-</v>
      </c>
      <c r="G58" s="120">
        <v>0</v>
      </c>
      <c r="H58" s="121">
        <f t="shared" si="5"/>
        <v>-1</v>
      </c>
      <c r="I58" s="120">
        <v>58168</v>
      </c>
      <c r="J58" s="121" t="str">
        <f t="shared" si="5"/>
        <v>-</v>
      </c>
      <c r="K58" s="120">
        <v>0</v>
      </c>
      <c r="L58" s="121">
        <f t="shared" si="6"/>
        <v>-1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5666</v>
      </c>
      <c r="F59" s="121" t="str">
        <f t="shared" si="5"/>
        <v>-</v>
      </c>
      <c r="G59" s="120">
        <v>0</v>
      </c>
      <c r="H59" s="121">
        <f t="shared" si="5"/>
        <v>-1</v>
      </c>
      <c r="I59" s="120">
        <v>126864</v>
      </c>
      <c r="J59" s="121" t="str">
        <f t="shared" si="5"/>
        <v>-</v>
      </c>
      <c r="K59" s="120">
        <v>0</v>
      </c>
      <c r="L59" s="121">
        <f t="shared" si="6"/>
        <v>-1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87</v>
      </c>
      <c r="C60" s="120">
        <v>25709</v>
      </c>
      <c r="D60" s="121">
        <v>-0.69388945776677069</v>
      </c>
      <c r="E60" s="120">
        <v>31673</v>
      </c>
      <c r="F60" s="121">
        <f t="shared" si="5"/>
        <v>0.2319810183204325</v>
      </c>
      <c r="G60" s="120">
        <v>0</v>
      </c>
      <c r="H60" s="121">
        <f t="shared" si="5"/>
        <v>-1</v>
      </c>
      <c r="I60" s="120">
        <v>64414</v>
      </c>
      <c r="J60" s="121" t="str">
        <f t="shared" si="5"/>
        <v>-</v>
      </c>
      <c r="K60" s="120">
        <v>0</v>
      </c>
      <c r="L60" s="121">
        <f t="shared" si="6"/>
        <v>-1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39763</v>
      </c>
      <c r="F61" s="121" t="str">
        <f t="shared" si="5"/>
        <v>-</v>
      </c>
      <c r="G61" s="120">
        <v>0</v>
      </c>
      <c r="H61" s="121">
        <f t="shared" si="5"/>
        <v>-1</v>
      </c>
      <c r="I61" s="120">
        <v>63598</v>
      </c>
      <c r="J61" s="121" t="str">
        <f t="shared" si="5"/>
        <v>-</v>
      </c>
      <c r="K61" s="120">
        <v>0</v>
      </c>
      <c r="L61" s="121">
        <f t="shared" si="6"/>
        <v>-1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60215</v>
      </c>
      <c r="F62" s="121" t="str">
        <f t="shared" si="5"/>
        <v>-</v>
      </c>
      <c r="G62" s="120">
        <v>0</v>
      </c>
      <c r="H62" s="121">
        <f t="shared" si="5"/>
        <v>-1</v>
      </c>
      <c r="I62" s="120">
        <v>97611</v>
      </c>
      <c r="J62" s="121" t="str">
        <f t="shared" si="5"/>
        <v>-</v>
      </c>
      <c r="K62" s="120">
        <v>0</v>
      </c>
      <c r="L62" s="121">
        <f t="shared" si="6"/>
        <v>-1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13916</v>
      </c>
      <c r="D63" s="121">
        <v>-0.75287682909504194</v>
      </c>
      <c r="E63" s="120">
        <v>0</v>
      </c>
      <c r="F63" s="121">
        <f t="shared" si="5"/>
        <v>-1</v>
      </c>
      <c r="G63" s="120">
        <v>0</v>
      </c>
      <c r="H63" s="121" t="str">
        <f t="shared" si="5"/>
        <v>-</v>
      </c>
      <c r="I63" s="120">
        <v>65764</v>
      </c>
      <c r="J63" s="121" t="str">
        <f t="shared" si="5"/>
        <v>-</v>
      </c>
      <c r="K63" s="120">
        <v>0</v>
      </c>
      <c r="L63" s="121">
        <f t="shared" si="6"/>
        <v>-1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61275</v>
      </c>
      <c r="D64" s="121">
        <v>5.3070273428772685E-2</v>
      </c>
      <c r="E64" s="120">
        <v>0</v>
      </c>
      <c r="F64" s="121">
        <f t="shared" si="5"/>
        <v>-1</v>
      </c>
      <c r="G64" s="120">
        <v>0</v>
      </c>
      <c r="H64" s="121" t="str">
        <f t="shared" si="5"/>
        <v>-</v>
      </c>
      <c r="I64" s="120">
        <v>57860</v>
      </c>
      <c r="J64" s="121" t="str">
        <f t="shared" si="5"/>
        <v>-</v>
      </c>
      <c r="K64" s="120">
        <v>0</v>
      </c>
      <c r="L64" s="121">
        <f t="shared" si="6"/>
        <v>-1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233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6633</v>
      </c>
      <c r="D75" s="121">
        <v>-0.18563535911602214</v>
      </c>
      <c r="E75" s="120">
        <v>0</v>
      </c>
      <c r="F75" s="121">
        <f t="shared" ref="F75:J87" si="8">IFERROR(E75/C75-1,"-")</f>
        <v>-1</v>
      </c>
      <c r="G75" s="120">
        <v>0</v>
      </c>
      <c r="H75" s="121" t="str">
        <f t="shared" si="8"/>
        <v>-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1" si="10">IFERROR(M75/K75-1,"-")</f>
        <v>-</v>
      </c>
    </row>
    <row r="76" spans="1:15" x14ac:dyDescent="0.25">
      <c r="A76" s="1">
        <v>2</v>
      </c>
      <c r="B76" s="119" t="s">
        <v>75</v>
      </c>
      <c r="C76" s="120">
        <v>6152</v>
      </c>
      <c r="D76" s="121">
        <v>-0.19718126060289709</v>
      </c>
      <c r="E76" s="120">
        <v>0</v>
      </c>
      <c r="F76" s="121">
        <f t="shared" si="8"/>
        <v>-1</v>
      </c>
      <c r="G76" s="120">
        <v>0</v>
      </c>
      <c r="H76" s="121" t="str">
        <f t="shared" si="8"/>
        <v>-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77</v>
      </c>
      <c r="C77" s="120">
        <v>2876</v>
      </c>
      <c r="D77" s="121">
        <v>-0.63677696387976757</v>
      </c>
      <c r="E77" s="120">
        <v>0</v>
      </c>
      <c r="F77" s="121">
        <f t="shared" si="8"/>
        <v>-1</v>
      </c>
      <c r="G77" s="120">
        <v>0</v>
      </c>
      <c r="H77" s="121" t="str">
        <f t="shared" si="8"/>
        <v>-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0</v>
      </c>
      <c r="H78" s="121" t="str">
        <f t="shared" si="8"/>
        <v>-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0</v>
      </c>
      <c r="H79" s="121" t="str">
        <f t="shared" si="8"/>
        <v>-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87</v>
      </c>
      <c r="C82" s="120">
        <v>0</v>
      </c>
      <c r="D82" s="121">
        <v>-1</v>
      </c>
      <c r="E82" s="120">
        <v>0</v>
      </c>
      <c r="F82" s="121" t="str">
        <f t="shared" si="8"/>
        <v>-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0</v>
      </c>
      <c r="F83" s="121" t="str">
        <f t="shared" si="8"/>
        <v>-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0</v>
      </c>
      <c r="F84" s="121" t="str">
        <f t="shared" si="8"/>
        <v>-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0</v>
      </c>
      <c r="F85" s="121" t="str">
        <f t="shared" si="8"/>
        <v>-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0</v>
      </c>
      <c r="F86" s="121" t="str">
        <f t="shared" si="8"/>
        <v>-</v>
      </c>
      <c r="G86" s="120">
        <v>0</v>
      </c>
      <c r="H86" s="121" t="str">
        <f t="shared" si="8"/>
        <v>-</v>
      </c>
      <c r="I86" s="120">
        <v>8171</v>
      </c>
      <c r="J86" s="121" t="str">
        <f t="shared" si="8"/>
        <v>-</v>
      </c>
      <c r="K86" s="120">
        <v>0</v>
      </c>
      <c r="L86" s="121">
        <f t="shared" si="9"/>
        <v>-1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233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J109" si="11">IFERROR(E97/C97-1,"-")</f>
        <v>-</v>
      </c>
      <c r="G97" s="120" t="s">
        <v>233</v>
      </c>
      <c r="H97" s="121" t="str">
        <f t="shared" si="11"/>
        <v>-</v>
      </c>
      <c r="I97" s="120" t="s">
        <v>233</v>
      </c>
      <c r="J97" s="121" t="str">
        <f t="shared" si="11"/>
        <v>-</v>
      </c>
      <c r="K97" s="120" t="s">
        <v>233</v>
      </c>
      <c r="L97" s="121" t="str">
        <f t="shared" ref="L97:L109" si="12">IFERROR(K97/I97-1,"-")</f>
        <v>-</v>
      </c>
      <c r="M97" s="120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11"/>
        <v>-</v>
      </c>
      <c r="G98" s="120" t="s">
        <v>233</v>
      </c>
      <c r="H98" s="121" t="str">
        <f t="shared" si="11"/>
        <v>-</v>
      </c>
      <c r="I98" s="120" t="s">
        <v>233</v>
      </c>
      <c r="J98" s="121" t="str">
        <f t="shared" si="11"/>
        <v>-</v>
      </c>
      <c r="K98" s="120" t="s">
        <v>233</v>
      </c>
      <c r="L98" s="121" t="str">
        <f t="shared" si="12"/>
        <v>-</v>
      </c>
      <c r="M98" s="120" t="s">
        <v>233</v>
      </c>
      <c r="N98" s="121" t="str">
        <f t="shared" si="13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11"/>
        <v>-</v>
      </c>
      <c r="G99" s="120" t="s">
        <v>233</v>
      </c>
      <c r="H99" s="121" t="str">
        <f t="shared" si="11"/>
        <v>-</v>
      </c>
      <c r="I99" s="120" t="s">
        <v>233</v>
      </c>
      <c r="J99" s="121" t="str">
        <f t="shared" si="11"/>
        <v>-</v>
      </c>
      <c r="K99" s="120" t="s">
        <v>233</v>
      </c>
      <c r="L99" s="121" t="str">
        <f t="shared" si="12"/>
        <v>-</v>
      </c>
      <c r="M99" s="120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11"/>
        <v>-</v>
      </c>
      <c r="G100" s="120" t="s">
        <v>233</v>
      </c>
      <c r="H100" s="121" t="str">
        <f t="shared" si="11"/>
        <v>-</v>
      </c>
      <c r="I100" s="120" t="s">
        <v>233</v>
      </c>
      <c r="J100" s="121" t="str">
        <f t="shared" si="11"/>
        <v>-</v>
      </c>
      <c r="K100" s="120" t="s">
        <v>233</v>
      </c>
      <c r="L100" s="121" t="str">
        <f t="shared" si="12"/>
        <v>-</v>
      </c>
      <c r="M100" s="120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11"/>
        <v>-</v>
      </c>
      <c r="G101" s="120" t="s">
        <v>233</v>
      </c>
      <c r="H101" s="121" t="str">
        <f t="shared" si="11"/>
        <v>-</v>
      </c>
      <c r="I101" s="120" t="s">
        <v>233</v>
      </c>
      <c r="J101" s="121" t="str">
        <f t="shared" si="11"/>
        <v>-</v>
      </c>
      <c r="K101" s="120" t="s">
        <v>233</v>
      </c>
      <c r="L101" s="121" t="str">
        <f t="shared" si="12"/>
        <v>-</v>
      </c>
      <c r="M101" s="120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11"/>
        <v>-</v>
      </c>
      <c r="G102" s="120" t="s">
        <v>233</v>
      </c>
      <c r="H102" s="121" t="str">
        <f t="shared" si="11"/>
        <v>-</v>
      </c>
      <c r="I102" s="120" t="s">
        <v>233</v>
      </c>
      <c r="J102" s="121" t="str">
        <f t="shared" si="11"/>
        <v>-</v>
      </c>
      <c r="K102" s="120" t="s">
        <v>233</v>
      </c>
      <c r="L102" s="121" t="str">
        <f t="shared" si="12"/>
        <v>-</v>
      </c>
      <c r="M102" s="120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11"/>
        <v>-</v>
      </c>
      <c r="G103" s="120" t="s">
        <v>233</v>
      </c>
      <c r="H103" s="121" t="str">
        <f t="shared" si="11"/>
        <v>-</v>
      </c>
      <c r="I103" s="120" t="s">
        <v>233</v>
      </c>
      <c r="J103" s="121" t="str">
        <f t="shared" si="11"/>
        <v>-</v>
      </c>
      <c r="K103" s="120" t="s">
        <v>233</v>
      </c>
      <c r="L103" s="121" t="str">
        <f t="shared" si="12"/>
        <v>-</v>
      </c>
      <c r="M103" s="120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11"/>
        <v>-</v>
      </c>
      <c r="G104" s="120" t="s">
        <v>233</v>
      </c>
      <c r="H104" s="121" t="str">
        <f t="shared" si="11"/>
        <v>-</v>
      </c>
      <c r="I104" s="120" t="s">
        <v>233</v>
      </c>
      <c r="J104" s="121" t="str">
        <f t="shared" si="11"/>
        <v>-</v>
      </c>
      <c r="K104" s="120" t="s">
        <v>233</v>
      </c>
      <c r="L104" s="121" t="str">
        <f t="shared" si="12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11"/>
        <v>-</v>
      </c>
      <c r="G105" s="120" t="s">
        <v>233</v>
      </c>
      <c r="H105" s="121" t="str">
        <f t="shared" si="11"/>
        <v>-</v>
      </c>
      <c r="I105" s="120" t="s">
        <v>233</v>
      </c>
      <c r="J105" s="121" t="str">
        <f t="shared" si="11"/>
        <v>-</v>
      </c>
      <c r="K105" s="120" t="s">
        <v>233</v>
      </c>
      <c r="L105" s="121" t="str">
        <f t="shared" si="12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11"/>
        <v>-</v>
      </c>
      <c r="G106" s="120" t="s">
        <v>233</v>
      </c>
      <c r="H106" s="121" t="str">
        <f t="shared" si="11"/>
        <v>-</v>
      </c>
      <c r="I106" s="120" t="s">
        <v>233</v>
      </c>
      <c r="J106" s="121" t="str">
        <f t="shared" si="11"/>
        <v>-</v>
      </c>
      <c r="K106" s="120" t="s">
        <v>233</v>
      </c>
      <c r="L106" s="121" t="str">
        <f t="shared" si="12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11"/>
        <v>-</v>
      </c>
      <c r="G107" s="120" t="s">
        <v>233</v>
      </c>
      <c r="H107" s="121" t="str">
        <f t="shared" si="11"/>
        <v>-</v>
      </c>
      <c r="I107" s="120" t="s">
        <v>233</v>
      </c>
      <c r="J107" s="121" t="str">
        <f t="shared" si="11"/>
        <v>-</v>
      </c>
      <c r="K107" s="120" t="s">
        <v>233</v>
      </c>
      <c r="L107" s="121" t="str">
        <f t="shared" si="12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11"/>
        <v>-</v>
      </c>
      <c r="G108" s="120" t="s">
        <v>233</v>
      </c>
      <c r="H108" s="121" t="str">
        <f t="shared" si="11"/>
        <v>-</v>
      </c>
      <c r="I108" s="120" t="s">
        <v>233</v>
      </c>
      <c r="J108" s="121" t="str">
        <f t="shared" si="11"/>
        <v>-</v>
      </c>
      <c r="K108" s="120" t="s">
        <v>233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11"/>
        <v>-</v>
      </c>
      <c r="G109" s="123" t="s">
        <v>233</v>
      </c>
      <c r="H109" s="124" t="str">
        <f t="shared" si="11"/>
        <v>-</v>
      </c>
      <c r="I109" s="123" t="s">
        <v>233</v>
      </c>
      <c r="J109" s="124" t="str">
        <f t="shared" si="11"/>
        <v>-</v>
      </c>
      <c r="K109" s="123" t="s">
        <v>233</v>
      </c>
      <c r="L109" s="124" t="str">
        <f t="shared" si="12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924A7-7542-4CFA-8457-C809B5B706D6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0DCE-2242-489B-AD70-CA6EDAF00175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86BE0-FB41-4F99-A759-648BAF85DE59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B1149-9323-48E7-8F69-E0671FD10CAF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610C8-1943-4FA6-BC8A-5B4607584EC2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234</v>
      </c>
      <c r="F79" s="13" t="s">
        <v>235</v>
      </c>
      <c r="G79" s="13" t="s">
        <v>236</v>
      </c>
      <c r="H79" s="13" t="s">
        <v>237</v>
      </c>
      <c r="I79" s="13" t="s">
        <v>238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E8AD-0010-4071-A546-0EAC9DA9BEB7}">
  <sheetPr>
    <tabColor theme="4" tint="0.79998168889431442"/>
  </sheetPr>
  <dimension ref="A1:O290"/>
  <sheetViews>
    <sheetView showGridLines="0" topLeftCell="I156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233</v>
      </c>
      <c r="E1" t="s">
        <v>233</v>
      </c>
      <c r="G1" t="s">
        <v>233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5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5.8019606965396839</v>
      </c>
      <c r="N21" s="192">
        <v>-0.10369121398108128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4.6670880741677205</v>
      </c>
      <c r="D31" s="190">
        <v>0.21040791222440092</v>
      </c>
      <c r="E31" s="189">
        <v>5.6070175438596488</v>
      </c>
      <c r="F31" s="190">
        <f t="shared" ref="F31:J43" si="3">IFERROR(E31-C31,"-")</f>
        <v>0.93992946969192825</v>
      </c>
      <c r="G31" s="189">
        <v>5.190523690773067</v>
      </c>
      <c r="H31" s="190">
        <f t="shared" si="3"/>
        <v>-0.41649385308658182</v>
      </c>
      <c r="I31" s="189">
        <v>4.5303193397918911</v>
      </c>
      <c r="J31" s="190">
        <f t="shared" si="3"/>
        <v>-0.66020435098117591</v>
      </c>
      <c r="K31" s="189">
        <v>4.3015362629510543</v>
      </c>
      <c r="L31" s="190">
        <f t="shared" ref="L31:N43" si="4">IFERROR(K31-I31,"-")</f>
        <v>-0.22878307684083676</v>
      </c>
      <c r="M31" s="189">
        <v>4.4570624120131397</v>
      </c>
      <c r="N31" s="190">
        <f t="shared" si="4"/>
        <v>0.15552614906208539</v>
      </c>
    </row>
    <row r="32" spans="1:15" x14ac:dyDescent="0.25">
      <c r="B32" s="119" t="s">
        <v>75</v>
      </c>
      <c r="C32" s="189">
        <v>3.0909090909090908</v>
      </c>
      <c r="D32" s="190">
        <v>-0.33984208279982919</v>
      </c>
      <c r="E32" s="189">
        <v>2.6389937106918238</v>
      </c>
      <c r="F32" s="190">
        <f t="shared" si="3"/>
        <v>-0.45191538021726707</v>
      </c>
      <c r="G32" s="189">
        <v>3.356354720065386</v>
      </c>
      <c r="H32" s="190">
        <f t="shared" si="3"/>
        <v>0.71736100937356229</v>
      </c>
      <c r="I32" s="189">
        <v>3.19493006993007</v>
      </c>
      <c r="J32" s="190">
        <f t="shared" si="3"/>
        <v>-0.16142465013531604</v>
      </c>
      <c r="K32" s="189">
        <v>3.8014281790716837</v>
      </c>
      <c r="L32" s="190">
        <f t="shared" si="4"/>
        <v>0.60649810914161373</v>
      </c>
      <c r="M32" s="189">
        <v>4.082027168234065</v>
      </c>
      <c r="N32" s="190">
        <f t="shared" si="4"/>
        <v>0.28059898916238124</v>
      </c>
    </row>
    <row r="33" spans="2:15" x14ac:dyDescent="0.25">
      <c r="B33" s="119" t="s">
        <v>77</v>
      </c>
      <c r="C33" s="189">
        <v>4.125</v>
      </c>
      <c r="D33" s="190">
        <v>0.6723993288590604</v>
      </c>
      <c r="E33" s="189">
        <v>2.7068155111633372</v>
      </c>
      <c r="F33" s="190">
        <f t="shared" si="3"/>
        <v>-1.4181844888366628</v>
      </c>
      <c r="G33" s="189">
        <v>3.3214643931795385</v>
      </c>
      <c r="H33" s="190">
        <f t="shared" si="3"/>
        <v>0.61464888201620127</v>
      </c>
      <c r="I33" s="189">
        <v>3.9745222929936306</v>
      </c>
      <c r="J33" s="190">
        <f t="shared" si="3"/>
        <v>0.65305789981409212</v>
      </c>
      <c r="K33" s="189">
        <v>4.0634615384615387</v>
      </c>
      <c r="L33" s="190">
        <f t="shared" si="4"/>
        <v>8.8939245467908101E-2</v>
      </c>
      <c r="M33" s="189">
        <v>4.294401544401544</v>
      </c>
      <c r="N33" s="190">
        <f t="shared" si="4"/>
        <v>0.2309400059400053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3.1786809815950918</v>
      </c>
      <c r="F34" s="190" t="str">
        <f>IFERROR(E34-C34,"-")</f>
        <v>-</v>
      </c>
      <c r="G34" s="189">
        <v>3.5522642151855637</v>
      </c>
      <c r="H34" s="190">
        <f>IFERROR(G34-E34,"-")</f>
        <v>0.37358323359047185</v>
      </c>
      <c r="I34" s="189">
        <v>3.982905982905983</v>
      </c>
      <c r="J34" s="190">
        <f>IFERROR(I34-G34,"-")</f>
        <v>0.43064176772041929</v>
      </c>
      <c r="K34" s="189">
        <v>6.1038406827880509</v>
      </c>
      <c r="L34" s="190">
        <f>IFERROR(K34-I34,"-")</f>
        <v>2.120934699882068</v>
      </c>
      <c r="M34" s="189">
        <v>3.906801007556675</v>
      </c>
      <c r="N34" s="190">
        <f t="shared" si="4"/>
        <v>-2.1970396752313759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3.0007710100231302</v>
      </c>
      <c r="F35" s="190" t="str">
        <f t="shared" si="3"/>
        <v>-</v>
      </c>
      <c r="G35" s="189">
        <v>3.2111142139067299</v>
      </c>
      <c r="H35" s="190">
        <f t="shared" si="3"/>
        <v>0.21034320388359973</v>
      </c>
      <c r="I35" s="189">
        <v>3.585343228200371</v>
      </c>
      <c r="J35" s="190">
        <f t="shared" si="3"/>
        <v>0.37422901429364108</v>
      </c>
      <c r="K35" s="189">
        <v>4.1656030965582174</v>
      </c>
      <c r="L35" s="190">
        <f t="shared" si="4"/>
        <v>0.58025986835784638</v>
      </c>
      <c r="M35" s="189">
        <v>3.4609045611345342</v>
      </c>
      <c r="N35" s="190">
        <f t="shared" si="4"/>
        <v>-0.70469853542368321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1.8985074626865672</v>
      </c>
      <c r="F36" s="190" t="str">
        <f t="shared" si="3"/>
        <v>-</v>
      </c>
      <c r="G36" s="189">
        <v>2.7494692144373674</v>
      </c>
      <c r="H36" s="190">
        <f t="shared" si="3"/>
        <v>0.85096175175080013</v>
      </c>
      <c r="I36" s="189">
        <v>2.8345461052129308</v>
      </c>
      <c r="J36" s="190">
        <f t="shared" si="3"/>
        <v>8.5076890775563463E-2</v>
      </c>
      <c r="K36" s="189">
        <v>4.0688060538116595</v>
      </c>
      <c r="L36" s="190">
        <f t="shared" si="4"/>
        <v>1.2342599485987287</v>
      </c>
      <c r="M36" s="189">
        <v>4.0372522214627482</v>
      </c>
      <c r="N36" s="190">
        <f t="shared" si="4"/>
        <v>-3.1553832348911293E-2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2.3212735166425471</v>
      </c>
      <c r="F37" s="190" t="str">
        <f t="shared" si="3"/>
        <v>-</v>
      </c>
      <c r="G37" s="189">
        <v>3.3948813244361853</v>
      </c>
      <c r="H37" s="190">
        <f t="shared" si="3"/>
        <v>1.0736078077936382</v>
      </c>
      <c r="I37" s="189">
        <v>3.7118304688803603</v>
      </c>
      <c r="J37" s="190">
        <f t="shared" si="3"/>
        <v>0.31694914444417499</v>
      </c>
      <c r="K37" s="189">
        <v>4.9375448671931084</v>
      </c>
      <c r="L37" s="190">
        <f t="shared" si="4"/>
        <v>1.2257143983127481</v>
      </c>
      <c r="M37" s="189">
        <v>4.6951162427835857</v>
      </c>
      <c r="N37" s="190">
        <f t="shared" si="4"/>
        <v>-0.24242862440952262</v>
      </c>
    </row>
    <row r="38" spans="2:15" x14ac:dyDescent="0.25">
      <c r="B38" s="119" t="s">
        <v>87</v>
      </c>
      <c r="C38" s="189">
        <v>3.3576394777005256</v>
      </c>
      <c r="D38" s="190">
        <v>-1.0868577511197439</v>
      </c>
      <c r="E38" s="189">
        <v>3.4103554868624419</v>
      </c>
      <c r="F38" s="190">
        <f t="shared" si="3"/>
        <v>5.2716009161916322E-2</v>
      </c>
      <c r="G38" s="189">
        <v>5.1111111111111107</v>
      </c>
      <c r="H38" s="190">
        <f t="shared" si="3"/>
        <v>1.7007556242486688</v>
      </c>
      <c r="I38" s="189">
        <v>5.7862292718096615</v>
      </c>
      <c r="J38" s="190">
        <f t="shared" si="3"/>
        <v>0.6751181606985508</v>
      </c>
      <c r="K38" s="189">
        <v>4.0212790039615163</v>
      </c>
      <c r="L38" s="190">
        <f t="shared" si="4"/>
        <v>-1.7649502678481452</v>
      </c>
      <c r="M38" s="189"/>
      <c r="N38" s="190"/>
    </row>
    <row r="39" spans="2:15" x14ac:dyDescent="0.25">
      <c r="B39" s="119" t="s">
        <v>89</v>
      </c>
      <c r="C39" s="189">
        <v>2.9156934306569342</v>
      </c>
      <c r="D39" s="190">
        <v>-0.68167016019906468</v>
      </c>
      <c r="E39" s="189">
        <v>3.8592896174863389</v>
      </c>
      <c r="F39" s="190">
        <f t="shared" si="3"/>
        <v>0.94359618682940472</v>
      </c>
      <c r="G39" s="189">
        <v>5.4221146085552867</v>
      </c>
      <c r="H39" s="190">
        <f t="shared" si="3"/>
        <v>1.5628249910689478</v>
      </c>
      <c r="I39" s="189">
        <v>3.1962110960757779</v>
      </c>
      <c r="J39" s="190">
        <f t="shared" si="3"/>
        <v>-2.2259035124795088</v>
      </c>
      <c r="K39" s="189">
        <v>3.7254203476774008</v>
      </c>
      <c r="L39" s="190">
        <f t="shared" si="4"/>
        <v>0.52920925160162291</v>
      </c>
      <c r="M39" s="189"/>
      <c r="N39" s="190"/>
    </row>
    <row r="40" spans="2:15" x14ac:dyDescent="0.25">
      <c r="B40" s="119" t="s">
        <v>91</v>
      </c>
      <c r="C40" s="189">
        <v>2.8420068557182923</v>
      </c>
      <c r="D40" s="190">
        <v>-0.45652133089653679</v>
      </c>
      <c r="E40" s="189">
        <v>3.2298095863427445</v>
      </c>
      <c r="F40" s="190">
        <f t="shared" si="3"/>
        <v>0.38780273062445225</v>
      </c>
      <c r="G40" s="189">
        <v>4.0484003281378182</v>
      </c>
      <c r="H40" s="190">
        <f t="shared" si="3"/>
        <v>0.81859074179507374</v>
      </c>
      <c r="I40" s="189">
        <v>4.9653250773993811</v>
      </c>
      <c r="J40" s="190">
        <f t="shared" si="3"/>
        <v>0.91692474926156287</v>
      </c>
      <c r="K40" s="189">
        <v>3.7469455373783394</v>
      </c>
      <c r="L40" s="190">
        <f t="shared" si="4"/>
        <v>-1.2183795400210418</v>
      </c>
      <c r="M40" s="189"/>
      <c r="N40" s="190"/>
    </row>
    <row r="41" spans="2:15" x14ac:dyDescent="0.25">
      <c r="B41" s="119" t="s">
        <v>93</v>
      </c>
      <c r="C41" s="189">
        <v>3.1256072172102707</v>
      </c>
      <c r="D41" s="190">
        <v>-0.71165806926060071</v>
      </c>
      <c r="E41" s="189">
        <v>3.1038039974210188</v>
      </c>
      <c r="F41" s="190">
        <f t="shared" si="3"/>
        <v>-2.1803219789251926E-2</v>
      </c>
      <c r="G41" s="189">
        <v>4.5678866587957501</v>
      </c>
      <c r="H41" s="190">
        <f t="shared" si="3"/>
        <v>1.4640826613747313</v>
      </c>
      <c r="I41" s="189">
        <v>3.7732156561780505</v>
      </c>
      <c r="J41" s="190">
        <f t="shared" si="3"/>
        <v>-0.79467100261769952</v>
      </c>
      <c r="K41" s="189">
        <v>4.0761339092872566</v>
      </c>
      <c r="L41" s="190">
        <f t="shared" si="4"/>
        <v>0.30291825310920606</v>
      </c>
      <c r="M41" s="189"/>
      <c r="N41" s="190"/>
    </row>
    <row r="42" spans="2:15" x14ac:dyDescent="0.25">
      <c r="B42" s="119" t="s">
        <v>95</v>
      </c>
      <c r="C42" s="189">
        <v>13.531013615733738</v>
      </c>
      <c r="D42" s="190">
        <v>9.1248439499239691</v>
      </c>
      <c r="E42" s="189">
        <v>4.0667433831990794</v>
      </c>
      <c r="F42" s="190">
        <f t="shared" si="3"/>
        <v>-9.464270232534659</v>
      </c>
      <c r="G42" s="189">
        <v>5.2474344355758271</v>
      </c>
      <c r="H42" s="190">
        <f t="shared" si="3"/>
        <v>1.1806910523767478</v>
      </c>
      <c r="I42" s="189">
        <v>4.1252729257641922</v>
      </c>
      <c r="J42" s="190">
        <f t="shared" si="3"/>
        <v>-1.1221615098116349</v>
      </c>
      <c r="K42" s="189">
        <v>4.0338561115260143</v>
      </c>
      <c r="L42" s="190">
        <f t="shared" si="4"/>
        <v>-9.1416814238177935E-2</v>
      </c>
      <c r="M42" s="189"/>
      <c r="N42" s="190"/>
    </row>
    <row r="43" spans="2:15" ht="15.75" x14ac:dyDescent="0.25">
      <c r="B43" s="122" t="s">
        <v>32</v>
      </c>
      <c r="C43" s="191">
        <v>3.489638693198204</v>
      </c>
      <c r="D43" s="192">
        <v>-0.29136073406411001</v>
      </c>
      <c r="E43" s="191">
        <v>3.1831553342708374</v>
      </c>
      <c r="F43" s="192">
        <f t="shared" si="3"/>
        <v>-0.30648335892736656</v>
      </c>
      <c r="G43" s="191">
        <v>3.6835830115830115</v>
      </c>
      <c r="H43" s="192">
        <f t="shared" si="3"/>
        <v>0.50042767731217408</v>
      </c>
      <c r="I43" s="191">
        <v>3.6854550862581799</v>
      </c>
      <c r="J43" s="192">
        <f t="shared" si="3"/>
        <v>1.872074675168367E-3</v>
      </c>
      <c r="K43" s="191">
        <v>4.1809923016701465</v>
      </c>
      <c r="L43" s="192">
        <f t="shared" si="4"/>
        <v>0.4955372154119666</v>
      </c>
      <c r="M43" s="191">
        <v>4.1335366092021424</v>
      </c>
      <c r="N43" s="192">
        <v>-0.28093967388151242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5.4175615919140876</v>
      </c>
      <c r="D53" s="190">
        <v>-3.5453835855898674E-2</v>
      </c>
      <c r="E53" s="189">
        <v>6.875</v>
      </c>
      <c r="F53" s="190">
        <f t="shared" ref="F53:J65" si="5">IFERROR(E53-C53,"-")</f>
        <v>1.4574384080859124</v>
      </c>
      <c r="G53" s="189">
        <v>5.7173366834170851</v>
      </c>
      <c r="H53" s="190">
        <f t="shared" si="5"/>
        <v>-1.1576633165829149</v>
      </c>
      <c r="I53" s="189">
        <v>6.9343065693430654</v>
      </c>
      <c r="J53" s="190">
        <f t="shared" si="5"/>
        <v>1.2169698859259803</v>
      </c>
      <c r="K53" s="189">
        <v>5.8929313929313931</v>
      </c>
      <c r="L53" s="190">
        <f t="shared" ref="L53:N65" si="6">IFERROR(K53-I53,"-")</f>
        <v>-1.0413751764116723</v>
      </c>
      <c r="M53" s="189">
        <v>5.0063805104408354</v>
      </c>
      <c r="N53" s="190">
        <f t="shared" si="6"/>
        <v>-0.88655088249055769</v>
      </c>
    </row>
    <row r="54" spans="1:15" x14ac:dyDescent="0.25">
      <c r="A54" s="1">
        <v>2</v>
      </c>
      <c r="B54" s="119" t="s">
        <v>75</v>
      </c>
      <c r="C54" s="189">
        <v>3.8131021194605008</v>
      </c>
      <c r="D54" s="190">
        <v>-7.7220461184660305E-2</v>
      </c>
      <c r="E54" s="189">
        <v>6.2777777777777777</v>
      </c>
      <c r="F54" s="190">
        <f t="shared" si="5"/>
        <v>2.4646756583172769</v>
      </c>
      <c r="G54" s="189">
        <v>4.3866213151927438</v>
      </c>
      <c r="H54" s="190">
        <f t="shared" si="5"/>
        <v>-1.8911564625850339</v>
      </c>
      <c r="I54" s="189">
        <v>4.2623456790123457</v>
      </c>
      <c r="J54" s="190">
        <f t="shared" si="5"/>
        <v>-0.12427563618039805</v>
      </c>
      <c r="K54" s="189">
        <v>4.3759946949602124</v>
      </c>
      <c r="L54" s="190">
        <f t="shared" si="6"/>
        <v>0.11364901594786669</v>
      </c>
      <c r="M54" s="189">
        <v>4.4253915910964547</v>
      </c>
      <c r="N54" s="190">
        <f t="shared" si="6"/>
        <v>4.9396896136242319E-2</v>
      </c>
    </row>
    <row r="55" spans="1:15" x14ac:dyDescent="0.25">
      <c r="A55" s="1">
        <v>3</v>
      </c>
      <c r="B55" s="119" t="s">
        <v>77</v>
      </c>
      <c r="C55" s="189">
        <v>5.359154929577465</v>
      </c>
      <c r="D55" s="190">
        <v>0.82192088702427313</v>
      </c>
      <c r="E55" s="189">
        <v>7.24</v>
      </c>
      <c r="F55" s="190">
        <f t="shared" si="5"/>
        <v>1.8808450704225352</v>
      </c>
      <c r="G55" s="189">
        <v>3.9177545691906004</v>
      </c>
      <c r="H55" s="190">
        <f t="shared" si="5"/>
        <v>-3.3222454308093998</v>
      </c>
      <c r="I55" s="189">
        <v>4.0708661417322833</v>
      </c>
      <c r="J55" s="190">
        <f t="shared" si="5"/>
        <v>0.15311157254168295</v>
      </c>
      <c r="K55" s="189">
        <v>4.780533168009919</v>
      </c>
      <c r="L55" s="190">
        <f t="shared" si="6"/>
        <v>0.70966702627763567</v>
      </c>
      <c r="M55" s="189">
        <v>4.3775587566338139</v>
      </c>
      <c r="N55" s="190">
        <f t="shared" si="6"/>
        <v>-0.40297441137610512</v>
      </c>
    </row>
    <row r="56" spans="1:15" x14ac:dyDescent="0.25">
      <c r="A56" s="1">
        <v>4</v>
      </c>
      <c r="B56" s="119" t="s">
        <v>79</v>
      </c>
      <c r="C56" s="189" t="s">
        <v>233</v>
      </c>
      <c r="D56" s="190" t="s">
        <v>233</v>
      </c>
      <c r="E56" s="189">
        <v>19.470588235294116</v>
      </c>
      <c r="F56" s="190" t="str">
        <f>IFERROR(E56-C56,"-")</f>
        <v>-</v>
      </c>
      <c r="G56" s="189">
        <v>4.6966292134831464</v>
      </c>
      <c r="H56" s="190">
        <f>IFERROR(G56-E56,"-")</f>
        <v>-14.77395902181097</v>
      </c>
      <c r="I56" s="189">
        <v>4.6390532544378695</v>
      </c>
      <c r="J56" s="190">
        <f>IFERROR(I56-G56,"-")</f>
        <v>-5.7575959045276903E-2</v>
      </c>
      <c r="K56" s="189">
        <v>6.2548842801322513</v>
      </c>
      <c r="L56" s="190">
        <f>IFERROR(K56-I56,"-")</f>
        <v>1.6158310256943818</v>
      </c>
      <c r="M56" s="189">
        <v>4.3886435331230285</v>
      </c>
      <c r="N56" s="190">
        <f t="shared" si="6"/>
        <v>-1.8662407470092228</v>
      </c>
    </row>
    <row r="57" spans="1:15" x14ac:dyDescent="0.25">
      <c r="A57" s="1">
        <v>5</v>
      </c>
      <c r="B57" s="119" t="s">
        <v>81</v>
      </c>
      <c r="C57" s="189" t="s">
        <v>233</v>
      </c>
      <c r="D57" s="190" t="s">
        <v>233</v>
      </c>
      <c r="E57" s="189">
        <v>2.2325581395348837</v>
      </c>
      <c r="F57" s="190" t="str">
        <f t="shared" si="5"/>
        <v>-</v>
      </c>
      <c r="G57" s="189">
        <v>4.0926966292134832</v>
      </c>
      <c r="H57" s="190">
        <f t="shared" si="5"/>
        <v>1.8601384896785995</v>
      </c>
      <c r="I57" s="189">
        <v>3.8256189451022604</v>
      </c>
      <c r="J57" s="190">
        <f t="shared" si="5"/>
        <v>-0.26707768411122279</v>
      </c>
      <c r="K57" s="189">
        <v>6.3711133400200604</v>
      </c>
      <c r="L57" s="190">
        <f t="shared" si="6"/>
        <v>2.5454943949177999</v>
      </c>
      <c r="M57" s="189">
        <v>4.7421434327155518</v>
      </c>
      <c r="N57" s="190">
        <f t="shared" si="6"/>
        <v>-1.6289699073045085</v>
      </c>
    </row>
    <row r="58" spans="1:15" x14ac:dyDescent="0.25">
      <c r="A58" s="1">
        <v>6</v>
      </c>
      <c r="B58" s="119" t="s">
        <v>83</v>
      </c>
      <c r="C58" s="189" t="s">
        <v>233</v>
      </c>
      <c r="D58" s="190" t="s">
        <v>233</v>
      </c>
      <c r="E58" s="189">
        <v>5.9526066350710902</v>
      </c>
      <c r="F58" s="190" t="str">
        <f t="shared" si="5"/>
        <v>-</v>
      </c>
      <c r="G58" s="189">
        <v>4.3195876288659791</v>
      </c>
      <c r="H58" s="190">
        <f t="shared" si="5"/>
        <v>-1.6330190062051111</v>
      </c>
      <c r="I58" s="189">
        <v>4.8683574879227054</v>
      </c>
      <c r="J58" s="190">
        <f t="shared" si="5"/>
        <v>0.54876985905672626</v>
      </c>
      <c r="K58" s="189">
        <v>5.9084321475625821</v>
      </c>
      <c r="L58" s="190">
        <f t="shared" si="6"/>
        <v>1.0400746596398767</v>
      </c>
      <c r="M58" s="189">
        <v>5.10387323943662</v>
      </c>
      <c r="N58" s="190">
        <f t="shared" si="6"/>
        <v>-0.80455890812596209</v>
      </c>
    </row>
    <row r="59" spans="1:15" x14ac:dyDescent="0.25">
      <c r="A59" s="1">
        <v>7</v>
      </c>
      <c r="B59" s="119" t="s">
        <v>85</v>
      </c>
      <c r="C59" s="189" t="s">
        <v>233</v>
      </c>
      <c r="D59" s="190" t="s">
        <v>233</v>
      </c>
      <c r="E59" s="189">
        <v>3.0642201834862384</v>
      </c>
      <c r="F59" s="190" t="str">
        <f t="shared" si="5"/>
        <v>-</v>
      </c>
      <c r="G59" s="189">
        <v>6.3602875112309079</v>
      </c>
      <c r="H59" s="190">
        <f t="shared" si="5"/>
        <v>3.2960673277446695</v>
      </c>
      <c r="I59" s="189">
        <v>6.7743399339933994</v>
      </c>
      <c r="J59" s="190">
        <f t="shared" si="5"/>
        <v>0.41405242276249155</v>
      </c>
      <c r="K59" s="189">
        <v>6.2042961608775133</v>
      </c>
      <c r="L59" s="190">
        <f t="shared" si="6"/>
        <v>-0.57004377311588605</v>
      </c>
      <c r="M59" s="189">
        <v>6.0305182846619312</v>
      </c>
      <c r="N59" s="190">
        <f t="shared" si="6"/>
        <v>-0.17377787621558216</v>
      </c>
    </row>
    <row r="60" spans="1:15" x14ac:dyDescent="0.25">
      <c r="A60" s="1">
        <v>8</v>
      </c>
      <c r="B60" s="119" t="s">
        <v>87</v>
      </c>
      <c r="C60" s="189">
        <v>2.8794204322200394</v>
      </c>
      <c r="D60" s="190">
        <v>-2.5900631358550776</v>
      </c>
      <c r="E60" s="189">
        <v>5.4540229885057467</v>
      </c>
      <c r="F60" s="190">
        <f t="shared" si="5"/>
        <v>2.5746025562857073</v>
      </c>
      <c r="G60" s="189">
        <v>7.6011342155009451</v>
      </c>
      <c r="H60" s="190">
        <f t="shared" si="5"/>
        <v>2.1471112269951984</v>
      </c>
      <c r="I60" s="189">
        <v>6.1051990251827783</v>
      </c>
      <c r="J60" s="190">
        <f t="shared" si="5"/>
        <v>-1.4959351903181668</v>
      </c>
      <c r="K60" s="189">
        <v>5.8572443181818183</v>
      </c>
      <c r="L60" s="190">
        <f t="shared" si="6"/>
        <v>-0.24795470700096001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3.4508009153318078</v>
      </c>
      <c r="D61" s="190">
        <v>-0.87278582930756876</v>
      </c>
      <c r="E61" s="189">
        <v>6.2024390243902436</v>
      </c>
      <c r="F61" s="190">
        <f t="shared" si="5"/>
        <v>2.7516381090584359</v>
      </c>
      <c r="G61" s="189">
        <v>5.7415036045314105</v>
      </c>
      <c r="H61" s="190">
        <f t="shared" si="5"/>
        <v>-0.46093541985883313</v>
      </c>
      <c r="I61" s="189">
        <v>5.4869009584664541</v>
      </c>
      <c r="J61" s="190">
        <f t="shared" si="5"/>
        <v>-0.25460264606495642</v>
      </c>
      <c r="K61" s="189">
        <v>5.5717141429285357</v>
      </c>
      <c r="L61" s="190">
        <f t="shared" si="6"/>
        <v>8.4813184462081637E-2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3.4426386233269599</v>
      </c>
      <c r="D62" s="190">
        <v>-0.62511205417981541</v>
      </c>
      <c r="E62" s="189">
        <v>4.4868004223864837</v>
      </c>
      <c r="F62" s="190">
        <f t="shared" si="5"/>
        <v>1.0441617990595238</v>
      </c>
      <c r="G62" s="189">
        <v>4.4811946902654869</v>
      </c>
      <c r="H62" s="190">
        <f t="shared" si="5"/>
        <v>-5.6057321209967981E-3</v>
      </c>
      <c r="I62" s="189">
        <v>5.1779999999999999</v>
      </c>
      <c r="J62" s="190">
        <f t="shared" si="5"/>
        <v>0.69680530973451305</v>
      </c>
      <c r="K62" s="189">
        <v>5.2609383236689506</v>
      </c>
      <c r="L62" s="190">
        <f t="shared" si="6"/>
        <v>8.2938323668950709E-2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3.7736842105263158</v>
      </c>
      <c r="D63" s="190">
        <v>-0.99538795442213779</v>
      </c>
      <c r="E63" s="189">
        <v>4.4462962962962962</v>
      </c>
      <c r="F63" s="190">
        <f t="shared" si="5"/>
        <v>0.67261208576998044</v>
      </c>
      <c r="G63" s="189">
        <v>5.1796322489391793</v>
      </c>
      <c r="H63" s="190">
        <f t="shared" si="5"/>
        <v>0.73333595264288309</v>
      </c>
      <c r="I63" s="189">
        <v>5.3680851063829786</v>
      </c>
      <c r="J63" s="190">
        <f t="shared" si="5"/>
        <v>0.18845285744379936</v>
      </c>
      <c r="K63" s="189">
        <v>4.7133526850507979</v>
      </c>
      <c r="L63" s="190">
        <f t="shared" si="6"/>
        <v>-0.65473242133218079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24.523510971786834</v>
      </c>
      <c r="D64" s="190">
        <v>-1.2518682756615291</v>
      </c>
      <c r="E64" s="189">
        <v>4.3074670571010252</v>
      </c>
      <c r="F64" s="190">
        <f t="shared" si="5"/>
        <v>-20.216043914685809</v>
      </c>
      <c r="G64" s="189">
        <v>4.8375499334221042</v>
      </c>
      <c r="H64" s="190">
        <f t="shared" si="5"/>
        <v>0.53008287632107898</v>
      </c>
      <c r="I64" s="189">
        <v>4.6484089723526347</v>
      </c>
      <c r="J64" s="190">
        <f t="shared" si="5"/>
        <v>-0.18914096106946943</v>
      </c>
      <c r="K64" s="189">
        <v>4.6817111459968599</v>
      </c>
      <c r="L64" s="190">
        <f t="shared" si="6"/>
        <v>3.3302173644225164E-2</v>
      </c>
      <c r="M64" s="189"/>
      <c r="N64" s="190"/>
    </row>
    <row r="65" spans="1:15" ht="15.75" x14ac:dyDescent="0.25">
      <c r="B65" s="122" t="s">
        <v>32</v>
      </c>
      <c r="C65" s="191">
        <v>3.9917877859610247</v>
      </c>
      <c r="D65" s="192">
        <v>-0.73079993333722104</v>
      </c>
      <c r="E65" s="191">
        <v>5.1492411467116357</v>
      </c>
      <c r="F65" s="192">
        <f t="shared" si="5"/>
        <v>1.157453360750611</v>
      </c>
      <c r="G65" s="191">
        <v>5.1497178267124042</v>
      </c>
      <c r="H65" s="192">
        <f t="shared" si="5"/>
        <v>4.7668000076850348E-4</v>
      </c>
      <c r="I65" s="191">
        <v>5.4369234853009489</v>
      </c>
      <c r="J65" s="192">
        <f t="shared" si="5"/>
        <v>0.28720565858854474</v>
      </c>
      <c r="K65" s="191">
        <v>5.5614315789473681</v>
      </c>
      <c r="L65" s="192">
        <f t="shared" si="6"/>
        <v>0.12450809364641913</v>
      </c>
      <c r="M65" s="191">
        <v>5.0743626062322944</v>
      </c>
      <c r="N65" s="192">
        <v>-0.7255611161170572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3.1632911392405063</v>
      </c>
      <c r="D75" s="190">
        <v>6.7505698627479571E-2</v>
      </c>
      <c r="E75" s="189">
        <v>5.5889679715302494</v>
      </c>
      <c r="F75" s="190">
        <f t="shared" ref="F75:J77" si="7">IFERROR(E75-C75,"-")</f>
        <v>2.4256768322897431</v>
      </c>
      <c r="G75" s="189">
        <v>4.8436724565756828</v>
      </c>
      <c r="H75" s="190">
        <f t="shared" si="7"/>
        <v>-0.74529551495456658</v>
      </c>
      <c r="I75" s="189">
        <v>3.9419383653416702</v>
      </c>
      <c r="J75" s="190">
        <f t="shared" si="7"/>
        <v>-0.9017340912340126</v>
      </c>
      <c r="K75" s="189">
        <v>3.4681545998911267</v>
      </c>
      <c r="L75" s="190">
        <f t="shared" ref="L75:L77" si="8">IFERROR(K75-I75,"-")</f>
        <v>-0.47378376545054346</v>
      </c>
      <c r="M75" s="189">
        <v>2.13022113022113</v>
      </c>
      <c r="N75" s="190">
        <f t="shared" ref="N75:N81" si="9">IFERROR(M75-K75,"-")</f>
        <v>-1.3379334696699967</v>
      </c>
    </row>
    <row r="76" spans="1:15" x14ac:dyDescent="0.25">
      <c r="A76" s="1">
        <v>2</v>
      </c>
      <c r="B76" s="119" t="s">
        <v>75</v>
      </c>
      <c r="C76" s="189">
        <v>2.2825305535585909</v>
      </c>
      <c r="D76" s="190">
        <v>-0.34267138505207129</v>
      </c>
      <c r="E76" s="189">
        <v>2.5546975546975546</v>
      </c>
      <c r="F76" s="190">
        <f t="shared" si="7"/>
        <v>0.27216700113896364</v>
      </c>
      <c r="G76" s="189">
        <v>2.7757188498402554</v>
      </c>
      <c r="H76" s="190">
        <f t="shared" si="7"/>
        <v>0.22102129514270086</v>
      </c>
      <c r="I76" s="189">
        <v>3.0188391038696536</v>
      </c>
      <c r="J76" s="190">
        <f t="shared" si="7"/>
        <v>0.24312025402939819</v>
      </c>
      <c r="K76" s="189">
        <v>3.3952180028129395</v>
      </c>
      <c r="L76" s="190">
        <f t="shared" si="8"/>
        <v>0.37637889894328591</v>
      </c>
      <c r="M76" s="189">
        <v>3.4878744650499285</v>
      </c>
      <c r="N76" s="190">
        <f t="shared" si="9"/>
        <v>9.2656462236988979E-2</v>
      </c>
    </row>
    <row r="77" spans="1:15" x14ac:dyDescent="0.25">
      <c r="A77" s="1">
        <v>3</v>
      </c>
      <c r="B77" s="119" t="s">
        <v>77</v>
      </c>
      <c r="C77" s="189">
        <v>1.9878048780487805</v>
      </c>
      <c r="D77" s="190">
        <v>-0.49069830666459513</v>
      </c>
      <c r="E77" s="189">
        <v>2.6392367322599881</v>
      </c>
      <c r="F77" s="190">
        <f t="shared" si="7"/>
        <v>0.65143185421120764</v>
      </c>
      <c r="G77" s="189">
        <v>2.949511400651466</v>
      </c>
      <c r="H77" s="190">
        <f t="shared" si="7"/>
        <v>0.31027466839147788</v>
      </c>
      <c r="I77" s="189">
        <v>3.5666666666666669</v>
      </c>
      <c r="J77" s="190">
        <f t="shared" si="7"/>
        <v>0.61715526601520088</v>
      </c>
      <c r="K77" s="189">
        <v>1.5867237687366167</v>
      </c>
      <c r="L77" s="190">
        <f t="shared" si="8"/>
        <v>-1.9799428979300502</v>
      </c>
      <c r="M77" s="189">
        <v>4.1487383798140769</v>
      </c>
      <c r="N77" s="190">
        <f t="shared" si="9"/>
        <v>2.5620146110774602</v>
      </c>
    </row>
    <row r="78" spans="1:15" x14ac:dyDescent="0.25">
      <c r="A78" s="1">
        <v>4</v>
      </c>
      <c r="B78" s="119" t="s">
        <v>79</v>
      </c>
      <c r="C78" s="189" t="s">
        <v>233</v>
      </c>
      <c r="D78" s="190" t="s">
        <v>233</v>
      </c>
      <c r="E78" s="189">
        <v>2.9634809634809636</v>
      </c>
      <c r="F78" s="190" t="str">
        <f>IFERROR(E78-C78,"-")</f>
        <v>-</v>
      </c>
      <c r="G78" s="189">
        <v>3.1860674157303372</v>
      </c>
      <c r="H78" s="190">
        <f>IFERROR(G78-E78,"-")</f>
        <v>0.22258645224937368</v>
      </c>
      <c r="I78" s="189">
        <v>2.2769230769230768</v>
      </c>
      <c r="J78" s="190">
        <f>IFERROR(I78-G78,"-")</f>
        <v>-0.90914433880726042</v>
      </c>
      <c r="K78" s="189">
        <v>3.4308510638297873</v>
      </c>
      <c r="L78" s="190">
        <f>IFERROR(K78-I78,"-")</f>
        <v>1.1539279869067105</v>
      </c>
      <c r="M78" s="189">
        <v>1.9975000000000001</v>
      </c>
      <c r="N78" s="190">
        <f t="shared" si="9"/>
        <v>-1.4333510638297873</v>
      </c>
    </row>
    <row r="79" spans="1:15" x14ac:dyDescent="0.25">
      <c r="A79" s="1">
        <v>5</v>
      </c>
      <c r="B79" s="119" t="s">
        <v>81</v>
      </c>
      <c r="C79" s="189" t="s">
        <v>233</v>
      </c>
      <c r="D79" s="190" t="s">
        <v>233</v>
      </c>
      <c r="E79" s="189">
        <v>3.0271132376395533</v>
      </c>
      <c r="F79" s="190" t="str">
        <f t="shared" ref="F79:J87" si="10">IFERROR(E79-C79,"-")</f>
        <v>-</v>
      </c>
      <c r="G79" s="189">
        <v>2.9923318229348204</v>
      </c>
      <c r="H79" s="190">
        <f t="shared" si="10"/>
        <v>-3.4781414704732949E-2</v>
      </c>
      <c r="I79" s="189">
        <v>2.087248322147651</v>
      </c>
      <c r="J79" s="190">
        <f t="shared" si="10"/>
        <v>-0.90508350078716937</v>
      </c>
      <c r="K79" s="189">
        <v>3.5842696629213484</v>
      </c>
      <c r="L79" s="190">
        <f t="shared" ref="L79:L87" si="11">IFERROR(K79-I79,"-")</f>
        <v>1.4970213407736974</v>
      </c>
      <c r="M79" s="189">
        <v>2.2986111111111112</v>
      </c>
      <c r="N79" s="190">
        <f t="shared" si="9"/>
        <v>-1.2856585518102372</v>
      </c>
    </row>
    <row r="80" spans="1:15" x14ac:dyDescent="0.25">
      <c r="A80" s="1">
        <v>6</v>
      </c>
      <c r="B80" s="119" t="s">
        <v>83</v>
      </c>
      <c r="C80" s="189" t="s">
        <v>233</v>
      </c>
      <c r="D80" s="190" t="s">
        <v>233</v>
      </c>
      <c r="E80" s="189">
        <v>1.4230127848804892</v>
      </c>
      <c r="F80" s="190" t="str">
        <f t="shared" si="10"/>
        <v>-</v>
      </c>
      <c r="G80" s="189">
        <v>2.6085145765849145</v>
      </c>
      <c r="H80" s="190">
        <f t="shared" si="10"/>
        <v>1.1855017917044253</v>
      </c>
      <c r="I80" s="189">
        <v>2.3338784004756952</v>
      </c>
      <c r="J80" s="190">
        <f t="shared" si="10"/>
        <v>-0.27463617610921931</v>
      </c>
      <c r="K80" s="189">
        <v>3.5717337130651479</v>
      </c>
      <c r="L80" s="190">
        <f t="shared" si="11"/>
        <v>1.2378553125894527</v>
      </c>
      <c r="M80" s="189">
        <v>2.5499181669394435</v>
      </c>
      <c r="N80" s="190">
        <f t="shared" si="9"/>
        <v>-1.0218155461257044</v>
      </c>
    </row>
    <row r="81" spans="1:15" x14ac:dyDescent="0.25">
      <c r="A81" s="1">
        <v>7</v>
      </c>
      <c r="B81" s="119" t="s">
        <v>85</v>
      </c>
      <c r="C81" s="189" t="s">
        <v>233</v>
      </c>
      <c r="D81" s="190" t="s">
        <v>233</v>
      </c>
      <c r="E81" s="189">
        <v>2.2800407331975561</v>
      </c>
      <c r="F81" s="190" t="str">
        <f t="shared" si="10"/>
        <v>-</v>
      </c>
      <c r="G81" s="189">
        <v>3.087171359313817</v>
      </c>
      <c r="H81" s="190">
        <f t="shared" si="10"/>
        <v>0.80713062611626096</v>
      </c>
      <c r="I81" s="189">
        <v>2.9354737502614516</v>
      </c>
      <c r="J81" s="190">
        <f t="shared" si="10"/>
        <v>-0.1516976090523654</v>
      </c>
      <c r="K81" s="189">
        <v>3.5454545454545454</v>
      </c>
      <c r="L81" s="190">
        <f t="shared" si="11"/>
        <v>0.60998079519309378</v>
      </c>
      <c r="M81" s="189">
        <v>2.7488496932515338</v>
      </c>
      <c r="N81" s="190">
        <f t="shared" si="9"/>
        <v>-0.79660485220301158</v>
      </c>
    </row>
    <row r="82" spans="1:15" x14ac:dyDescent="0.25">
      <c r="A82" s="1">
        <v>8</v>
      </c>
      <c r="B82" s="119" t="s">
        <v>87</v>
      </c>
      <c r="C82" s="189">
        <v>4.4246575342465757</v>
      </c>
      <c r="D82" s="190">
        <v>0.78055149927759659</v>
      </c>
      <c r="E82" s="189">
        <v>2.8200531208499338</v>
      </c>
      <c r="F82" s="190">
        <f t="shared" si="10"/>
        <v>-1.6046044133966419</v>
      </c>
      <c r="G82" s="189">
        <v>2.5079051383399209</v>
      </c>
      <c r="H82" s="190">
        <f t="shared" si="10"/>
        <v>-0.31214798251001286</v>
      </c>
      <c r="I82" s="189">
        <v>3.2692307692307692</v>
      </c>
      <c r="J82" s="190">
        <f t="shared" si="10"/>
        <v>0.76132563089084826</v>
      </c>
      <c r="K82" s="189">
        <v>3.1623193221465358</v>
      </c>
      <c r="L82" s="190">
        <f t="shared" si="11"/>
        <v>-0.10691144708423339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1.9727822580645162</v>
      </c>
      <c r="D83" s="190">
        <v>-1.0811850698234651</v>
      </c>
      <c r="E83" s="189">
        <v>2.9478178368121442</v>
      </c>
      <c r="F83" s="190">
        <f t="shared" si="10"/>
        <v>0.97503557874762792</v>
      </c>
      <c r="G83" s="189">
        <v>4.2649253731343286</v>
      </c>
      <c r="H83" s="190">
        <f t="shared" si="10"/>
        <v>1.3171075363221845</v>
      </c>
      <c r="I83" s="189">
        <v>2.7053265781185813</v>
      </c>
      <c r="J83" s="190">
        <f t="shared" si="10"/>
        <v>-1.5595987950157473</v>
      </c>
      <c r="K83" s="189">
        <v>2.989037273270879</v>
      </c>
      <c r="L83" s="190">
        <f t="shared" si="11"/>
        <v>0.28371069515229763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1.7170993733213966</v>
      </c>
      <c r="D84" s="190">
        <v>-1.0471359207962503</v>
      </c>
      <c r="E84" s="189">
        <v>2.9011595803423522</v>
      </c>
      <c r="F84" s="190">
        <f t="shared" si="10"/>
        <v>1.1840602070209556</v>
      </c>
      <c r="G84" s="189">
        <v>2.8063492063492061</v>
      </c>
      <c r="H84" s="190">
        <f t="shared" si="10"/>
        <v>-9.4810373993146069E-2</v>
      </c>
      <c r="I84" s="189">
        <v>2.1913043478260867</v>
      </c>
      <c r="J84" s="190">
        <f t="shared" si="10"/>
        <v>-0.61504485852311941</v>
      </c>
      <c r="K84" s="189">
        <v>2.7673942701227832</v>
      </c>
      <c r="L84" s="190">
        <f t="shared" si="11"/>
        <v>0.57608992229669642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1.8716904276985744</v>
      </c>
      <c r="D85" s="190">
        <v>-1.1490864467368365</v>
      </c>
      <c r="E85" s="189">
        <v>2.3867457962413452</v>
      </c>
      <c r="F85" s="190">
        <f t="shared" si="10"/>
        <v>0.51505536854277079</v>
      </c>
      <c r="G85" s="189">
        <v>1.4785714285714286</v>
      </c>
      <c r="H85" s="190">
        <f t="shared" si="10"/>
        <v>-0.90817436766991655</v>
      </c>
      <c r="I85" s="189">
        <v>2.8733493397358942</v>
      </c>
      <c r="J85" s="190">
        <f t="shared" si="10"/>
        <v>1.3947779111644656</v>
      </c>
      <c r="K85" s="189">
        <v>3.6986242476354256</v>
      </c>
      <c r="L85" s="190">
        <f t="shared" si="11"/>
        <v>0.8252749078995314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3.2777777777777777</v>
      </c>
      <c r="D86" s="190">
        <v>-1.5222147641750148</v>
      </c>
      <c r="E86" s="189">
        <v>3.182795698924731</v>
      </c>
      <c r="F86" s="190">
        <f t="shared" si="10"/>
        <v>-9.4982078853046659E-2</v>
      </c>
      <c r="G86" s="189">
        <v>7.6904761904761907</v>
      </c>
      <c r="H86" s="190">
        <f t="shared" si="10"/>
        <v>4.5076804915514597</v>
      </c>
      <c r="I86" s="189">
        <v>3.5512306811677159</v>
      </c>
      <c r="J86" s="190">
        <f t="shared" si="10"/>
        <v>-4.1392455093084752</v>
      </c>
      <c r="K86" s="189">
        <v>2.910142954390742</v>
      </c>
      <c r="L86" s="190">
        <f t="shared" si="11"/>
        <v>-0.6410877267769739</v>
      </c>
      <c r="M86" s="189"/>
      <c r="N86" s="190"/>
    </row>
    <row r="87" spans="1:15" ht="15.75" x14ac:dyDescent="0.25">
      <c r="B87" s="122" t="s">
        <v>32</v>
      </c>
      <c r="C87" s="191">
        <v>2.6268756998880178</v>
      </c>
      <c r="D87" s="192">
        <v>-0.36152092458455609</v>
      </c>
      <c r="E87" s="191">
        <v>2.7506839152408773</v>
      </c>
      <c r="F87" s="192">
        <f t="shared" si="10"/>
        <v>0.12380821535285946</v>
      </c>
      <c r="G87" s="191">
        <v>3.1158625417773589</v>
      </c>
      <c r="H87" s="192">
        <f t="shared" si="10"/>
        <v>0.36517862653648159</v>
      </c>
      <c r="I87" s="191">
        <v>2.8606518953717304</v>
      </c>
      <c r="J87" s="192">
        <f t="shared" si="10"/>
        <v>-0.25521064640562852</v>
      </c>
      <c r="K87" s="191">
        <v>3.3081571801288536</v>
      </c>
      <c r="L87" s="192">
        <f t="shared" si="11"/>
        <v>0.44750528475712326</v>
      </c>
      <c r="M87" s="191">
        <v>2.6793710816996716</v>
      </c>
      <c r="N87" s="192">
        <v>-0.81772473122017297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7.070564516129032</v>
      </c>
      <c r="D97" s="190">
        <v>0.14897984860536706</v>
      </c>
      <c r="E97" s="189">
        <v>15.497607655502392</v>
      </c>
      <c r="F97" s="190">
        <f t="shared" ref="F97:J99" si="12">IFERROR(E97-C97,"-")</f>
        <v>8.4270431393733602</v>
      </c>
      <c r="G97" s="189">
        <v>7.6403497655556967</v>
      </c>
      <c r="H97" s="190">
        <f t="shared" si="12"/>
        <v>-7.8572578899466956</v>
      </c>
      <c r="I97" s="189">
        <v>7.0922823218997362</v>
      </c>
      <c r="J97" s="190">
        <f t="shared" si="12"/>
        <v>-0.5480674436559605</v>
      </c>
      <c r="K97" s="189">
        <v>5.9385830394111334</v>
      </c>
      <c r="L97" s="190">
        <f t="shared" ref="L97:L99" si="13">IFERROR(K97-I97,"-")</f>
        <v>-1.1536992824886028</v>
      </c>
      <c r="M97" s="189">
        <v>6.4096547365094416</v>
      </c>
      <c r="N97" s="190">
        <f t="shared" ref="N97:N103" si="14">IFERROR(M97-K97,"-")</f>
        <v>0.47107169709830821</v>
      </c>
    </row>
    <row r="98" spans="2:14" x14ac:dyDescent="0.25">
      <c r="B98" s="119" t="s">
        <v>75</v>
      </c>
      <c r="C98" s="189">
        <v>6.3081854607899253</v>
      </c>
      <c r="D98" s="190">
        <v>-0.54162399897245983</v>
      </c>
      <c r="E98" s="189">
        <v>14.284584980237154</v>
      </c>
      <c r="F98" s="190">
        <f t="shared" si="12"/>
        <v>7.976399519447229</v>
      </c>
      <c r="G98" s="189">
        <v>6.0732075471698117</v>
      </c>
      <c r="H98" s="190">
        <f t="shared" si="12"/>
        <v>-8.2113774330673426</v>
      </c>
      <c r="I98" s="189">
        <v>6.7924973604123968</v>
      </c>
      <c r="J98" s="190">
        <f t="shared" si="12"/>
        <v>0.71928981324258512</v>
      </c>
      <c r="K98" s="189">
        <v>6.3467687566214002</v>
      </c>
      <c r="L98" s="190">
        <f t="shared" si="13"/>
        <v>-0.44572860379099666</v>
      </c>
      <c r="M98" s="189">
        <v>6.0686196695288261</v>
      </c>
      <c r="N98" s="190">
        <f t="shared" si="14"/>
        <v>-0.27814908709257402</v>
      </c>
    </row>
    <row r="99" spans="2:14" x14ac:dyDescent="0.25">
      <c r="B99" s="119" t="s">
        <v>77</v>
      </c>
      <c r="C99" s="189">
        <v>8.1750956226094349</v>
      </c>
      <c r="D99" s="190">
        <v>1.3758729820166984</v>
      </c>
      <c r="E99" s="189">
        <v>11.319099378881987</v>
      </c>
      <c r="F99" s="190">
        <f t="shared" si="12"/>
        <v>3.1440037562725518</v>
      </c>
      <c r="G99" s="189">
        <v>6.981690777576854</v>
      </c>
      <c r="H99" s="190">
        <f t="shared" si="12"/>
        <v>-4.3374086013051327</v>
      </c>
      <c r="I99" s="189">
        <v>6.8135747785304845</v>
      </c>
      <c r="J99" s="190">
        <f t="shared" si="12"/>
        <v>-0.16811599904636942</v>
      </c>
      <c r="K99" s="189">
        <v>6.5588778949657494</v>
      </c>
      <c r="L99" s="190">
        <f t="shared" si="13"/>
        <v>-0.25469688356473519</v>
      </c>
      <c r="M99" s="189">
        <v>6.2842942345924451</v>
      </c>
      <c r="N99" s="190">
        <f t="shared" si="14"/>
        <v>-0.27458366037330428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>
        <v>9.3806451612903228</v>
      </c>
      <c r="F100" s="190" t="str">
        <f>IFERROR(E100-C100,"-")</f>
        <v>-</v>
      </c>
      <c r="G100" s="189">
        <v>6.4633811113292756</v>
      </c>
      <c r="H100" s="190">
        <f>IFERROR(G100-E100,"-")</f>
        <v>-2.9172640499610472</v>
      </c>
      <c r="I100" s="189">
        <v>6.1544701264718711</v>
      </c>
      <c r="J100" s="190">
        <f>IFERROR(I100-G100,"-")</f>
        <v>-0.30891098485740454</v>
      </c>
      <c r="K100" s="189">
        <v>7.0737269166200338</v>
      </c>
      <c r="L100" s="190">
        <f>IFERROR(K100-I100,"-")</f>
        <v>0.91925679014816275</v>
      </c>
      <c r="M100" s="189">
        <v>5.8513372956909357</v>
      </c>
      <c r="N100" s="190">
        <f t="shared" si="14"/>
        <v>-1.2223896209290981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>
        <v>15.720138488170802</v>
      </c>
      <c r="F101" s="190" t="str">
        <f t="shared" ref="F101:J109" si="15">IFERROR(E101-C101,"-")</f>
        <v>-</v>
      </c>
      <c r="G101" s="189">
        <v>6.2547490941034365</v>
      </c>
      <c r="H101" s="190">
        <f t="shared" si="15"/>
        <v>-9.4653893940673655</v>
      </c>
      <c r="I101" s="189">
        <v>5.7564894932014834</v>
      </c>
      <c r="J101" s="190">
        <f t="shared" si="15"/>
        <v>-0.49825960090195309</v>
      </c>
      <c r="K101" s="189">
        <v>6.6859458608750391</v>
      </c>
      <c r="L101" s="190">
        <f t="shared" ref="L101:L109" si="16">IFERROR(K101-I101,"-")</f>
        <v>0.92945636767355566</v>
      </c>
      <c r="M101" s="189">
        <v>6.0168120111480716</v>
      </c>
      <c r="N101" s="190">
        <f t="shared" si="14"/>
        <v>-0.66913384972696743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>
        <v>7.9349845201238391</v>
      </c>
      <c r="F102" s="190" t="str">
        <f t="shared" si="15"/>
        <v>-</v>
      </c>
      <c r="G102" s="189">
        <v>5.5070055796652202</v>
      </c>
      <c r="H102" s="190">
        <f t="shared" si="15"/>
        <v>-2.427978940458619</v>
      </c>
      <c r="I102" s="189">
        <v>5.7383605556403605</v>
      </c>
      <c r="J102" s="190">
        <f t="shared" si="15"/>
        <v>0.23135497597514032</v>
      </c>
      <c r="K102" s="189">
        <v>5.549052584370445</v>
      </c>
      <c r="L102" s="190">
        <f t="shared" si="16"/>
        <v>-0.1893079712699155</v>
      </c>
      <c r="M102" s="189">
        <v>6.6645392128420848</v>
      </c>
      <c r="N102" s="190">
        <f t="shared" si="14"/>
        <v>1.1154866284716398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>
        <v>5.8366013071895422</v>
      </c>
      <c r="F103" s="190" t="str">
        <f t="shared" si="15"/>
        <v>-</v>
      </c>
      <c r="G103" s="189">
        <v>7.6734049273531273</v>
      </c>
      <c r="H103" s="190">
        <f t="shared" si="15"/>
        <v>1.8368036201635851</v>
      </c>
      <c r="I103" s="189">
        <v>7.8283887013679161</v>
      </c>
      <c r="J103" s="190">
        <f t="shared" si="15"/>
        <v>0.1549837740147888</v>
      </c>
      <c r="K103" s="189">
        <v>6.2239406612483235</v>
      </c>
      <c r="L103" s="190">
        <f t="shared" si="16"/>
        <v>-1.6044480401195926</v>
      </c>
      <c r="M103" s="189">
        <v>6.9529432975750476</v>
      </c>
      <c r="N103" s="190">
        <f t="shared" si="14"/>
        <v>0.72900263632672413</v>
      </c>
    </row>
    <row r="104" spans="2:14" x14ac:dyDescent="0.25">
      <c r="B104" s="119" t="s">
        <v>87</v>
      </c>
      <c r="C104" s="189">
        <v>8.3252032520325212</v>
      </c>
      <c r="D104" s="190">
        <v>0.19587497600168824</v>
      </c>
      <c r="E104" s="189">
        <v>7.5834633385335417</v>
      </c>
      <c r="F104" s="190">
        <f t="shared" si="15"/>
        <v>-0.7417399134989795</v>
      </c>
      <c r="G104" s="189">
        <v>8.6609803498164535</v>
      </c>
      <c r="H104" s="190">
        <f t="shared" si="15"/>
        <v>1.0775170112829118</v>
      </c>
      <c r="I104" s="189">
        <v>6.5183362624487406</v>
      </c>
      <c r="J104" s="190">
        <f t="shared" si="15"/>
        <v>-2.1426440873677128</v>
      </c>
      <c r="K104" s="189">
        <v>8.1816219549799563</v>
      </c>
      <c r="L104" s="190">
        <f t="shared" si="16"/>
        <v>1.6632856925312156</v>
      </c>
      <c r="M104" s="189"/>
      <c r="N104" s="190"/>
    </row>
    <row r="105" spans="2:14" x14ac:dyDescent="0.25">
      <c r="B105" s="119" t="s">
        <v>89</v>
      </c>
      <c r="C105" s="189">
        <v>6.8875661375661377</v>
      </c>
      <c r="D105" s="190">
        <v>-0.82631155060590533</v>
      </c>
      <c r="E105" s="189">
        <v>7.6088709677419351</v>
      </c>
      <c r="F105" s="190">
        <f t="shared" si="15"/>
        <v>0.72130483017579738</v>
      </c>
      <c r="G105" s="189">
        <v>7.1159176816463674</v>
      </c>
      <c r="H105" s="190">
        <f t="shared" si="15"/>
        <v>-0.49295328609556766</v>
      </c>
      <c r="I105" s="189">
        <v>5.1316839584996012</v>
      </c>
      <c r="J105" s="190">
        <f t="shared" si="15"/>
        <v>-1.9842337231467662</v>
      </c>
      <c r="K105" s="189">
        <v>5.5151755604046819</v>
      </c>
      <c r="L105" s="190">
        <f t="shared" si="16"/>
        <v>0.38349160190508069</v>
      </c>
      <c r="M105" s="189"/>
      <c r="N105" s="190"/>
    </row>
    <row r="106" spans="2:14" x14ac:dyDescent="0.25">
      <c r="B106" s="119" t="s">
        <v>91</v>
      </c>
      <c r="C106" s="189">
        <v>4.8922852983988356</v>
      </c>
      <c r="D106" s="190">
        <v>-1.6042475866610513</v>
      </c>
      <c r="E106" s="189">
        <v>6.5717271727172717</v>
      </c>
      <c r="F106" s="190">
        <f t="shared" si="15"/>
        <v>1.6794418743184361</v>
      </c>
      <c r="G106" s="189">
        <v>6.7338102965039095</v>
      </c>
      <c r="H106" s="190">
        <f t="shared" si="15"/>
        <v>0.16208312378663781</v>
      </c>
      <c r="I106" s="189">
        <v>6.0406710726995421</v>
      </c>
      <c r="J106" s="190">
        <f t="shared" si="15"/>
        <v>-0.69313922380436743</v>
      </c>
      <c r="K106" s="189">
        <v>6.4726803602145093</v>
      </c>
      <c r="L106" s="190">
        <f t="shared" si="16"/>
        <v>0.43200928751496726</v>
      </c>
      <c r="M106" s="189"/>
      <c r="N106" s="190"/>
    </row>
    <row r="107" spans="2:14" x14ac:dyDescent="0.25">
      <c r="B107" s="119" t="s">
        <v>93</v>
      </c>
      <c r="C107" s="189">
        <v>6.5969556585043021</v>
      </c>
      <c r="D107" s="190">
        <v>-0.86201292163622512</v>
      </c>
      <c r="E107" s="189">
        <v>6.6378207935534732</v>
      </c>
      <c r="F107" s="190">
        <f t="shared" si="15"/>
        <v>4.0865135049171109E-2</v>
      </c>
      <c r="G107" s="189">
        <v>6.7576769509981851</v>
      </c>
      <c r="H107" s="190">
        <f t="shared" si="15"/>
        <v>0.1198561574447119</v>
      </c>
      <c r="I107" s="189">
        <v>6.1939140202185232</v>
      </c>
      <c r="J107" s="190">
        <f t="shared" si="15"/>
        <v>-0.56376293077966189</v>
      </c>
      <c r="K107" s="189">
        <v>6.1455670103092785</v>
      </c>
      <c r="L107" s="190">
        <f t="shared" si="16"/>
        <v>-4.8347009909244676E-2</v>
      </c>
      <c r="M107" s="189"/>
      <c r="N107" s="190"/>
    </row>
    <row r="108" spans="2:14" x14ac:dyDescent="0.25">
      <c r="B108" s="119" t="s">
        <v>95</v>
      </c>
      <c r="C108" s="189">
        <v>7.0615240891498736</v>
      </c>
      <c r="D108" s="190">
        <v>0.47747748905477128</v>
      </c>
      <c r="E108" s="189">
        <v>6.2884972170686453</v>
      </c>
      <c r="F108" s="190">
        <f t="shared" si="15"/>
        <v>-0.77302687208122833</v>
      </c>
      <c r="G108" s="189">
        <v>6.66143159166415</v>
      </c>
      <c r="H108" s="190">
        <f t="shared" si="15"/>
        <v>0.37293437459550471</v>
      </c>
      <c r="I108" s="189">
        <v>6.4031490711372907</v>
      </c>
      <c r="J108" s="190">
        <f t="shared" si="15"/>
        <v>-0.25828252052685929</v>
      </c>
      <c r="K108" s="189">
        <v>6.0560650631597159</v>
      </c>
      <c r="L108" s="190">
        <f t="shared" si="16"/>
        <v>-0.34708400797757477</v>
      </c>
      <c r="M108" s="189"/>
      <c r="N108" s="190"/>
    </row>
    <row r="109" spans="2:14" ht="15.75" x14ac:dyDescent="0.25">
      <c r="B109" s="122" t="s">
        <v>32</v>
      </c>
      <c r="C109" s="191">
        <v>6.8033505154639178</v>
      </c>
      <c r="D109" s="192">
        <v>-0.29678390725352166</v>
      </c>
      <c r="E109" s="191">
        <v>7.6288955061032437</v>
      </c>
      <c r="F109" s="192">
        <f t="shared" si="15"/>
        <v>0.82554499063932596</v>
      </c>
      <c r="G109" s="191">
        <v>6.9573132356940288</v>
      </c>
      <c r="H109" s="192">
        <f t="shared" si="15"/>
        <v>-0.67158227040921492</v>
      </c>
      <c r="I109" s="191">
        <v>6.4885779059870901</v>
      </c>
      <c r="J109" s="192">
        <f t="shared" si="15"/>
        <v>-0.46873532970693876</v>
      </c>
      <c r="K109" s="191">
        <v>6.479676798949245</v>
      </c>
      <c r="L109" s="192">
        <f t="shared" si="16"/>
        <v>-8.9011070378450796E-3</v>
      </c>
      <c r="M109" s="191">
        <v>6.297582274659173</v>
      </c>
      <c r="N109" s="192">
        <v>-9.491559236199798E-2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7.2750000000000004</v>
      </c>
      <c r="D119" s="190">
        <v>0.13516066646831337</v>
      </c>
      <c r="E119" s="189">
        <v>36.75</v>
      </c>
      <c r="F119" s="190">
        <f t="shared" ref="F119:J121" si="17">IFERROR(E119-C119,"-")</f>
        <v>29.475000000000001</v>
      </c>
      <c r="G119" s="189">
        <v>8.5618043350908017</v>
      </c>
      <c r="H119" s="190">
        <f t="shared" si="17"/>
        <v>-28.188195664909198</v>
      </c>
      <c r="I119" s="189">
        <v>7.1305812973883738</v>
      </c>
      <c r="J119" s="190">
        <f t="shared" si="17"/>
        <v>-1.431223037702428</v>
      </c>
      <c r="K119" s="189">
        <v>5.342488875249348</v>
      </c>
      <c r="L119" s="190">
        <f t="shared" ref="L119:L121" si="18">IFERROR(K119-I119,"-")</f>
        <v>-1.7880924221390258</v>
      </c>
      <c r="M119" s="189">
        <v>5.8226386522809008</v>
      </c>
      <c r="N119" s="190">
        <f t="shared" ref="N119:N125" si="19">IFERROR(M119-K119,"-")</f>
        <v>0.48014977703155282</v>
      </c>
    </row>
    <row r="120" spans="1:15" x14ac:dyDescent="0.25">
      <c r="B120" s="119" t="s">
        <v>75</v>
      </c>
      <c r="C120" s="189">
        <v>5.7806385169927905</v>
      </c>
      <c r="D120" s="190">
        <v>-0.69367655150036001</v>
      </c>
      <c r="E120" s="189">
        <v>105</v>
      </c>
      <c r="F120" s="190">
        <f t="shared" si="17"/>
        <v>99.219361483007205</v>
      </c>
      <c r="G120" s="189">
        <v>6.0318320352184216</v>
      </c>
      <c r="H120" s="190">
        <f t="shared" si="17"/>
        <v>-98.968167964781571</v>
      </c>
      <c r="I120" s="189">
        <v>6.4372230428360417</v>
      </c>
      <c r="J120" s="190">
        <f t="shared" si="17"/>
        <v>0.40539100761762015</v>
      </c>
      <c r="K120" s="189">
        <v>5.7417790574329448</v>
      </c>
      <c r="L120" s="190">
        <f t="shared" si="18"/>
        <v>-0.69544398540309693</v>
      </c>
      <c r="M120" s="189">
        <v>5.5155934833204032</v>
      </c>
      <c r="N120" s="190">
        <f t="shared" si="19"/>
        <v>-0.22618557411254159</v>
      </c>
    </row>
    <row r="121" spans="1:15" x14ac:dyDescent="0.25">
      <c r="B121" s="119" t="s">
        <v>77</v>
      </c>
      <c r="C121" s="189">
        <v>7.9797794117647056</v>
      </c>
      <c r="D121" s="190">
        <v>1.2817581027844929</v>
      </c>
      <c r="E121" s="189" t="s">
        <v>233</v>
      </c>
      <c r="F121" s="190" t="str">
        <f t="shared" si="17"/>
        <v>-</v>
      </c>
      <c r="G121" s="189">
        <v>6.5032475342795282</v>
      </c>
      <c r="H121" s="190" t="str">
        <f t="shared" si="17"/>
        <v>-</v>
      </c>
      <c r="I121" s="189">
        <v>6.4449346682504665</v>
      </c>
      <c r="J121" s="190">
        <f t="shared" si="17"/>
        <v>-5.8312866029061716E-2</v>
      </c>
      <c r="K121" s="189">
        <v>5.8906840838776215</v>
      </c>
      <c r="L121" s="190">
        <f t="shared" si="18"/>
        <v>-0.55425058437284491</v>
      </c>
      <c r="M121" s="189">
        <v>5.7580746315459388</v>
      </c>
      <c r="N121" s="190">
        <f t="shared" si="19"/>
        <v>-0.13260945233168275</v>
      </c>
    </row>
    <row r="122" spans="1:15" x14ac:dyDescent="0.25">
      <c r="B122" s="119" t="s">
        <v>79</v>
      </c>
      <c r="C122" s="189" t="s">
        <v>233</v>
      </c>
      <c r="D122" s="190" t="s">
        <v>233</v>
      </c>
      <c r="E122" s="189">
        <v>9.4343220338983045</v>
      </c>
      <c r="F122" s="190" t="str">
        <f>IFERROR(E122-C122,"-")</f>
        <v>-</v>
      </c>
      <c r="G122" s="189">
        <v>6.5539982030548067</v>
      </c>
      <c r="H122" s="190">
        <f>IFERROR(G122-E122,"-")</f>
        <v>-2.8803238308434977</v>
      </c>
      <c r="I122" s="189">
        <v>6.5164857257740252</v>
      </c>
      <c r="J122" s="190">
        <f>IFERROR(I122-G122,"-")</f>
        <v>-3.7512477280781553E-2</v>
      </c>
      <c r="K122" s="189">
        <v>6.6464646464646462</v>
      </c>
      <c r="L122" s="190">
        <f>IFERROR(K122-I122,"-")</f>
        <v>0.129978920690621</v>
      </c>
      <c r="M122" s="189">
        <v>5.7282608695652177</v>
      </c>
      <c r="N122" s="190">
        <f t="shared" si="19"/>
        <v>-0.91820377689942845</v>
      </c>
    </row>
    <row r="123" spans="1:15" x14ac:dyDescent="0.25">
      <c r="B123" s="119" t="s">
        <v>81</v>
      </c>
      <c r="C123" s="189" t="s">
        <v>233</v>
      </c>
      <c r="D123" s="190" t="s">
        <v>233</v>
      </c>
      <c r="E123" s="189">
        <v>41.938596491228068</v>
      </c>
      <c r="F123" s="190" t="str">
        <f t="shared" ref="F123:J131" si="20">IFERROR(E123-C123,"-")</f>
        <v>-</v>
      </c>
      <c r="G123" s="189">
        <v>5.3047647587653577</v>
      </c>
      <c r="H123" s="190">
        <f t="shared" si="20"/>
        <v>-36.63383173246271</v>
      </c>
      <c r="I123" s="189">
        <v>5.5824602250679085</v>
      </c>
      <c r="J123" s="190">
        <f t="shared" si="20"/>
        <v>0.27769546630255082</v>
      </c>
      <c r="K123" s="189">
        <v>6.5125332320546905</v>
      </c>
      <c r="L123" s="190">
        <f t="shared" ref="L123:L131" si="21">IFERROR(K123-I123,"-")</f>
        <v>0.93007300698678197</v>
      </c>
      <c r="M123" s="189">
        <v>5.9487570535305778</v>
      </c>
      <c r="N123" s="190">
        <f t="shared" si="19"/>
        <v>-0.56377617852411266</v>
      </c>
    </row>
    <row r="124" spans="1:15" x14ac:dyDescent="0.25">
      <c r="B124" s="119" t="s">
        <v>83</v>
      </c>
      <c r="C124" s="189" t="s">
        <v>233</v>
      </c>
      <c r="D124" s="190" t="s">
        <v>233</v>
      </c>
      <c r="E124" s="189">
        <v>7.5244755244755241</v>
      </c>
      <c r="F124" s="190" t="str">
        <f t="shared" si="20"/>
        <v>-</v>
      </c>
      <c r="G124" s="189">
        <v>6.0645947592931142</v>
      </c>
      <c r="H124" s="190">
        <f t="shared" si="20"/>
        <v>-1.4598807651824099</v>
      </c>
      <c r="I124" s="189">
        <v>6.9035498995311455</v>
      </c>
      <c r="J124" s="190">
        <f t="shared" si="20"/>
        <v>0.8389551402380313</v>
      </c>
      <c r="K124" s="189">
        <v>5.9067413310359678</v>
      </c>
      <c r="L124" s="190">
        <f t="shared" si="21"/>
        <v>-0.99680856849517774</v>
      </c>
      <c r="M124" s="189">
        <v>6.7218453188602441</v>
      </c>
      <c r="N124" s="190">
        <f t="shared" si="19"/>
        <v>0.81510398782427629</v>
      </c>
    </row>
    <row r="125" spans="1:15" x14ac:dyDescent="0.25">
      <c r="B125" s="119" t="s">
        <v>85</v>
      </c>
      <c r="C125" s="189" t="s">
        <v>233</v>
      </c>
      <c r="D125" s="190" t="s">
        <v>233</v>
      </c>
      <c r="E125" s="189" t="s">
        <v>233</v>
      </c>
      <c r="F125" s="190" t="str">
        <f t="shared" si="20"/>
        <v>-</v>
      </c>
      <c r="G125" s="189">
        <v>7.4414571851055253</v>
      </c>
      <c r="H125" s="190" t="str">
        <f t="shared" si="20"/>
        <v>-</v>
      </c>
      <c r="I125" s="189">
        <v>7.5992654560293822</v>
      </c>
      <c r="J125" s="190">
        <f t="shared" si="20"/>
        <v>0.15780827092385685</v>
      </c>
      <c r="K125" s="189">
        <v>6.0359646844975332</v>
      </c>
      <c r="L125" s="190">
        <f t="shared" si="21"/>
        <v>-1.563300771531849</v>
      </c>
      <c r="M125" s="189">
        <v>6.7674786459981018</v>
      </c>
      <c r="N125" s="190">
        <f t="shared" si="19"/>
        <v>0.73151396150056858</v>
      </c>
    </row>
    <row r="126" spans="1:15" x14ac:dyDescent="0.25">
      <c r="B126" s="119" t="s">
        <v>87</v>
      </c>
      <c r="C126" s="189">
        <v>7.666666666666667</v>
      </c>
      <c r="D126" s="190">
        <v>-0.28404301075268812</v>
      </c>
      <c r="E126" s="189">
        <v>5.8409090909090908</v>
      </c>
      <c r="F126" s="190">
        <f t="shared" si="20"/>
        <v>-1.8257575757575761</v>
      </c>
      <c r="G126" s="189">
        <v>8.8067338575700518</v>
      </c>
      <c r="H126" s="190">
        <f t="shared" si="20"/>
        <v>2.965824766660961</v>
      </c>
      <c r="I126" s="189">
        <v>6.2380407415884642</v>
      </c>
      <c r="J126" s="190">
        <f t="shared" si="20"/>
        <v>-2.5686931159815876</v>
      </c>
      <c r="K126" s="189">
        <v>8.4613835583984844</v>
      </c>
      <c r="L126" s="190">
        <f t="shared" si="21"/>
        <v>2.2233428168100202</v>
      </c>
      <c r="M126" s="189"/>
      <c r="N126" s="190"/>
    </row>
    <row r="127" spans="1:15" x14ac:dyDescent="0.25">
      <c r="B127" s="119" t="s">
        <v>89</v>
      </c>
      <c r="C127" s="189">
        <v>6.3863636363636367</v>
      </c>
      <c r="D127" s="190">
        <v>-1.7217976222400999</v>
      </c>
      <c r="E127" s="189">
        <v>8.2763615295480886</v>
      </c>
      <c r="F127" s="190">
        <f t="shared" si="20"/>
        <v>1.8899978931844519</v>
      </c>
      <c r="G127" s="189">
        <v>7.8096076458752517</v>
      </c>
      <c r="H127" s="190">
        <f t="shared" si="20"/>
        <v>-0.46675388367283688</v>
      </c>
      <c r="I127" s="189">
        <v>5.6116176967240801</v>
      </c>
      <c r="J127" s="190">
        <f t="shared" si="20"/>
        <v>-2.1979899491511716</v>
      </c>
      <c r="K127" s="189">
        <v>5.9173657718120802</v>
      </c>
      <c r="L127" s="190">
        <f t="shared" si="21"/>
        <v>0.30574807508800017</v>
      </c>
      <c r="M127" s="189"/>
      <c r="N127" s="190"/>
    </row>
    <row r="128" spans="1:15" x14ac:dyDescent="0.25">
      <c r="A128" s="125"/>
      <c r="B128" s="119" t="s">
        <v>91</v>
      </c>
      <c r="C128" s="189">
        <v>4.419776119402985</v>
      </c>
      <c r="D128" s="190">
        <v>-2.0378027735095863</v>
      </c>
      <c r="E128" s="189">
        <v>6.5399652476107732</v>
      </c>
      <c r="F128" s="190">
        <f t="shared" si="20"/>
        <v>2.1201891282077883</v>
      </c>
      <c r="G128" s="189">
        <v>7.0763655647869896</v>
      </c>
      <c r="H128" s="190">
        <f t="shared" si="20"/>
        <v>0.53640031717621639</v>
      </c>
      <c r="I128" s="189">
        <v>6.0672817281728175</v>
      </c>
      <c r="J128" s="190">
        <f t="shared" si="20"/>
        <v>-1.0090838366141721</v>
      </c>
      <c r="K128" s="189">
        <v>5.9782175587727453</v>
      </c>
      <c r="L128" s="190">
        <f t="shared" si="21"/>
        <v>-8.9064169400072224E-2</v>
      </c>
      <c r="M128" s="189"/>
      <c r="N128" s="190"/>
    </row>
    <row r="129" spans="2:15" x14ac:dyDescent="0.25">
      <c r="B129" s="119" t="s">
        <v>93</v>
      </c>
      <c r="C129" s="189">
        <v>7.0533117932148626</v>
      </c>
      <c r="D129" s="190">
        <v>-0.20360232614467133</v>
      </c>
      <c r="E129" s="189">
        <v>5.3751886507696955</v>
      </c>
      <c r="F129" s="190">
        <f t="shared" si="20"/>
        <v>-1.678123142445167</v>
      </c>
      <c r="G129" s="189">
        <v>6.9541828128561658</v>
      </c>
      <c r="H129" s="190">
        <f t="shared" si="20"/>
        <v>1.5789941620864703</v>
      </c>
      <c r="I129" s="189">
        <v>5.8860013103297666</v>
      </c>
      <c r="J129" s="190">
        <f t="shared" si="20"/>
        <v>-1.0681815025263992</v>
      </c>
      <c r="K129" s="189">
        <v>5.7116443745082615</v>
      </c>
      <c r="L129" s="190">
        <f t="shared" si="21"/>
        <v>-0.17435693582150513</v>
      </c>
      <c r="M129" s="189"/>
      <c r="N129" s="190"/>
    </row>
    <row r="130" spans="2:15" x14ac:dyDescent="0.25">
      <c r="B130" s="119" t="s">
        <v>95</v>
      </c>
      <c r="C130" s="189">
        <v>7.3490139687756777</v>
      </c>
      <c r="D130" s="190">
        <v>1.0358932160312975</v>
      </c>
      <c r="E130" s="189">
        <v>6.6219806763285023</v>
      </c>
      <c r="F130" s="190">
        <f t="shared" si="20"/>
        <v>-0.72703329244717541</v>
      </c>
      <c r="G130" s="189">
        <v>6.406141114982578</v>
      </c>
      <c r="H130" s="190">
        <f t="shared" si="20"/>
        <v>-0.2158395613459243</v>
      </c>
      <c r="I130" s="189">
        <v>6.3249634324719652</v>
      </c>
      <c r="J130" s="190">
        <f t="shared" si="20"/>
        <v>-8.1177682510612748E-2</v>
      </c>
      <c r="K130" s="189">
        <v>5.2975084459459456</v>
      </c>
      <c r="L130" s="190">
        <f t="shared" si="21"/>
        <v>-1.0274549865260196</v>
      </c>
      <c r="M130" s="189"/>
      <c r="N130" s="190"/>
    </row>
    <row r="131" spans="2:15" ht="15.75" x14ac:dyDescent="0.25">
      <c r="B131" s="122" t="s">
        <v>32</v>
      </c>
      <c r="C131" s="191">
        <v>6.7717101949780556</v>
      </c>
      <c r="D131" s="192">
        <v>-0.20715686493517005</v>
      </c>
      <c r="E131" s="191">
        <v>6.9646118721461185</v>
      </c>
      <c r="F131" s="192">
        <f t="shared" si="20"/>
        <v>0.19290167716806295</v>
      </c>
      <c r="G131" s="191">
        <v>7.1221982489613236</v>
      </c>
      <c r="H131" s="192">
        <f t="shared" si="20"/>
        <v>0.15758637681520504</v>
      </c>
      <c r="I131" s="191">
        <v>6.4367679410190854</v>
      </c>
      <c r="J131" s="192">
        <f t="shared" si="20"/>
        <v>-0.68543030794223814</v>
      </c>
      <c r="K131" s="191">
        <v>6.2090876819311323</v>
      </c>
      <c r="L131" s="192">
        <f t="shared" si="21"/>
        <v>-0.2276802590879532</v>
      </c>
      <c r="M131" s="191">
        <v>6.0295790411365662</v>
      </c>
      <c r="N131" s="192">
        <v>3.2249893700819321E-2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7.8617021276595747</v>
      </c>
      <c r="D141" s="190">
        <v>-0.2739856046824336</v>
      </c>
      <c r="E141" s="189">
        <v>10.762376237623762</v>
      </c>
      <c r="F141" s="190">
        <f t="shared" ref="F141:J143" si="22">IFERROR(E141-C141,"-")</f>
        <v>2.9006741099641875</v>
      </c>
      <c r="G141" s="189">
        <v>8.0026954177897576</v>
      </c>
      <c r="H141" s="190">
        <f t="shared" si="22"/>
        <v>-2.7596808198340046</v>
      </c>
      <c r="I141" s="189">
        <v>8.2559456398641</v>
      </c>
      <c r="J141" s="190">
        <f t="shared" si="22"/>
        <v>0.25325022207434245</v>
      </c>
      <c r="K141" s="189">
        <v>7.1475548060708265</v>
      </c>
      <c r="L141" s="190">
        <f t="shared" ref="L141:L143" si="23">IFERROR(K141-I141,"-")</f>
        <v>-1.1083908337932735</v>
      </c>
      <c r="M141" s="189">
        <v>7.3878143133462286</v>
      </c>
      <c r="N141" s="190">
        <f t="shared" ref="N141:N147" si="24">IFERROR(M141-K141,"-")</f>
        <v>0.24025950727540213</v>
      </c>
    </row>
    <row r="142" spans="2:15" x14ac:dyDescent="0.25">
      <c r="B142" s="119" t="s">
        <v>75</v>
      </c>
      <c r="C142" s="189">
        <v>7.505226480836237</v>
      </c>
      <c r="D142" s="190">
        <v>-1.1654938185089456</v>
      </c>
      <c r="E142" s="189">
        <v>19.736318407960198</v>
      </c>
      <c r="F142" s="190">
        <f t="shared" si="22"/>
        <v>12.231091927123961</v>
      </c>
      <c r="G142" s="189">
        <v>6.4764444444444447</v>
      </c>
      <c r="H142" s="190">
        <f t="shared" si="22"/>
        <v>-13.259873963515753</v>
      </c>
      <c r="I142" s="189">
        <v>10.370414201183433</v>
      </c>
      <c r="J142" s="190">
        <f t="shared" si="22"/>
        <v>3.8939697567389882</v>
      </c>
      <c r="K142" s="189">
        <v>8.3796526054590572</v>
      </c>
      <c r="L142" s="190">
        <f t="shared" si="23"/>
        <v>-1.9907615957243756</v>
      </c>
      <c r="M142" s="189">
        <v>6.8422590068159685</v>
      </c>
      <c r="N142" s="190">
        <f t="shared" si="24"/>
        <v>-1.5373935986430887</v>
      </c>
    </row>
    <row r="143" spans="2:15" x14ac:dyDescent="0.25">
      <c r="B143" s="119" t="s">
        <v>77</v>
      </c>
      <c r="C143" s="189">
        <v>9.7437185929648233</v>
      </c>
      <c r="D143" s="190">
        <v>1.0972157574260706</v>
      </c>
      <c r="E143" s="189">
        <v>10.463869463869464</v>
      </c>
      <c r="F143" s="190">
        <f t="shared" si="22"/>
        <v>0.72015087090464114</v>
      </c>
      <c r="G143" s="189">
        <v>7.698924731182796</v>
      </c>
      <c r="H143" s="190">
        <f t="shared" si="22"/>
        <v>-2.7649447326866685</v>
      </c>
      <c r="I143" s="189">
        <v>7.2857142857142856</v>
      </c>
      <c r="J143" s="190">
        <f t="shared" si="22"/>
        <v>-0.41321044546851038</v>
      </c>
      <c r="K143" s="189">
        <v>5.5732217573221758</v>
      </c>
      <c r="L143" s="190">
        <f t="shared" si="23"/>
        <v>-1.7124925283921097</v>
      </c>
      <c r="M143" s="189">
        <v>7.3555027711797312</v>
      </c>
      <c r="N143" s="190">
        <f t="shared" si="24"/>
        <v>1.7822810138575553</v>
      </c>
    </row>
    <row r="144" spans="2:15" x14ac:dyDescent="0.25">
      <c r="B144" s="119" t="s">
        <v>79</v>
      </c>
      <c r="C144" s="189" t="s">
        <v>233</v>
      </c>
      <c r="D144" s="190" t="s">
        <v>233</v>
      </c>
      <c r="E144" s="189">
        <v>22.977777777777778</v>
      </c>
      <c r="F144" s="190" t="str">
        <f>IFERROR(E144-C144,"-")</f>
        <v>-</v>
      </c>
      <c r="G144" s="189">
        <v>7.1142857142857139</v>
      </c>
      <c r="H144" s="190">
        <f>IFERROR(G144-E144,"-")</f>
        <v>-15.863492063492064</v>
      </c>
      <c r="I144" s="189">
        <v>7.2047413793103452</v>
      </c>
      <c r="J144" s="190">
        <f>IFERROR(I144-G144,"-")</f>
        <v>9.0455665024631315E-2</v>
      </c>
      <c r="K144" s="189">
        <v>12.068527918781726</v>
      </c>
      <c r="L144" s="190">
        <f>IFERROR(K144-I144,"-")</f>
        <v>4.8637865394713806</v>
      </c>
      <c r="M144" s="189">
        <v>6.2781818181818183</v>
      </c>
      <c r="N144" s="190">
        <f t="shared" si="24"/>
        <v>-5.7903461005999075</v>
      </c>
    </row>
    <row r="145" spans="1:15" x14ac:dyDescent="0.25">
      <c r="B145" s="119" t="s">
        <v>81</v>
      </c>
      <c r="C145" s="189" t="s">
        <v>233</v>
      </c>
      <c r="D145" s="190" t="s">
        <v>233</v>
      </c>
      <c r="E145" s="189">
        <v>15.326923076923077</v>
      </c>
      <c r="F145" s="190" t="str">
        <f t="shared" ref="F145:J153" si="25">IFERROR(E145-C145,"-")</f>
        <v>-</v>
      </c>
      <c r="G145" s="189">
        <v>6.7809110629067249</v>
      </c>
      <c r="H145" s="190">
        <f t="shared" si="25"/>
        <v>-8.5460120140163518</v>
      </c>
      <c r="I145" s="189">
        <v>7.3737373737373737</v>
      </c>
      <c r="J145" s="190">
        <f t="shared" si="25"/>
        <v>0.59282631083064885</v>
      </c>
      <c r="K145" s="189">
        <v>9.1675824175824179</v>
      </c>
      <c r="L145" s="190">
        <f t="shared" ref="L145:L153" si="26">IFERROR(K145-I145,"-")</f>
        <v>1.7938450438450442</v>
      </c>
      <c r="M145" s="189">
        <v>7.4332129963898916</v>
      </c>
      <c r="N145" s="190">
        <f t="shared" si="24"/>
        <v>-1.7343694211925262</v>
      </c>
    </row>
    <row r="146" spans="1:15" x14ac:dyDescent="0.25">
      <c r="B146" s="119" t="s">
        <v>83</v>
      </c>
      <c r="C146" s="189" t="s">
        <v>233</v>
      </c>
      <c r="D146" s="190" t="s">
        <v>233</v>
      </c>
      <c r="E146" s="189">
        <v>17.822784810126581</v>
      </c>
      <c r="F146" s="190" t="str">
        <f t="shared" si="25"/>
        <v>-</v>
      </c>
      <c r="G146" s="189">
        <v>5.6285266457680247</v>
      </c>
      <c r="H146" s="190">
        <f t="shared" si="25"/>
        <v>-12.194258164358557</v>
      </c>
      <c r="I146" s="189">
        <v>6.3149792776791003</v>
      </c>
      <c r="J146" s="190">
        <f t="shared" si="25"/>
        <v>0.68645263191107553</v>
      </c>
      <c r="K146" s="189">
        <v>6.4553571428571432</v>
      </c>
      <c r="L146" s="190">
        <f t="shared" si="26"/>
        <v>0.14037786517804296</v>
      </c>
      <c r="M146" s="189">
        <v>7.3386837881219904</v>
      </c>
      <c r="N146" s="190">
        <f t="shared" si="24"/>
        <v>0.88332664526484717</v>
      </c>
    </row>
    <row r="147" spans="1:15" x14ac:dyDescent="0.25">
      <c r="B147" s="119" t="s">
        <v>85</v>
      </c>
      <c r="C147" s="189" t="s">
        <v>233</v>
      </c>
      <c r="D147" s="190" t="s">
        <v>233</v>
      </c>
      <c r="E147" s="189">
        <v>9.8461538461538467</v>
      </c>
      <c r="F147" s="190" t="str">
        <f t="shared" si="25"/>
        <v>-</v>
      </c>
      <c r="G147" s="189">
        <v>8.2565445026178015</v>
      </c>
      <c r="H147" s="190">
        <f t="shared" si="25"/>
        <v>-1.5896093435360452</v>
      </c>
      <c r="I147" s="189">
        <v>16.43010752688172</v>
      </c>
      <c r="J147" s="190">
        <f t="shared" si="25"/>
        <v>8.1735630242639186</v>
      </c>
      <c r="K147" s="189">
        <v>7.3354231974921627</v>
      </c>
      <c r="L147" s="190">
        <f t="shared" si="26"/>
        <v>-9.0946843293895583</v>
      </c>
      <c r="M147" s="189">
        <v>8.6909788867562376</v>
      </c>
      <c r="N147" s="190">
        <f t="shared" si="24"/>
        <v>1.355555689264075</v>
      </c>
    </row>
    <row r="148" spans="1:15" x14ac:dyDescent="0.25">
      <c r="B148" s="119" t="s">
        <v>87</v>
      </c>
      <c r="C148" s="189">
        <v>11.794238683127572</v>
      </c>
      <c r="D148" s="190">
        <v>2.9210215674381903</v>
      </c>
      <c r="E148" s="189">
        <v>6.5616438356164384</v>
      </c>
      <c r="F148" s="190">
        <f t="shared" si="25"/>
        <v>-5.2325948475111339</v>
      </c>
      <c r="G148" s="189">
        <v>9.6734693877551017</v>
      </c>
      <c r="H148" s="190">
        <f t="shared" si="25"/>
        <v>3.1118255521386633</v>
      </c>
      <c r="I148" s="189">
        <v>8.7648114901256733</v>
      </c>
      <c r="J148" s="190">
        <f t="shared" si="25"/>
        <v>-0.90865789762942839</v>
      </c>
      <c r="K148" s="189">
        <v>8.639705882352942</v>
      </c>
      <c r="L148" s="190">
        <f t="shared" si="26"/>
        <v>-0.12510560777273128</v>
      </c>
      <c r="M148" s="189"/>
      <c r="N148" s="190"/>
    </row>
    <row r="149" spans="1:15" x14ac:dyDescent="0.25">
      <c r="B149" s="119" t="s">
        <v>89</v>
      </c>
      <c r="C149" s="189">
        <v>14.543859649122806</v>
      </c>
      <c r="D149" s="190">
        <v>6.259174964438122</v>
      </c>
      <c r="E149" s="189">
        <v>8.0187110187110182</v>
      </c>
      <c r="F149" s="190">
        <f t="shared" si="25"/>
        <v>-6.5251486304117883</v>
      </c>
      <c r="G149" s="189">
        <v>8.0555555555555554</v>
      </c>
      <c r="H149" s="190">
        <f t="shared" si="25"/>
        <v>3.6844536844537146E-2</v>
      </c>
      <c r="I149" s="189">
        <v>5.4844192634560907</v>
      </c>
      <c r="J149" s="190">
        <f t="shared" si="25"/>
        <v>-2.5711362920994647</v>
      </c>
      <c r="K149" s="189">
        <v>5.9034749034749039</v>
      </c>
      <c r="L149" s="190">
        <f t="shared" si="26"/>
        <v>0.41905564001881324</v>
      </c>
      <c r="M149" s="189"/>
      <c r="N149" s="190"/>
    </row>
    <row r="150" spans="1:15" x14ac:dyDescent="0.25">
      <c r="A150" s="125"/>
      <c r="B150" s="119" t="s">
        <v>91</v>
      </c>
      <c r="C150" s="189">
        <v>5.4363636363636365</v>
      </c>
      <c r="D150" s="190">
        <v>-2.0938377059182427</v>
      </c>
      <c r="E150" s="189">
        <v>6.7181069958847734</v>
      </c>
      <c r="F150" s="190">
        <f t="shared" si="25"/>
        <v>1.2817433595211369</v>
      </c>
      <c r="G150" s="189">
        <v>7.819121447028424</v>
      </c>
      <c r="H150" s="190">
        <f t="shared" si="25"/>
        <v>1.1010144511436506</v>
      </c>
      <c r="I150" s="189">
        <v>8.6818181818181817</v>
      </c>
      <c r="J150" s="190">
        <f t="shared" si="25"/>
        <v>0.86269673478975761</v>
      </c>
      <c r="K150" s="189">
        <v>8.1320406278855035</v>
      </c>
      <c r="L150" s="190">
        <f t="shared" si="26"/>
        <v>-0.54977755393267813</v>
      </c>
      <c r="M150" s="189"/>
      <c r="N150" s="190"/>
    </row>
    <row r="151" spans="1:15" x14ac:dyDescent="0.25">
      <c r="B151" s="119" t="s">
        <v>93</v>
      </c>
      <c r="C151" s="189">
        <v>6.5258855585831066</v>
      </c>
      <c r="D151" s="190">
        <v>-2.6017006483134457</v>
      </c>
      <c r="E151" s="189">
        <v>7.9976247030878858</v>
      </c>
      <c r="F151" s="190">
        <f t="shared" si="25"/>
        <v>1.4717391445047792</v>
      </c>
      <c r="G151" s="189">
        <v>8.1650831353919244</v>
      </c>
      <c r="H151" s="190">
        <f t="shared" si="25"/>
        <v>0.16745843230403867</v>
      </c>
      <c r="I151" s="189">
        <v>7.4842931937172779</v>
      </c>
      <c r="J151" s="190">
        <f t="shared" si="25"/>
        <v>-0.68078994167464657</v>
      </c>
      <c r="K151" s="189">
        <v>7.177658142664872</v>
      </c>
      <c r="L151" s="190">
        <f t="shared" si="26"/>
        <v>-0.30663505105240585</v>
      </c>
      <c r="M151" s="189"/>
      <c r="N151" s="190"/>
    </row>
    <row r="152" spans="1:15" x14ac:dyDescent="0.25">
      <c r="B152" s="119" t="s">
        <v>95</v>
      </c>
      <c r="C152" s="189">
        <v>7.788321167883212</v>
      </c>
      <c r="D152" s="190">
        <v>-1.1324580528960082</v>
      </c>
      <c r="E152" s="189">
        <v>7.1046831955922869</v>
      </c>
      <c r="F152" s="190">
        <f t="shared" si="25"/>
        <v>-0.68363797229092516</v>
      </c>
      <c r="G152" s="189">
        <v>7.3941176470588239</v>
      </c>
      <c r="H152" s="190">
        <f t="shared" si="25"/>
        <v>0.28943445146653701</v>
      </c>
      <c r="I152" s="189">
        <v>7.4029335634167381</v>
      </c>
      <c r="J152" s="190">
        <f t="shared" si="25"/>
        <v>8.815916357914233E-3</v>
      </c>
      <c r="K152" s="189">
        <v>6.9815668202764973</v>
      </c>
      <c r="L152" s="190">
        <f t="shared" si="26"/>
        <v>-0.42136674314024081</v>
      </c>
      <c r="M152" s="189"/>
      <c r="N152" s="190"/>
    </row>
    <row r="153" spans="1:15" ht="15.75" x14ac:dyDescent="0.25">
      <c r="B153" s="122" t="s">
        <v>32</v>
      </c>
      <c r="C153" s="191">
        <v>8.1043272080616475</v>
      </c>
      <c r="D153" s="192">
        <v>-8.8147215382084809E-2</v>
      </c>
      <c r="E153" s="191">
        <v>10.078081427774679</v>
      </c>
      <c r="F153" s="192">
        <f t="shared" si="25"/>
        <v>1.9737542197130313</v>
      </c>
      <c r="G153" s="191">
        <v>7.3186628807434175</v>
      </c>
      <c r="H153" s="192">
        <f t="shared" si="25"/>
        <v>-2.7594185470312613</v>
      </c>
      <c r="I153" s="191">
        <v>7.7856686444545868</v>
      </c>
      <c r="J153" s="192">
        <f t="shared" si="25"/>
        <v>0.46700576371116931</v>
      </c>
      <c r="K153" s="191">
        <v>7.3207529587177333</v>
      </c>
      <c r="L153" s="192">
        <f t="shared" si="26"/>
        <v>-0.46491568573685349</v>
      </c>
      <c r="M153" s="191">
        <v>7.200261352499183</v>
      </c>
      <c r="N153" s="192">
        <v>-0.10391682991018136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5.7492211838006231</v>
      </c>
      <c r="D163" s="190">
        <v>-1.3873197784880631</v>
      </c>
      <c r="E163" s="189">
        <v>4.729166666666667</v>
      </c>
      <c r="F163" s="190">
        <f t="shared" ref="F163:J165" si="27">IFERROR(E163-C163,"-")</f>
        <v>-1.0200545171339561</v>
      </c>
      <c r="G163" s="189">
        <v>6.5365853658536581</v>
      </c>
      <c r="H163" s="190">
        <f t="shared" si="27"/>
        <v>1.8074186991869912</v>
      </c>
      <c r="I163" s="189">
        <v>7.2143184947223498</v>
      </c>
      <c r="J163" s="190">
        <f t="shared" si="27"/>
        <v>0.67773312886869164</v>
      </c>
      <c r="K163" s="189">
        <v>7.8896882494004794</v>
      </c>
      <c r="L163" s="190">
        <f t="shared" ref="L163:L165" si="28">IFERROR(K163-I163,"-")</f>
        <v>0.67536975467812965</v>
      </c>
      <c r="M163" s="189">
        <v>7.4726443768996962</v>
      </c>
      <c r="N163" s="190">
        <f t="shared" ref="N163:N169" si="29">IFERROR(M163-K163,"-")</f>
        <v>-0.41704387250078323</v>
      </c>
    </row>
    <row r="164" spans="2:14" x14ac:dyDescent="0.25">
      <c r="B164" s="119" t="s">
        <v>75</v>
      </c>
      <c r="C164" s="189">
        <v>6.7679449360865291</v>
      </c>
      <c r="D164" s="190">
        <v>-8.0635505553849463E-2</v>
      </c>
      <c r="E164" s="189">
        <v>6.1937499999999996</v>
      </c>
      <c r="F164" s="190">
        <f t="shared" si="27"/>
        <v>-0.57419493608652949</v>
      </c>
      <c r="G164" s="189">
        <v>5.8539007092198583</v>
      </c>
      <c r="H164" s="190">
        <f t="shared" si="27"/>
        <v>-0.33984929078014137</v>
      </c>
      <c r="I164" s="189">
        <v>7.303468208092486</v>
      </c>
      <c r="J164" s="190">
        <f t="shared" si="27"/>
        <v>1.4495674988726277</v>
      </c>
      <c r="K164" s="189">
        <v>6.3089552238805968</v>
      </c>
      <c r="L164" s="190">
        <f t="shared" si="28"/>
        <v>-0.99451298421188916</v>
      </c>
      <c r="M164" s="189">
        <v>6.4013086150490732</v>
      </c>
      <c r="N164" s="190">
        <f t="shared" si="29"/>
        <v>9.2353391168476406E-2</v>
      </c>
    </row>
    <row r="165" spans="2:14" x14ac:dyDescent="0.25">
      <c r="B165" s="119" t="s">
        <v>77</v>
      </c>
      <c r="C165" s="189">
        <v>8.1036585365853657</v>
      </c>
      <c r="D165" s="190">
        <v>1.7191495462672464</v>
      </c>
      <c r="E165" s="189">
        <v>6.4149377593360999</v>
      </c>
      <c r="F165" s="190">
        <f t="shared" si="27"/>
        <v>-1.6887207772492658</v>
      </c>
      <c r="G165" s="189">
        <v>6.8731343283582094</v>
      </c>
      <c r="H165" s="190">
        <f t="shared" si="27"/>
        <v>0.45819656902210948</v>
      </c>
      <c r="I165" s="189">
        <v>6.9717348927875245</v>
      </c>
      <c r="J165" s="190">
        <f t="shared" si="27"/>
        <v>9.8600564429315085E-2</v>
      </c>
      <c r="K165" s="189">
        <v>8.247519582245431</v>
      </c>
      <c r="L165" s="190">
        <f t="shared" si="28"/>
        <v>1.2757846894579066</v>
      </c>
      <c r="M165" s="189">
        <v>6.2750000000000004</v>
      </c>
      <c r="N165" s="190">
        <f t="shared" si="29"/>
        <v>-1.9725195822454307</v>
      </c>
    </row>
    <row r="166" spans="2:14" x14ac:dyDescent="0.25">
      <c r="B166" s="119" t="s">
        <v>79</v>
      </c>
      <c r="C166" s="189" t="s">
        <v>233</v>
      </c>
      <c r="D166" s="190" t="s">
        <v>233</v>
      </c>
      <c r="E166" s="189">
        <v>7</v>
      </c>
      <c r="F166" s="190" t="str">
        <f>IFERROR(E166-C166,"-")</f>
        <v>-</v>
      </c>
      <c r="G166" s="189">
        <v>5.7451171875</v>
      </c>
      <c r="H166" s="190">
        <f>IFERROR(G166-E166,"-")</f>
        <v>-1.2548828125</v>
      </c>
      <c r="I166" s="189">
        <v>6.1101449275362318</v>
      </c>
      <c r="J166" s="190">
        <f>IFERROR(I166-G166,"-")</f>
        <v>0.36502774003623184</v>
      </c>
      <c r="K166" s="189">
        <v>6.5773298083278258</v>
      </c>
      <c r="L166" s="190">
        <f>IFERROR(K166-I166,"-")</f>
        <v>0.46718488079159393</v>
      </c>
      <c r="M166" s="189">
        <v>6.08</v>
      </c>
      <c r="N166" s="190">
        <f t="shared" si="29"/>
        <v>-0.4973298083278257</v>
      </c>
    </row>
    <row r="167" spans="2:14" x14ac:dyDescent="0.25">
      <c r="B167" s="119" t="s">
        <v>81</v>
      </c>
      <c r="C167" s="189" t="s">
        <v>233</v>
      </c>
      <c r="D167" s="190" t="s">
        <v>233</v>
      </c>
      <c r="E167" s="189">
        <v>4.4880239520958085</v>
      </c>
      <c r="F167" s="190" t="str">
        <f t="shared" ref="F167:J175" si="30">IFERROR(E167-C167,"-")</f>
        <v>-</v>
      </c>
      <c r="G167" s="189">
        <v>7.0894308943089435</v>
      </c>
      <c r="H167" s="190">
        <f t="shared" si="30"/>
        <v>2.601406942213135</v>
      </c>
      <c r="I167" s="189">
        <v>6.3323216995447646</v>
      </c>
      <c r="J167" s="190">
        <f t="shared" si="30"/>
        <v>-0.75710919476417882</v>
      </c>
      <c r="K167" s="189">
        <v>7.4274533413606258</v>
      </c>
      <c r="L167" s="190">
        <f t="shared" ref="L167:L175" si="31">IFERROR(K167-I167,"-")</f>
        <v>1.0951316418158612</v>
      </c>
      <c r="M167" s="189">
        <v>6.1149542217700912</v>
      </c>
      <c r="N167" s="190">
        <f t="shared" si="29"/>
        <v>-1.3124991195905347</v>
      </c>
    </row>
    <row r="168" spans="2:14" x14ac:dyDescent="0.25">
      <c r="B168" s="119" t="s">
        <v>83</v>
      </c>
      <c r="C168" s="189" t="s">
        <v>233</v>
      </c>
      <c r="D168" s="190" t="s">
        <v>233</v>
      </c>
      <c r="E168" s="189">
        <v>6.6040609137055837</v>
      </c>
      <c r="F168" s="190" t="str">
        <f t="shared" si="30"/>
        <v>-</v>
      </c>
      <c r="G168" s="189">
        <v>5.8227848101265822</v>
      </c>
      <c r="H168" s="190">
        <f t="shared" si="30"/>
        <v>-0.78127610357900146</v>
      </c>
      <c r="I168" s="189">
        <v>6.5613636363636365</v>
      </c>
      <c r="J168" s="190">
        <f t="shared" si="30"/>
        <v>0.73857882623705429</v>
      </c>
      <c r="K168" s="189">
        <v>6.0972568578553616</v>
      </c>
      <c r="L168" s="190">
        <f t="shared" si="31"/>
        <v>-0.46410677850827486</v>
      </c>
      <c r="M168" s="189">
        <v>6.4898218829516541</v>
      </c>
      <c r="N168" s="190">
        <f t="shared" si="29"/>
        <v>0.39256502509629243</v>
      </c>
    </row>
    <row r="169" spans="2:14" x14ac:dyDescent="0.25">
      <c r="B169" s="119" t="s">
        <v>85</v>
      </c>
      <c r="C169" s="189" t="s">
        <v>233</v>
      </c>
      <c r="D169" s="190" t="s">
        <v>233</v>
      </c>
      <c r="E169" s="189">
        <v>4.1475409836065573</v>
      </c>
      <c r="F169" s="190" t="str">
        <f t="shared" si="30"/>
        <v>-</v>
      </c>
      <c r="G169" s="189">
        <v>8.4603174603174605</v>
      </c>
      <c r="H169" s="190">
        <f t="shared" si="30"/>
        <v>4.3127764767109031</v>
      </c>
      <c r="I169" s="189">
        <v>7.6562698917886696</v>
      </c>
      <c r="J169" s="190">
        <f t="shared" si="30"/>
        <v>-0.80404756852879089</v>
      </c>
      <c r="K169" s="189">
        <v>6.3948832035595107</v>
      </c>
      <c r="L169" s="190">
        <f t="shared" si="31"/>
        <v>-1.2613866882291589</v>
      </c>
      <c r="M169" s="189">
        <v>7.2997481108312341</v>
      </c>
      <c r="N169" s="190">
        <f t="shared" si="29"/>
        <v>0.90486490727172342</v>
      </c>
    </row>
    <row r="170" spans="2:14" x14ac:dyDescent="0.25">
      <c r="B170" s="119" t="s">
        <v>87</v>
      </c>
      <c r="C170" s="189">
        <v>10.433333333333334</v>
      </c>
      <c r="D170" s="190">
        <v>2.0171597633136091</v>
      </c>
      <c r="E170" s="189">
        <v>8.2528735632183903</v>
      </c>
      <c r="F170" s="190">
        <f t="shared" si="30"/>
        <v>-2.1804597701149433</v>
      </c>
      <c r="G170" s="189">
        <v>8.2962720732504902</v>
      </c>
      <c r="H170" s="190">
        <f t="shared" si="30"/>
        <v>4.3398510032099935E-2</v>
      </c>
      <c r="I170" s="189">
        <v>10.346733668341708</v>
      </c>
      <c r="J170" s="190">
        <f t="shared" si="30"/>
        <v>2.0504615950912175</v>
      </c>
      <c r="K170" s="189">
        <v>9.152667723190703</v>
      </c>
      <c r="L170" s="190">
        <f t="shared" si="31"/>
        <v>-1.1940659451510047</v>
      </c>
      <c r="M170" s="189"/>
      <c r="N170" s="190"/>
    </row>
    <row r="171" spans="2:14" x14ac:dyDescent="0.25">
      <c r="B171" s="119" t="s">
        <v>89</v>
      </c>
      <c r="C171" s="189">
        <v>5.2180451127819545</v>
      </c>
      <c r="D171" s="190">
        <v>-1.9822494380280604</v>
      </c>
      <c r="E171" s="189">
        <v>7.3111702127659575</v>
      </c>
      <c r="F171" s="190">
        <f t="shared" si="30"/>
        <v>2.093125099984003</v>
      </c>
      <c r="G171" s="189">
        <v>7.2282157676348548</v>
      </c>
      <c r="H171" s="190">
        <f t="shared" si="30"/>
        <v>-8.2954445131102617E-2</v>
      </c>
      <c r="I171" s="189">
        <v>7.003300330033003</v>
      </c>
      <c r="J171" s="190">
        <f t="shared" si="30"/>
        <v>-0.22491543760185184</v>
      </c>
      <c r="K171" s="189">
        <v>3.8022199798183651</v>
      </c>
      <c r="L171" s="190">
        <f t="shared" si="31"/>
        <v>-3.2010803502146379</v>
      </c>
      <c r="M171" s="189"/>
      <c r="N171" s="190"/>
    </row>
    <row r="172" spans="2:14" x14ac:dyDescent="0.25">
      <c r="B172" s="119" t="s">
        <v>91</v>
      </c>
      <c r="C172" s="189">
        <v>6.267942583732057</v>
      </c>
      <c r="D172" s="190">
        <v>0.39831608619858283</v>
      </c>
      <c r="E172" s="189">
        <v>5.4994388327721664</v>
      </c>
      <c r="F172" s="190">
        <f t="shared" si="30"/>
        <v>-0.76850375095989065</v>
      </c>
      <c r="G172" s="189">
        <v>6.1459524526030691</v>
      </c>
      <c r="H172" s="190">
        <f t="shared" si="30"/>
        <v>0.64651361983090272</v>
      </c>
      <c r="I172" s="189">
        <v>6.1748318924111434</v>
      </c>
      <c r="J172" s="190">
        <f t="shared" si="30"/>
        <v>2.8879439808074281E-2</v>
      </c>
      <c r="K172" s="189">
        <v>6.659903626680193</v>
      </c>
      <c r="L172" s="190">
        <f t="shared" si="31"/>
        <v>0.48507173426904959</v>
      </c>
      <c r="M172" s="189"/>
      <c r="N172" s="190"/>
    </row>
    <row r="173" spans="2:14" x14ac:dyDescent="0.25">
      <c r="B173" s="119" t="s">
        <v>93</v>
      </c>
      <c r="C173" s="189">
        <v>4.4545454545454541</v>
      </c>
      <c r="D173" s="190">
        <v>-2.1324110671936767</v>
      </c>
      <c r="E173" s="189">
        <v>8.594678217821782</v>
      </c>
      <c r="F173" s="190">
        <f t="shared" si="30"/>
        <v>4.1401327632763278</v>
      </c>
      <c r="G173" s="189">
        <v>9.0160278745644593</v>
      </c>
      <c r="H173" s="190">
        <f t="shared" si="30"/>
        <v>0.42134965674267733</v>
      </c>
      <c r="I173" s="189">
        <v>8.294520547945206</v>
      </c>
      <c r="J173" s="190">
        <f t="shared" si="30"/>
        <v>-0.72150732661925332</v>
      </c>
      <c r="K173" s="189">
        <v>6.7973199329983247</v>
      </c>
      <c r="L173" s="190">
        <f t="shared" si="31"/>
        <v>-1.4972006149468813</v>
      </c>
      <c r="M173" s="189"/>
      <c r="N173" s="190"/>
    </row>
    <row r="174" spans="2:14" x14ac:dyDescent="0.25">
      <c r="B174" s="119" t="s">
        <v>95</v>
      </c>
      <c r="C174" s="189">
        <v>6.1395793499043974</v>
      </c>
      <c r="D174" s="190">
        <v>-0.39276566357269171</v>
      </c>
      <c r="E174" s="189">
        <v>6.6066790352504636</v>
      </c>
      <c r="F174" s="190">
        <f t="shared" si="30"/>
        <v>0.46709968534606627</v>
      </c>
      <c r="G174" s="189">
        <v>6.6683569979716024</v>
      </c>
      <c r="H174" s="190">
        <f t="shared" si="30"/>
        <v>6.167796272113879E-2</v>
      </c>
      <c r="I174" s="189">
        <v>6.2648752399232244</v>
      </c>
      <c r="J174" s="190">
        <f t="shared" si="30"/>
        <v>-0.40348175804837805</v>
      </c>
      <c r="K174" s="189">
        <v>5.9157142857142855</v>
      </c>
      <c r="L174" s="190">
        <f t="shared" si="31"/>
        <v>-0.34916095420893889</v>
      </c>
      <c r="M174" s="189"/>
      <c r="N174" s="190"/>
    </row>
    <row r="175" spans="2:14" ht="15.75" x14ac:dyDescent="0.25">
      <c r="B175" s="122" t="s">
        <v>32</v>
      </c>
      <c r="C175" s="191">
        <v>6.2528269063496662</v>
      </c>
      <c r="D175" s="192">
        <v>-0.66206279953268687</v>
      </c>
      <c r="E175" s="191">
        <v>7.0498887829679058</v>
      </c>
      <c r="F175" s="192">
        <f t="shared" si="30"/>
        <v>0.79706187661823957</v>
      </c>
      <c r="G175" s="191">
        <v>7.0258214661716627</v>
      </c>
      <c r="H175" s="192">
        <f t="shared" si="30"/>
        <v>-2.4067316796243077E-2</v>
      </c>
      <c r="I175" s="191">
        <v>6.864052535202374</v>
      </c>
      <c r="J175" s="192">
        <f t="shared" si="30"/>
        <v>-0.16176893096928868</v>
      </c>
      <c r="K175" s="191">
        <v>6.9015844794226844</v>
      </c>
      <c r="L175" s="192">
        <f t="shared" si="31"/>
        <v>3.7531944220310365E-2</v>
      </c>
      <c r="M175" s="191">
        <v>6.5409582689335393</v>
      </c>
      <c r="N175" s="192">
        <v>-0.40749159014455838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5.3219178082191778</v>
      </c>
      <c r="D185" s="190">
        <v>-0.74104515474378552</v>
      </c>
      <c r="E185" s="189">
        <v>32.443708609271525</v>
      </c>
      <c r="F185" s="190">
        <f t="shared" ref="F185:J187" si="32">IFERROR(E185-C185,"-")</f>
        <v>27.121790801052349</v>
      </c>
      <c r="G185" s="189">
        <v>6.6523809523809527</v>
      </c>
      <c r="H185" s="190">
        <f t="shared" si="32"/>
        <v>-25.791327656890573</v>
      </c>
      <c r="I185" s="189">
        <v>6.8395904436860064</v>
      </c>
      <c r="J185" s="190">
        <f t="shared" si="32"/>
        <v>0.18720949130505371</v>
      </c>
      <c r="K185" s="189">
        <v>7.064327485380117</v>
      </c>
      <c r="L185" s="190">
        <f t="shared" ref="L185:L187" si="33">IFERROR(K185-I185,"-")</f>
        <v>0.22473704169411057</v>
      </c>
      <c r="M185" s="189">
        <v>6.507518796992481</v>
      </c>
      <c r="N185" s="190">
        <f t="shared" ref="N185:N191" si="34">IFERROR(M185-K185,"-")</f>
        <v>-0.55680868838763597</v>
      </c>
    </row>
    <row r="186" spans="1:15" x14ac:dyDescent="0.25">
      <c r="B186" s="119" t="s">
        <v>75</v>
      </c>
      <c r="C186" s="189">
        <v>5.7124463519313302</v>
      </c>
      <c r="D186" s="190">
        <v>-0.55607216658718794</v>
      </c>
      <c r="E186" s="189" t="s">
        <v>233</v>
      </c>
      <c r="F186" s="190" t="str">
        <f t="shared" si="32"/>
        <v>-</v>
      </c>
      <c r="G186" s="189">
        <v>5.0331753554502372</v>
      </c>
      <c r="H186" s="190" t="str">
        <f t="shared" si="32"/>
        <v>-</v>
      </c>
      <c r="I186" s="189">
        <v>5.4823529411764707</v>
      </c>
      <c r="J186" s="190">
        <f t="shared" si="32"/>
        <v>0.44917758572623345</v>
      </c>
      <c r="K186" s="189">
        <v>6.0017182130584192</v>
      </c>
      <c r="L186" s="190">
        <f t="shared" si="33"/>
        <v>0.51936527188194859</v>
      </c>
      <c r="M186" s="189">
        <v>5.4409937888198758</v>
      </c>
      <c r="N186" s="190">
        <f t="shared" si="34"/>
        <v>-0.56072442423854341</v>
      </c>
    </row>
    <row r="187" spans="1:15" x14ac:dyDescent="0.25">
      <c r="B187" s="119" t="s">
        <v>77</v>
      </c>
      <c r="C187" s="189">
        <v>5.666666666666667</v>
      </c>
      <c r="D187" s="190">
        <v>-1.3400447427293063</v>
      </c>
      <c r="E187" s="189">
        <v>1</v>
      </c>
      <c r="F187" s="190">
        <f t="shared" si="32"/>
        <v>-4.666666666666667</v>
      </c>
      <c r="G187" s="189">
        <v>7.8085585585585582</v>
      </c>
      <c r="H187" s="190">
        <f t="shared" si="32"/>
        <v>6.8085585585585582</v>
      </c>
      <c r="I187" s="189">
        <v>5.3860465116279066</v>
      </c>
      <c r="J187" s="190">
        <f t="shared" si="32"/>
        <v>-2.4225120469306516</v>
      </c>
      <c r="K187" s="189">
        <v>5.8</v>
      </c>
      <c r="L187" s="190">
        <f t="shared" si="33"/>
        <v>0.41395348837209323</v>
      </c>
      <c r="M187" s="189">
        <v>8.1169811320754715</v>
      </c>
      <c r="N187" s="190">
        <f t="shared" si="34"/>
        <v>2.3169811320754716</v>
      </c>
    </row>
    <row r="188" spans="1:15" x14ac:dyDescent="0.25">
      <c r="B188" s="119" t="s">
        <v>79</v>
      </c>
      <c r="C188" s="189" t="s">
        <v>233</v>
      </c>
      <c r="D188" s="190" t="s">
        <v>233</v>
      </c>
      <c r="E188" s="189">
        <v>32.390243902439025</v>
      </c>
      <c r="F188" s="190" t="str">
        <f>IFERROR(E188-C188,"-")</f>
        <v>-</v>
      </c>
      <c r="G188" s="189">
        <v>5.652582159624413</v>
      </c>
      <c r="H188" s="190">
        <f>IFERROR(G188-E188,"-")</f>
        <v>-26.737661742814613</v>
      </c>
      <c r="I188" s="189">
        <v>5.9813432835820892</v>
      </c>
      <c r="J188" s="190">
        <f>IFERROR(I188-G188,"-")</f>
        <v>0.3287611239576762</v>
      </c>
      <c r="K188" s="189">
        <v>7.638418079096045</v>
      </c>
      <c r="L188" s="190">
        <f>IFERROR(K188-I188,"-")</f>
        <v>1.6570747955139558</v>
      </c>
      <c r="M188" s="189">
        <v>6.2214765100671139</v>
      </c>
      <c r="N188" s="190">
        <f t="shared" si="34"/>
        <v>-1.4169415690289311</v>
      </c>
    </row>
    <row r="189" spans="1:15" x14ac:dyDescent="0.25">
      <c r="B189" s="119" t="s">
        <v>81</v>
      </c>
      <c r="C189" s="189" t="s">
        <v>233</v>
      </c>
      <c r="D189" s="190" t="s">
        <v>233</v>
      </c>
      <c r="E189" s="189">
        <v>10.127906976744185</v>
      </c>
      <c r="F189" s="190" t="str">
        <f t="shared" ref="F189:J197" si="35">IFERROR(E189-C189,"-")</f>
        <v>-</v>
      </c>
      <c r="G189" s="189">
        <v>15.8</v>
      </c>
      <c r="H189" s="190">
        <f t="shared" si="35"/>
        <v>5.6720930232558153</v>
      </c>
      <c r="I189" s="189">
        <v>5.8587786259541987</v>
      </c>
      <c r="J189" s="190">
        <f t="shared" si="35"/>
        <v>-9.9412213740458029</v>
      </c>
      <c r="K189" s="189">
        <v>7.21218487394958</v>
      </c>
      <c r="L189" s="190">
        <f t="shared" ref="L189:L197" si="36">IFERROR(K189-I189,"-")</f>
        <v>1.3534062479953812</v>
      </c>
      <c r="M189" s="189">
        <v>6.4589371980676331</v>
      </c>
      <c r="N189" s="190">
        <f t="shared" si="34"/>
        <v>-0.75324767588194685</v>
      </c>
    </row>
    <row r="190" spans="1:15" x14ac:dyDescent="0.25">
      <c r="B190" s="119" t="s">
        <v>122</v>
      </c>
      <c r="C190" s="189" t="s">
        <v>233</v>
      </c>
      <c r="D190" s="190" t="s">
        <v>233</v>
      </c>
      <c r="E190" s="189">
        <v>12.737704918032787</v>
      </c>
      <c r="F190" s="190" t="str">
        <f t="shared" si="35"/>
        <v>-</v>
      </c>
      <c r="G190" s="189">
        <v>4.3795180722891569</v>
      </c>
      <c r="H190" s="190">
        <f t="shared" si="35"/>
        <v>-8.3581868457436297</v>
      </c>
      <c r="I190" s="189">
        <v>7.9693877551020407</v>
      </c>
      <c r="J190" s="190">
        <f t="shared" si="35"/>
        <v>3.5898696828128838</v>
      </c>
      <c r="K190" s="189">
        <v>5.7923076923076922</v>
      </c>
      <c r="L190" s="190">
        <f t="shared" si="36"/>
        <v>-2.1770800627943485</v>
      </c>
      <c r="M190" s="189">
        <v>6.453125</v>
      </c>
      <c r="N190" s="190">
        <f t="shared" si="34"/>
        <v>0.66081730769230784</v>
      </c>
    </row>
    <row r="191" spans="1:15" x14ac:dyDescent="0.25">
      <c r="B191" s="119" t="s">
        <v>85</v>
      </c>
      <c r="C191" s="189" t="s">
        <v>233</v>
      </c>
      <c r="D191" s="190" t="s">
        <v>233</v>
      </c>
      <c r="E191" s="189">
        <v>8.5</v>
      </c>
      <c r="F191" s="190" t="str">
        <f t="shared" si="35"/>
        <v>-</v>
      </c>
      <c r="G191" s="189">
        <v>9.5711009174311918</v>
      </c>
      <c r="H191" s="190">
        <f t="shared" si="35"/>
        <v>1.0711009174311918</v>
      </c>
      <c r="I191" s="189">
        <v>7.0651085141903174</v>
      </c>
      <c r="J191" s="190">
        <f t="shared" si="35"/>
        <v>-2.5059924032408745</v>
      </c>
      <c r="K191" s="189">
        <v>6.7221052631578946</v>
      </c>
      <c r="L191" s="190">
        <f t="shared" si="36"/>
        <v>-0.3430032510324228</v>
      </c>
      <c r="M191" s="189">
        <v>7.4974874371859297</v>
      </c>
      <c r="N191" s="190">
        <f t="shared" si="34"/>
        <v>0.77538217402803511</v>
      </c>
    </row>
    <row r="192" spans="1:15" x14ac:dyDescent="0.25">
      <c r="B192" s="119" t="s">
        <v>87</v>
      </c>
      <c r="C192" s="189">
        <v>9.4333333333333336</v>
      </c>
      <c r="D192" s="190">
        <v>2.3504930966469431</v>
      </c>
      <c r="E192" s="189">
        <v>8.4782608695652169</v>
      </c>
      <c r="F192" s="190">
        <f t="shared" si="35"/>
        <v>-0.95507246376811672</v>
      </c>
      <c r="G192" s="189">
        <v>15.315384615384616</v>
      </c>
      <c r="H192" s="190">
        <f t="shared" si="35"/>
        <v>6.8371237458193992</v>
      </c>
      <c r="I192" s="189">
        <v>8.4124999999999996</v>
      </c>
      <c r="J192" s="190">
        <f t="shared" si="35"/>
        <v>-6.9028846153846164</v>
      </c>
      <c r="K192" s="189">
        <v>8.1743341404358354</v>
      </c>
      <c r="L192" s="190">
        <f t="shared" si="36"/>
        <v>-0.23816585956416425</v>
      </c>
      <c r="M192" s="189"/>
      <c r="N192" s="190"/>
    </row>
    <row r="193" spans="2:15" x14ac:dyDescent="0.25">
      <c r="B193" s="119" t="s">
        <v>89</v>
      </c>
      <c r="C193" s="189">
        <v>8.6834532374100721</v>
      </c>
      <c r="D193" s="190">
        <v>2.0257955797524145</v>
      </c>
      <c r="E193" s="189">
        <v>7.233009708737864</v>
      </c>
      <c r="F193" s="190">
        <f t="shared" si="35"/>
        <v>-1.4504435286722082</v>
      </c>
      <c r="G193" s="189">
        <v>6.4681933842239188</v>
      </c>
      <c r="H193" s="190">
        <f t="shared" si="35"/>
        <v>-0.76481632451394521</v>
      </c>
      <c r="I193" s="189">
        <v>7.1875</v>
      </c>
      <c r="J193" s="190">
        <f t="shared" si="35"/>
        <v>0.71930661577608124</v>
      </c>
      <c r="K193" s="189">
        <v>6.3220973782771539</v>
      </c>
      <c r="L193" s="190">
        <f t="shared" si="36"/>
        <v>-0.8654026217228461</v>
      </c>
      <c r="M193" s="189"/>
      <c r="N193" s="190"/>
    </row>
    <row r="194" spans="2:15" x14ac:dyDescent="0.25">
      <c r="B194" s="119" t="s">
        <v>91</v>
      </c>
      <c r="C194" s="189">
        <v>6.1818181818181817</v>
      </c>
      <c r="D194" s="190">
        <v>0.41228693181818166</v>
      </c>
      <c r="E194" s="189">
        <v>5.6141732283464565</v>
      </c>
      <c r="F194" s="190">
        <f t="shared" si="35"/>
        <v>-0.56764495347172517</v>
      </c>
      <c r="G194" s="189">
        <v>5.7664974619289344</v>
      </c>
      <c r="H194" s="190">
        <f t="shared" si="35"/>
        <v>0.15232423358247793</v>
      </c>
      <c r="I194" s="189">
        <v>6.537366548042705</v>
      </c>
      <c r="J194" s="190">
        <f t="shared" si="35"/>
        <v>0.77086908611377059</v>
      </c>
      <c r="K194" s="189">
        <v>5.6042884990253414</v>
      </c>
      <c r="L194" s="190">
        <f t="shared" si="36"/>
        <v>-0.93307804901736358</v>
      </c>
      <c r="M194" s="189"/>
      <c r="N194" s="190"/>
    </row>
    <row r="195" spans="2:15" x14ac:dyDescent="0.25">
      <c r="B195" s="119" t="s">
        <v>93</v>
      </c>
      <c r="C195" s="189">
        <v>7.9651162790697674</v>
      </c>
      <c r="D195" s="190">
        <v>-7.790439276485789</v>
      </c>
      <c r="E195" s="189">
        <v>6.1492063492063496</v>
      </c>
      <c r="F195" s="190">
        <f t="shared" si="35"/>
        <v>-1.8159099298634178</v>
      </c>
      <c r="G195" s="189">
        <v>5.2762148337595907</v>
      </c>
      <c r="H195" s="190">
        <f t="shared" si="35"/>
        <v>-0.8729915154467589</v>
      </c>
      <c r="I195" s="189">
        <v>6.3534482758620694</v>
      </c>
      <c r="J195" s="190">
        <f t="shared" si="35"/>
        <v>1.0772334421024787</v>
      </c>
      <c r="K195" s="189">
        <v>6.9888888888888889</v>
      </c>
      <c r="L195" s="190">
        <f t="shared" si="36"/>
        <v>0.63544061302681953</v>
      </c>
      <c r="M195" s="189"/>
      <c r="N195" s="190"/>
    </row>
    <row r="196" spans="2:15" x14ac:dyDescent="0.25">
      <c r="B196" s="119" t="s">
        <v>95</v>
      </c>
      <c r="C196" s="189">
        <v>6.3183520599250933</v>
      </c>
      <c r="D196" s="190">
        <v>0.23783257940561242</v>
      </c>
      <c r="E196" s="189">
        <v>6.48</v>
      </c>
      <c r="F196" s="190">
        <f t="shared" si="35"/>
        <v>0.16164794007490713</v>
      </c>
      <c r="G196" s="189">
        <v>7.3392857142857144</v>
      </c>
      <c r="H196" s="190">
        <f t="shared" si="35"/>
        <v>0.85928571428571399</v>
      </c>
      <c r="I196" s="189">
        <v>7.0505050505050502</v>
      </c>
      <c r="J196" s="190">
        <f t="shared" si="35"/>
        <v>-0.28878066378066425</v>
      </c>
      <c r="K196" s="189">
        <v>5.783050847457627</v>
      </c>
      <c r="L196" s="190">
        <f t="shared" si="36"/>
        <v>-1.2674542030474232</v>
      </c>
      <c r="M196" s="189"/>
      <c r="N196" s="190"/>
    </row>
    <row r="197" spans="2:15" ht="15.75" x14ac:dyDescent="0.25">
      <c r="B197" s="122" t="s">
        <v>32</v>
      </c>
      <c r="C197" s="191">
        <v>6.706572769953052</v>
      </c>
      <c r="D197" s="192">
        <v>-0.3841522199213907</v>
      </c>
      <c r="E197" s="191">
        <v>10.31743119266055</v>
      </c>
      <c r="F197" s="192">
        <f t="shared" si="35"/>
        <v>3.6108584227074978</v>
      </c>
      <c r="G197" s="191">
        <v>7.0584975369458132</v>
      </c>
      <c r="H197" s="192">
        <f t="shared" si="35"/>
        <v>-3.2589336557147366</v>
      </c>
      <c r="I197" s="191">
        <v>6.4716561689514638</v>
      </c>
      <c r="J197" s="192">
        <f t="shared" si="35"/>
        <v>-0.58684136799434938</v>
      </c>
      <c r="K197" s="191">
        <v>6.5356719601801379</v>
      </c>
      <c r="L197" s="192">
        <f t="shared" si="36"/>
        <v>6.4015791228674068E-2</v>
      </c>
      <c r="M197" s="191">
        <v>6.6072041166380791</v>
      </c>
      <c r="N197" s="192">
        <v>8.8715697296348317E-2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7.6545454545454543</v>
      </c>
      <c r="D207" s="190">
        <v>0.62541924095322088</v>
      </c>
      <c r="E207" s="189" t="s">
        <v>233</v>
      </c>
      <c r="F207" s="190" t="str">
        <f t="shared" ref="F207:J209" si="37">IFERROR(E207-C207,"-")</f>
        <v>-</v>
      </c>
      <c r="G207" s="189">
        <v>8.172043010752688</v>
      </c>
      <c r="H207" s="190" t="str">
        <f t="shared" si="37"/>
        <v>-</v>
      </c>
      <c r="I207" s="189">
        <v>7.4015544041450774</v>
      </c>
      <c r="J207" s="190">
        <f t="shared" si="37"/>
        <v>-0.77048860660761065</v>
      </c>
      <c r="K207" s="189">
        <v>6.0776859504132235</v>
      </c>
      <c r="L207" s="190">
        <f t="shared" ref="L207:L209" si="38">IFERROR(K207-I207,"-")</f>
        <v>-1.3238684537318539</v>
      </c>
      <c r="M207" s="189">
        <v>5.9</v>
      </c>
      <c r="N207" s="190">
        <f t="shared" ref="N207:N213" si="39">IFERROR(M207-K207,"-")</f>
        <v>-0.1776859504132231</v>
      </c>
    </row>
    <row r="208" spans="2:15" x14ac:dyDescent="0.25">
      <c r="B208" s="119" t="s">
        <v>75</v>
      </c>
      <c r="C208" s="189">
        <v>5.2622950819672134</v>
      </c>
      <c r="D208" s="190">
        <v>-1.6848203026481716</v>
      </c>
      <c r="E208" s="189">
        <v>199.5</v>
      </c>
      <c r="F208" s="190">
        <f t="shared" si="37"/>
        <v>194.23770491803279</v>
      </c>
      <c r="G208" s="189">
        <v>5.4190476190476193</v>
      </c>
      <c r="H208" s="190">
        <f t="shared" si="37"/>
        <v>-194.08095238095237</v>
      </c>
      <c r="I208" s="189">
        <v>5.191011235955056</v>
      </c>
      <c r="J208" s="190">
        <f t="shared" si="37"/>
        <v>-0.22803638309256336</v>
      </c>
      <c r="K208" s="189">
        <v>5.9933774834437088</v>
      </c>
      <c r="L208" s="190">
        <f t="shared" si="38"/>
        <v>0.80236624748865282</v>
      </c>
      <c r="M208" s="189">
        <v>6.8988549618320612</v>
      </c>
      <c r="N208" s="190">
        <f t="shared" si="39"/>
        <v>0.90547747838835235</v>
      </c>
    </row>
    <row r="209" spans="2:15" x14ac:dyDescent="0.25">
      <c r="B209" s="119" t="s">
        <v>77</v>
      </c>
      <c r="C209" s="189">
        <v>5.0909090909090908</v>
      </c>
      <c r="D209" s="190">
        <v>-1.4090909090909092</v>
      </c>
      <c r="E209" s="189">
        <v>22.25</v>
      </c>
      <c r="F209" s="190">
        <f t="shared" si="37"/>
        <v>17.15909090909091</v>
      </c>
      <c r="G209" s="189">
        <v>9.435483870967742</v>
      </c>
      <c r="H209" s="190">
        <f t="shared" si="37"/>
        <v>-12.814516129032258</v>
      </c>
      <c r="I209" s="189">
        <v>5.8201634877384194</v>
      </c>
      <c r="J209" s="190">
        <f t="shared" si="37"/>
        <v>-3.6153203832293226</v>
      </c>
      <c r="K209" s="189">
        <v>8.1340579710144922</v>
      </c>
      <c r="L209" s="190">
        <f t="shared" si="38"/>
        <v>2.3138944832760728</v>
      </c>
      <c r="M209" s="189">
        <v>6.4636871508379885</v>
      </c>
      <c r="N209" s="190">
        <f t="shared" si="39"/>
        <v>-1.6703708201765037</v>
      </c>
    </row>
    <row r="210" spans="2:15" x14ac:dyDescent="0.25">
      <c r="B210" s="119" t="s">
        <v>79</v>
      </c>
      <c r="C210" s="189" t="s">
        <v>233</v>
      </c>
      <c r="D210" s="190" t="s">
        <v>233</v>
      </c>
      <c r="E210" s="189">
        <v>22.166666666666668</v>
      </c>
      <c r="F210" s="190" t="str">
        <f>IFERROR(E210-C210,"-")</f>
        <v>-</v>
      </c>
      <c r="G210" s="189">
        <v>5.6883116883116882</v>
      </c>
      <c r="H210" s="190">
        <f>IFERROR(G210-E210,"-")</f>
        <v>-16.478354978354979</v>
      </c>
      <c r="I210" s="189">
        <v>5.4449648711943794</v>
      </c>
      <c r="J210" s="190">
        <f>IFERROR(I210-G210,"-")</f>
        <v>-0.24334681711730877</v>
      </c>
      <c r="K210" s="189">
        <v>6.2178649237472765</v>
      </c>
      <c r="L210" s="190">
        <f>IFERROR(K210-I210,"-")</f>
        <v>0.77290005255289707</v>
      </c>
      <c r="M210" s="189">
        <v>6.9722222222222223</v>
      </c>
      <c r="N210" s="190">
        <f t="shared" si="39"/>
        <v>0.75435729847494581</v>
      </c>
    </row>
    <row r="211" spans="2:15" x14ac:dyDescent="0.25">
      <c r="B211" s="119" t="s">
        <v>81</v>
      </c>
      <c r="C211" s="189" t="s">
        <v>233</v>
      </c>
      <c r="D211" s="190" t="s">
        <v>233</v>
      </c>
      <c r="E211" s="189">
        <v>5.22463768115942</v>
      </c>
      <c r="F211" s="190" t="str">
        <f t="shared" ref="F211:J219" si="40">IFERROR(E211-C211,"-")</f>
        <v>-</v>
      </c>
      <c r="G211" s="189">
        <v>8.7866666666666671</v>
      </c>
      <c r="H211" s="190">
        <f t="shared" si="40"/>
        <v>3.5620289855072471</v>
      </c>
      <c r="I211" s="189">
        <v>8.0511627906976742</v>
      </c>
      <c r="J211" s="190">
        <f t="shared" si="40"/>
        <v>-0.73550387596899292</v>
      </c>
      <c r="K211" s="189">
        <v>6.8917682926829267</v>
      </c>
      <c r="L211" s="190">
        <f t="shared" ref="L211:L219" si="41">IFERROR(K211-I211,"-")</f>
        <v>-1.1593944980147475</v>
      </c>
      <c r="M211" s="189">
        <v>6.0145985401459852</v>
      </c>
      <c r="N211" s="190">
        <f t="shared" si="39"/>
        <v>-0.87716975253694152</v>
      </c>
    </row>
    <row r="212" spans="2:15" x14ac:dyDescent="0.25">
      <c r="B212" s="119" t="s">
        <v>83</v>
      </c>
      <c r="C212" s="189" t="s">
        <v>233</v>
      </c>
      <c r="D212" s="190" t="s">
        <v>233</v>
      </c>
      <c r="E212" s="189">
        <v>6.5864978902953588</v>
      </c>
      <c r="F212" s="190" t="str">
        <f t="shared" si="40"/>
        <v>-</v>
      </c>
      <c r="G212" s="189">
        <v>7.080645161290323</v>
      </c>
      <c r="H212" s="190">
        <f t="shared" si="40"/>
        <v>0.49414727099496414</v>
      </c>
      <c r="I212" s="189">
        <v>7.1764705882352944</v>
      </c>
      <c r="J212" s="190">
        <f t="shared" si="40"/>
        <v>9.5825426944971426E-2</v>
      </c>
      <c r="K212" s="189">
        <v>9.4403669724770634</v>
      </c>
      <c r="L212" s="190">
        <f t="shared" si="41"/>
        <v>2.263896384241769</v>
      </c>
      <c r="M212" s="189">
        <v>7.2442244224422438</v>
      </c>
      <c r="N212" s="190">
        <f t="shared" si="39"/>
        <v>-2.1961425500348195</v>
      </c>
    </row>
    <row r="213" spans="2:15" x14ac:dyDescent="0.25">
      <c r="B213" s="119" t="s">
        <v>85</v>
      </c>
      <c r="C213" s="189" t="s">
        <v>233</v>
      </c>
      <c r="D213" s="190" t="s">
        <v>233</v>
      </c>
      <c r="E213" s="189">
        <v>8</v>
      </c>
      <c r="F213" s="190" t="str">
        <f t="shared" si="40"/>
        <v>-</v>
      </c>
      <c r="G213" s="189">
        <v>9.2362204724409445</v>
      </c>
      <c r="H213" s="190">
        <f t="shared" si="40"/>
        <v>1.2362204724409445</v>
      </c>
      <c r="I213" s="189">
        <v>8.1</v>
      </c>
      <c r="J213" s="190">
        <f t="shared" si="40"/>
        <v>-1.1362204724409448</v>
      </c>
      <c r="K213" s="189">
        <v>7.887096774193548</v>
      </c>
      <c r="L213" s="190">
        <f t="shared" si="41"/>
        <v>-0.2129032258064516</v>
      </c>
      <c r="M213" s="189">
        <v>7.7444668008048287</v>
      </c>
      <c r="N213" s="190">
        <f t="shared" si="39"/>
        <v>-0.1426299733887193</v>
      </c>
    </row>
    <row r="214" spans="2:15" x14ac:dyDescent="0.25">
      <c r="B214" s="119" t="s">
        <v>87</v>
      </c>
      <c r="C214" s="189">
        <v>6.395833333333333</v>
      </c>
      <c r="D214" s="190">
        <v>-2.220445736434109</v>
      </c>
      <c r="E214" s="189">
        <v>6.2767295597484276</v>
      </c>
      <c r="F214" s="190">
        <f t="shared" si="40"/>
        <v>-0.11910377358490543</v>
      </c>
      <c r="G214" s="189">
        <v>8.7773722627737225</v>
      </c>
      <c r="H214" s="190">
        <f t="shared" si="40"/>
        <v>2.5006427030252949</v>
      </c>
      <c r="I214" s="189">
        <v>9.8805970149253728</v>
      </c>
      <c r="J214" s="190">
        <f t="shared" si="40"/>
        <v>1.1032247521516503</v>
      </c>
      <c r="K214" s="189">
        <v>10.66044142614601</v>
      </c>
      <c r="L214" s="190">
        <f t="shared" si="41"/>
        <v>0.77984441122063686</v>
      </c>
      <c r="M214" s="189"/>
      <c r="N214" s="190"/>
    </row>
    <row r="215" spans="2:15" x14ac:dyDescent="0.25">
      <c r="B215" s="119" t="s">
        <v>89</v>
      </c>
      <c r="C215" s="189">
        <v>2.875</v>
      </c>
      <c r="D215" s="190">
        <v>-3.657258064516129</v>
      </c>
      <c r="E215" s="189">
        <v>7.1424936386768447</v>
      </c>
      <c r="F215" s="190">
        <f t="shared" si="40"/>
        <v>4.2674936386768447</v>
      </c>
      <c r="G215" s="189">
        <v>6.3837209302325579</v>
      </c>
      <c r="H215" s="190">
        <f t="shared" si="40"/>
        <v>-0.75877270844428679</v>
      </c>
      <c r="I215" s="189">
        <v>5.4143835616438354</v>
      </c>
      <c r="J215" s="190">
        <f t="shared" si="40"/>
        <v>-0.96933736858872255</v>
      </c>
      <c r="K215" s="189">
        <v>7.0082644628099171</v>
      </c>
      <c r="L215" s="190">
        <f t="shared" si="41"/>
        <v>1.5938809011660817</v>
      </c>
      <c r="M215" s="189"/>
      <c r="N215" s="190"/>
    </row>
    <row r="216" spans="2:15" x14ac:dyDescent="0.25">
      <c r="B216" s="119" t="s">
        <v>91</v>
      </c>
      <c r="C216" s="189">
        <v>7.4285714285714288</v>
      </c>
      <c r="D216" s="190">
        <v>1.263937282229965</v>
      </c>
      <c r="E216" s="189">
        <v>7.0343749999999998</v>
      </c>
      <c r="F216" s="190">
        <f t="shared" si="40"/>
        <v>-0.394196428571429</v>
      </c>
      <c r="G216" s="189">
        <v>7.9291044776119399</v>
      </c>
      <c r="H216" s="190">
        <f t="shared" si="40"/>
        <v>0.8947294776119401</v>
      </c>
      <c r="I216" s="189">
        <v>6.5320197044334973</v>
      </c>
      <c r="J216" s="190">
        <f t="shared" si="40"/>
        <v>-1.3970847731784426</v>
      </c>
      <c r="K216" s="189">
        <v>7.85121107266436</v>
      </c>
      <c r="L216" s="190">
        <f t="shared" si="41"/>
        <v>1.3191913682308627</v>
      </c>
      <c r="M216" s="189"/>
      <c r="N216" s="190"/>
    </row>
    <row r="217" spans="2:15" x14ac:dyDescent="0.25">
      <c r="B217" s="119" t="s">
        <v>93</v>
      </c>
      <c r="C217" s="189">
        <v>4.375</v>
      </c>
      <c r="D217" s="190">
        <v>-0.96358267716535462</v>
      </c>
      <c r="E217" s="189">
        <v>8.2730192719486073</v>
      </c>
      <c r="F217" s="190">
        <f t="shared" si="40"/>
        <v>3.8980192719486073</v>
      </c>
      <c r="G217" s="189">
        <v>5.4848484848484844</v>
      </c>
      <c r="H217" s="190">
        <f t="shared" si="40"/>
        <v>-2.7881707871001229</v>
      </c>
      <c r="I217" s="189">
        <v>5.7896103896103899</v>
      </c>
      <c r="J217" s="190">
        <f t="shared" si="40"/>
        <v>0.30476190476190546</v>
      </c>
      <c r="K217" s="189">
        <v>6.8798185941043082</v>
      </c>
      <c r="L217" s="190">
        <f t="shared" si="41"/>
        <v>1.0902082044939183</v>
      </c>
      <c r="M217" s="189"/>
      <c r="N217" s="190"/>
    </row>
    <row r="218" spans="2:15" x14ac:dyDescent="0.25">
      <c r="B218" s="119" t="s">
        <v>95</v>
      </c>
      <c r="C218" s="189">
        <v>11.349693251533742</v>
      </c>
      <c r="D218" s="190">
        <v>4.0722366041348979</v>
      </c>
      <c r="E218" s="189">
        <v>6.3706981317600784</v>
      </c>
      <c r="F218" s="190">
        <f t="shared" si="40"/>
        <v>-4.9789951197736633</v>
      </c>
      <c r="G218" s="189">
        <v>7.3365384615384617</v>
      </c>
      <c r="H218" s="190">
        <f t="shared" si="40"/>
        <v>0.9658403297783833</v>
      </c>
      <c r="I218" s="189">
        <v>7.65034965034965</v>
      </c>
      <c r="J218" s="190">
        <f t="shared" si="40"/>
        <v>0.3138111888111883</v>
      </c>
      <c r="K218" s="189">
        <v>6.9953379953379953</v>
      </c>
      <c r="L218" s="190">
        <f t="shared" si="41"/>
        <v>-0.6550116550116547</v>
      </c>
      <c r="M218" s="189"/>
      <c r="N218" s="190"/>
    </row>
    <row r="219" spans="2:15" ht="15.75" x14ac:dyDescent="0.25">
      <c r="B219" s="122" t="s">
        <v>32</v>
      </c>
      <c r="C219" s="191">
        <v>7.3022388059701493</v>
      </c>
      <c r="D219" s="192">
        <v>0.69237333511813137</v>
      </c>
      <c r="E219" s="191">
        <v>7.3112139917695469</v>
      </c>
      <c r="F219" s="192">
        <f t="shared" si="40"/>
        <v>8.9751857993976003E-3</v>
      </c>
      <c r="G219" s="191">
        <v>7.4078327444051828</v>
      </c>
      <c r="H219" s="192">
        <f t="shared" si="40"/>
        <v>9.6618752635635907E-2</v>
      </c>
      <c r="I219" s="191">
        <v>6.7425893083354449</v>
      </c>
      <c r="J219" s="192">
        <f t="shared" si="40"/>
        <v>-0.6652434360697379</v>
      </c>
      <c r="K219" s="191">
        <v>7.3596219398822438</v>
      </c>
      <c r="L219" s="192">
        <f t="shared" si="41"/>
        <v>0.61703263154679888</v>
      </c>
      <c r="M219" s="191">
        <v>6.7403876707975847</v>
      </c>
      <c r="N219" s="192">
        <v>-0.11636315247354556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5.3219178082191778</v>
      </c>
      <c r="D229" s="190">
        <v>-0.74104515474378552</v>
      </c>
      <c r="E229" s="189">
        <v>32.443708609271525</v>
      </c>
      <c r="F229" s="190">
        <f t="shared" ref="F229:J231" si="42">IFERROR(E229-C229,"-")</f>
        <v>27.121790801052349</v>
      </c>
      <c r="G229" s="189">
        <v>6.6523809523809527</v>
      </c>
      <c r="H229" s="190">
        <f t="shared" si="42"/>
        <v>-25.791327656890573</v>
      </c>
      <c r="I229" s="189">
        <v>6.8395904436860064</v>
      </c>
      <c r="J229" s="190">
        <f t="shared" si="42"/>
        <v>0.18720949130505371</v>
      </c>
      <c r="K229" s="189">
        <v>7.064327485380117</v>
      </c>
      <c r="L229" s="190">
        <f t="shared" ref="L229:L231" si="43">IFERROR(K229-I229,"-")</f>
        <v>0.22473704169411057</v>
      </c>
      <c r="M229" s="189">
        <v>6.507518796992481</v>
      </c>
      <c r="N229" s="190">
        <f t="shared" ref="N229:N235" si="44">IFERROR(M229-K229,"-")</f>
        <v>-0.55680868838763597</v>
      </c>
    </row>
    <row r="230" spans="2:15" x14ac:dyDescent="0.25">
      <c r="B230" s="119" t="s">
        <v>75</v>
      </c>
      <c r="C230" s="189">
        <v>5.7124463519313302</v>
      </c>
      <c r="D230" s="190">
        <v>-0.55607216658718794</v>
      </c>
      <c r="E230" s="189" t="s">
        <v>233</v>
      </c>
      <c r="F230" s="190" t="str">
        <f t="shared" si="42"/>
        <v>-</v>
      </c>
      <c r="G230" s="189">
        <v>5.0331753554502372</v>
      </c>
      <c r="H230" s="190" t="str">
        <f t="shared" si="42"/>
        <v>-</v>
      </c>
      <c r="I230" s="189">
        <v>5.4823529411764707</v>
      </c>
      <c r="J230" s="190">
        <f t="shared" si="42"/>
        <v>0.44917758572623345</v>
      </c>
      <c r="K230" s="189">
        <v>6.0017182130584192</v>
      </c>
      <c r="L230" s="190">
        <f t="shared" si="43"/>
        <v>0.51936527188194859</v>
      </c>
      <c r="M230" s="189">
        <v>5.4409937888198758</v>
      </c>
      <c r="N230" s="190">
        <f t="shared" si="44"/>
        <v>-0.56072442423854341</v>
      </c>
    </row>
    <row r="231" spans="2:15" x14ac:dyDescent="0.25">
      <c r="B231" s="119" t="s">
        <v>77</v>
      </c>
      <c r="C231" s="189">
        <v>5.666666666666667</v>
      </c>
      <c r="D231" s="190">
        <v>-1.3400447427293063</v>
      </c>
      <c r="E231" s="189">
        <v>1</v>
      </c>
      <c r="F231" s="190">
        <f t="shared" si="42"/>
        <v>-4.666666666666667</v>
      </c>
      <c r="G231" s="189">
        <v>7.8085585585585582</v>
      </c>
      <c r="H231" s="190">
        <f t="shared" si="42"/>
        <v>6.8085585585585582</v>
      </c>
      <c r="I231" s="189">
        <v>5.3860465116279066</v>
      </c>
      <c r="J231" s="190">
        <f t="shared" si="42"/>
        <v>-2.4225120469306516</v>
      </c>
      <c r="K231" s="189">
        <v>5.8</v>
      </c>
      <c r="L231" s="190">
        <f t="shared" si="43"/>
        <v>0.41395348837209323</v>
      </c>
      <c r="M231" s="189">
        <v>8.1169811320754715</v>
      </c>
      <c r="N231" s="190">
        <f t="shared" si="44"/>
        <v>2.3169811320754716</v>
      </c>
    </row>
    <row r="232" spans="2:15" x14ac:dyDescent="0.25">
      <c r="B232" s="119" t="s">
        <v>79</v>
      </c>
      <c r="C232" s="189" t="s">
        <v>233</v>
      </c>
      <c r="D232" s="190" t="s">
        <v>233</v>
      </c>
      <c r="E232" s="189">
        <v>32.390243902439025</v>
      </c>
      <c r="F232" s="190" t="str">
        <f>IFERROR(E232-C232,"-")</f>
        <v>-</v>
      </c>
      <c r="G232" s="189">
        <v>5.652582159624413</v>
      </c>
      <c r="H232" s="190">
        <f>IFERROR(G232-E232,"-")</f>
        <v>-26.737661742814613</v>
      </c>
      <c r="I232" s="189">
        <v>5.9813432835820892</v>
      </c>
      <c r="J232" s="190">
        <f>IFERROR(I232-G232,"-")</f>
        <v>0.3287611239576762</v>
      </c>
      <c r="K232" s="189">
        <v>7.638418079096045</v>
      </c>
      <c r="L232" s="190">
        <f>IFERROR(K232-I232,"-")</f>
        <v>1.6570747955139558</v>
      </c>
      <c r="M232" s="189">
        <v>6.2214765100671139</v>
      </c>
      <c r="N232" s="190">
        <f t="shared" si="44"/>
        <v>-1.4169415690289311</v>
      </c>
    </row>
    <row r="233" spans="2:15" x14ac:dyDescent="0.25">
      <c r="B233" s="119" t="s">
        <v>81</v>
      </c>
      <c r="C233" s="189" t="s">
        <v>233</v>
      </c>
      <c r="D233" s="190" t="s">
        <v>233</v>
      </c>
      <c r="E233" s="189">
        <v>10.127906976744185</v>
      </c>
      <c r="F233" s="190" t="str">
        <f t="shared" ref="F233:J241" si="45">IFERROR(E233-C233,"-")</f>
        <v>-</v>
      </c>
      <c r="G233" s="189">
        <v>15.8</v>
      </c>
      <c r="H233" s="190">
        <f t="shared" si="45"/>
        <v>5.6720930232558153</v>
      </c>
      <c r="I233" s="189">
        <v>5.8587786259541987</v>
      </c>
      <c r="J233" s="190">
        <f t="shared" si="45"/>
        <v>-9.9412213740458029</v>
      </c>
      <c r="K233" s="189">
        <v>7.21218487394958</v>
      </c>
      <c r="L233" s="190">
        <f t="shared" ref="L233:L241" si="46">IFERROR(K233-I233,"-")</f>
        <v>1.3534062479953812</v>
      </c>
      <c r="M233" s="189">
        <v>6.4589371980676331</v>
      </c>
      <c r="N233" s="190">
        <f t="shared" si="44"/>
        <v>-0.75324767588194685</v>
      </c>
    </row>
    <row r="234" spans="2:15" x14ac:dyDescent="0.25">
      <c r="B234" s="119" t="s">
        <v>83</v>
      </c>
      <c r="C234" s="189" t="s">
        <v>233</v>
      </c>
      <c r="D234" s="190" t="s">
        <v>233</v>
      </c>
      <c r="E234" s="189">
        <v>12.737704918032787</v>
      </c>
      <c r="F234" s="190" t="str">
        <f t="shared" si="45"/>
        <v>-</v>
      </c>
      <c r="G234" s="189">
        <v>4.3795180722891569</v>
      </c>
      <c r="H234" s="190">
        <f t="shared" si="45"/>
        <v>-8.3581868457436297</v>
      </c>
      <c r="I234" s="189">
        <v>7.9693877551020407</v>
      </c>
      <c r="J234" s="190">
        <f t="shared" si="45"/>
        <v>3.5898696828128838</v>
      </c>
      <c r="K234" s="189">
        <v>5.7923076923076922</v>
      </c>
      <c r="L234" s="190">
        <f t="shared" si="46"/>
        <v>-2.1770800627943485</v>
      </c>
      <c r="M234" s="189">
        <v>6.453125</v>
      </c>
      <c r="N234" s="190">
        <f t="shared" si="44"/>
        <v>0.66081730769230784</v>
      </c>
    </row>
    <row r="235" spans="2:15" x14ac:dyDescent="0.25">
      <c r="B235" s="119" t="s">
        <v>85</v>
      </c>
      <c r="C235" s="189" t="s">
        <v>233</v>
      </c>
      <c r="D235" s="190" t="s">
        <v>233</v>
      </c>
      <c r="E235" s="189">
        <v>8.5</v>
      </c>
      <c r="F235" s="190" t="str">
        <f t="shared" si="45"/>
        <v>-</v>
      </c>
      <c r="G235" s="189">
        <v>9.5711009174311918</v>
      </c>
      <c r="H235" s="190">
        <f t="shared" si="45"/>
        <v>1.0711009174311918</v>
      </c>
      <c r="I235" s="189">
        <v>7.0651085141903174</v>
      </c>
      <c r="J235" s="190">
        <f t="shared" si="45"/>
        <v>-2.5059924032408745</v>
      </c>
      <c r="K235" s="189">
        <v>6.7221052631578946</v>
      </c>
      <c r="L235" s="190">
        <f t="shared" si="46"/>
        <v>-0.3430032510324228</v>
      </c>
      <c r="M235" s="189">
        <v>7.4974874371859297</v>
      </c>
      <c r="N235" s="190">
        <f t="shared" si="44"/>
        <v>0.77538217402803511</v>
      </c>
    </row>
    <row r="236" spans="2:15" x14ac:dyDescent="0.25">
      <c r="B236" s="119" t="s">
        <v>87</v>
      </c>
      <c r="C236" s="189">
        <v>9.4333333333333336</v>
      </c>
      <c r="D236" s="190">
        <v>2.3504930966469431</v>
      </c>
      <c r="E236" s="189">
        <v>8.4782608695652169</v>
      </c>
      <c r="F236" s="190">
        <f t="shared" si="45"/>
        <v>-0.95507246376811672</v>
      </c>
      <c r="G236" s="189">
        <v>15.315384615384616</v>
      </c>
      <c r="H236" s="190">
        <f t="shared" si="45"/>
        <v>6.8371237458193992</v>
      </c>
      <c r="I236" s="189">
        <v>8.4124999999999996</v>
      </c>
      <c r="J236" s="190">
        <f t="shared" si="45"/>
        <v>-6.9028846153846164</v>
      </c>
      <c r="K236" s="189">
        <v>8.1743341404358354</v>
      </c>
      <c r="L236" s="190">
        <f t="shared" si="46"/>
        <v>-0.23816585956416425</v>
      </c>
      <c r="M236" s="189"/>
      <c r="N236" s="190"/>
    </row>
    <row r="237" spans="2:15" x14ac:dyDescent="0.25">
      <c r="B237" s="119" t="s">
        <v>89</v>
      </c>
      <c r="C237" s="189">
        <v>8.6834532374100721</v>
      </c>
      <c r="D237" s="190">
        <v>2.0257955797524145</v>
      </c>
      <c r="E237" s="189">
        <v>7.233009708737864</v>
      </c>
      <c r="F237" s="190">
        <f t="shared" si="45"/>
        <v>-1.4504435286722082</v>
      </c>
      <c r="G237" s="189">
        <v>6.4681933842239188</v>
      </c>
      <c r="H237" s="190">
        <f t="shared" si="45"/>
        <v>-0.76481632451394521</v>
      </c>
      <c r="I237" s="189">
        <v>7.1875</v>
      </c>
      <c r="J237" s="190">
        <f t="shared" si="45"/>
        <v>0.71930661577608124</v>
      </c>
      <c r="K237" s="189">
        <v>6.3220973782771539</v>
      </c>
      <c r="L237" s="190">
        <f t="shared" si="46"/>
        <v>-0.8654026217228461</v>
      </c>
      <c r="M237" s="189"/>
      <c r="N237" s="190"/>
    </row>
    <row r="238" spans="2:15" x14ac:dyDescent="0.25">
      <c r="B238" s="119" t="s">
        <v>91</v>
      </c>
      <c r="C238" s="189">
        <v>6.1818181818181817</v>
      </c>
      <c r="D238" s="190">
        <v>0.41228693181818166</v>
      </c>
      <c r="E238" s="189">
        <v>5.6141732283464565</v>
      </c>
      <c r="F238" s="190">
        <f t="shared" si="45"/>
        <v>-0.56764495347172517</v>
      </c>
      <c r="G238" s="189">
        <v>5.7664974619289344</v>
      </c>
      <c r="H238" s="190">
        <f t="shared" si="45"/>
        <v>0.15232423358247793</v>
      </c>
      <c r="I238" s="189">
        <v>6.537366548042705</v>
      </c>
      <c r="J238" s="190">
        <f t="shared" si="45"/>
        <v>0.77086908611377059</v>
      </c>
      <c r="K238" s="189">
        <v>5.6042884990253414</v>
      </c>
      <c r="L238" s="190">
        <f t="shared" si="46"/>
        <v>-0.93307804901736358</v>
      </c>
      <c r="M238" s="189"/>
      <c r="N238" s="190"/>
    </row>
    <row r="239" spans="2:15" x14ac:dyDescent="0.25">
      <c r="B239" s="119" t="s">
        <v>93</v>
      </c>
      <c r="C239" s="189">
        <v>7.9651162790697674</v>
      </c>
      <c r="D239" s="190">
        <v>-7.790439276485789</v>
      </c>
      <c r="E239" s="189">
        <v>6.1492063492063496</v>
      </c>
      <c r="F239" s="190">
        <f t="shared" si="45"/>
        <v>-1.8159099298634178</v>
      </c>
      <c r="G239" s="189">
        <v>5.2762148337595907</v>
      </c>
      <c r="H239" s="190">
        <f t="shared" si="45"/>
        <v>-0.8729915154467589</v>
      </c>
      <c r="I239" s="189">
        <v>6.3534482758620694</v>
      </c>
      <c r="J239" s="190">
        <f t="shared" si="45"/>
        <v>1.0772334421024787</v>
      </c>
      <c r="K239" s="189">
        <v>6.9888888888888889</v>
      </c>
      <c r="L239" s="190">
        <f t="shared" si="46"/>
        <v>0.63544061302681953</v>
      </c>
      <c r="M239" s="189"/>
      <c r="N239" s="190"/>
    </row>
    <row r="240" spans="2:15" x14ac:dyDescent="0.25">
      <c r="B240" s="119" t="s">
        <v>95</v>
      </c>
      <c r="C240" s="189">
        <v>6.3183520599250933</v>
      </c>
      <c r="D240" s="190">
        <v>0.23783257940561242</v>
      </c>
      <c r="E240" s="189">
        <v>6.48</v>
      </c>
      <c r="F240" s="190">
        <f t="shared" si="45"/>
        <v>0.16164794007490713</v>
      </c>
      <c r="G240" s="189">
        <v>7.3392857142857144</v>
      </c>
      <c r="H240" s="190">
        <f t="shared" si="45"/>
        <v>0.85928571428571399</v>
      </c>
      <c r="I240" s="189">
        <v>7.0505050505050502</v>
      </c>
      <c r="J240" s="190">
        <f t="shared" si="45"/>
        <v>-0.28878066378066425</v>
      </c>
      <c r="K240" s="189">
        <v>5.783050847457627</v>
      </c>
      <c r="L240" s="190">
        <f t="shared" si="46"/>
        <v>-1.2674542030474232</v>
      </c>
      <c r="M240" s="189"/>
      <c r="N240" s="190"/>
    </row>
    <row r="241" spans="2:15" ht="15.75" x14ac:dyDescent="0.25">
      <c r="B241" s="122" t="s">
        <v>32</v>
      </c>
      <c r="C241" s="191">
        <v>6.706572769953052</v>
      </c>
      <c r="D241" s="192">
        <v>-0.3841522199213907</v>
      </c>
      <c r="E241" s="191">
        <v>10.31743119266055</v>
      </c>
      <c r="F241" s="192">
        <f t="shared" si="45"/>
        <v>3.6108584227074978</v>
      </c>
      <c r="G241" s="191">
        <v>7.0584975369458132</v>
      </c>
      <c r="H241" s="192">
        <f t="shared" si="45"/>
        <v>-3.2589336557147366</v>
      </c>
      <c r="I241" s="191">
        <v>6.4716561689514638</v>
      </c>
      <c r="J241" s="192">
        <f t="shared" si="45"/>
        <v>-0.58684136799434938</v>
      </c>
      <c r="K241" s="191">
        <v>6.5356719601801379</v>
      </c>
      <c r="L241" s="192">
        <f t="shared" si="46"/>
        <v>6.4015791228674068E-2</v>
      </c>
      <c r="M241" s="191">
        <v>6.6072041166380791</v>
      </c>
      <c r="N241" s="192">
        <v>8.8715697296348317E-2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8.47463768115942</v>
      </c>
      <c r="D251" s="190">
        <v>1.2349116537621594</v>
      </c>
      <c r="E251" s="189" t="s">
        <v>233</v>
      </c>
      <c r="F251" s="190" t="str">
        <f t="shared" ref="F251:J253" si="47">IFERROR(E251-C251,"-")</f>
        <v>-</v>
      </c>
      <c r="G251" s="189">
        <v>7.4354166666666668</v>
      </c>
      <c r="H251" s="190" t="str">
        <f t="shared" si="47"/>
        <v>-</v>
      </c>
      <c r="I251" s="189">
        <v>6.0960735171261486</v>
      </c>
      <c r="J251" s="190">
        <f t="shared" si="47"/>
        <v>-1.3393431495405181</v>
      </c>
      <c r="K251" s="189">
        <v>6.6791044776119399</v>
      </c>
      <c r="L251" s="190">
        <f t="shared" ref="L251:L253" si="48">IFERROR(K251-I251,"-")</f>
        <v>0.58303096048579128</v>
      </c>
      <c r="M251" s="189">
        <v>7.8186274509803919</v>
      </c>
      <c r="N251" s="190">
        <f t="shared" ref="N251:N257" si="49">IFERROR(M251-K251,"-")</f>
        <v>1.139522973368452</v>
      </c>
    </row>
    <row r="252" spans="2:15" x14ac:dyDescent="0.25">
      <c r="B252" s="119" t="s">
        <v>75</v>
      </c>
      <c r="C252" s="189">
        <v>7.3103448275862073</v>
      </c>
      <c r="D252" s="190">
        <v>-0.600917971048605</v>
      </c>
      <c r="E252" s="189" t="s">
        <v>233</v>
      </c>
      <c r="F252" s="190" t="str">
        <f t="shared" si="47"/>
        <v>-</v>
      </c>
      <c r="G252" s="189">
        <v>7.1851851851851851</v>
      </c>
      <c r="H252" s="190" t="str">
        <f t="shared" si="47"/>
        <v>-</v>
      </c>
      <c r="I252" s="189">
        <v>6.4446366782006921</v>
      </c>
      <c r="J252" s="190">
        <f t="shared" si="47"/>
        <v>-0.74054850698449304</v>
      </c>
      <c r="K252" s="189">
        <v>7.3864491844416564</v>
      </c>
      <c r="L252" s="190">
        <f t="shared" si="48"/>
        <v>0.94181250624096435</v>
      </c>
      <c r="M252" s="189">
        <v>6.7122969837587005</v>
      </c>
      <c r="N252" s="190">
        <f t="shared" si="49"/>
        <v>-0.67415220068295589</v>
      </c>
    </row>
    <row r="253" spans="2:15" x14ac:dyDescent="0.25">
      <c r="B253" s="119" t="s">
        <v>77</v>
      </c>
      <c r="C253" s="189">
        <v>14.225</v>
      </c>
      <c r="D253" s="190">
        <v>7.5950564971751406</v>
      </c>
      <c r="E253" s="189" t="s">
        <v>233</v>
      </c>
      <c r="F253" s="190" t="str">
        <f t="shared" si="47"/>
        <v>-</v>
      </c>
      <c r="G253" s="189">
        <v>7.5436893203883493</v>
      </c>
      <c r="H253" s="190" t="str">
        <f t="shared" si="47"/>
        <v>-</v>
      </c>
      <c r="I253" s="189">
        <v>10.536585365853659</v>
      </c>
      <c r="J253" s="190">
        <f t="shared" si="47"/>
        <v>2.9928960454653097</v>
      </c>
      <c r="K253" s="189">
        <v>8.1396011396011403</v>
      </c>
      <c r="L253" s="190">
        <f t="shared" si="48"/>
        <v>-2.3969842262525187</v>
      </c>
      <c r="M253" s="189">
        <v>7.5135135135135132</v>
      </c>
      <c r="N253" s="190">
        <f t="shared" si="49"/>
        <v>-0.62608762608762714</v>
      </c>
    </row>
    <row r="254" spans="2:15" x14ac:dyDescent="0.25">
      <c r="B254" s="119" t="s">
        <v>79</v>
      </c>
      <c r="C254" s="189" t="s">
        <v>233</v>
      </c>
      <c r="D254" s="190" t="s">
        <v>233</v>
      </c>
      <c r="E254" s="189">
        <v>1</v>
      </c>
      <c r="F254" s="190" t="str">
        <f>IFERROR(E254-C254,"-")</f>
        <v>-</v>
      </c>
      <c r="G254" s="189">
        <v>8</v>
      </c>
      <c r="H254" s="190">
        <f>IFERROR(G254-E254,"-")</f>
        <v>7</v>
      </c>
      <c r="I254" s="189">
        <v>6.4554973821989527</v>
      </c>
      <c r="J254" s="190">
        <f>IFERROR(I254-G254,"-")</f>
        <v>-1.5445026178010473</v>
      </c>
      <c r="K254" s="189">
        <v>10.617021276595745</v>
      </c>
      <c r="L254" s="190">
        <f>IFERROR(K254-I254,"-")</f>
        <v>4.161523894396792</v>
      </c>
      <c r="M254" s="189">
        <v>7.9359605911330053</v>
      </c>
      <c r="N254" s="190">
        <f t="shared" si="49"/>
        <v>-2.6810606854627395</v>
      </c>
    </row>
    <row r="255" spans="2:15" x14ac:dyDescent="0.25">
      <c r="B255" s="119" t="s">
        <v>81</v>
      </c>
      <c r="C255" s="189" t="s">
        <v>233</v>
      </c>
      <c r="D255" s="190" t="s">
        <v>233</v>
      </c>
      <c r="E255" s="189" t="s">
        <v>233</v>
      </c>
      <c r="F255" s="190" t="str">
        <f t="shared" ref="F255:J263" si="50">IFERROR(E255-C255,"-")</f>
        <v>-</v>
      </c>
      <c r="G255" s="189">
        <v>7</v>
      </c>
      <c r="H255" s="190" t="str">
        <f t="shared" si="50"/>
        <v>-</v>
      </c>
      <c r="I255" s="189">
        <v>3</v>
      </c>
      <c r="J255" s="190">
        <f t="shared" si="50"/>
        <v>-4</v>
      </c>
      <c r="K255" s="189" t="s">
        <v>233</v>
      </c>
      <c r="L255" s="190" t="str">
        <f t="shared" ref="L255:L263" si="51">IFERROR(K255-I255,"-")</f>
        <v>-</v>
      </c>
      <c r="M255" s="189" t="s">
        <v>233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233</v>
      </c>
      <c r="D256" s="190" t="s">
        <v>233</v>
      </c>
      <c r="E256" s="189" t="s">
        <v>233</v>
      </c>
      <c r="F256" s="190" t="str">
        <f t="shared" si="50"/>
        <v>-</v>
      </c>
      <c r="G256" s="189">
        <v>4.4102564102564106</v>
      </c>
      <c r="H256" s="190" t="str">
        <f t="shared" si="50"/>
        <v>-</v>
      </c>
      <c r="I256" s="189" t="s">
        <v>233</v>
      </c>
      <c r="J256" s="190" t="str">
        <f t="shared" si="50"/>
        <v>-</v>
      </c>
      <c r="K256" s="189">
        <v>1</v>
      </c>
      <c r="L256" s="190" t="str">
        <f t="shared" si="51"/>
        <v>-</v>
      </c>
      <c r="M256" s="189">
        <v>5.6923076923076925</v>
      </c>
      <c r="N256" s="190">
        <f t="shared" si="49"/>
        <v>4.6923076923076925</v>
      </c>
    </row>
    <row r="257" spans="2:15" x14ac:dyDescent="0.25">
      <c r="B257" s="119" t="s">
        <v>85</v>
      </c>
      <c r="C257" s="189" t="s">
        <v>233</v>
      </c>
      <c r="D257" s="190" t="s">
        <v>233</v>
      </c>
      <c r="E257" s="189" t="s">
        <v>233</v>
      </c>
      <c r="F257" s="190" t="str">
        <f t="shared" si="50"/>
        <v>-</v>
      </c>
      <c r="G257" s="189">
        <v>11.375</v>
      </c>
      <c r="H257" s="190" t="str">
        <f t="shared" si="50"/>
        <v>-</v>
      </c>
      <c r="I257" s="189">
        <v>7.7241379310344831</v>
      </c>
      <c r="J257" s="190">
        <f t="shared" si="50"/>
        <v>-3.6508620689655169</v>
      </c>
      <c r="K257" s="189" t="s">
        <v>233</v>
      </c>
      <c r="L257" s="190" t="str">
        <f t="shared" si="51"/>
        <v>-</v>
      </c>
      <c r="M257" s="189">
        <v>9.3125</v>
      </c>
      <c r="N257" s="190" t="str">
        <f t="shared" si="49"/>
        <v>-</v>
      </c>
    </row>
    <row r="258" spans="2:15" x14ac:dyDescent="0.25">
      <c r="B258" s="119" t="s">
        <v>87</v>
      </c>
      <c r="C258" s="189" t="s">
        <v>233</v>
      </c>
      <c r="D258" s="190" t="s">
        <v>233</v>
      </c>
      <c r="E258" s="189" t="s">
        <v>233</v>
      </c>
      <c r="F258" s="190" t="str">
        <f t="shared" si="50"/>
        <v>-</v>
      </c>
      <c r="G258" s="189">
        <v>7.666666666666667</v>
      </c>
      <c r="H258" s="190" t="str">
        <f t="shared" si="50"/>
        <v>-</v>
      </c>
      <c r="I258" s="189">
        <v>6</v>
      </c>
      <c r="J258" s="190">
        <f t="shared" si="50"/>
        <v>-1.666666666666667</v>
      </c>
      <c r="K258" s="189" t="s">
        <v>233</v>
      </c>
      <c r="L258" s="190" t="str">
        <f t="shared" si="51"/>
        <v>-</v>
      </c>
      <c r="M258" s="189"/>
      <c r="N258" s="190"/>
    </row>
    <row r="259" spans="2:15" x14ac:dyDescent="0.25">
      <c r="B259" s="119" t="s">
        <v>89</v>
      </c>
      <c r="C259" s="189" t="s">
        <v>233</v>
      </c>
      <c r="D259" s="190" t="s">
        <v>233</v>
      </c>
      <c r="E259" s="189">
        <v>3</v>
      </c>
      <c r="F259" s="190" t="str">
        <f t="shared" si="50"/>
        <v>-</v>
      </c>
      <c r="G259" s="189">
        <v>9.3333333333333339</v>
      </c>
      <c r="H259" s="190">
        <f t="shared" si="50"/>
        <v>6.3333333333333339</v>
      </c>
      <c r="I259" s="189">
        <v>12</v>
      </c>
      <c r="J259" s="190">
        <f t="shared" si="50"/>
        <v>2.6666666666666661</v>
      </c>
      <c r="K259" s="189">
        <v>5.4848484848484844</v>
      </c>
      <c r="L259" s="190">
        <f t="shared" si="51"/>
        <v>-6.5151515151515156</v>
      </c>
      <c r="M259" s="189"/>
      <c r="N259" s="190"/>
    </row>
    <row r="260" spans="2:15" x14ac:dyDescent="0.25">
      <c r="B260" s="119" t="s">
        <v>91</v>
      </c>
      <c r="C260" s="189">
        <v>1</v>
      </c>
      <c r="D260" s="190">
        <v>-5.4189944134078214</v>
      </c>
      <c r="E260" s="189">
        <v>5.8113207547169807</v>
      </c>
      <c r="F260" s="190">
        <f t="shared" si="50"/>
        <v>4.8113207547169807</v>
      </c>
      <c r="G260" s="189">
        <v>6.2485714285714282</v>
      </c>
      <c r="H260" s="190">
        <f t="shared" si="50"/>
        <v>0.43725067385444749</v>
      </c>
      <c r="I260" s="189">
        <v>4.757042253521127</v>
      </c>
      <c r="J260" s="190">
        <f t="shared" si="50"/>
        <v>-1.4915291750503012</v>
      </c>
      <c r="K260" s="189">
        <v>7.0281124497991971</v>
      </c>
      <c r="L260" s="190">
        <f t="shared" si="51"/>
        <v>2.2710701962780702</v>
      </c>
      <c r="M260" s="189"/>
      <c r="N260" s="190"/>
    </row>
    <row r="261" spans="2:15" x14ac:dyDescent="0.25">
      <c r="B261" s="119" t="s">
        <v>93</v>
      </c>
      <c r="C261" s="189">
        <v>6</v>
      </c>
      <c r="D261" s="190">
        <v>-1.3456375838926178</v>
      </c>
      <c r="E261" s="189">
        <v>8.0554577464788739</v>
      </c>
      <c r="F261" s="190">
        <f t="shared" si="50"/>
        <v>2.0554577464788739</v>
      </c>
      <c r="G261" s="189">
        <v>7.2815126050420167</v>
      </c>
      <c r="H261" s="190">
        <f t="shared" si="50"/>
        <v>-0.77394514143685722</v>
      </c>
      <c r="I261" s="189">
        <v>7.9064748201438846</v>
      </c>
      <c r="J261" s="190">
        <f t="shared" si="50"/>
        <v>0.62496221510186789</v>
      </c>
      <c r="K261" s="189">
        <v>6.9292035398230087</v>
      </c>
      <c r="L261" s="190">
        <f t="shared" si="51"/>
        <v>-0.97727128032087585</v>
      </c>
      <c r="M261" s="189"/>
      <c r="N261" s="190"/>
    </row>
    <row r="262" spans="2:15" x14ac:dyDescent="0.25">
      <c r="B262" s="119" t="s">
        <v>95</v>
      </c>
      <c r="C262" s="189">
        <v>4.615384615384615</v>
      </c>
      <c r="D262" s="190">
        <v>-2.1150501672240809</v>
      </c>
      <c r="E262" s="189">
        <v>7.8370497427101204</v>
      </c>
      <c r="F262" s="190">
        <f t="shared" si="50"/>
        <v>3.2216651273255055</v>
      </c>
      <c r="G262" s="189">
        <v>7.6372155287817938</v>
      </c>
      <c r="H262" s="190">
        <f t="shared" si="50"/>
        <v>-0.19983421392832668</v>
      </c>
      <c r="I262" s="189">
        <v>9.3700787401574797</v>
      </c>
      <c r="J262" s="190">
        <f t="shared" si="50"/>
        <v>1.7328632113756859</v>
      </c>
      <c r="K262" s="189">
        <v>7.7650429799426934</v>
      </c>
      <c r="L262" s="190">
        <f t="shared" si="51"/>
        <v>-1.6050357602147862</v>
      </c>
      <c r="M262" s="189"/>
      <c r="N262" s="190"/>
    </row>
    <row r="263" spans="2:15" ht="15.75" x14ac:dyDescent="0.25">
      <c r="B263" s="122" t="s">
        <v>32</v>
      </c>
      <c r="C263" s="191">
        <v>8.0772594752186588</v>
      </c>
      <c r="D263" s="192">
        <v>0.89333576949658777</v>
      </c>
      <c r="E263" s="191">
        <v>7.7943722943722946</v>
      </c>
      <c r="F263" s="192">
        <f t="shared" si="50"/>
        <v>-0.28288718084636422</v>
      </c>
      <c r="G263" s="191">
        <v>7.2893913043478262</v>
      </c>
      <c r="H263" s="192">
        <f t="shared" si="50"/>
        <v>-0.50498099002446839</v>
      </c>
      <c r="I263" s="191">
        <v>7.0789751716851557</v>
      </c>
      <c r="J263" s="192">
        <f t="shared" si="50"/>
        <v>-0.21041613266267056</v>
      </c>
      <c r="K263" s="191">
        <v>7.6333961079723789</v>
      </c>
      <c r="L263" s="192">
        <f t="shared" si="51"/>
        <v>0.55442093628722322</v>
      </c>
      <c r="M263" s="191">
        <v>7.5038910505836576</v>
      </c>
      <c r="N263" s="192">
        <v>-0.31650606132969994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6.1849529780564261</v>
      </c>
      <c r="D273" s="190">
        <v>9.4360643561652857E-2</v>
      </c>
      <c r="E273" s="189" t="s">
        <v>233</v>
      </c>
      <c r="F273" s="190" t="str">
        <f t="shared" ref="F273:J275" si="52">IFERROR(E273-C273,"-")</f>
        <v>-</v>
      </c>
      <c r="G273" s="189">
        <v>8.5487804878048781</v>
      </c>
      <c r="H273" s="190" t="str">
        <f t="shared" si="52"/>
        <v>-</v>
      </c>
      <c r="I273" s="189">
        <v>8.4419354838709673</v>
      </c>
      <c r="J273" s="190">
        <f t="shared" si="52"/>
        <v>-0.10684500393391083</v>
      </c>
      <c r="K273" s="189">
        <v>5.9621513944223103</v>
      </c>
      <c r="L273" s="190">
        <f t="shared" ref="L273:L275" si="53">IFERROR(K273-I273,"-")</f>
        <v>-2.4797840894486569</v>
      </c>
      <c r="M273" s="189">
        <v>8.2642140468227421</v>
      </c>
      <c r="N273" s="190">
        <f t="shared" ref="N273:N279" si="54">IFERROR(M273-K273,"-")</f>
        <v>2.3020626524004317</v>
      </c>
    </row>
    <row r="274" spans="2:14" x14ac:dyDescent="0.25">
      <c r="B274" s="119" t="s">
        <v>75</v>
      </c>
      <c r="C274" s="189">
        <v>5.3005617977528088</v>
      </c>
      <c r="D274" s="190">
        <v>0.45811806784927178</v>
      </c>
      <c r="E274" s="189" t="s">
        <v>233</v>
      </c>
      <c r="F274" s="190" t="str">
        <f t="shared" si="52"/>
        <v>-</v>
      </c>
      <c r="G274" s="189">
        <v>4.2684563758389258</v>
      </c>
      <c r="H274" s="190" t="str">
        <f t="shared" si="52"/>
        <v>-</v>
      </c>
      <c r="I274" s="189">
        <v>6.3348623853211006</v>
      </c>
      <c r="J274" s="190">
        <f t="shared" si="52"/>
        <v>2.0664060094821748</v>
      </c>
      <c r="K274" s="189">
        <v>8.2921052631578949</v>
      </c>
      <c r="L274" s="190">
        <f t="shared" si="53"/>
        <v>1.9572428778367943</v>
      </c>
      <c r="M274" s="189">
        <v>7.691235059760956</v>
      </c>
      <c r="N274" s="190">
        <f t="shared" si="54"/>
        <v>-0.60087020339693886</v>
      </c>
    </row>
    <row r="275" spans="2:14" x14ac:dyDescent="0.25">
      <c r="B275" s="119" t="s">
        <v>77</v>
      </c>
      <c r="C275" s="189">
        <v>5.9911504424778759</v>
      </c>
      <c r="D275" s="190">
        <v>1.0612141367453916</v>
      </c>
      <c r="E275" s="189" t="s">
        <v>233</v>
      </c>
      <c r="F275" s="190" t="str">
        <f t="shared" si="52"/>
        <v>-</v>
      </c>
      <c r="G275" s="189">
        <v>7</v>
      </c>
      <c r="H275" s="190" t="str">
        <f t="shared" si="52"/>
        <v>-</v>
      </c>
      <c r="I275" s="189">
        <v>7.1617647058823533</v>
      </c>
      <c r="J275" s="190">
        <f t="shared" si="52"/>
        <v>0.16176470588235325</v>
      </c>
      <c r="K275" s="189">
        <v>6.15</v>
      </c>
      <c r="L275" s="190">
        <f t="shared" si="53"/>
        <v>-1.0117647058823529</v>
      </c>
      <c r="M275" s="189">
        <v>7.5437500000000002</v>
      </c>
      <c r="N275" s="190">
        <f t="shared" si="54"/>
        <v>1.3937499999999998</v>
      </c>
    </row>
    <row r="276" spans="2:14" x14ac:dyDescent="0.25">
      <c r="B276" s="119" t="s">
        <v>79</v>
      </c>
      <c r="C276" s="189" t="s">
        <v>233</v>
      </c>
      <c r="D276" s="190" t="s">
        <v>233</v>
      </c>
      <c r="E276" s="189" t="s">
        <v>233</v>
      </c>
      <c r="F276" s="190" t="str">
        <f>IFERROR(E276-C276,"-")</f>
        <v>-</v>
      </c>
      <c r="G276" s="189">
        <v>2</v>
      </c>
      <c r="H276" s="190" t="str">
        <f>IFERROR(G276-E276,"-")</f>
        <v>-</v>
      </c>
      <c r="I276" s="189">
        <v>6.010752688172043</v>
      </c>
      <c r="J276" s="190">
        <f>IFERROR(I276-G276,"-")</f>
        <v>4.010752688172043</v>
      </c>
      <c r="K276" s="189">
        <v>9.4021739130434785</v>
      </c>
      <c r="L276" s="190">
        <f>IFERROR(K276-I276,"-")</f>
        <v>3.3914212248714355</v>
      </c>
      <c r="M276" s="189">
        <v>8.3541666666666661</v>
      </c>
      <c r="N276" s="190">
        <f t="shared" si="54"/>
        <v>-1.0480072463768124</v>
      </c>
    </row>
    <row r="277" spans="2:14" x14ac:dyDescent="0.25">
      <c r="B277" s="119" t="s">
        <v>81</v>
      </c>
      <c r="C277" s="189" t="s">
        <v>233</v>
      </c>
      <c r="D277" s="190" t="s">
        <v>233</v>
      </c>
      <c r="E277" s="189" t="s">
        <v>233</v>
      </c>
      <c r="F277" s="190" t="str">
        <f t="shared" ref="F277:J285" si="55">IFERROR(E277-C277,"-")</f>
        <v>-</v>
      </c>
      <c r="G277" s="189">
        <v>3.3846153846153846</v>
      </c>
      <c r="H277" s="190" t="str">
        <f t="shared" si="55"/>
        <v>-</v>
      </c>
      <c r="I277" s="189">
        <v>3.6875</v>
      </c>
      <c r="J277" s="190">
        <f t="shared" si="55"/>
        <v>0.30288461538461542</v>
      </c>
      <c r="K277" s="189">
        <v>7.1363636363636367</v>
      </c>
      <c r="L277" s="190">
        <f t="shared" ref="L277:L285" si="56">IFERROR(K277-I277,"-")</f>
        <v>3.4488636363636367</v>
      </c>
      <c r="M277" s="189">
        <v>8.5</v>
      </c>
      <c r="N277" s="190">
        <f t="shared" si="54"/>
        <v>1.3636363636363633</v>
      </c>
    </row>
    <row r="278" spans="2:14" x14ac:dyDescent="0.25">
      <c r="B278" s="119" t="s">
        <v>83</v>
      </c>
      <c r="C278" s="189" t="s">
        <v>233</v>
      </c>
      <c r="D278" s="190" t="s">
        <v>233</v>
      </c>
      <c r="E278" s="189" t="s">
        <v>233</v>
      </c>
      <c r="F278" s="190" t="str">
        <f t="shared" si="55"/>
        <v>-</v>
      </c>
      <c r="G278" s="189">
        <v>5</v>
      </c>
      <c r="H278" s="190" t="str">
        <f t="shared" si="55"/>
        <v>-</v>
      </c>
      <c r="I278" s="189">
        <v>4</v>
      </c>
      <c r="J278" s="190">
        <f t="shared" si="55"/>
        <v>-1</v>
      </c>
      <c r="K278" s="189">
        <v>77</v>
      </c>
      <c r="L278" s="190">
        <f t="shared" si="56"/>
        <v>73</v>
      </c>
      <c r="M278" s="189">
        <v>8.387755102040817</v>
      </c>
      <c r="N278" s="190">
        <f t="shared" si="54"/>
        <v>-68.612244897959187</v>
      </c>
    </row>
    <row r="279" spans="2:14" x14ac:dyDescent="0.25">
      <c r="B279" s="119" t="s">
        <v>85</v>
      </c>
      <c r="C279" s="189" t="s">
        <v>233</v>
      </c>
      <c r="D279" s="190" t="s">
        <v>233</v>
      </c>
      <c r="E279" s="189" t="s">
        <v>233</v>
      </c>
      <c r="F279" s="190" t="str">
        <f t="shared" si="55"/>
        <v>-</v>
      </c>
      <c r="G279" s="189">
        <v>3.1</v>
      </c>
      <c r="H279" s="190" t="str">
        <f t="shared" si="55"/>
        <v>-</v>
      </c>
      <c r="I279" s="189">
        <v>8.8148148148148149</v>
      </c>
      <c r="J279" s="190">
        <f t="shared" si="55"/>
        <v>5.7148148148148152</v>
      </c>
      <c r="K279" s="189" t="s">
        <v>233</v>
      </c>
      <c r="L279" s="190" t="str">
        <f t="shared" si="56"/>
        <v>-</v>
      </c>
      <c r="M279" s="189">
        <v>10.818181818181818</v>
      </c>
      <c r="N279" s="190" t="str">
        <f t="shared" si="54"/>
        <v>-</v>
      </c>
    </row>
    <row r="280" spans="2:14" x14ac:dyDescent="0.25">
      <c r="B280" s="119" t="s">
        <v>87</v>
      </c>
      <c r="C280" s="189" t="s">
        <v>233</v>
      </c>
      <c r="D280" s="190" t="s">
        <v>233</v>
      </c>
      <c r="E280" s="189" t="s">
        <v>233</v>
      </c>
      <c r="F280" s="190" t="str">
        <f t="shared" si="55"/>
        <v>-</v>
      </c>
      <c r="G280" s="189">
        <v>27.857142857142858</v>
      </c>
      <c r="H280" s="190" t="str">
        <f t="shared" si="55"/>
        <v>-</v>
      </c>
      <c r="I280" s="189">
        <v>7.5555555555555554</v>
      </c>
      <c r="J280" s="190">
        <f t="shared" si="55"/>
        <v>-20.301587301587304</v>
      </c>
      <c r="K280" s="189" t="s">
        <v>233</v>
      </c>
      <c r="L280" s="190" t="str">
        <f t="shared" si="56"/>
        <v>-</v>
      </c>
      <c r="M280" s="189"/>
      <c r="N280" s="190"/>
    </row>
    <row r="281" spans="2:14" x14ac:dyDescent="0.25">
      <c r="B281" s="119" t="s">
        <v>89</v>
      </c>
      <c r="C281" s="189">
        <v>1.2222222222222223</v>
      </c>
      <c r="D281" s="190">
        <v>-7.9999999999999991</v>
      </c>
      <c r="E281" s="189">
        <v>11.142857142857142</v>
      </c>
      <c r="F281" s="190">
        <f t="shared" si="55"/>
        <v>9.9206349206349209</v>
      </c>
      <c r="G281" s="189">
        <v>2.5555555555555554</v>
      </c>
      <c r="H281" s="190">
        <f t="shared" si="55"/>
        <v>-8.587301587301587</v>
      </c>
      <c r="I281" s="189">
        <v>8</v>
      </c>
      <c r="J281" s="190">
        <f t="shared" si="55"/>
        <v>5.4444444444444446</v>
      </c>
      <c r="K281" s="189">
        <v>8.7659574468085104</v>
      </c>
      <c r="L281" s="190">
        <f t="shared" si="56"/>
        <v>0.76595744680851041</v>
      </c>
      <c r="M281" s="189"/>
      <c r="N281" s="190"/>
    </row>
    <row r="282" spans="2:14" x14ac:dyDescent="0.25">
      <c r="B282" s="119" t="s">
        <v>91</v>
      </c>
      <c r="C282" s="189">
        <v>3.4324324324324325</v>
      </c>
      <c r="D282" s="190">
        <v>-1.581360671015843</v>
      </c>
      <c r="E282" s="189">
        <v>2.5384615384615383</v>
      </c>
      <c r="F282" s="190">
        <f t="shared" si="55"/>
        <v>-0.89397089397089413</v>
      </c>
      <c r="G282" s="189">
        <v>6.9523809523809526</v>
      </c>
      <c r="H282" s="190">
        <f t="shared" si="55"/>
        <v>4.4139194139194142</v>
      </c>
      <c r="I282" s="189">
        <v>2.9473684210526314</v>
      </c>
      <c r="J282" s="190">
        <f t="shared" si="55"/>
        <v>-4.0050125313283207</v>
      </c>
      <c r="K282" s="189">
        <v>6.5714285714285712</v>
      </c>
      <c r="L282" s="190">
        <f t="shared" si="56"/>
        <v>3.6240601503759398</v>
      </c>
      <c r="M282" s="189"/>
      <c r="N282" s="190"/>
    </row>
    <row r="283" spans="2:14" x14ac:dyDescent="0.25">
      <c r="B283" s="119" t="s">
        <v>93</v>
      </c>
      <c r="C283" s="189">
        <v>3.08</v>
      </c>
      <c r="D283" s="190">
        <v>-2.9168051118210858</v>
      </c>
      <c r="E283" s="189">
        <v>3.6551724137931036</v>
      </c>
      <c r="F283" s="190">
        <f t="shared" si="55"/>
        <v>0.57517241379310358</v>
      </c>
      <c r="G283" s="189">
        <v>4.8807339449541285</v>
      </c>
      <c r="H283" s="190">
        <f t="shared" si="55"/>
        <v>1.2255615311610248</v>
      </c>
      <c r="I283" s="189">
        <v>13.5</v>
      </c>
      <c r="J283" s="190">
        <f t="shared" si="55"/>
        <v>8.6192660550458715</v>
      </c>
      <c r="K283" s="189">
        <v>5.0602636534839922</v>
      </c>
      <c r="L283" s="190">
        <f t="shared" si="56"/>
        <v>-8.4397363465160069</v>
      </c>
      <c r="M283" s="189"/>
      <c r="N283" s="190"/>
    </row>
    <row r="284" spans="2:14" x14ac:dyDescent="0.25">
      <c r="B284" s="119" t="s">
        <v>95</v>
      </c>
      <c r="C284" s="189">
        <v>4.5517241379310347</v>
      </c>
      <c r="D284" s="190">
        <v>-1.3434599980463027</v>
      </c>
      <c r="E284" s="189">
        <v>5.7798742138364778</v>
      </c>
      <c r="F284" s="190">
        <f t="shared" si="55"/>
        <v>1.2281500759054431</v>
      </c>
      <c r="G284" s="189">
        <v>7.4068441064638781</v>
      </c>
      <c r="H284" s="190">
        <f t="shared" si="55"/>
        <v>1.6269698926274003</v>
      </c>
      <c r="I284" s="189">
        <v>6.0625</v>
      </c>
      <c r="J284" s="190">
        <f t="shared" si="55"/>
        <v>-1.3443441064638781</v>
      </c>
      <c r="K284" s="189">
        <v>7.3260309278350517</v>
      </c>
      <c r="L284" s="190">
        <f t="shared" si="56"/>
        <v>1.2635309278350517</v>
      </c>
      <c r="M284" s="189"/>
      <c r="N284" s="190"/>
    </row>
    <row r="285" spans="2:14" ht="15.75" x14ac:dyDescent="0.25">
      <c r="B285" s="122" t="s">
        <v>32</v>
      </c>
      <c r="C285" s="191">
        <v>5.3841201716738194</v>
      </c>
      <c r="D285" s="192">
        <v>-0.14715697863026378</v>
      </c>
      <c r="E285" s="191">
        <v>4.5702479338842972</v>
      </c>
      <c r="F285" s="192">
        <f t="shared" si="55"/>
        <v>-0.81387223778952222</v>
      </c>
      <c r="G285" s="191">
        <v>6.3081695966907967</v>
      </c>
      <c r="H285" s="192">
        <f t="shared" si="55"/>
        <v>1.7379216628064995</v>
      </c>
      <c r="I285" s="191">
        <v>6.8085106382978724</v>
      </c>
      <c r="J285" s="192">
        <f t="shared" si="55"/>
        <v>0.50034104160707571</v>
      </c>
      <c r="K285" s="191">
        <v>6.8599681020733652</v>
      </c>
      <c r="L285" s="192">
        <f t="shared" si="56"/>
        <v>5.1457463775492762E-2</v>
      </c>
      <c r="M285" s="191">
        <v>7.9983948635634032</v>
      </c>
      <c r="N285" s="192">
        <v>0.8064387392489607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176C9-67B6-4937-9C5D-72855D5C0F6C}">
  <sheetPr>
    <tabColor theme="4" tint="0.79998168889431442"/>
  </sheetPr>
  <dimension ref="A4:O111"/>
  <sheetViews>
    <sheetView showGridLines="0" topLeftCell="A6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5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5.8019606965396839</v>
      </c>
      <c r="N21" s="192">
        <v>-0.10369121398108128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6.4900515843773032</v>
      </c>
      <c r="D31" s="190">
        <v>-4.2792869247980647E-2</v>
      </c>
      <c r="E31" s="189">
        <v>10.781739130434783</v>
      </c>
      <c r="F31" s="190">
        <f t="shared" ref="F31:J43" si="3">IFERROR(E31-C31,"-")</f>
        <v>4.2916875460574797</v>
      </c>
      <c r="G31" s="189">
        <v>7.0059634243307709</v>
      </c>
      <c r="H31" s="190">
        <f t="shared" si="3"/>
        <v>-3.775775706104012</v>
      </c>
      <c r="I31" s="189">
        <v>6.62392623983507</v>
      </c>
      <c r="J31" s="190">
        <f t="shared" si="3"/>
        <v>-0.3820371844957009</v>
      </c>
      <c r="K31" s="189">
        <v>5.7470627171934465</v>
      </c>
      <c r="L31" s="190">
        <f t="shared" ref="L31:L43" si="4">IFERROR(K31-I31,"-")</f>
        <v>-0.87686352264162348</v>
      </c>
      <c r="M31" s="189">
        <v>6.202906208718626</v>
      </c>
      <c r="N31" s="190">
        <f>IFERROR(M31-K31,"-")</f>
        <v>0.45584349152517945</v>
      </c>
    </row>
    <row r="32" spans="1:15" x14ac:dyDescent="0.25">
      <c r="B32" s="119" t="s">
        <v>75</v>
      </c>
      <c r="C32" s="189">
        <v>5.5330749581608387</v>
      </c>
      <c r="D32" s="190">
        <v>-0.70429686105678346</v>
      </c>
      <c r="E32" s="189">
        <v>8.2687165775401077</v>
      </c>
      <c r="F32" s="190">
        <f t="shared" si="3"/>
        <v>2.735641619379269</v>
      </c>
      <c r="G32" s="189">
        <v>5.3090469960752742</v>
      </c>
      <c r="H32" s="190">
        <f t="shared" si="3"/>
        <v>-2.9596695814648335</v>
      </c>
      <c r="I32" s="189">
        <v>6.3307474518686293</v>
      </c>
      <c r="J32" s="190">
        <f t="shared" si="3"/>
        <v>1.0217004557933551</v>
      </c>
      <c r="K32" s="189">
        <v>6.0842718259697754</v>
      </c>
      <c r="L32" s="190">
        <f t="shared" si="4"/>
        <v>-0.24647562589885386</v>
      </c>
      <c r="M32" s="189">
        <v>5.8274695001967727</v>
      </c>
      <c r="N32" s="190">
        <f t="shared" ref="N32:N37" si="5">IFERROR(M32-K32,"-")</f>
        <v>-0.25680232577300277</v>
      </c>
    </row>
    <row r="33" spans="2:15" x14ac:dyDescent="0.25">
      <c r="B33" s="119" t="s">
        <v>77</v>
      </c>
      <c r="C33" s="189">
        <v>7.8179621425694723</v>
      </c>
      <c r="D33" s="190">
        <v>1.8314911059841066</v>
      </c>
      <c r="E33" s="189">
        <v>6.3125641903457721</v>
      </c>
      <c r="F33" s="190">
        <f t="shared" si="3"/>
        <v>-1.5053979522237002</v>
      </c>
      <c r="G33" s="189">
        <v>6.2285045817898226</v>
      </c>
      <c r="H33" s="190">
        <f t="shared" si="3"/>
        <v>-8.4059608555949517E-2</v>
      </c>
      <c r="I33" s="189">
        <v>6.7041655784800209</v>
      </c>
      <c r="J33" s="190">
        <f t="shared" si="3"/>
        <v>0.47566099669019835</v>
      </c>
      <c r="K33" s="189">
        <v>6.5040378058264041</v>
      </c>
      <c r="L33" s="190">
        <f t="shared" si="4"/>
        <v>-0.20012777265361681</v>
      </c>
      <c r="M33" s="189">
        <v>6.0318548387096778</v>
      </c>
      <c r="N33" s="190">
        <f t="shared" si="5"/>
        <v>-0.47218296711672636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7.0400112707805018</v>
      </c>
      <c r="F34" s="190" t="str">
        <f t="shared" si="3"/>
        <v>-</v>
      </c>
      <c r="G34" s="189">
        <v>5.7304454434000816</v>
      </c>
      <c r="H34" s="190">
        <f t="shared" si="3"/>
        <v>-1.3095658273804203</v>
      </c>
      <c r="I34" s="189">
        <v>6.052169855342977</v>
      </c>
      <c r="J34" s="190">
        <f t="shared" si="3"/>
        <v>0.32172441194289547</v>
      </c>
      <c r="K34" s="189">
        <v>6.9441348108320762</v>
      </c>
      <c r="L34" s="190">
        <f t="shared" si="4"/>
        <v>0.89196495548909915</v>
      </c>
      <c r="M34" s="189">
        <v>5.9644048016005335</v>
      </c>
      <c r="N34" s="190">
        <f t="shared" si="5"/>
        <v>-0.97973000923154263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8.1148775894538598</v>
      </c>
      <c r="F35" s="190" t="str">
        <f t="shared" si="3"/>
        <v>-</v>
      </c>
      <c r="G35" s="189">
        <v>5.3908008213552359</v>
      </c>
      <c r="H35" s="190">
        <f t="shared" si="3"/>
        <v>-2.724076768098624</v>
      </c>
      <c r="I35" s="189">
        <v>5.4883446444378876</v>
      </c>
      <c r="J35" s="190">
        <f t="shared" si="3"/>
        <v>9.7543823082651748E-2</v>
      </c>
      <c r="K35" s="189">
        <v>5.520277979462711</v>
      </c>
      <c r="L35" s="190">
        <f t="shared" si="4"/>
        <v>3.1933335024823428E-2</v>
      </c>
      <c r="M35" s="189">
        <v>5.1536542412679776</v>
      </c>
      <c r="N35" s="190">
        <f t="shared" si="5"/>
        <v>-0.36662373819473348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4.1833899351651747</v>
      </c>
      <c r="F36" s="190" t="str">
        <f t="shared" si="3"/>
        <v>-</v>
      </c>
      <c r="G36" s="189">
        <v>4.8459616153538585</v>
      </c>
      <c r="H36" s="190">
        <f t="shared" si="3"/>
        <v>0.66257168018868384</v>
      </c>
      <c r="I36" s="189">
        <v>4.0088215024121299</v>
      </c>
      <c r="J36" s="190">
        <f t="shared" si="3"/>
        <v>-0.83714011294172863</v>
      </c>
      <c r="K36" s="189">
        <v>4.7706911430140426</v>
      </c>
      <c r="L36" s="190">
        <f t="shared" si="4"/>
        <v>0.76186964060191276</v>
      </c>
      <c r="M36" s="189">
        <v>5.6576299188945631</v>
      </c>
      <c r="N36" s="190">
        <f t="shared" si="5"/>
        <v>0.8869387758805205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2.4581344902386117</v>
      </c>
      <c r="F37" s="190" t="str">
        <f t="shared" si="3"/>
        <v>-</v>
      </c>
      <c r="G37" s="189">
        <v>5.5404870239298951</v>
      </c>
      <c r="H37" s="190">
        <f t="shared" si="3"/>
        <v>3.0823525336912834</v>
      </c>
      <c r="I37" s="189">
        <v>5.6409070698088035</v>
      </c>
      <c r="J37" s="190">
        <f t="shared" si="3"/>
        <v>0.1004200458789084</v>
      </c>
      <c r="K37" s="189">
        <v>5.9238321927997619</v>
      </c>
      <c r="L37" s="190">
        <f t="shared" si="4"/>
        <v>0.2829251229909584</v>
      </c>
      <c r="M37" s="189">
        <v>6.0779800755754039</v>
      </c>
      <c r="N37" s="190">
        <f t="shared" si="5"/>
        <v>0.15414788277564195</v>
      </c>
    </row>
    <row r="38" spans="2:15" x14ac:dyDescent="0.25">
      <c r="B38" s="119" t="s">
        <v>87</v>
      </c>
      <c r="C38" s="189">
        <v>3.8994387987259214</v>
      </c>
      <c r="D38" s="190">
        <v>-2.6324597408590136</v>
      </c>
      <c r="E38" s="189">
        <v>5.0060060060060056</v>
      </c>
      <c r="F38" s="190">
        <f t="shared" si="3"/>
        <v>1.1065672072800843</v>
      </c>
      <c r="G38" s="189">
        <v>8.4287738188000283</v>
      </c>
      <c r="H38" s="190">
        <f t="shared" si="3"/>
        <v>3.4227678127940226</v>
      </c>
      <c r="I38" s="189">
        <v>6.2301963439404195</v>
      </c>
      <c r="J38" s="190">
        <f t="shared" si="3"/>
        <v>-2.1985774748596087</v>
      </c>
      <c r="K38" s="189">
        <v>6.8219171814230153</v>
      </c>
      <c r="L38" s="190">
        <f t="shared" si="4"/>
        <v>0.59172083748259574</v>
      </c>
      <c r="M38" s="189"/>
      <c r="N38" s="190"/>
    </row>
    <row r="39" spans="2:15" x14ac:dyDescent="0.25">
      <c r="B39" s="119" t="s">
        <v>89</v>
      </c>
      <c r="C39" s="189">
        <v>3.3909120206252013</v>
      </c>
      <c r="D39" s="190">
        <v>-2.231978724218842</v>
      </c>
      <c r="E39" s="189">
        <v>5.3024403253767165</v>
      </c>
      <c r="F39" s="190">
        <f t="shared" si="3"/>
        <v>1.9115283047515153</v>
      </c>
      <c r="G39" s="189">
        <v>6.9837580237307915</v>
      </c>
      <c r="H39" s="190">
        <f t="shared" si="3"/>
        <v>1.681317698354075</v>
      </c>
      <c r="I39" s="189">
        <v>4.0259542951193268</v>
      </c>
      <c r="J39" s="190">
        <f t="shared" si="3"/>
        <v>-2.9578037286114647</v>
      </c>
      <c r="K39" s="189">
        <v>4.5044354552551278</v>
      </c>
      <c r="L39" s="190">
        <f t="shared" si="4"/>
        <v>0.478481160135801</v>
      </c>
      <c r="M39" s="189"/>
      <c r="N39" s="190"/>
    </row>
    <row r="40" spans="2:15" x14ac:dyDescent="0.25">
      <c r="B40" s="119" t="s">
        <v>91</v>
      </c>
      <c r="C40" s="189">
        <v>3.4535422644007947</v>
      </c>
      <c r="D40" s="190">
        <v>-2.1497844257724386</v>
      </c>
      <c r="E40" s="189">
        <v>5.2102621787661159</v>
      </c>
      <c r="F40" s="190">
        <f t="shared" si="3"/>
        <v>1.7567199143653212</v>
      </c>
      <c r="G40" s="189">
        <v>6.5610728524827833</v>
      </c>
      <c r="H40" s="190">
        <f t="shared" si="3"/>
        <v>1.3508106737166674</v>
      </c>
      <c r="I40" s="189">
        <v>5.9226381894302529</v>
      </c>
      <c r="J40" s="190">
        <f t="shared" si="3"/>
        <v>-0.63843466305253038</v>
      </c>
      <c r="K40" s="189">
        <v>6.0487654320987652</v>
      </c>
      <c r="L40" s="190">
        <f t="shared" si="4"/>
        <v>0.12612724266851227</v>
      </c>
      <c r="M40" s="189"/>
      <c r="N40" s="190"/>
    </row>
    <row r="41" spans="2:15" x14ac:dyDescent="0.25">
      <c r="B41" s="119" t="s">
        <v>93</v>
      </c>
      <c r="C41" s="189">
        <v>4.8069084628670122</v>
      </c>
      <c r="D41" s="190">
        <v>-1.9522211288597999</v>
      </c>
      <c r="E41" s="189">
        <v>6.2716303708063563</v>
      </c>
      <c r="F41" s="190">
        <f t="shared" si="3"/>
        <v>1.4647219079393441</v>
      </c>
      <c r="G41" s="189">
        <v>6.6006127974918058</v>
      </c>
      <c r="H41" s="190">
        <f t="shared" si="3"/>
        <v>0.32898242668544952</v>
      </c>
      <c r="I41" s="189">
        <v>5.5950314786455673</v>
      </c>
      <c r="J41" s="190">
        <f t="shared" si="3"/>
        <v>-1.0055813188462386</v>
      </c>
      <c r="K41" s="189">
        <v>5.8603922861381239</v>
      </c>
      <c r="L41" s="190">
        <f t="shared" si="4"/>
        <v>0.26536080749255664</v>
      </c>
      <c r="M41" s="189"/>
      <c r="N41" s="190"/>
    </row>
    <row r="42" spans="2:15" x14ac:dyDescent="0.25">
      <c r="B42" s="119" t="s">
        <v>95</v>
      </c>
      <c r="C42" s="189">
        <v>7.5835396039603964</v>
      </c>
      <c r="D42" s="190">
        <v>1.5414511150215136</v>
      </c>
      <c r="E42" s="189">
        <v>5.8107498341074981</v>
      </c>
      <c r="F42" s="190">
        <f t="shared" si="3"/>
        <v>-1.7727897698528983</v>
      </c>
      <c r="G42" s="189">
        <v>6.5766062602965407</v>
      </c>
      <c r="H42" s="190">
        <f t="shared" si="3"/>
        <v>0.76585642618904259</v>
      </c>
      <c r="I42" s="189">
        <v>5.6649794097460537</v>
      </c>
      <c r="J42" s="190">
        <f t="shared" si="3"/>
        <v>-0.91162685055048698</v>
      </c>
      <c r="K42" s="189">
        <v>5.6246090534979425</v>
      </c>
      <c r="L42" s="190">
        <f t="shared" si="4"/>
        <v>-4.037035624811125E-2</v>
      </c>
      <c r="M42" s="189"/>
      <c r="N42" s="190"/>
    </row>
    <row r="43" spans="2:15" ht="15.75" x14ac:dyDescent="0.25">
      <c r="B43" s="122" t="s">
        <v>32</v>
      </c>
      <c r="C43" s="191">
        <v>5.3433321620771919</v>
      </c>
      <c r="D43" s="192">
        <v>-0.72995822151521939</v>
      </c>
      <c r="E43" s="191">
        <v>5.824717832957111</v>
      </c>
      <c r="F43" s="192">
        <f t="shared" si="3"/>
        <v>0.48138567087991913</v>
      </c>
      <c r="G43" s="191">
        <v>6.252011909713282</v>
      </c>
      <c r="H43" s="192">
        <f t="shared" si="3"/>
        <v>0.42729407675617104</v>
      </c>
      <c r="I43" s="191">
        <v>5.7010961756688774</v>
      </c>
      <c r="J43" s="192">
        <f t="shared" si="3"/>
        <v>-0.55091573404440464</v>
      </c>
      <c r="K43" s="191">
        <v>5.9333803074192959</v>
      </c>
      <c r="L43" s="192">
        <f t="shared" si="4"/>
        <v>0.23228413175041851</v>
      </c>
      <c r="M43" s="191">
        <v>5.8346061919848813</v>
      </c>
      <c r="N43" s="192">
        <v>-0.12527776613125141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6.3594960120217312</v>
      </c>
      <c r="D53" s="190">
        <v>4.7239425538340818E-2</v>
      </c>
      <c r="E53" s="189">
        <v>10.781739130434783</v>
      </c>
      <c r="F53" s="190">
        <f t="shared" ref="F53:J65" si="6">IFERROR(E53-C53,"-")</f>
        <v>4.4222431184130517</v>
      </c>
      <c r="G53" s="189" t="s">
        <v>233</v>
      </c>
      <c r="H53" s="190" t="str">
        <f t="shared" si="6"/>
        <v>-</v>
      </c>
      <c r="I53" s="189" t="s">
        <v>233</v>
      </c>
      <c r="J53" s="190" t="str">
        <f t="shared" si="6"/>
        <v>-</v>
      </c>
      <c r="K53" s="189" t="s">
        <v>233</v>
      </c>
      <c r="L53" s="190" t="str">
        <f t="shared" ref="L53:L65" si="7">IFERROR(K53-I53,"-")</f>
        <v>-</v>
      </c>
      <c r="M53" s="189" t="s">
        <v>233</v>
      </c>
      <c r="N53" s="190" t="str">
        <f>IFERROR(M53-K53,"-")</f>
        <v>-</v>
      </c>
    </row>
    <row r="54" spans="1:15" x14ac:dyDescent="0.25">
      <c r="A54" s="1"/>
      <c r="B54" s="119" t="s">
        <v>75</v>
      </c>
      <c r="C54" s="189">
        <v>5.3644797879390325</v>
      </c>
      <c r="D54" s="190">
        <v>-0.73036319073967793</v>
      </c>
      <c r="E54" s="189">
        <v>8.2687165775401077</v>
      </c>
      <c r="F54" s="190">
        <f t="shared" si="6"/>
        <v>2.9042367896010752</v>
      </c>
      <c r="G54" s="189" t="s">
        <v>233</v>
      </c>
      <c r="H54" s="190" t="str">
        <f t="shared" si="6"/>
        <v>-</v>
      </c>
      <c r="I54" s="189" t="s">
        <v>233</v>
      </c>
      <c r="J54" s="190" t="str">
        <f t="shared" si="6"/>
        <v>-</v>
      </c>
      <c r="K54" s="189" t="s">
        <v>233</v>
      </c>
      <c r="L54" s="190" t="str">
        <f t="shared" si="7"/>
        <v>-</v>
      </c>
      <c r="M54" s="189" t="s">
        <v>233</v>
      </c>
      <c r="N54" s="190" t="str">
        <f t="shared" ref="N54:N59" si="8">IFERROR(M54-K54,"-")</f>
        <v>-</v>
      </c>
    </row>
    <row r="55" spans="1:15" x14ac:dyDescent="0.25">
      <c r="A55" s="1"/>
      <c r="B55" s="119" t="s">
        <v>77</v>
      </c>
      <c r="C55" s="189">
        <v>7.5818431911966986</v>
      </c>
      <c r="D55" s="190">
        <v>1.6794356245586934</v>
      </c>
      <c r="E55" s="189">
        <v>6.3125641903457721</v>
      </c>
      <c r="F55" s="190">
        <f t="shared" si="6"/>
        <v>-1.2692790008509265</v>
      </c>
      <c r="G55" s="189" t="s">
        <v>233</v>
      </c>
      <c r="H55" s="190" t="str">
        <f t="shared" si="6"/>
        <v>-</v>
      </c>
      <c r="I55" s="189" t="s">
        <v>233</v>
      </c>
      <c r="J55" s="190" t="str">
        <f t="shared" si="6"/>
        <v>-</v>
      </c>
      <c r="K55" s="189" t="s">
        <v>233</v>
      </c>
      <c r="L55" s="190" t="str">
        <f t="shared" si="7"/>
        <v>-</v>
      </c>
      <c r="M55" s="189" t="s">
        <v>233</v>
      </c>
      <c r="N55" s="190" t="str">
        <f t="shared" si="8"/>
        <v>-</v>
      </c>
    </row>
    <row r="56" spans="1:15" x14ac:dyDescent="0.25">
      <c r="A56" s="1"/>
      <c r="B56" s="119" t="s">
        <v>79</v>
      </c>
      <c r="C56" s="189" t="s">
        <v>233</v>
      </c>
      <c r="D56" s="190" t="s">
        <v>233</v>
      </c>
      <c r="E56" s="189">
        <v>7.0400112707805018</v>
      </c>
      <c r="F56" s="190" t="str">
        <f t="shared" si="6"/>
        <v>-</v>
      </c>
      <c r="G56" s="189" t="s">
        <v>233</v>
      </c>
      <c r="H56" s="190" t="str">
        <f t="shared" si="6"/>
        <v>-</v>
      </c>
      <c r="I56" s="189" t="s">
        <v>233</v>
      </c>
      <c r="J56" s="190" t="str">
        <f t="shared" si="6"/>
        <v>-</v>
      </c>
      <c r="K56" s="189" t="s">
        <v>233</v>
      </c>
      <c r="L56" s="190" t="str">
        <f t="shared" si="7"/>
        <v>-</v>
      </c>
      <c r="M56" s="189" t="s">
        <v>233</v>
      </c>
      <c r="N56" s="190" t="str">
        <f t="shared" si="8"/>
        <v>-</v>
      </c>
    </row>
    <row r="57" spans="1:15" x14ac:dyDescent="0.25">
      <c r="A57" s="1"/>
      <c r="B57" s="119" t="s">
        <v>81</v>
      </c>
      <c r="C57" s="189" t="s">
        <v>233</v>
      </c>
      <c r="D57" s="190" t="s">
        <v>233</v>
      </c>
      <c r="E57" s="189">
        <v>8.1148775894538598</v>
      </c>
      <c r="F57" s="190" t="str">
        <f t="shared" si="6"/>
        <v>-</v>
      </c>
      <c r="G57" s="189" t="s">
        <v>233</v>
      </c>
      <c r="H57" s="190" t="str">
        <f t="shared" si="6"/>
        <v>-</v>
      </c>
      <c r="I57" s="189">
        <v>5.4883446444378876</v>
      </c>
      <c r="J57" s="190" t="str">
        <f t="shared" si="6"/>
        <v>-</v>
      </c>
      <c r="K57" s="189" t="s">
        <v>233</v>
      </c>
      <c r="L57" s="190" t="str">
        <f t="shared" si="7"/>
        <v>-</v>
      </c>
      <c r="M57" s="189" t="s">
        <v>233</v>
      </c>
      <c r="N57" s="190" t="str">
        <f t="shared" si="8"/>
        <v>-</v>
      </c>
    </row>
    <row r="58" spans="1:15" x14ac:dyDescent="0.25">
      <c r="A58" s="1"/>
      <c r="B58" s="119" t="s">
        <v>83</v>
      </c>
      <c r="C58" s="189" t="s">
        <v>233</v>
      </c>
      <c r="D58" s="190" t="s">
        <v>233</v>
      </c>
      <c r="E58" s="189">
        <v>4.1833899351651747</v>
      </c>
      <c r="F58" s="190" t="str">
        <f t="shared" si="6"/>
        <v>-</v>
      </c>
      <c r="G58" s="189" t="s">
        <v>233</v>
      </c>
      <c r="H58" s="190" t="str">
        <f t="shared" si="6"/>
        <v>-</v>
      </c>
      <c r="I58" s="189">
        <v>4.0088215024121299</v>
      </c>
      <c r="J58" s="190" t="str">
        <f t="shared" si="6"/>
        <v>-</v>
      </c>
      <c r="K58" s="189" t="s">
        <v>233</v>
      </c>
      <c r="L58" s="190" t="str">
        <f t="shared" si="7"/>
        <v>-</v>
      </c>
      <c r="M58" s="189" t="s">
        <v>233</v>
      </c>
      <c r="N58" s="190" t="str">
        <f t="shared" si="8"/>
        <v>-</v>
      </c>
    </row>
    <row r="59" spans="1:15" x14ac:dyDescent="0.25">
      <c r="A59" s="1"/>
      <c r="B59" s="119" t="s">
        <v>85</v>
      </c>
      <c r="C59" s="189" t="s">
        <v>233</v>
      </c>
      <c r="D59" s="190" t="s">
        <v>233</v>
      </c>
      <c r="E59" s="189">
        <v>2.4581344902386117</v>
      </c>
      <c r="F59" s="190" t="str">
        <f t="shared" si="6"/>
        <v>-</v>
      </c>
      <c r="G59" s="189" t="s">
        <v>233</v>
      </c>
      <c r="H59" s="190" t="str">
        <f t="shared" si="6"/>
        <v>-</v>
      </c>
      <c r="I59" s="189">
        <v>5.6409070698088035</v>
      </c>
      <c r="J59" s="190" t="str">
        <f t="shared" si="6"/>
        <v>-</v>
      </c>
      <c r="K59" s="189" t="s">
        <v>233</v>
      </c>
      <c r="L59" s="190" t="str">
        <f t="shared" si="7"/>
        <v>-</v>
      </c>
      <c r="M59" s="189" t="s">
        <v>233</v>
      </c>
      <c r="N59" s="190" t="str">
        <f t="shared" si="8"/>
        <v>-</v>
      </c>
    </row>
    <row r="60" spans="1:15" x14ac:dyDescent="0.25">
      <c r="A60" s="1"/>
      <c r="B60" s="119" t="s">
        <v>87</v>
      </c>
      <c r="C60" s="189">
        <v>3.8994387987259214</v>
      </c>
      <c r="D60" s="190">
        <v>-2.5190556605786258</v>
      </c>
      <c r="E60" s="189">
        <v>5.0060060060060056</v>
      </c>
      <c r="F60" s="190">
        <f t="shared" si="6"/>
        <v>1.1065672072800843</v>
      </c>
      <c r="G60" s="189" t="s">
        <v>233</v>
      </c>
      <c r="H60" s="190" t="str">
        <f t="shared" si="6"/>
        <v>-</v>
      </c>
      <c r="I60" s="189">
        <v>6.2301963439404195</v>
      </c>
      <c r="J60" s="190" t="str">
        <f t="shared" si="6"/>
        <v>-</v>
      </c>
      <c r="K60" s="189" t="s">
        <v>233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233</v>
      </c>
      <c r="D61" s="190" t="s">
        <v>233</v>
      </c>
      <c r="E61" s="189">
        <v>5.3024403253767165</v>
      </c>
      <c r="F61" s="190" t="str">
        <f t="shared" si="6"/>
        <v>-</v>
      </c>
      <c r="G61" s="189" t="s">
        <v>233</v>
      </c>
      <c r="H61" s="190" t="str">
        <f t="shared" si="6"/>
        <v>-</v>
      </c>
      <c r="I61" s="189">
        <v>4.0259542951193268</v>
      </c>
      <c r="J61" s="190" t="str">
        <f t="shared" si="6"/>
        <v>-</v>
      </c>
      <c r="K61" s="189" t="s">
        <v>233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91</v>
      </c>
      <c r="C62" s="189" t="s">
        <v>233</v>
      </c>
      <c r="D62" s="190" t="s">
        <v>233</v>
      </c>
      <c r="E62" s="189">
        <v>5.2102621787661159</v>
      </c>
      <c r="F62" s="190" t="str">
        <f t="shared" si="6"/>
        <v>-</v>
      </c>
      <c r="G62" s="189" t="s">
        <v>233</v>
      </c>
      <c r="H62" s="190" t="str">
        <f t="shared" si="6"/>
        <v>-</v>
      </c>
      <c r="I62" s="189">
        <v>5.9226381894302529</v>
      </c>
      <c r="J62" s="190" t="str">
        <f t="shared" si="6"/>
        <v>-</v>
      </c>
      <c r="K62" s="189" t="s">
        <v>233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93</v>
      </c>
      <c r="C63" s="189">
        <v>4.8069084628670122</v>
      </c>
      <c r="D63" s="190">
        <v>-1.9346215263584154</v>
      </c>
      <c r="E63" s="189" t="s">
        <v>233</v>
      </c>
      <c r="F63" s="190" t="str">
        <f t="shared" si="6"/>
        <v>-</v>
      </c>
      <c r="G63" s="189" t="s">
        <v>233</v>
      </c>
      <c r="H63" s="190" t="str">
        <f t="shared" si="6"/>
        <v>-</v>
      </c>
      <c r="I63" s="189">
        <v>5.5950314786455673</v>
      </c>
      <c r="J63" s="190" t="str">
        <f t="shared" si="6"/>
        <v>-</v>
      </c>
      <c r="K63" s="189" t="s">
        <v>233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95</v>
      </c>
      <c r="C64" s="189">
        <v>7.5835396039603964</v>
      </c>
      <c r="D64" s="190">
        <v>1.6876028322510033</v>
      </c>
      <c r="E64" s="189" t="s">
        <v>233</v>
      </c>
      <c r="F64" s="190" t="str">
        <f t="shared" si="6"/>
        <v>-</v>
      </c>
      <c r="G64" s="189" t="s">
        <v>233</v>
      </c>
      <c r="H64" s="190" t="str">
        <f t="shared" si="6"/>
        <v>-</v>
      </c>
      <c r="I64" s="189">
        <v>5.5941216281543076</v>
      </c>
      <c r="J64" s="190" t="str">
        <f t="shared" si="6"/>
        <v>-</v>
      </c>
      <c r="K64" s="189" t="s">
        <v>233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32</v>
      </c>
      <c r="C65" s="191" t="s">
        <v>233</v>
      </c>
      <c r="D65" s="192" t="s">
        <v>233</v>
      </c>
      <c r="E65" s="191" t="s">
        <v>233</v>
      </c>
      <c r="F65" s="192" t="str">
        <f t="shared" si="6"/>
        <v>-</v>
      </c>
      <c r="G65" s="191" t="s">
        <v>233</v>
      </c>
      <c r="H65" s="192" t="str">
        <f t="shared" si="6"/>
        <v>-</v>
      </c>
      <c r="I65" s="191" t="s">
        <v>233</v>
      </c>
      <c r="J65" s="192" t="str">
        <f t="shared" si="6"/>
        <v>-</v>
      </c>
      <c r="K65" s="191" t="s">
        <v>233</v>
      </c>
      <c r="L65" s="192" t="str">
        <f t="shared" si="7"/>
        <v>-</v>
      </c>
      <c r="M65" s="191" t="s">
        <v>233</v>
      </c>
      <c r="N65" s="192" t="s">
        <v>233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7.8219339622641506</v>
      </c>
      <c r="D75" s="190">
        <v>-0.73373830664341178</v>
      </c>
      <c r="E75" s="189" t="s">
        <v>233</v>
      </c>
      <c r="F75" s="190" t="str">
        <f t="shared" ref="F75:J87" si="9">IFERROR(E75-C75,"-")</f>
        <v>-</v>
      </c>
      <c r="G75" s="189" t="s">
        <v>233</v>
      </c>
      <c r="H75" s="190" t="str">
        <f t="shared" si="9"/>
        <v>-</v>
      </c>
      <c r="I75" s="189" t="s">
        <v>233</v>
      </c>
      <c r="J75" s="190" t="str">
        <f t="shared" si="9"/>
        <v>-</v>
      </c>
      <c r="K75" s="189" t="s">
        <v>233</v>
      </c>
      <c r="L75" s="190" t="str">
        <f t="shared" ref="L75:L87" si="10">IFERROR(K75-I75,"-")</f>
        <v>-</v>
      </c>
      <c r="M75" s="189" t="s">
        <v>233</v>
      </c>
      <c r="N75" s="190" t="str">
        <f>IFERROR(M75-K75,"-")</f>
        <v>-</v>
      </c>
    </row>
    <row r="76" spans="1:15" x14ac:dyDescent="0.25">
      <c r="A76" s="1"/>
      <c r="B76" s="119" t="s">
        <v>75</v>
      </c>
      <c r="C76" s="189">
        <v>7.7873417721518985</v>
      </c>
      <c r="D76" s="190">
        <v>0.20771763763162188</v>
      </c>
      <c r="E76" s="189" t="s">
        <v>233</v>
      </c>
      <c r="F76" s="190" t="str">
        <f t="shared" si="9"/>
        <v>-</v>
      </c>
      <c r="G76" s="189" t="s">
        <v>233</v>
      </c>
      <c r="H76" s="190" t="str">
        <f t="shared" si="9"/>
        <v>-</v>
      </c>
      <c r="I76" s="189" t="s">
        <v>233</v>
      </c>
      <c r="J76" s="190" t="str">
        <f t="shared" si="9"/>
        <v>-</v>
      </c>
      <c r="K76" s="189" t="s">
        <v>233</v>
      </c>
      <c r="L76" s="190" t="str">
        <f t="shared" si="10"/>
        <v>-</v>
      </c>
      <c r="M76" s="189" t="s">
        <v>233</v>
      </c>
      <c r="N76" s="190" t="str">
        <f t="shared" ref="N76:N81" si="11">IFERROR(M76-K76,"-")</f>
        <v>-</v>
      </c>
    </row>
    <row r="77" spans="1:15" x14ac:dyDescent="0.25">
      <c r="A77" s="1"/>
      <c r="B77" s="119" t="s">
        <v>77</v>
      </c>
      <c r="C77" s="189">
        <v>9.5231788079470192</v>
      </c>
      <c r="D77" s="190">
        <v>2.8805613582825895</v>
      </c>
      <c r="E77" s="189" t="s">
        <v>233</v>
      </c>
      <c r="F77" s="190" t="str">
        <f t="shared" si="9"/>
        <v>-</v>
      </c>
      <c r="G77" s="189" t="s">
        <v>233</v>
      </c>
      <c r="H77" s="190" t="str">
        <f t="shared" si="9"/>
        <v>-</v>
      </c>
      <c r="I77" s="189" t="s">
        <v>233</v>
      </c>
      <c r="J77" s="190" t="str">
        <f t="shared" si="9"/>
        <v>-</v>
      </c>
      <c r="K77" s="189" t="s">
        <v>233</v>
      </c>
      <c r="L77" s="190" t="str">
        <f t="shared" si="10"/>
        <v>-</v>
      </c>
      <c r="M77" s="189" t="s">
        <v>233</v>
      </c>
      <c r="N77" s="190" t="str">
        <f t="shared" si="11"/>
        <v>-</v>
      </c>
    </row>
    <row r="78" spans="1:15" x14ac:dyDescent="0.25">
      <c r="A78" s="1"/>
      <c r="B78" s="119" t="s">
        <v>79</v>
      </c>
      <c r="C78" s="189" t="s">
        <v>233</v>
      </c>
      <c r="D78" s="190" t="s">
        <v>233</v>
      </c>
      <c r="E78" s="189" t="s">
        <v>233</v>
      </c>
      <c r="F78" s="190" t="str">
        <f t="shared" si="9"/>
        <v>-</v>
      </c>
      <c r="G78" s="189" t="s">
        <v>233</v>
      </c>
      <c r="H78" s="190" t="str">
        <f t="shared" si="9"/>
        <v>-</v>
      </c>
      <c r="I78" s="189" t="s">
        <v>233</v>
      </c>
      <c r="J78" s="190" t="str">
        <f t="shared" si="9"/>
        <v>-</v>
      </c>
      <c r="K78" s="189" t="s">
        <v>233</v>
      </c>
      <c r="L78" s="190" t="str">
        <f t="shared" si="10"/>
        <v>-</v>
      </c>
      <c r="M78" s="189" t="s">
        <v>233</v>
      </c>
      <c r="N78" s="190" t="str">
        <f t="shared" si="11"/>
        <v>-</v>
      </c>
    </row>
    <row r="79" spans="1:15" x14ac:dyDescent="0.25">
      <c r="A79" s="1"/>
      <c r="B79" s="119" t="s">
        <v>81</v>
      </c>
      <c r="C79" s="189" t="s">
        <v>233</v>
      </c>
      <c r="D79" s="190" t="s">
        <v>233</v>
      </c>
      <c r="E79" s="189" t="s">
        <v>233</v>
      </c>
      <c r="F79" s="190" t="str">
        <f t="shared" si="9"/>
        <v>-</v>
      </c>
      <c r="G79" s="189" t="s">
        <v>233</v>
      </c>
      <c r="H79" s="190" t="str">
        <f t="shared" si="9"/>
        <v>-</v>
      </c>
      <c r="I79" s="189" t="s">
        <v>233</v>
      </c>
      <c r="J79" s="190" t="str">
        <f t="shared" si="9"/>
        <v>-</v>
      </c>
      <c r="K79" s="189" t="s">
        <v>233</v>
      </c>
      <c r="L79" s="190" t="str">
        <f t="shared" si="10"/>
        <v>-</v>
      </c>
      <c r="M79" s="189" t="s">
        <v>233</v>
      </c>
      <c r="N79" s="190" t="str">
        <f t="shared" si="11"/>
        <v>-</v>
      </c>
    </row>
    <row r="80" spans="1:15" x14ac:dyDescent="0.25">
      <c r="A80" s="1"/>
      <c r="B80" s="119" t="s">
        <v>83</v>
      </c>
      <c r="C80" s="189" t="s">
        <v>233</v>
      </c>
      <c r="D80" s="190" t="s">
        <v>233</v>
      </c>
      <c r="E80" s="189" t="s">
        <v>233</v>
      </c>
      <c r="F80" s="190" t="str">
        <f t="shared" si="9"/>
        <v>-</v>
      </c>
      <c r="G80" s="189" t="s">
        <v>233</v>
      </c>
      <c r="H80" s="190" t="str">
        <f t="shared" si="9"/>
        <v>-</v>
      </c>
      <c r="I80" s="189" t="s">
        <v>233</v>
      </c>
      <c r="J80" s="190" t="str">
        <f t="shared" si="9"/>
        <v>-</v>
      </c>
      <c r="K80" s="189" t="s">
        <v>233</v>
      </c>
      <c r="L80" s="190" t="str">
        <f t="shared" si="10"/>
        <v>-</v>
      </c>
      <c r="M80" s="189" t="s">
        <v>233</v>
      </c>
      <c r="N80" s="190" t="str">
        <f t="shared" si="11"/>
        <v>-</v>
      </c>
    </row>
    <row r="81" spans="1:15" x14ac:dyDescent="0.25">
      <c r="A81" s="1"/>
      <c r="B81" s="119" t="s">
        <v>85</v>
      </c>
      <c r="C81" s="189" t="s">
        <v>233</v>
      </c>
      <c r="D81" s="190" t="s">
        <v>233</v>
      </c>
      <c r="E81" s="189" t="s">
        <v>233</v>
      </c>
      <c r="F81" s="190" t="str">
        <f t="shared" si="9"/>
        <v>-</v>
      </c>
      <c r="G81" s="189" t="s">
        <v>233</v>
      </c>
      <c r="H81" s="190" t="str">
        <f t="shared" si="9"/>
        <v>-</v>
      </c>
      <c r="I81" s="189" t="s">
        <v>233</v>
      </c>
      <c r="J81" s="190" t="str">
        <f t="shared" si="9"/>
        <v>-</v>
      </c>
      <c r="K81" s="189" t="s">
        <v>233</v>
      </c>
      <c r="L81" s="190" t="str">
        <f t="shared" si="10"/>
        <v>-</v>
      </c>
      <c r="M81" s="189" t="s">
        <v>233</v>
      </c>
      <c r="N81" s="190" t="str">
        <f t="shared" si="11"/>
        <v>-</v>
      </c>
    </row>
    <row r="82" spans="1:15" x14ac:dyDescent="0.25">
      <c r="A82" s="1"/>
      <c r="B82" s="119" t="s">
        <v>87</v>
      </c>
      <c r="C82" s="189" t="s">
        <v>233</v>
      </c>
      <c r="D82" s="190" t="s">
        <v>233</v>
      </c>
      <c r="E82" s="189" t="s">
        <v>233</v>
      </c>
      <c r="F82" s="190" t="str">
        <f t="shared" si="9"/>
        <v>-</v>
      </c>
      <c r="G82" s="189" t="s">
        <v>233</v>
      </c>
      <c r="H82" s="190" t="str">
        <f t="shared" si="9"/>
        <v>-</v>
      </c>
      <c r="I82" s="189" t="s">
        <v>233</v>
      </c>
      <c r="J82" s="190" t="str">
        <f t="shared" si="9"/>
        <v>-</v>
      </c>
      <c r="K82" s="189" t="s">
        <v>233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 t="s">
        <v>233</v>
      </c>
      <c r="D83" s="190" t="s">
        <v>233</v>
      </c>
      <c r="E83" s="189" t="s">
        <v>233</v>
      </c>
      <c r="F83" s="190" t="str">
        <f t="shared" si="9"/>
        <v>-</v>
      </c>
      <c r="G83" s="189" t="s">
        <v>233</v>
      </c>
      <c r="H83" s="190" t="str">
        <f t="shared" si="9"/>
        <v>-</v>
      </c>
      <c r="I83" s="189" t="s">
        <v>233</v>
      </c>
      <c r="J83" s="190" t="str">
        <f t="shared" si="9"/>
        <v>-</v>
      </c>
      <c r="K83" s="189" t="s">
        <v>233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91</v>
      </c>
      <c r="C84" s="189" t="s">
        <v>233</v>
      </c>
      <c r="D84" s="190" t="s">
        <v>233</v>
      </c>
      <c r="E84" s="189" t="s">
        <v>233</v>
      </c>
      <c r="F84" s="190" t="str">
        <f t="shared" si="9"/>
        <v>-</v>
      </c>
      <c r="G84" s="189" t="s">
        <v>233</v>
      </c>
      <c r="H84" s="190" t="str">
        <f t="shared" si="9"/>
        <v>-</v>
      </c>
      <c r="I84" s="189" t="s">
        <v>233</v>
      </c>
      <c r="J84" s="190" t="str">
        <f t="shared" si="9"/>
        <v>-</v>
      </c>
      <c r="K84" s="189" t="s">
        <v>233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93</v>
      </c>
      <c r="C85" s="189" t="s">
        <v>233</v>
      </c>
      <c r="D85" s="190" t="s">
        <v>233</v>
      </c>
      <c r="E85" s="189" t="s">
        <v>233</v>
      </c>
      <c r="F85" s="190" t="str">
        <f t="shared" si="9"/>
        <v>-</v>
      </c>
      <c r="G85" s="189" t="s">
        <v>233</v>
      </c>
      <c r="H85" s="190" t="str">
        <f t="shared" si="9"/>
        <v>-</v>
      </c>
      <c r="I85" s="189" t="s">
        <v>233</v>
      </c>
      <c r="J85" s="190" t="str">
        <f t="shared" si="9"/>
        <v>-</v>
      </c>
      <c r="K85" s="189" t="s">
        <v>233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95</v>
      </c>
      <c r="C86" s="189" t="s">
        <v>233</v>
      </c>
      <c r="D86" s="190" t="s">
        <v>233</v>
      </c>
      <c r="E86" s="189" t="s">
        <v>233</v>
      </c>
      <c r="F86" s="190" t="str">
        <f t="shared" si="9"/>
        <v>-</v>
      </c>
      <c r="G86" s="189" t="s">
        <v>233</v>
      </c>
      <c r="H86" s="190" t="str">
        <f t="shared" si="9"/>
        <v>-</v>
      </c>
      <c r="I86" s="189">
        <v>6.2231530845392236</v>
      </c>
      <c r="J86" s="190" t="str">
        <f t="shared" si="9"/>
        <v>-</v>
      </c>
      <c r="K86" s="189" t="s">
        <v>233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32</v>
      </c>
      <c r="C87" s="191" t="s">
        <v>233</v>
      </c>
      <c r="D87" s="192" t="s">
        <v>233</v>
      </c>
      <c r="E87" s="191" t="s">
        <v>233</v>
      </c>
      <c r="F87" s="192" t="str">
        <f t="shared" si="9"/>
        <v>-</v>
      </c>
      <c r="G87" s="191" t="s">
        <v>233</v>
      </c>
      <c r="H87" s="192" t="str">
        <f t="shared" si="9"/>
        <v>-</v>
      </c>
      <c r="I87" s="191" t="s">
        <v>233</v>
      </c>
      <c r="J87" s="192" t="str">
        <f t="shared" si="9"/>
        <v>-</v>
      </c>
      <c r="K87" s="191" t="s">
        <v>233</v>
      </c>
      <c r="L87" s="192" t="str">
        <f t="shared" si="10"/>
        <v>-</v>
      </c>
      <c r="M87" s="191" t="s">
        <v>233</v>
      </c>
      <c r="N87" s="192" t="s">
        <v>233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 t="s">
        <v>233</v>
      </c>
      <c r="D97" s="190" t="s">
        <v>233</v>
      </c>
      <c r="E97" s="189" t="s">
        <v>233</v>
      </c>
      <c r="F97" s="190" t="str">
        <f t="shared" ref="F97:J109" si="12">IFERROR(E97-C97,"-")</f>
        <v>-</v>
      </c>
      <c r="G97" s="189" t="s">
        <v>233</v>
      </c>
      <c r="H97" s="190" t="str">
        <f t="shared" si="12"/>
        <v>-</v>
      </c>
      <c r="I97" s="189" t="s">
        <v>233</v>
      </c>
      <c r="J97" s="190" t="str">
        <f t="shared" si="12"/>
        <v>-</v>
      </c>
      <c r="K97" s="189" t="s">
        <v>233</v>
      </c>
      <c r="L97" s="190" t="str">
        <f t="shared" ref="L97:L109" si="13">IFERROR(K97-I97,"-")</f>
        <v>-</v>
      </c>
      <c r="M97" s="189" t="s">
        <v>233</v>
      </c>
      <c r="N97" s="190" t="str">
        <f>IFERROR(M97-K97,"-")</f>
        <v>-</v>
      </c>
    </row>
    <row r="98" spans="2:14" x14ac:dyDescent="0.25">
      <c r="B98" s="119" t="s">
        <v>75</v>
      </c>
      <c r="C98" s="189" t="s">
        <v>233</v>
      </c>
      <c r="D98" s="190" t="s">
        <v>233</v>
      </c>
      <c r="E98" s="189" t="s">
        <v>233</v>
      </c>
      <c r="F98" s="190" t="str">
        <f t="shared" si="12"/>
        <v>-</v>
      </c>
      <c r="G98" s="189" t="s">
        <v>233</v>
      </c>
      <c r="H98" s="190" t="str">
        <f t="shared" si="12"/>
        <v>-</v>
      </c>
      <c r="I98" s="189" t="s">
        <v>233</v>
      </c>
      <c r="J98" s="190" t="str">
        <f t="shared" si="12"/>
        <v>-</v>
      </c>
      <c r="K98" s="189" t="s">
        <v>233</v>
      </c>
      <c r="L98" s="190" t="str">
        <f t="shared" si="13"/>
        <v>-</v>
      </c>
      <c r="M98" s="189" t="s">
        <v>233</v>
      </c>
      <c r="N98" s="190" t="str">
        <f t="shared" ref="N98:N103" si="14">IFERROR(M98-K98,"-")</f>
        <v>-</v>
      </c>
    </row>
    <row r="99" spans="2:14" x14ac:dyDescent="0.25">
      <c r="B99" s="119" t="s">
        <v>77</v>
      </c>
      <c r="C99" s="189" t="s">
        <v>233</v>
      </c>
      <c r="D99" s="190" t="s">
        <v>233</v>
      </c>
      <c r="E99" s="189" t="s">
        <v>233</v>
      </c>
      <c r="F99" s="190" t="str">
        <f t="shared" si="12"/>
        <v>-</v>
      </c>
      <c r="G99" s="189" t="s">
        <v>233</v>
      </c>
      <c r="H99" s="190" t="str">
        <f t="shared" si="12"/>
        <v>-</v>
      </c>
      <c r="I99" s="189" t="s">
        <v>233</v>
      </c>
      <c r="J99" s="190" t="str">
        <f t="shared" si="12"/>
        <v>-</v>
      </c>
      <c r="K99" s="189" t="s">
        <v>233</v>
      </c>
      <c r="L99" s="190" t="str">
        <f t="shared" si="13"/>
        <v>-</v>
      </c>
      <c r="M99" s="189" t="s">
        <v>233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 t="s">
        <v>233</v>
      </c>
      <c r="F100" s="190" t="str">
        <f t="shared" si="12"/>
        <v>-</v>
      </c>
      <c r="G100" s="189" t="s">
        <v>233</v>
      </c>
      <c r="H100" s="190" t="str">
        <f t="shared" si="12"/>
        <v>-</v>
      </c>
      <c r="I100" s="189" t="s">
        <v>233</v>
      </c>
      <c r="J100" s="190" t="str">
        <f t="shared" si="12"/>
        <v>-</v>
      </c>
      <c r="K100" s="189" t="s">
        <v>233</v>
      </c>
      <c r="L100" s="190" t="str">
        <f t="shared" si="13"/>
        <v>-</v>
      </c>
      <c r="M100" s="189" t="s">
        <v>233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 t="s">
        <v>233</v>
      </c>
      <c r="F101" s="190" t="str">
        <f t="shared" si="12"/>
        <v>-</v>
      </c>
      <c r="G101" s="189" t="s">
        <v>233</v>
      </c>
      <c r="H101" s="190" t="str">
        <f t="shared" si="12"/>
        <v>-</v>
      </c>
      <c r="I101" s="189" t="s">
        <v>233</v>
      </c>
      <c r="J101" s="190" t="str">
        <f t="shared" si="12"/>
        <v>-</v>
      </c>
      <c r="K101" s="189" t="s">
        <v>233</v>
      </c>
      <c r="L101" s="190" t="str">
        <f t="shared" si="13"/>
        <v>-</v>
      </c>
      <c r="M101" s="189" t="s">
        <v>233</v>
      </c>
      <c r="N101" s="190" t="str">
        <f t="shared" si="14"/>
        <v>-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 t="s">
        <v>233</v>
      </c>
      <c r="F102" s="190" t="str">
        <f t="shared" si="12"/>
        <v>-</v>
      </c>
      <c r="G102" s="189" t="s">
        <v>233</v>
      </c>
      <c r="H102" s="190" t="str">
        <f t="shared" si="12"/>
        <v>-</v>
      </c>
      <c r="I102" s="189" t="s">
        <v>233</v>
      </c>
      <c r="J102" s="190" t="str">
        <f t="shared" si="12"/>
        <v>-</v>
      </c>
      <c r="K102" s="189" t="s">
        <v>233</v>
      </c>
      <c r="L102" s="190" t="str">
        <f t="shared" si="13"/>
        <v>-</v>
      </c>
      <c r="M102" s="189" t="s">
        <v>233</v>
      </c>
      <c r="N102" s="190" t="str">
        <f t="shared" si="14"/>
        <v>-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 t="s">
        <v>233</v>
      </c>
      <c r="F103" s="190" t="str">
        <f t="shared" si="12"/>
        <v>-</v>
      </c>
      <c r="G103" s="189" t="s">
        <v>233</v>
      </c>
      <c r="H103" s="190" t="str">
        <f t="shared" si="12"/>
        <v>-</v>
      </c>
      <c r="I103" s="189" t="s">
        <v>233</v>
      </c>
      <c r="J103" s="190" t="str">
        <f t="shared" si="12"/>
        <v>-</v>
      </c>
      <c r="K103" s="189" t="s">
        <v>233</v>
      </c>
      <c r="L103" s="190" t="str">
        <f t="shared" si="13"/>
        <v>-</v>
      </c>
      <c r="M103" s="189" t="s">
        <v>233</v>
      </c>
      <c r="N103" s="190" t="str">
        <f t="shared" si="14"/>
        <v>-</v>
      </c>
    </row>
    <row r="104" spans="2:14" x14ac:dyDescent="0.25">
      <c r="B104" s="119" t="s">
        <v>87</v>
      </c>
      <c r="C104" s="189" t="s">
        <v>233</v>
      </c>
      <c r="D104" s="190" t="s">
        <v>233</v>
      </c>
      <c r="E104" s="189" t="s">
        <v>233</v>
      </c>
      <c r="F104" s="190" t="str">
        <f t="shared" si="12"/>
        <v>-</v>
      </c>
      <c r="G104" s="189" t="s">
        <v>233</v>
      </c>
      <c r="H104" s="190" t="str">
        <f t="shared" si="12"/>
        <v>-</v>
      </c>
      <c r="I104" s="189" t="s">
        <v>233</v>
      </c>
      <c r="J104" s="190" t="str">
        <f t="shared" si="12"/>
        <v>-</v>
      </c>
      <c r="K104" s="189" t="s">
        <v>233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233</v>
      </c>
      <c r="D105" s="190" t="s">
        <v>233</v>
      </c>
      <c r="E105" s="189" t="s">
        <v>233</v>
      </c>
      <c r="F105" s="190" t="str">
        <f t="shared" si="12"/>
        <v>-</v>
      </c>
      <c r="G105" s="189" t="s">
        <v>233</v>
      </c>
      <c r="H105" s="190" t="str">
        <f t="shared" si="12"/>
        <v>-</v>
      </c>
      <c r="I105" s="189" t="s">
        <v>233</v>
      </c>
      <c r="J105" s="190" t="str">
        <f t="shared" si="12"/>
        <v>-</v>
      </c>
      <c r="K105" s="189" t="s">
        <v>233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233</v>
      </c>
      <c r="D106" s="190" t="s">
        <v>233</v>
      </c>
      <c r="E106" s="189" t="s">
        <v>233</v>
      </c>
      <c r="F106" s="190" t="str">
        <f t="shared" si="12"/>
        <v>-</v>
      </c>
      <c r="G106" s="189" t="s">
        <v>233</v>
      </c>
      <c r="H106" s="190" t="str">
        <f t="shared" si="12"/>
        <v>-</v>
      </c>
      <c r="I106" s="189" t="s">
        <v>233</v>
      </c>
      <c r="J106" s="190" t="str">
        <f t="shared" si="12"/>
        <v>-</v>
      </c>
      <c r="K106" s="189" t="s">
        <v>233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233</v>
      </c>
      <c r="D107" s="190" t="s">
        <v>233</v>
      </c>
      <c r="E107" s="189" t="s">
        <v>233</v>
      </c>
      <c r="F107" s="190" t="str">
        <f t="shared" si="12"/>
        <v>-</v>
      </c>
      <c r="G107" s="189" t="s">
        <v>233</v>
      </c>
      <c r="H107" s="190" t="str">
        <f t="shared" si="12"/>
        <v>-</v>
      </c>
      <c r="I107" s="189" t="s">
        <v>233</v>
      </c>
      <c r="J107" s="190" t="str">
        <f t="shared" si="12"/>
        <v>-</v>
      </c>
      <c r="K107" s="189" t="s">
        <v>233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233</v>
      </c>
      <c r="D108" s="190" t="s">
        <v>233</v>
      </c>
      <c r="E108" s="189" t="s">
        <v>233</v>
      </c>
      <c r="F108" s="190" t="str">
        <f t="shared" si="12"/>
        <v>-</v>
      </c>
      <c r="G108" s="189" t="s">
        <v>233</v>
      </c>
      <c r="H108" s="190" t="str">
        <f t="shared" si="12"/>
        <v>-</v>
      </c>
      <c r="I108" s="189" t="s">
        <v>233</v>
      </c>
      <c r="J108" s="190" t="str">
        <f t="shared" si="12"/>
        <v>-</v>
      </c>
      <c r="K108" s="189" t="s">
        <v>233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 t="s">
        <v>233</v>
      </c>
      <c r="D109" s="192" t="s">
        <v>233</v>
      </c>
      <c r="E109" s="191" t="s">
        <v>233</v>
      </c>
      <c r="F109" s="192" t="str">
        <f t="shared" si="12"/>
        <v>-</v>
      </c>
      <c r="G109" s="191" t="s">
        <v>233</v>
      </c>
      <c r="H109" s="192" t="str">
        <f t="shared" si="12"/>
        <v>-</v>
      </c>
      <c r="I109" s="191" t="s">
        <v>233</v>
      </c>
      <c r="J109" s="192" t="str">
        <f t="shared" si="12"/>
        <v>-</v>
      </c>
      <c r="K109" s="191" t="s">
        <v>233</v>
      </c>
      <c r="L109" s="192" t="str">
        <f t="shared" si="13"/>
        <v>-</v>
      </c>
      <c r="M109" s="191" t="s">
        <v>233</v>
      </c>
      <c r="N109" s="192" t="s">
        <v>233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1D02C-B288-4834-931F-4C37453ECFF3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0683F-7B11-4D36-87A3-86404FCEA506}">
  <sheetPr>
    <tabColor rgb="FFAC75D5"/>
  </sheetPr>
  <dimension ref="A1:AC112"/>
  <sheetViews>
    <sheetView showGridLines="0" topLeftCell="K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0.50470000000000004</v>
      </c>
      <c r="D9" s="121">
        <v>-1.6371077762619257E-2</v>
      </c>
      <c r="E9" s="198">
        <v>0.11410000000000001</v>
      </c>
      <c r="F9" s="121">
        <f t="shared" ref="F9:L21" si="0">IFERROR(E9/C9-1,"-")</f>
        <v>-0.77392510402219139</v>
      </c>
      <c r="G9" s="198">
        <v>0.49990000000000001</v>
      </c>
      <c r="H9" s="121">
        <f t="shared" si="0"/>
        <v>3.3812445223488163</v>
      </c>
      <c r="I9" s="198">
        <v>0.84950000000000003</v>
      </c>
      <c r="J9" s="121">
        <f t="shared" si="0"/>
        <v>0.69933986797359471</v>
      </c>
      <c r="K9" s="198">
        <v>0.63280000000000003</v>
      </c>
      <c r="L9" s="121">
        <f t="shared" si="0"/>
        <v>-0.25509123013537371</v>
      </c>
      <c r="M9" s="198">
        <v>0.63329999999999997</v>
      </c>
      <c r="N9" s="121">
        <f t="shared" ref="N9:N15" si="1">IFERROR(M9/K9-1,"-")</f>
        <v>7.9013906447533699E-4</v>
      </c>
    </row>
    <row r="10" spans="1:16" x14ac:dyDescent="0.25">
      <c r="A10" s="1" t="s">
        <v>74</v>
      </c>
      <c r="B10" s="119" t="s">
        <v>75</v>
      </c>
      <c r="C10" s="198">
        <v>0.54400000000000004</v>
      </c>
      <c r="D10" s="121">
        <v>-7.4200136147038798E-2</v>
      </c>
      <c r="E10" s="198">
        <v>0.1265</v>
      </c>
      <c r="F10" s="121">
        <f t="shared" si="0"/>
        <v>-0.76746323529411764</v>
      </c>
      <c r="G10" s="198">
        <v>0.44229999999999997</v>
      </c>
      <c r="H10" s="121">
        <f t="shared" si="0"/>
        <v>2.4964426877470354</v>
      </c>
      <c r="I10" s="198">
        <v>0.91339999999999999</v>
      </c>
      <c r="J10" s="121">
        <f t="shared" si="0"/>
        <v>1.0651141758987115</v>
      </c>
      <c r="K10" s="198">
        <v>1.1008</v>
      </c>
      <c r="L10" s="121">
        <f t="shared" si="0"/>
        <v>0.20516750602145839</v>
      </c>
      <c r="M10" s="198">
        <v>0.71120000000000005</v>
      </c>
      <c r="N10" s="121">
        <f t="shared" si="1"/>
        <v>-0.35392441860465107</v>
      </c>
    </row>
    <row r="11" spans="1:16" x14ac:dyDescent="0.25">
      <c r="A11" s="1" t="s">
        <v>76</v>
      </c>
      <c r="B11" s="119" t="s">
        <v>77</v>
      </c>
      <c r="C11" s="198">
        <v>0.1598</v>
      </c>
      <c r="D11" s="121">
        <v>-0.68598938887797212</v>
      </c>
      <c r="E11" s="198">
        <v>0.16949999999999998</v>
      </c>
      <c r="F11" s="121">
        <f t="shared" si="0"/>
        <v>6.0700876095118872E-2</v>
      </c>
      <c r="G11" s="198">
        <v>0.48359999999999997</v>
      </c>
      <c r="H11" s="121">
        <f t="shared" si="0"/>
        <v>1.8530973451327433</v>
      </c>
      <c r="I11" s="198">
        <v>0.76170000000000004</v>
      </c>
      <c r="J11" s="121">
        <f t="shared" si="0"/>
        <v>0.57506203473945416</v>
      </c>
      <c r="K11" s="198">
        <v>0.96689999999999998</v>
      </c>
      <c r="L11" s="121">
        <f t="shared" si="0"/>
        <v>0.26939740055139816</v>
      </c>
      <c r="M11" s="198">
        <v>0.65859999999999996</v>
      </c>
      <c r="N11" s="121">
        <f t="shared" si="1"/>
        <v>-0.318854069707312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0.2369</v>
      </c>
      <c r="F12" s="121" t="str">
        <f t="shared" si="0"/>
        <v>-</v>
      </c>
      <c r="G12" s="198">
        <v>0.55730000000000002</v>
      </c>
      <c r="H12" s="121">
        <f t="shared" si="0"/>
        <v>1.3524693963697763</v>
      </c>
      <c r="I12" s="198">
        <v>0.52239999999999998</v>
      </c>
      <c r="J12" s="121">
        <f t="shared" si="0"/>
        <v>-6.2623362641306413E-2</v>
      </c>
      <c r="K12" s="198">
        <v>0.9487000000000001</v>
      </c>
      <c r="L12" s="121">
        <f t="shared" si="0"/>
        <v>0.81604134762634017</v>
      </c>
      <c r="M12" s="198">
        <v>0.62470000000000003</v>
      </c>
      <c r="N12" s="121">
        <f t="shared" si="1"/>
        <v>-0.34151997470222417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0.30940000000000001</v>
      </c>
      <c r="F13" s="121" t="str">
        <f t="shared" si="0"/>
        <v>-</v>
      </c>
      <c r="G13" s="198">
        <v>0.48409999999999997</v>
      </c>
      <c r="H13" s="121">
        <f t="shared" si="0"/>
        <v>0.56464124111182912</v>
      </c>
      <c r="I13" s="198">
        <v>0.31019999999999998</v>
      </c>
      <c r="J13" s="121">
        <f t="shared" si="0"/>
        <v>-0.35922330097087385</v>
      </c>
      <c r="K13" s="198">
        <v>0.93459999999999999</v>
      </c>
      <c r="L13" s="121">
        <f t="shared" si="0"/>
        <v>2.0128949065119279</v>
      </c>
      <c r="M13" s="198">
        <v>0.59389999999999998</v>
      </c>
      <c r="N13" s="121">
        <f t="shared" si="1"/>
        <v>-0.36454098009843783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0.12839999999999999</v>
      </c>
      <c r="F14" s="121" t="str">
        <f t="shared" si="0"/>
        <v>-</v>
      </c>
      <c r="G14" s="198">
        <v>0.37180000000000002</v>
      </c>
      <c r="H14" s="121">
        <f t="shared" si="0"/>
        <v>1.8956386292834897</v>
      </c>
      <c r="I14" s="198">
        <v>0.4783</v>
      </c>
      <c r="J14" s="121">
        <f t="shared" si="0"/>
        <v>0.28644432490586325</v>
      </c>
      <c r="K14" s="198">
        <v>0.60770000000000002</v>
      </c>
      <c r="L14" s="121">
        <f t="shared" si="0"/>
        <v>0.27054150114990594</v>
      </c>
      <c r="M14" s="198">
        <v>0.66830000000000001</v>
      </c>
      <c r="N14" s="121">
        <f t="shared" si="1"/>
        <v>9.9720256705611243E-2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4.9800000000000004E-2</v>
      </c>
      <c r="F15" s="121" t="str">
        <f t="shared" si="0"/>
        <v>-</v>
      </c>
      <c r="G15" s="198">
        <v>0.97129999999999994</v>
      </c>
      <c r="H15" s="121">
        <f t="shared" si="0"/>
        <v>18.504016064257026</v>
      </c>
      <c r="I15" s="198">
        <v>1.0004999999999999</v>
      </c>
      <c r="J15" s="121">
        <f t="shared" si="0"/>
        <v>3.006280242973336E-2</v>
      </c>
      <c r="K15" s="198">
        <v>0.74549999999999994</v>
      </c>
      <c r="L15" s="121">
        <f t="shared" si="0"/>
        <v>-0.25487256371814093</v>
      </c>
      <c r="M15" s="198">
        <v>0.74930000000000008</v>
      </c>
      <c r="N15" s="121">
        <f t="shared" si="1"/>
        <v>5.0972501676729287E-3</v>
      </c>
    </row>
    <row r="16" spans="1:16" x14ac:dyDescent="0.25">
      <c r="A16" s="1" t="s">
        <v>86</v>
      </c>
      <c r="B16" s="119" t="s">
        <v>87</v>
      </c>
      <c r="C16" s="198">
        <v>0.22920000000000001</v>
      </c>
      <c r="D16" s="121">
        <v>-0.69403283940728877</v>
      </c>
      <c r="E16" s="198">
        <v>0.24660000000000001</v>
      </c>
      <c r="F16" s="121">
        <f t="shared" si="0"/>
        <v>7.5916230366492199E-2</v>
      </c>
      <c r="G16" s="198">
        <v>0.88819999999999988</v>
      </c>
      <c r="H16" s="121">
        <f t="shared" si="0"/>
        <v>2.6017842660178419</v>
      </c>
      <c r="I16" s="198">
        <v>0.54079999999999995</v>
      </c>
      <c r="J16" s="121">
        <f t="shared" si="0"/>
        <v>-0.39112812429632959</v>
      </c>
      <c r="K16" s="198">
        <v>1.26</v>
      </c>
      <c r="L16" s="121">
        <f t="shared" si="0"/>
        <v>1.329881656804734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0.1744</v>
      </c>
      <c r="D17" s="121">
        <v>-0.68440101339124138</v>
      </c>
      <c r="E17" s="198">
        <v>0.36749999999999999</v>
      </c>
      <c r="F17" s="121">
        <f t="shared" si="0"/>
        <v>1.1072247706422016</v>
      </c>
      <c r="G17" s="198">
        <v>0.54430000000000001</v>
      </c>
      <c r="H17" s="121">
        <f t="shared" si="0"/>
        <v>0.4810884353741498</v>
      </c>
      <c r="I17" s="198">
        <v>0.52170000000000005</v>
      </c>
      <c r="J17" s="121">
        <f t="shared" si="0"/>
        <v>-4.1521219915487739E-2</v>
      </c>
      <c r="K17" s="198">
        <v>0.63280000000000003</v>
      </c>
      <c r="L17" s="121">
        <f t="shared" si="0"/>
        <v>0.21295763848955329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0.1298</v>
      </c>
      <c r="D18" s="121">
        <v>-0.77781581650119824</v>
      </c>
      <c r="E18" s="198">
        <v>0.56200000000000006</v>
      </c>
      <c r="F18" s="121">
        <f t="shared" si="0"/>
        <v>3.3297380585516185</v>
      </c>
      <c r="G18" s="198">
        <v>0.68049999999999999</v>
      </c>
      <c r="H18" s="121">
        <f t="shared" si="0"/>
        <v>0.21085409252669018</v>
      </c>
      <c r="I18" s="198">
        <v>0.77760000000000007</v>
      </c>
      <c r="J18" s="121">
        <f t="shared" si="0"/>
        <v>0.14268919911829547</v>
      </c>
      <c r="K18" s="198">
        <v>1.0205</v>
      </c>
      <c r="L18" s="121">
        <f t="shared" si="0"/>
        <v>0.31237139917695456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0.1321</v>
      </c>
      <c r="D19" s="121">
        <v>-0.74890705189127549</v>
      </c>
      <c r="E19" s="198">
        <v>0.58889999999999998</v>
      </c>
      <c r="F19" s="121">
        <f t="shared" si="0"/>
        <v>3.4579863739591215</v>
      </c>
      <c r="G19" s="198">
        <v>0.70840000000000003</v>
      </c>
      <c r="H19" s="121">
        <f t="shared" si="0"/>
        <v>0.20292069960944148</v>
      </c>
      <c r="I19" s="198">
        <v>0.54949999999999999</v>
      </c>
      <c r="J19" s="121">
        <f t="shared" si="0"/>
        <v>-0.22430830039525695</v>
      </c>
      <c r="K19" s="198">
        <v>0.6470999999999999</v>
      </c>
      <c r="L19" s="121">
        <f t="shared" si="0"/>
        <v>0.17761601455868958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0.5464</v>
      </c>
      <c r="D20" s="121">
        <v>4.9759846301633104E-2</v>
      </c>
      <c r="E20" s="198">
        <v>0.40850000000000003</v>
      </c>
      <c r="F20" s="121">
        <f t="shared" si="0"/>
        <v>-0.25237920937042457</v>
      </c>
      <c r="G20" s="198">
        <v>0.65639999999999998</v>
      </c>
      <c r="H20" s="121">
        <f t="shared" si="0"/>
        <v>0.60685434516523862</v>
      </c>
      <c r="I20" s="198">
        <v>0.50659999999999994</v>
      </c>
      <c r="J20" s="121">
        <f t="shared" si="0"/>
        <v>-0.22821450335161497</v>
      </c>
      <c r="K20" s="198">
        <v>0.60240000000000005</v>
      </c>
      <c r="L20" s="121">
        <f t="shared" si="0"/>
        <v>0.18910382945124371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0.31148476369141237</v>
      </c>
      <c r="D21" s="124">
        <v>-0.44552346871311965</v>
      </c>
      <c r="E21" s="200">
        <v>0.28621210694206145</v>
      </c>
      <c r="F21" s="124">
        <f t="shared" si="0"/>
        <v>-8.1136092982026287E-2</v>
      </c>
      <c r="G21" s="200">
        <v>0.60938004840462912</v>
      </c>
      <c r="H21" s="124">
        <f t="shared" si="0"/>
        <v>1.1291204446777203</v>
      </c>
      <c r="I21" s="200">
        <v>0.6452598187198163</v>
      </c>
      <c r="J21" s="124">
        <f t="shared" si="0"/>
        <v>5.8879135293518736E-2</v>
      </c>
      <c r="K21" s="200">
        <v>0.84038066713662607</v>
      </c>
      <c r="L21" s="124">
        <f t="shared" si="0"/>
        <v>0.30239113416968366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0.49670000000000003</v>
      </c>
      <c r="D31" s="121"/>
      <c r="E31" s="198">
        <v>0.13550000000000001</v>
      </c>
      <c r="F31" s="121">
        <f t="shared" ref="F31:J43" si="2">IFERROR(E31/C31-1,"-")</f>
        <v>-0.7271995168109523</v>
      </c>
      <c r="G31" s="198">
        <v>0.44159999999999999</v>
      </c>
      <c r="H31" s="121">
        <f t="shared" si="2"/>
        <v>2.2590405904059039</v>
      </c>
      <c r="I31" s="198">
        <v>0.96609999999999996</v>
      </c>
      <c r="J31" s="121">
        <f t="shared" si="2"/>
        <v>1.1877264492753623</v>
      </c>
      <c r="K31" s="198">
        <v>0.58020000000000005</v>
      </c>
      <c r="L31" s="121">
        <f t="shared" ref="L31:L43" si="3">IFERROR(K31/I31-1,"-")</f>
        <v>-0.39944105165096777</v>
      </c>
      <c r="M31" s="198">
        <v>0.58020000000000005</v>
      </c>
      <c r="N31" s="121">
        <f t="shared" ref="N31:N37" si="4">IFERROR(M31/K31-1,"-")</f>
        <v>0</v>
      </c>
    </row>
    <row r="32" spans="1:29" x14ac:dyDescent="0.25">
      <c r="B32" s="119" t="s">
        <v>75</v>
      </c>
      <c r="C32" s="198">
        <v>0.54100000000000004</v>
      </c>
      <c r="D32" s="121"/>
      <c r="E32" s="198">
        <v>0.1497</v>
      </c>
      <c r="F32" s="121">
        <f t="shared" si="2"/>
        <v>-0.72329020332717198</v>
      </c>
      <c r="G32" s="198">
        <v>0.4879</v>
      </c>
      <c r="H32" s="121">
        <f t="shared" si="2"/>
        <v>2.2591850367401469</v>
      </c>
      <c r="I32" s="198">
        <v>1.0339</v>
      </c>
      <c r="J32" s="121">
        <f t="shared" si="2"/>
        <v>1.1190817790530847</v>
      </c>
      <c r="K32" s="198">
        <v>1.1691</v>
      </c>
      <c r="L32" s="121">
        <f t="shared" si="3"/>
        <v>0.13076699874262498</v>
      </c>
      <c r="M32" s="198">
        <v>0.67519999999999991</v>
      </c>
      <c r="N32" s="121">
        <f t="shared" si="4"/>
        <v>-0.42246172269266968</v>
      </c>
    </row>
    <row r="33" spans="2:16" x14ac:dyDescent="0.25">
      <c r="B33" s="119" t="s">
        <v>77</v>
      </c>
      <c r="C33" s="198">
        <v>0.15640000000000001</v>
      </c>
      <c r="D33" s="121"/>
      <c r="E33" s="198">
        <v>0.20149999999999998</v>
      </c>
      <c r="F33" s="121">
        <f t="shared" si="2"/>
        <v>0.2883631713554986</v>
      </c>
      <c r="G33" s="198">
        <v>0.53369999999999995</v>
      </c>
      <c r="H33" s="121">
        <f t="shared" si="2"/>
        <v>1.64863523573201</v>
      </c>
      <c r="I33" s="198">
        <v>0.85769999999999991</v>
      </c>
      <c r="J33" s="121">
        <f t="shared" si="2"/>
        <v>0.60708263069139967</v>
      </c>
      <c r="K33" s="198">
        <v>0.97239999999999993</v>
      </c>
      <c r="L33" s="121">
        <f t="shared" si="3"/>
        <v>0.13372974233414947</v>
      </c>
      <c r="M33" s="198">
        <v>0.61609999999999998</v>
      </c>
      <c r="N33" s="121">
        <f t="shared" si="4"/>
        <v>-0.36641299876593991</v>
      </c>
    </row>
    <row r="34" spans="2:16" x14ac:dyDescent="0.25">
      <c r="B34" s="119" t="s">
        <v>79</v>
      </c>
      <c r="C34" s="198">
        <v>0</v>
      </c>
      <c r="D34" s="121"/>
      <c r="E34" s="198">
        <v>0.28210000000000002</v>
      </c>
      <c r="F34" s="121" t="str">
        <f t="shared" si="2"/>
        <v>-</v>
      </c>
      <c r="G34" s="198">
        <v>0.60509999999999997</v>
      </c>
      <c r="H34" s="121">
        <f t="shared" si="2"/>
        <v>1.1449840482098543</v>
      </c>
      <c r="I34" s="198">
        <v>0.55969999999999998</v>
      </c>
      <c r="J34" s="121">
        <f t="shared" si="2"/>
        <v>-7.5028920839530611E-2</v>
      </c>
      <c r="K34" s="198">
        <v>0.97870000000000001</v>
      </c>
      <c r="L34" s="121">
        <f t="shared" si="3"/>
        <v>0.74861532964087907</v>
      </c>
      <c r="M34" s="198">
        <v>0.60899999999999999</v>
      </c>
      <c r="N34" s="121">
        <f t="shared" si="4"/>
        <v>-0.37774598957801164</v>
      </c>
    </row>
    <row r="35" spans="2:16" x14ac:dyDescent="0.25">
      <c r="B35" s="119" t="s">
        <v>81</v>
      </c>
      <c r="C35" s="198">
        <v>0</v>
      </c>
      <c r="D35" s="121"/>
      <c r="E35" s="198">
        <v>0.37670000000000003</v>
      </c>
      <c r="F35" s="121" t="str">
        <f t="shared" si="2"/>
        <v>-</v>
      </c>
      <c r="G35" s="198">
        <v>0.54820000000000002</v>
      </c>
      <c r="H35" s="121">
        <f t="shared" si="2"/>
        <v>0.4552694451818422</v>
      </c>
      <c r="I35" s="198">
        <v>0.33560000000000001</v>
      </c>
      <c r="J35" s="121">
        <f t="shared" si="2"/>
        <v>-0.3878146661802262</v>
      </c>
      <c r="K35" s="198">
        <v>0.95189999999999997</v>
      </c>
      <c r="L35" s="121">
        <f t="shared" si="3"/>
        <v>1.8364123957091776</v>
      </c>
      <c r="M35" s="198">
        <v>0.5786</v>
      </c>
      <c r="N35" s="121">
        <f t="shared" si="4"/>
        <v>-0.39216304233637989</v>
      </c>
    </row>
    <row r="36" spans="2:16" x14ac:dyDescent="0.25">
      <c r="B36" s="119" t="s">
        <v>83</v>
      </c>
      <c r="C36" s="198">
        <v>0</v>
      </c>
      <c r="D36" s="121"/>
      <c r="E36" s="198">
        <v>0.153</v>
      </c>
      <c r="F36" s="121" t="str">
        <f t="shared" si="2"/>
        <v>-</v>
      </c>
      <c r="G36" s="198">
        <v>0.41840000000000005</v>
      </c>
      <c r="H36" s="121">
        <f t="shared" si="2"/>
        <v>1.7346405228758175</v>
      </c>
      <c r="I36" s="198">
        <v>0.54220000000000002</v>
      </c>
      <c r="J36" s="121">
        <f t="shared" si="2"/>
        <v>0.29588910133843194</v>
      </c>
      <c r="K36" s="198">
        <v>0.56200000000000006</v>
      </c>
      <c r="L36" s="121">
        <f t="shared" si="3"/>
        <v>3.6517890077462312E-2</v>
      </c>
      <c r="M36" s="198">
        <v>0.64129999999999998</v>
      </c>
      <c r="N36" s="121">
        <f t="shared" si="4"/>
        <v>0.14110320284697497</v>
      </c>
    </row>
    <row r="37" spans="2:16" x14ac:dyDescent="0.25">
      <c r="B37" s="119" t="s">
        <v>85</v>
      </c>
      <c r="C37" s="198">
        <v>0</v>
      </c>
      <c r="D37" s="121"/>
      <c r="E37" s="198">
        <v>5.1100000000000007E-2</v>
      </c>
      <c r="F37" s="121" t="str">
        <f t="shared" si="2"/>
        <v>-</v>
      </c>
      <c r="G37" s="198">
        <v>1.0985</v>
      </c>
      <c r="H37" s="121">
        <f t="shared" si="2"/>
        <v>20.497064579256357</v>
      </c>
      <c r="I37" s="198">
        <v>1.1444000000000001</v>
      </c>
      <c r="J37" s="121">
        <f t="shared" si="2"/>
        <v>4.1784251251706817E-2</v>
      </c>
      <c r="K37" s="198">
        <v>0.71239999999999992</v>
      </c>
      <c r="L37" s="121">
        <f t="shared" si="3"/>
        <v>-0.37749038797623224</v>
      </c>
      <c r="M37" s="198">
        <v>0.72870000000000001</v>
      </c>
      <c r="N37" s="121">
        <f t="shared" si="4"/>
        <v>2.2880404267265675E-2</v>
      </c>
    </row>
    <row r="38" spans="2:16" x14ac:dyDescent="0.25">
      <c r="B38" s="119" t="s">
        <v>87</v>
      </c>
      <c r="C38" s="198">
        <v>0.28089999999999998</v>
      </c>
      <c r="D38" s="121"/>
      <c r="E38" s="198">
        <v>0.28570000000000001</v>
      </c>
      <c r="F38" s="121">
        <f t="shared" si="2"/>
        <v>1.7087931648273491E-2</v>
      </c>
      <c r="G38" s="198">
        <v>0.99390000000000001</v>
      </c>
      <c r="H38" s="121">
        <f t="shared" si="2"/>
        <v>2.4788239411970596</v>
      </c>
      <c r="I38" s="198">
        <v>0.58109999999999995</v>
      </c>
      <c r="J38" s="121">
        <f t="shared" si="2"/>
        <v>-0.41533353456082112</v>
      </c>
      <c r="K38" s="198">
        <v>1.3337000000000001</v>
      </c>
      <c r="L38" s="121">
        <f t="shared" si="3"/>
        <v>1.2951299260024096</v>
      </c>
      <c r="M38" s="198"/>
      <c r="N38" s="121"/>
    </row>
    <row r="39" spans="2:16" x14ac:dyDescent="0.25">
      <c r="B39" s="119" t="s">
        <v>89</v>
      </c>
      <c r="C39" s="198">
        <v>0.20949999999999999</v>
      </c>
      <c r="D39" s="121"/>
      <c r="E39" s="198">
        <v>0.37060000000000004</v>
      </c>
      <c r="F39" s="121">
        <f t="shared" si="2"/>
        <v>0.76897374701670662</v>
      </c>
      <c r="G39" s="198">
        <v>0.61980000000000002</v>
      </c>
      <c r="H39" s="121">
        <f t="shared" si="2"/>
        <v>0.67242309767943853</v>
      </c>
      <c r="I39" s="198">
        <v>0.59279999999999999</v>
      </c>
      <c r="J39" s="121">
        <f t="shared" si="2"/>
        <v>-4.3562439496611871E-2</v>
      </c>
      <c r="K39" s="198">
        <v>0.5867</v>
      </c>
      <c r="L39" s="121">
        <f t="shared" si="3"/>
        <v>-1.0290148448043213E-2</v>
      </c>
      <c r="M39" s="198"/>
      <c r="N39" s="121"/>
    </row>
    <row r="40" spans="2:16" x14ac:dyDescent="0.25">
      <c r="B40" s="119" t="s">
        <v>91</v>
      </c>
      <c r="C40" s="198">
        <v>0.15590000000000001</v>
      </c>
      <c r="D40" s="121"/>
      <c r="E40" s="198">
        <v>0.54320000000000002</v>
      </c>
      <c r="F40" s="121">
        <f t="shared" si="2"/>
        <v>2.4842847979474021</v>
      </c>
      <c r="G40" s="198">
        <v>0.75599999999999989</v>
      </c>
      <c r="H40" s="121">
        <f t="shared" si="2"/>
        <v>0.39175257731958735</v>
      </c>
      <c r="I40" s="198">
        <v>0.88049999999999995</v>
      </c>
      <c r="J40" s="121">
        <f t="shared" si="2"/>
        <v>0.16468253968253976</v>
      </c>
      <c r="K40" s="198">
        <v>1.0493999999999999</v>
      </c>
      <c r="L40" s="121">
        <f t="shared" si="3"/>
        <v>0.19182282793867111</v>
      </c>
      <c r="M40" s="198"/>
      <c r="N40" s="121"/>
    </row>
    <row r="41" spans="2:16" x14ac:dyDescent="0.25">
      <c r="B41" s="119" t="s">
        <v>93</v>
      </c>
      <c r="C41" s="198">
        <v>0.15710000000000002</v>
      </c>
      <c r="D41" s="121"/>
      <c r="E41" s="198">
        <v>0.55179999999999996</v>
      </c>
      <c r="F41" s="121">
        <f t="shared" si="2"/>
        <v>2.5124124761298527</v>
      </c>
      <c r="G41" s="198">
        <v>0.79949999999999999</v>
      </c>
      <c r="H41" s="121">
        <f t="shared" si="2"/>
        <v>0.44889452700253729</v>
      </c>
      <c r="I41" s="198">
        <v>0.61299999999999999</v>
      </c>
      <c r="J41" s="121">
        <f t="shared" si="2"/>
        <v>-0.23327079424640396</v>
      </c>
      <c r="K41" s="198">
        <v>0.60530000000000006</v>
      </c>
      <c r="L41" s="121">
        <f t="shared" si="3"/>
        <v>-1.25611745513865E-2</v>
      </c>
      <c r="M41" s="198"/>
      <c r="N41" s="121"/>
    </row>
    <row r="42" spans="2:16" x14ac:dyDescent="0.25">
      <c r="B42" s="119" t="s">
        <v>95</v>
      </c>
      <c r="C42" s="198">
        <v>0.66959999999999997</v>
      </c>
      <c r="D42" s="121"/>
      <c r="E42" s="198">
        <v>0.36570000000000003</v>
      </c>
      <c r="F42" s="121">
        <f t="shared" si="2"/>
        <v>-0.45385304659498205</v>
      </c>
      <c r="G42" s="198">
        <v>0.73360000000000003</v>
      </c>
      <c r="H42" s="121">
        <f t="shared" si="2"/>
        <v>1.0060158599945308</v>
      </c>
      <c r="I42" s="198">
        <v>0.55149999999999999</v>
      </c>
      <c r="J42" s="121">
        <f t="shared" si="2"/>
        <v>-0.24822791712104697</v>
      </c>
      <c r="K42" s="198">
        <v>0.56289999999999996</v>
      </c>
      <c r="L42" s="121">
        <f t="shared" si="3"/>
        <v>2.0670897552130585E-2</v>
      </c>
      <c r="M42" s="198"/>
      <c r="N42" s="121"/>
    </row>
    <row r="43" spans="2:16" ht="15.75" x14ac:dyDescent="0.25">
      <c r="B43" s="122" t="s">
        <v>32</v>
      </c>
      <c r="C43" s="200">
        <v>0.34528128719544549</v>
      </c>
      <c r="D43" s="124"/>
      <c r="E43" s="202">
        <v>0.2986165645236753</v>
      </c>
      <c r="F43" s="124">
        <f t="shared" si="2"/>
        <v>-0.13514987461615824</v>
      </c>
      <c r="G43" s="202">
        <v>0.6718152990501054</v>
      </c>
      <c r="H43" s="124">
        <f t="shared" si="2"/>
        <v>1.2497589848095707</v>
      </c>
      <c r="I43" s="200">
        <v>0.72280421765821778</v>
      </c>
      <c r="J43" s="124">
        <f t="shared" si="2"/>
        <v>7.5897227526980693E-2</v>
      </c>
      <c r="K43" s="200">
        <v>0.83355892881497118</v>
      </c>
      <c r="L43" s="124">
        <f t="shared" si="3"/>
        <v>0.15322919879408392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0.49630000000000002</v>
      </c>
      <c r="D53" s="121"/>
      <c r="E53" s="198" t="s">
        <v>233</v>
      </c>
      <c r="F53" s="121" t="str">
        <f t="shared" ref="F53:J65" si="5">IFERROR(E53/C53-1,"-")</f>
        <v>-</v>
      </c>
      <c r="G53" s="198" t="s">
        <v>233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59" si="7">IFERROR(M53/K53-1,"-")</f>
        <v>-</v>
      </c>
    </row>
    <row r="54" spans="2:16" x14ac:dyDescent="0.25">
      <c r="B54" s="119" t="s">
        <v>75</v>
      </c>
      <c r="C54" s="198">
        <v>0.5464</v>
      </c>
      <c r="D54" s="121"/>
      <c r="E54" s="198" t="s">
        <v>233</v>
      </c>
      <c r="F54" s="121" t="str">
        <f t="shared" si="5"/>
        <v>-</v>
      </c>
      <c r="G54" s="198" t="s">
        <v>233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77</v>
      </c>
      <c r="C55" s="198">
        <v>0.1492</v>
      </c>
      <c r="D55" s="121"/>
      <c r="E55" s="198" t="s">
        <v>233</v>
      </c>
      <c r="F55" s="121" t="str">
        <f t="shared" si="5"/>
        <v>-</v>
      </c>
      <c r="G55" s="198" t="s">
        <v>233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79</v>
      </c>
      <c r="C56" s="198">
        <v>0</v>
      </c>
      <c r="D56" s="121"/>
      <c r="E56" s="198" t="s">
        <v>233</v>
      </c>
      <c r="F56" s="121" t="str">
        <f t="shared" si="5"/>
        <v>-</v>
      </c>
      <c r="G56" s="198" t="s">
        <v>233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81</v>
      </c>
      <c r="C57" s="198">
        <v>0</v>
      </c>
      <c r="D57" s="121"/>
      <c r="E57" s="198" t="s">
        <v>233</v>
      </c>
      <c r="F57" s="121" t="str">
        <f t="shared" si="5"/>
        <v>-</v>
      </c>
      <c r="G57" s="198" t="s">
        <v>233</v>
      </c>
      <c r="H57" s="121" t="str">
        <f t="shared" si="5"/>
        <v>-</v>
      </c>
      <c r="I57" s="198">
        <v>0.33560000000000001</v>
      </c>
      <c r="J57" s="121" t="str">
        <f t="shared" si="5"/>
        <v>-</v>
      </c>
      <c r="K57" s="198">
        <v>0</v>
      </c>
      <c r="L57" s="121">
        <f t="shared" si="6"/>
        <v>-1</v>
      </c>
      <c r="M57" s="198">
        <v>0</v>
      </c>
      <c r="N57" s="121" t="str">
        <f t="shared" si="7"/>
        <v>-</v>
      </c>
    </row>
    <row r="58" spans="2:16" x14ac:dyDescent="0.25">
      <c r="B58" s="119" t="s">
        <v>83</v>
      </c>
      <c r="C58" s="198">
        <v>0</v>
      </c>
      <c r="D58" s="121"/>
      <c r="E58" s="198" t="s">
        <v>233</v>
      </c>
      <c r="F58" s="121" t="str">
        <f t="shared" si="5"/>
        <v>-</v>
      </c>
      <c r="G58" s="198" t="s">
        <v>233</v>
      </c>
      <c r="H58" s="121" t="str">
        <f t="shared" si="5"/>
        <v>-</v>
      </c>
      <c r="I58" s="198">
        <v>0.54220000000000002</v>
      </c>
      <c r="J58" s="121" t="str">
        <f t="shared" si="5"/>
        <v>-</v>
      </c>
      <c r="K58" s="198">
        <v>0</v>
      </c>
      <c r="L58" s="121">
        <f t="shared" si="6"/>
        <v>-1</v>
      </c>
      <c r="M58" s="198">
        <v>0</v>
      </c>
      <c r="N58" s="121" t="str">
        <f t="shared" si="7"/>
        <v>-</v>
      </c>
    </row>
    <row r="59" spans="2:16" x14ac:dyDescent="0.25">
      <c r="B59" s="119" t="s">
        <v>85</v>
      </c>
      <c r="C59" s="198">
        <v>0</v>
      </c>
      <c r="D59" s="121"/>
      <c r="E59" s="198" t="s">
        <v>233</v>
      </c>
      <c r="F59" s="121" t="str">
        <f t="shared" si="5"/>
        <v>-</v>
      </c>
      <c r="G59" s="198" t="s">
        <v>233</v>
      </c>
      <c r="H59" s="121" t="str">
        <f t="shared" si="5"/>
        <v>-</v>
      </c>
      <c r="I59" s="198">
        <v>1.1444000000000001</v>
      </c>
      <c r="J59" s="121" t="str">
        <f t="shared" si="5"/>
        <v>-</v>
      </c>
      <c r="K59" s="198">
        <v>0</v>
      </c>
      <c r="L59" s="121">
        <f t="shared" si="6"/>
        <v>-1</v>
      </c>
      <c r="M59" s="198">
        <v>0</v>
      </c>
      <c r="N59" s="121" t="str">
        <f t="shared" si="7"/>
        <v>-</v>
      </c>
    </row>
    <row r="60" spans="2:16" x14ac:dyDescent="0.25">
      <c r="B60" s="119" t="s">
        <v>87</v>
      </c>
      <c r="C60" s="198">
        <v>0.28089999999999998</v>
      </c>
      <c r="D60" s="121"/>
      <c r="E60" s="198" t="s">
        <v>233</v>
      </c>
      <c r="F60" s="121" t="str">
        <f t="shared" si="5"/>
        <v>-</v>
      </c>
      <c r="G60" s="198" t="s">
        <v>233</v>
      </c>
      <c r="H60" s="121" t="str">
        <f t="shared" si="5"/>
        <v>-</v>
      </c>
      <c r="I60" s="198">
        <v>0.58109999999999995</v>
      </c>
      <c r="J60" s="121" t="str">
        <f t="shared" si="5"/>
        <v>-</v>
      </c>
      <c r="K60" s="198">
        <v>0</v>
      </c>
      <c r="L60" s="121">
        <f t="shared" si="6"/>
        <v>-1</v>
      </c>
      <c r="M60" s="198"/>
      <c r="N60" s="121"/>
    </row>
    <row r="61" spans="2:16" x14ac:dyDescent="0.25">
      <c r="B61" s="119" t="s">
        <v>89</v>
      </c>
      <c r="C61" s="198">
        <v>0</v>
      </c>
      <c r="D61" s="121"/>
      <c r="E61" s="198" t="s">
        <v>233</v>
      </c>
      <c r="F61" s="121" t="str">
        <f t="shared" si="5"/>
        <v>-</v>
      </c>
      <c r="G61" s="198" t="s">
        <v>233</v>
      </c>
      <c r="H61" s="121" t="str">
        <f t="shared" si="5"/>
        <v>-</v>
      </c>
      <c r="I61" s="198">
        <v>0.59279999999999999</v>
      </c>
      <c r="J61" s="121" t="str">
        <f t="shared" si="5"/>
        <v>-</v>
      </c>
      <c r="K61" s="198">
        <v>0</v>
      </c>
      <c r="L61" s="121">
        <f t="shared" si="6"/>
        <v>-1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 t="s">
        <v>233</v>
      </c>
      <c r="F62" s="121" t="str">
        <f t="shared" si="5"/>
        <v>-</v>
      </c>
      <c r="G62" s="198" t="s">
        <v>233</v>
      </c>
      <c r="H62" s="121" t="str">
        <f t="shared" si="5"/>
        <v>-</v>
      </c>
      <c r="I62" s="198">
        <v>0.88049999999999995</v>
      </c>
      <c r="J62" s="121" t="str">
        <f t="shared" si="5"/>
        <v>-</v>
      </c>
      <c r="K62" s="198">
        <v>0</v>
      </c>
      <c r="L62" s="121">
        <f t="shared" si="6"/>
        <v>-1</v>
      </c>
      <c r="M62" s="198"/>
      <c r="N62" s="121"/>
    </row>
    <row r="63" spans="2:16" x14ac:dyDescent="0.25">
      <c r="B63" s="119" t="s">
        <v>93</v>
      </c>
      <c r="C63" s="198">
        <v>0.15710000000000002</v>
      </c>
      <c r="D63" s="121"/>
      <c r="E63" s="198" t="s">
        <v>233</v>
      </c>
      <c r="F63" s="121" t="str">
        <f t="shared" si="5"/>
        <v>-</v>
      </c>
      <c r="G63" s="198" t="s">
        <v>233</v>
      </c>
      <c r="H63" s="121" t="str">
        <f t="shared" si="5"/>
        <v>-</v>
      </c>
      <c r="I63" s="198">
        <v>0.61299999999999999</v>
      </c>
      <c r="J63" s="121" t="str">
        <f t="shared" si="5"/>
        <v>-</v>
      </c>
      <c r="K63" s="198">
        <v>0</v>
      </c>
      <c r="L63" s="121">
        <f t="shared" si="6"/>
        <v>-1</v>
      </c>
      <c r="M63" s="198"/>
      <c r="N63" s="121"/>
    </row>
    <row r="64" spans="2:16" x14ac:dyDescent="0.25">
      <c r="B64" s="119" t="s">
        <v>95</v>
      </c>
      <c r="C64" s="198">
        <v>0.66959999999999997</v>
      </c>
      <c r="D64" s="121"/>
      <c r="E64" s="198" t="s">
        <v>233</v>
      </c>
      <c r="F64" s="121" t="str">
        <f t="shared" si="5"/>
        <v>-</v>
      </c>
      <c r="G64" s="198" t="s">
        <v>233</v>
      </c>
      <c r="H64" s="121" t="str">
        <f t="shared" si="5"/>
        <v>-</v>
      </c>
      <c r="I64" s="198">
        <v>0.52190000000000003</v>
      </c>
      <c r="J64" s="121" t="str">
        <f t="shared" si="5"/>
        <v>-</v>
      </c>
      <c r="K64" s="198">
        <v>0</v>
      </c>
      <c r="L64" s="121">
        <f t="shared" si="6"/>
        <v>-1</v>
      </c>
      <c r="M64" s="198"/>
      <c r="N64" s="121"/>
    </row>
    <row r="65" spans="2:16" ht="15.75" x14ac:dyDescent="0.25">
      <c r="B65" s="122" t="s">
        <v>32</v>
      </c>
      <c r="C65" s="202">
        <v>0</v>
      </c>
      <c r="D65" s="203"/>
      <c r="E65" s="204">
        <v>0</v>
      </c>
      <c r="F65" s="203" t="str">
        <f t="shared" si="5"/>
        <v>-</v>
      </c>
      <c r="G65" s="204" t="s">
        <v>233</v>
      </c>
      <c r="H65" s="203" t="str">
        <f t="shared" si="5"/>
        <v>-</v>
      </c>
      <c r="I65" s="204">
        <v>0</v>
      </c>
      <c r="J65" s="203" t="str">
        <f t="shared" si="5"/>
        <v>-</v>
      </c>
      <c r="K65" s="204" t="s">
        <v>233</v>
      </c>
      <c r="L65" s="203" t="str">
        <f t="shared" si="6"/>
        <v>-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0.49990000000000001</v>
      </c>
      <c r="D75" s="121"/>
      <c r="E75" s="198" t="s">
        <v>233</v>
      </c>
      <c r="F75" s="121" t="str">
        <f t="shared" ref="F75:J87" si="8">IFERROR(E75/C75-1,"-")</f>
        <v>-</v>
      </c>
      <c r="G75" s="198" t="s">
        <v>233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1" si="10">IFERROR(M75/K75-1,"-")</f>
        <v>-</v>
      </c>
    </row>
    <row r="76" spans="2:16" x14ac:dyDescent="0.25">
      <c r="B76" s="119" t="s">
        <v>75</v>
      </c>
      <c r="C76" s="198">
        <v>0.49560000000000004</v>
      </c>
      <c r="D76" s="121"/>
      <c r="E76" s="198" t="s">
        <v>233</v>
      </c>
      <c r="F76" s="121" t="str">
        <f t="shared" si="8"/>
        <v>-</v>
      </c>
      <c r="G76" s="198" t="s">
        <v>233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77</v>
      </c>
      <c r="C77" s="198">
        <v>0.21679999999999999</v>
      </c>
      <c r="D77" s="121"/>
      <c r="E77" s="198" t="s">
        <v>233</v>
      </c>
      <c r="F77" s="121" t="str">
        <f t="shared" si="8"/>
        <v>-</v>
      </c>
      <c r="G77" s="198" t="s">
        <v>233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79</v>
      </c>
      <c r="C78" s="198">
        <v>0</v>
      </c>
      <c r="D78" s="121"/>
      <c r="E78" s="198" t="s">
        <v>233</v>
      </c>
      <c r="F78" s="121" t="str">
        <f t="shared" si="8"/>
        <v>-</v>
      </c>
      <c r="G78" s="198" t="s">
        <v>233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81</v>
      </c>
      <c r="C79" s="198">
        <v>0</v>
      </c>
      <c r="D79" s="121"/>
      <c r="E79" s="198" t="s">
        <v>233</v>
      </c>
      <c r="F79" s="121" t="str">
        <f t="shared" si="8"/>
        <v>-</v>
      </c>
      <c r="G79" s="198" t="s">
        <v>233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83</v>
      </c>
      <c r="C80" s="198">
        <v>0</v>
      </c>
      <c r="D80" s="121"/>
      <c r="E80" s="198" t="s">
        <v>233</v>
      </c>
      <c r="F80" s="121" t="str">
        <f t="shared" si="8"/>
        <v>-</v>
      </c>
      <c r="G80" s="198" t="s">
        <v>233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85</v>
      </c>
      <c r="C81" s="198">
        <v>0</v>
      </c>
      <c r="D81" s="121"/>
      <c r="E81" s="198" t="s">
        <v>233</v>
      </c>
      <c r="F81" s="121" t="str">
        <f t="shared" si="8"/>
        <v>-</v>
      </c>
      <c r="G81" s="198" t="s">
        <v>233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87</v>
      </c>
      <c r="C82" s="198">
        <v>0</v>
      </c>
      <c r="D82" s="121"/>
      <c r="E82" s="198" t="s">
        <v>233</v>
      </c>
      <c r="F82" s="121" t="str">
        <f t="shared" si="8"/>
        <v>-</v>
      </c>
      <c r="G82" s="198" t="s">
        <v>233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/>
      <c r="N82" s="121"/>
    </row>
    <row r="83" spans="2:16" x14ac:dyDescent="0.25">
      <c r="B83" s="119" t="s">
        <v>89</v>
      </c>
      <c r="C83" s="198">
        <v>0</v>
      </c>
      <c r="D83" s="121"/>
      <c r="E83" s="198" t="s">
        <v>233</v>
      </c>
      <c r="F83" s="121" t="str">
        <f t="shared" si="8"/>
        <v>-</v>
      </c>
      <c r="G83" s="198" t="s">
        <v>233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/>
      <c r="N83" s="121"/>
    </row>
    <row r="84" spans="2:16" x14ac:dyDescent="0.25">
      <c r="B84" s="119" t="s">
        <v>91</v>
      </c>
      <c r="C84" s="198">
        <v>0</v>
      </c>
      <c r="D84" s="121"/>
      <c r="E84" s="198" t="s">
        <v>233</v>
      </c>
      <c r="F84" s="121" t="str">
        <f t="shared" si="8"/>
        <v>-</v>
      </c>
      <c r="G84" s="198" t="s">
        <v>233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/>
      <c r="N84" s="121"/>
    </row>
    <row r="85" spans="2:16" x14ac:dyDescent="0.25">
      <c r="B85" s="119" t="s">
        <v>93</v>
      </c>
      <c r="C85" s="198">
        <v>0</v>
      </c>
      <c r="D85" s="121"/>
      <c r="E85" s="198" t="s">
        <v>233</v>
      </c>
      <c r="F85" s="121" t="str">
        <f t="shared" si="8"/>
        <v>-</v>
      </c>
      <c r="G85" s="198" t="s">
        <v>233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/>
      <c r="N85" s="121"/>
    </row>
    <row r="86" spans="2:16" x14ac:dyDescent="0.25">
      <c r="B86" s="119" t="s">
        <v>95</v>
      </c>
      <c r="C86" s="198">
        <v>0</v>
      </c>
      <c r="D86" s="121"/>
      <c r="E86" s="198" t="s">
        <v>233</v>
      </c>
      <c r="F86" s="121" t="str">
        <f t="shared" si="8"/>
        <v>-</v>
      </c>
      <c r="G86" s="198" t="s">
        <v>233</v>
      </c>
      <c r="H86" s="121" t="str">
        <f t="shared" si="8"/>
        <v>-</v>
      </c>
      <c r="I86" s="198">
        <v>0.92159999999999997</v>
      </c>
      <c r="J86" s="121" t="str">
        <f t="shared" si="8"/>
        <v>-</v>
      </c>
      <c r="K86" s="198">
        <v>0</v>
      </c>
      <c r="L86" s="121">
        <f t="shared" si="9"/>
        <v>-1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0.10102499999999999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7.6799999999999993E-2</v>
      </c>
      <c r="J87" s="203" t="str">
        <f t="shared" si="8"/>
        <v>-</v>
      </c>
      <c r="K87" s="202">
        <f>IFERROR(AVERAGE(K75:K86),"-")</f>
        <v>0</v>
      </c>
      <c r="L87" s="203">
        <f t="shared" si="9"/>
        <v>-1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 t="s">
        <v>233</v>
      </c>
      <c r="D97" s="121"/>
      <c r="E97" s="198" t="s">
        <v>233</v>
      </c>
      <c r="F97" s="121" t="str">
        <f t="shared" ref="F97:J109" si="11">IFERROR(E97/C97-1,"-")</f>
        <v>-</v>
      </c>
      <c r="G97" s="198" t="s">
        <v>233</v>
      </c>
      <c r="H97" s="121" t="str">
        <f t="shared" si="11"/>
        <v>-</v>
      </c>
      <c r="I97" s="198" t="s">
        <v>233</v>
      </c>
      <c r="J97" s="121" t="str">
        <f t="shared" si="11"/>
        <v>-</v>
      </c>
      <c r="K97" s="198" t="s">
        <v>233</v>
      </c>
      <c r="L97" s="121" t="str">
        <f t="shared" ref="L97:L109" si="12">IFERROR(K97/I97-1,"-")</f>
        <v>-</v>
      </c>
      <c r="M97" s="198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98" t="s">
        <v>233</v>
      </c>
      <c r="D98" s="121"/>
      <c r="E98" s="198" t="s">
        <v>233</v>
      </c>
      <c r="F98" s="121" t="str">
        <f t="shared" si="11"/>
        <v>-</v>
      </c>
      <c r="G98" s="198" t="s">
        <v>233</v>
      </c>
      <c r="H98" s="121" t="str">
        <f t="shared" si="11"/>
        <v>-</v>
      </c>
      <c r="I98" s="198" t="s">
        <v>233</v>
      </c>
      <c r="J98" s="121" t="str">
        <f t="shared" si="11"/>
        <v>-</v>
      </c>
      <c r="K98" s="198" t="s">
        <v>233</v>
      </c>
      <c r="L98" s="121" t="str">
        <f t="shared" si="12"/>
        <v>-</v>
      </c>
      <c r="M98" s="198" t="s">
        <v>233</v>
      </c>
      <c r="N98" s="121" t="str">
        <f t="shared" si="13"/>
        <v>-</v>
      </c>
    </row>
    <row r="99" spans="2:14" x14ac:dyDescent="0.25">
      <c r="B99" s="119" t="s">
        <v>77</v>
      </c>
      <c r="C99" s="198" t="s">
        <v>233</v>
      </c>
      <c r="D99" s="121"/>
      <c r="E99" s="198" t="s">
        <v>233</v>
      </c>
      <c r="F99" s="121" t="str">
        <f t="shared" si="11"/>
        <v>-</v>
      </c>
      <c r="G99" s="198" t="s">
        <v>233</v>
      </c>
      <c r="H99" s="121" t="str">
        <f t="shared" si="11"/>
        <v>-</v>
      </c>
      <c r="I99" s="198" t="s">
        <v>233</v>
      </c>
      <c r="J99" s="121" t="str">
        <f t="shared" si="11"/>
        <v>-</v>
      </c>
      <c r="K99" s="198" t="s">
        <v>233</v>
      </c>
      <c r="L99" s="121" t="str">
        <f t="shared" si="12"/>
        <v>-</v>
      </c>
      <c r="M99" s="198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98" t="s">
        <v>233</v>
      </c>
      <c r="D100" s="121"/>
      <c r="E100" s="198" t="s">
        <v>233</v>
      </c>
      <c r="F100" s="121" t="str">
        <f t="shared" si="11"/>
        <v>-</v>
      </c>
      <c r="G100" s="198" t="s">
        <v>233</v>
      </c>
      <c r="H100" s="121" t="str">
        <f t="shared" si="11"/>
        <v>-</v>
      </c>
      <c r="I100" s="198" t="s">
        <v>233</v>
      </c>
      <c r="J100" s="121" t="str">
        <f t="shared" si="11"/>
        <v>-</v>
      </c>
      <c r="K100" s="198" t="s">
        <v>233</v>
      </c>
      <c r="L100" s="121" t="str">
        <f t="shared" si="12"/>
        <v>-</v>
      </c>
      <c r="M100" s="198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98" t="s">
        <v>233</v>
      </c>
      <c r="D101" s="121"/>
      <c r="E101" s="198" t="s">
        <v>233</v>
      </c>
      <c r="F101" s="121" t="str">
        <f t="shared" si="11"/>
        <v>-</v>
      </c>
      <c r="G101" s="198" t="s">
        <v>233</v>
      </c>
      <c r="H101" s="121" t="str">
        <f t="shared" si="11"/>
        <v>-</v>
      </c>
      <c r="I101" s="198" t="s">
        <v>233</v>
      </c>
      <c r="J101" s="121" t="str">
        <f t="shared" si="11"/>
        <v>-</v>
      </c>
      <c r="K101" s="198" t="s">
        <v>233</v>
      </c>
      <c r="L101" s="121" t="str">
        <f t="shared" si="12"/>
        <v>-</v>
      </c>
      <c r="M101" s="198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98" t="s">
        <v>233</v>
      </c>
      <c r="D102" s="121"/>
      <c r="E102" s="198" t="s">
        <v>233</v>
      </c>
      <c r="F102" s="121" t="str">
        <f t="shared" si="11"/>
        <v>-</v>
      </c>
      <c r="G102" s="198" t="s">
        <v>233</v>
      </c>
      <c r="H102" s="121" t="str">
        <f t="shared" si="11"/>
        <v>-</v>
      </c>
      <c r="I102" s="198" t="s">
        <v>233</v>
      </c>
      <c r="J102" s="121" t="str">
        <f t="shared" si="11"/>
        <v>-</v>
      </c>
      <c r="K102" s="198" t="s">
        <v>233</v>
      </c>
      <c r="L102" s="121" t="str">
        <f t="shared" si="12"/>
        <v>-</v>
      </c>
      <c r="M102" s="198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98" t="s">
        <v>233</v>
      </c>
      <c r="D103" s="121"/>
      <c r="E103" s="198" t="s">
        <v>233</v>
      </c>
      <c r="F103" s="121" t="str">
        <f t="shared" si="11"/>
        <v>-</v>
      </c>
      <c r="G103" s="198" t="s">
        <v>233</v>
      </c>
      <c r="H103" s="121" t="str">
        <f t="shared" si="11"/>
        <v>-</v>
      </c>
      <c r="I103" s="198" t="s">
        <v>233</v>
      </c>
      <c r="J103" s="121" t="str">
        <f t="shared" si="11"/>
        <v>-</v>
      </c>
      <c r="K103" s="198" t="s">
        <v>233</v>
      </c>
      <c r="L103" s="121" t="str">
        <f t="shared" si="12"/>
        <v>-</v>
      </c>
      <c r="M103" s="198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98" t="s">
        <v>233</v>
      </c>
      <c r="D104" s="121"/>
      <c r="E104" s="198" t="s">
        <v>233</v>
      </c>
      <c r="F104" s="121" t="str">
        <f t="shared" si="11"/>
        <v>-</v>
      </c>
      <c r="G104" s="198" t="s">
        <v>233</v>
      </c>
      <c r="H104" s="121" t="str">
        <f t="shared" si="11"/>
        <v>-</v>
      </c>
      <c r="I104" s="198" t="s">
        <v>233</v>
      </c>
      <c r="J104" s="121" t="str">
        <f t="shared" si="11"/>
        <v>-</v>
      </c>
      <c r="K104" s="198" t="s">
        <v>233</v>
      </c>
      <c r="L104" s="121" t="str">
        <f t="shared" si="12"/>
        <v>-</v>
      </c>
      <c r="M104" s="198"/>
      <c r="N104" s="121"/>
    </row>
    <row r="105" spans="2:14" x14ac:dyDescent="0.25">
      <c r="B105" s="119" t="s">
        <v>89</v>
      </c>
      <c r="C105" s="198" t="s">
        <v>233</v>
      </c>
      <c r="D105" s="121"/>
      <c r="E105" s="198" t="s">
        <v>233</v>
      </c>
      <c r="F105" s="121" t="str">
        <f t="shared" si="11"/>
        <v>-</v>
      </c>
      <c r="G105" s="198" t="s">
        <v>233</v>
      </c>
      <c r="H105" s="121" t="str">
        <f t="shared" si="11"/>
        <v>-</v>
      </c>
      <c r="I105" s="198" t="s">
        <v>233</v>
      </c>
      <c r="J105" s="121" t="str">
        <f t="shared" si="11"/>
        <v>-</v>
      </c>
      <c r="K105" s="198" t="s">
        <v>233</v>
      </c>
      <c r="L105" s="121" t="str">
        <f t="shared" si="12"/>
        <v>-</v>
      </c>
      <c r="M105" s="198"/>
      <c r="N105" s="121"/>
    </row>
    <row r="106" spans="2:14" x14ac:dyDescent="0.25">
      <c r="B106" s="119" t="s">
        <v>91</v>
      </c>
      <c r="C106" s="198" t="s">
        <v>233</v>
      </c>
      <c r="D106" s="121"/>
      <c r="E106" s="198" t="s">
        <v>233</v>
      </c>
      <c r="F106" s="121" t="str">
        <f t="shared" si="11"/>
        <v>-</v>
      </c>
      <c r="G106" s="198" t="s">
        <v>233</v>
      </c>
      <c r="H106" s="121" t="str">
        <f t="shared" si="11"/>
        <v>-</v>
      </c>
      <c r="I106" s="198" t="s">
        <v>233</v>
      </c>
      <c r="J106" s="121" t="str">
        <f t="shared" si="11"/>
        <v>-</v>
      </c>
      <c r="K106" s="198" t="s">
        <v>233</v>
      </c>
      <c r="L106" s="121" t="str">
        <f t="shared" si="12"/>
        <v>-</v>
      </c>
      <c r="M106" s="198"/>
      <c r="N106" s="121"/>
    </row>
    <row r="107" spans="2:14" x14ac:dyDescent="0.25">
      <c r="B107" s="119" t="s">
        <v>93</v>
      </c>
      <c r="C107" s="198" t="s">
        <v>233</v>
      </c>
      <c r="D107" s="121"/>
      <c r="E107" s="198" t="s">
        <v>233</v>
      </c>
      <c r="F107" s="121" t="str">
        <f t="shared" si="11"/>
        <v>-</v>
      </c>
      <c r="G107" s="198" t="s">
        <v>233</v>
      </c>
      <c r="H107" s="121" t="str">
        <f t="shared" si="11"/>
        <v>-</v>
      </c>
      <c r="I107" s="198" t="s">
        <v>233</v>
      </c>
      <c r="J107" s="121" t="str">
        <f t="shared" si="11"/>
        <v>-</v>
      </c>
      <c r="K107" s="198" t="s">
        <v>233</v>
      </c>
      <c r="L107" s="121" t="str">
        <f t="shared" si="12"/>
        <v>-</v>
      </c>
      <c r="M107" s="198"/>
      <c r="N107" s="121"/>
    </row>
    <row r="108" spans="2:14" x14ac:dyDescent="0.25">
      <c r="B108" s="119" t="s">
        <v>95</v>
      </c>
      <c r="C108" s="198" t="s">
        <v>233</v>
      </c>
      <c r="D108" s="121"/>
      <c r="E108" s="198" t="s">
        <v>233</v>
      </c>
      <c r="F108" s="121" t="str">
        <f t="shared" si="11"/>
        <v>-</v>
      </c>
      <c r="G108" s="198" t="s">
        <v>233</v>
      </c>
      <c r="H108" s="121" t="str">
        <f t="shared" si="11"/>
        <v>-</v>
      </c>
      <c r="I108" s="198" t="s">
        <v>233</v>
      </c>
      <c r="J108" s="121" t="str">
        <f t="shared" si="11"/>
        <v>-</v>
      </c>
      <c r="K108" s="198" t="s">
        <v>233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32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7F0A-24F9-4979-B894-9AE3F6CDFFB2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E3FA5-877A-4138-A632-6E2253EAA90A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A0E0-5128-430E-AB00-054520C1FFF7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49</v>
      </c>
      <c r="C16" s="234">
        <v>145.08000000000001</v>
      </c>
      <c r="D16" s="234">
        <v>135.87</v>
      </c>
      <c r="E16" s="234">
        <v>154.08000000000001</v>
      </c>
      <c r="F16" s="234">
        <v>185.51</v>
      </c>
      <c r="G16" s="234">
        <v>208.16</v>
      </c>
      <c r="H16" s="234">
        <v>202.39</v>
      </c>
      <c r="I16" s="102">
        <f t="shared" si="0"/>
        <v>-2.7719062259800253E-2</v>
      </c>
      <c r="J16" s="234">
        <f t="shared" si="1"/>
        <v>-5.7700000000000102</v>
      </c>
      <c r="K16" s="235">
        <v>190.16</v>
      </c>
      <c r="L16" s="235">
        <v>133.82</v>
      </c>
      <c r="M16" s="235">
        <v>193.33</v>
      </c>
      <c r="N16" s="235">
        <v>234.03</v>
      </c>
      <c r="O16" s="235">
        <v>193.92</v>
      </c>
      <c r="P16" s="102">
        <f t="shared" si="2"/>
        <v>-0.17138828355339064</v>
      </c>
      <c r="Q16" s="234">
        <f t="shared" si="3"/>
        <v>-40.110000000000014</v>
      </c>
    </row>
    <row r="17" spans="2:17" x14ac:dyDescent="0.25">
      <c r="B17" s="96" t="s">
        <v>62</v>
      </c>
      <c r="C17" s="230">
        <v>146.07</v>
      </c>
      <c r="D17" s="230">
        <v>134.66999999999999</v>
      </c>
      <c r="E17" s="230">
        <v>151.52000000000001</v>
      </c>
      <c r="F17" s="230">
        <v>180.18</v>
      </c>
      <c r="G17" s="230">
        <v>200.83</v>
      </c>
      <c r="H17" s="230">
        <v>207.41</v>
      </c>
      <c r="I17" s="98">
        <f t="shared" si="0"/>
        <v>3.2764029278494089E-2</v>
      </c>
      <c r="J17" s="230">
        <f t="shared" si="1"/>
        <v>6.5799999999999841</v>
      </c>
      <c r="K17" s="231">
        <v>112.07</v>
      </c>
      <c r="L17" s="231">
        <v>124.54</v>
      </c>
      <c r="M17" s="231">
        <v>181.25</v>
      </c>
      <c r="N17" s="231">
        <v>234.03</v>
      </c>
      <c r="O17" s="231">
        <v>201.08</v>
      </c>
      <c r="P17" s="98">
        <f t="shared" si="2"/>
        <v>-0.14079391531000296</v>
      </c>
      <c r="Q17" s="230">
        <f t="shared" si="3"/>
        <v>-32.949999999999989</v>
      </c>
    </row>
    <row r="18" spans="2:17" x14ac:dyDescent="0.25">
      <c r="B18" s="99" t="s">
        <v>63</v>
      </c>
      <c r="C18" s="232">
        <v>159.44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112.07</v>
      </c>
      <c r="L18" s="233">
        <v>0</v>
      </c>
      <c r="M18" s="233">
        <v>181.25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38.79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BF1AF-9C7D-4C3D-B30D-2FDD95BC94E3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49</v>
      </c>
      <c r="C16" s="234">
        <v>107</v>
      </c>
      <c r="D16" s="234">
        <v>44.86</v>
      </c>
      <c r="E16" s="234">
        <v>46.13</v>
      </c>
      <c r="F16" s="234">
        <v>94.79</v>
      </c>
      <c r="G16" s="234">
        <v>114.31</v>
      </c>
      <c r="H16" s="234">
        <v>127.83</v>
      </c>
      <c r="I16" s="102">
        <f t="shared" si="0"/>
        <v>0.11827486659084951</v>
      </c>
      <c r="J16" s="234">
        <f t="shared" si="1"/>
        <v>13.519999999999996</v>
      </c>
      <c r="K16" s="235">
        <v>5.81</v>
      </c>
      <c r="L16" s="235">
        <v>64.5</v>
      </c>
      <c r="M16" s="235">
        <v>104.39</v>
      </c>
      <c r="N16" s="235">
        <v>129.34</v>
      </c>
      <c r="O16" s="235">
        <v>146.66</v>
      </c>
      <c r="P16" s="102">
        <f t="shared" si="2"/>
        <v>0.13391062316375435</v>
      </c>
      <c r="Q16" s="234">
        <f t="shared" si="3"/>
        <v>17.319999999999993</v>
      </c>
    </row>
    <row r="17" spans="2:17" x14ac:dyDescent="0.25">
      <c r="B17" s="96" t="s">
        <v>62</v>
      </c>
      <c r="C17" s="230">
        <v>107.84</v>
      </c>
      <c r="D17" s="230">
        <v>55.84</v>
      </c>
      <c r="E17" s="230">
        <v>48.11</v>
      </c>
      <c r="F17" s="230">
        <v>95.49</v>
      </c>
      <c r="G17" s="230">
        <v>114.77</v>
      </c>
      <c r="H17" s="230">
        <v>128.08000000000001</v>
      </c>
      <c r="I17" s="98">
        <f t="shared" si="0"/>
        <v>0.11597107257994255</v>
      </c>
      <c r="J17" s="230">
        <f t="shared" si="1"/>
        <v>13.310000000000016</v>
      </c>
      <c r="K17" s="231">
        <v>2.21</v>
      </c>
      <c r="L17" s="231">
        <v>61.94</v>
      </c>
      <c r="M17" s="231">
        <v>103.31</v>
      </c>
      <c r="N17" s="231">
        <v>129.34</v>
      </c>
      <c r="O17" s="231">
        <v>148.37</v>
      </c>
      <c r="P17" s="98">
        <f t="shared" si="2"/>
        <v>0.147131591155095</v>
      </c>
      <c r="Q17" s="230">
        <f t="shared" si="3"/>
        <v>19.03</v>
      </c>
    </row>
    <row r="18" spans="2:17" x14ac:dyDescent="0.25">
      <c r="B18" s="99" t="s">
        <v>63</v>
      </c>
      <c r="C18" s="232">
        <v>117.01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2.21</v>
      </c>
      <c r="L18" s="233">
        <v>0</v>
      </c>
      <c r="M18" s="233">
        <v>103.31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30.06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4E667-5F86-401B-ADD6-3D020C7137E4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7D692-2786-48E7-A047-EB682096C217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24073</v>
      </c>
      <c r="D6" s="238">
        <v>19378</v>
      </c>
      <c r="E6" s="238">
        <v>91869</v>
      </c>
      <c r="F6" s="238">
        <v>109900</v>
      </c>
      <c r="G6" s="239">
        <f t="shared" ref="G6:G11" si="0">F6/E6-1</f>
        <v>0.19626859985414002</v>
      </c>
      <c r="H6" s="238">
        <f t="shared" ref="H6:H11" si="1">F6-E6</f>
        <v>18031</v>
      </c>
      <c r="I6" s="239"/>
      <c r="J6" s="238">
        <v>133707</v>
      </c>
      <c r="K6" s="239">
        <f t="shared" ref="K6:K11" si="2">J6/F6-1</f>
        <v>0.21662420382165615</v>
      </c>
      <c r="L6" s="238">
        <f t="shared" ref="L6:L11" si="3">J6-F6</f>
        <v>23807</v>
      </c>
      <c r="M6" s="239"/>
      <c r="N6" s="238">
        <v>111695</v>
      </c>
      <c r="O6" s="239">
        <f t="shared" ref="O6:O11" si="4">N6/J6-1</f>
        <v>-0.16462862826927538</v>
      </c>
      <c r="P6" s="238">
        <f t="shared" ref="P6:P11" si="5">N6-J6</f>
        <v>-22012</v>
      </c>
      <c r="Q6" s="239">
        <f>N6/C6-1</f>
        <v>3.6398454700286624</v>
      </c>
      <c r="R6" s="238">
        <f>N6-C6</f>
        <v>87622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5545</v>
      </c>
      <c r="D7" s="238">
        <v>11048</v>
      </c>
      <c r="E7" s="238">
        <v>27158</v>
      </c>
      <c r="F7" s="238">
        <v>27541</v>
      </c>
      <c r="G7" s="239">
        <f t="shared" si="0"/>
        <v>1.4102658516827349E-2</v>
      </c>
      <c r="H7" s="238">
        <f t="shared" si="1"/>
        <v>383</v>
      </c>
      <c r="I7" s="239">
        <f>F7/$F$7</f>
        <v>1</v>
      </c>
      <c r="J7" s="238">
        <v>32909</v>
      </c>
      <c r="K7" s="239">
        <f t="shared" si="2"/>
        <v>0.19490940779201926</v>
      </c>
      <c r="L7" s="238">
        <f t="shared" si="3"/>
        <v>5368</v>
      </c>
      <c r="M7" s="239">
        <f>J7/$J$7</f>
        <v>1</v>
      </c>
      <c r="N7" s="238">
        <v>25581</v>
      </c>
      <c r="O7" s="239">
        <f t="shared" si="4"/>
        <v>-0.22267464827250905</v>
      </c>
      <c r="P7" s="238">
        <f t="shared" si="5"/>
        <v>-7328</v>
      </c>
      <c r="Q7" s="239">
        <f t="shared" ref="Q7:Q11" si="6">N7/C7-1</f>
        <v>3.6133453561767359</v>
      </c>
      <c r="R7" s="238">
        <f t="shared" ref="R7:R11" si="7">N7-C7</f>
        <v>20036</v>
      </c>
      <c r="S7" s="239">
        <f>N7/$N$7</f>
        <v>1</v>
      </c>
      <c r="T7" s="239">
        <f>N7/$N$6</f>
        <v>0.22902547114911143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3282</v>
      </c>
      <c r="D8" s="241">
        <v>474</v>
      </c>
      <c r="E8" s="241">
        <v>5175</v>
      </c>
      <c r="F8" s="241">
        <v>6685</v>
      </c>
      <c r="G8" s="242">
        <f t="shared" si="0"/>
        <v>0.29178743961352649</v>
      </c>
      <c r="H8" s="241">
        <f t="shared" si="1"/>
        <v>1510</v>
      </c>
      <c r="I8" s="242">
        <f>F8/$F$7</f>
        <v>0.24272902218510584</v>
      </c>
      <c r="J8" s="241">
        <v>13110</v>
      </c>
      <c r="K8" s="242">
        <f t="shared" si="2"/>
        <v>0.96110695587135386</v>
      </c>
      <c r="L8" s="241">
        <f t="shared" si="3"/>
        <v>6425</v>
      </c>
      <c r="M8" s="242">
        <f>J8/$J$7</f>
        <v>0.39837126621896746</v>
      </c>
      <c r="N8" s="241">
        <v>15532</v>
      </c>
      <c r="O8" s="242">
        <f t="shared" si="4"/>
        <v>0.184744469870328</v>
      </c>
      <c r="P8" s="241">
        <f t="shared" si="5"/>
        <v>2422</v>
      </c>
      <c r="Q8" s="242">
        <f t="shared" si="6"/>
        <v>3.7324801950030473</v>
      </c>
      <c r="R8" s="241">
        <f t="shared" si="7"/>
        <v>12250</v>
      </c>
      <c r="S8" s="242">
        <f>N8/$N$7</f>
        <v>0.60716938352683636</v>
      </c>
      <c r="T8" s="242">
        <f>N8/$N$6</f>
        <v>0.13905725412954922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2263</v>
      </c>
      <c r="D9" s="244">
        <v>10574</v>
      </c>
      <c r="E9" s="244">
        <v>21983</v>
      </c>
      <c r="F9" s="244">
        <v>20856</v>
      </c>
      <c r="G9" s="245">
        <f t="shared" si="0"/>
        <v>-5.1266888049856685E-2</v>
      </c>
      <c r="H9" s="246">
        <f t="shared" si="1"/>
        <v>-1127</v>
      </c>
      <c r="I9" s="247">
        <f>F9/$F$7</f>
        <v>0.75727097781489416</v>
      </c>
      <c r="J9" s="244">
        <v>19799</v>
      </c>
      <c r="K9" s="245">
        <f t="shared" si="2"/>
        <v>-5.0680859225163077E-2</v>
      </c>
      <c r="L9" s="246">
        <f t="shared" si="3"/>
        <v>-1057</v>
      </c>
      <c r="M9" s="247">
        <f>J9/$J$7</f>
        <v>0.60162873378103254</v>
      </c>
      <c r="N9" s="244">
        <v>10049</v>
      </c>
      <c r="O9" s="245">
        <f t="shared" si="4"/>
        <v>-0.49244911359159549</v>
      </c>
      <c r="P9" s="246">
        <f t="shared" si="5"/>
        <v>-9750</v>
      </c>
      <c r="Q9" s="245">
        <f t="shared" si="6"/>
        <v>3.440565620857269</v>
      </c>
      <c r="R9" s="246">
        <f t="shared" si="7"/>
        <v>7786</v>
      </c>
      <c r="S9" s="247">
        <f>N9/$N$7</f>
        <v>0.3928306164731637</v>
      </c>
      <c r="T9" s="247">
        <f>N9/$N$6</f>
        <v>8.9968217019562202E-2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2263</v>
      </c>
      <c r="D10" s="29">
        <v>4459</v>
      </c>
      <c r="E10" s="29">
        <v>13760</v>
      </c>
      <c r="F10" s="29">
        <v>4345</v>
      </c>
      <c r="G10" s="22">
        <f t="shared" si="0"/>
        <v>-0.68422965116279078</v>
      </c>
      <c r="H10" s="20">
        <f t="shared" si="1"/>
        <v>-9415</v>
      </c>
      <c r="I10" s="31">
        <f>F10/$F$7</f>
        <v>0.15776478704476962</v>
      </c>
      <c r="J10" s="29">
        <v>14614</v>
      </c>
      <c r="K10" s="22">
        <f t="shared" si="2"/>
        <v>2.3634062140391254</v>
      </c>
      <c r="L10" s="20">
        <f t="shared" si="3"/>
        <v>10269</v>
      </c>
      <c r="M10" s="31">
        <f>J10/$J$7</f>
        <v>0.4440730499255523</v>
      </c>
      <c r="N10" s="29">
        <v>4539</v>
      </c>
      <c r="O10" s="22">
        <f t="shared" si="4"/>
        <v>-0.68940741754482004</v>
      </c>
      <c r="P10" s="20">
        <f t="shared" si="5"/>
        <v>-10075</v>
      </c>
      <c r="Q10" s="22">
        <f t="shared" si="6"/>
        <v>1.0057445868316393</v>
      </c>
      <c r="R10" s="20">
        <f t="shared" si="7"/>
        <v>2276</v>
      </c>
      <c r="S10" s="31">
        <f>N10/$N$7</f>
        <v>0.17743637856221414</v>
      </c>
      <c r="T10" s="31">
        <f>N10/$N$6</f>
        <v>4.0637450199203187E-2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0</v>
      </c>
      <c r="D11" s="29">
        <f>D9-D10</f>
        <v>6115</v>
      </c>
      <c r="E11" s="29">
        <f>E9-E10</f>
        <v>8223</v>
      </c>
      <c r="F11" s="29">
        <f>F9-F10</f>
        <v>16511</v>
      </c>
      <c r="G11" s="22">
        <f t="shared" si="0"/>
        <v>1.0079046576675181</v>
      </c>
      <c r="H11" s="20">
        <f t="shared" si="1"/>
        <v>8288</v>
      </c>
      <c r="I11" s="31">
        <f>F11/$F$7</f>
        <v>0.59950619077012457</v>
      </c>
      <c r="J11" s="29">
        <f>J9-J10</f>
        <v>5185</v>
      </c>
      <c r="K11" s="22">
        <f t="shared" si="2"/>
        <v>-0.68596693113681795</v>
      </c>
      <c r="L11" s="20">
        <f t="shared" si="3"/>
        <v>-11326</v>
      </c>
      <c r="M11" s="31">
        <f>J11/$J$7</f>
        <v>0.15755568385548027</v>
      </c>
      <c r="N11" s="29">
        <f>N9-N10</f>
        <v>5510</v>
      </c>
      <c r="O11" s="22">
        <f t="shared" si="4"/>
        <v>6.2680810028929557E-2</v>
      </c>
      <c r="P11" s="20">
        <f t="shared" si="5"/>
        <v>325</v>
      </c>
      <c r="Q11" s="22" t="e">
        <f t="shared" si="6"/>
        <v>#DIV/0!</v>
      </c>
      <c r="R11" s="20">
        <f t="shared" si="7"/>
        <v>5510</v>
      </c>
      <c r="S11" s="31">
        <f>N11/$N$7</f>
        <v>0.21539423791094953</v>
      </c>
      <c r="T11" s="31">
        <f>N11/$N$6</f>
        <v>4.9330766820359015E-2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55313</v>
      </c>
      <c r="D124" s="238">
        <v>70304</v>
      </c>
      <c r="E124" s="238">
        <v>161080</v>
      </c>
      <c r="F124" s="238">
        <v>179837</v>
      </c>
      <c r="G124" s="239">
        <f t="shared" ref="G124:G129" si="8">F124/E124-1</f>
        <v>0.116445244598957</v>
      </c>
      <c r="H124" s="238">
        <f t="shared" ref="H124:H129" si="9">F124-E124</f>
        <v>18757</v>
      </c>
      <c r="I124" s="239"/>
      <c r="J124" s="238">
        <v>231856</v>
      </c>
      <c r="K124" s="239"/>
      <c r="L124" s="239">
        <f t="shared" ref="L124:L129" si="10">J124/F124-1</f>
        <v>0.28925638216829674</v>
      </c>
      <c r="M124" s="238">
        <f t="shared" ref="M124:M129" si="11">J124-F124</f>
        <v>52019</v>
      </c>
      <c r="N124" s="239">
        <f t="shared" ref="N124:N129" si="12">J124/D124-1</f>
        <v>2.2979062357760585</v>
      </c>
      <c r="O124" s="238">
        <f t="shared" ref="O124:O129" si="13">J124-D124</f>
        <v>161552</v>
      </c>
      <c r="Z124" s="1"/>
      <c r="AE124"/>
    </row>
    <row r="125" spans="2:31" ht="18.75" x14ac:dyDescent="0.3">
      <c r="B125" s="237" t="s">
        <v>178</v>
      </c>
      <c r="C125" s="238">
        <v>24273</v>
      </c>
      <c r="D125" s="238">
        <v>26311</v>
      </c>
      <c r="E125" s="238">
        <v>32375</v>
      </c>
      <c r="F125" s="238">
        <v>47068</v>
      </c>
      <c r="G125" s="239">
        <f t="shared" si="8"/>
        <v>0.45383783783783782</v>
      </c>
      <c r="H125" s="238">
        <f t="shared" si="9"/>
        <v>14693</v>
      </c>
      <c r="I125" s="239">
        <f>F125/$F$7</f>
        <v>1.7090156493954467</v>
      </c>
      <c r="J125" s="238">
        <v>61312</v>
      </c>
      <c r="K125" s="239">
        <f>J125/$J$125</f>
        <v>1</v>
      </c>
      <c r="L125" s="239">
        <f t="shared" si="10"/>
        <v>0.30262598793235318</v>
      </c>
      <c r="M125" s="238">
        <f t="shared" si="11"/>
        <v>14244</v>
      </c>
      <c r="N125" s="239">
        <f t="shared" si="12"/>
        <v>1.3302801109801985</v>
      </c>
      <c r="O125" s="238">
        <f t="shared" si="13"/>
        <v>35001</v>
      </c>
      <c r="Z125" s="1"/>
      <c r="AE125"/>
    </row>
    <row r="126" spans="2:31" ht="15.75" x14ac:dyDescent="0.25">
      <c r="B126" s="240" t="s">
        <v>102</v>
      </c>
      <c r="C126" s="241">
        <v>15343</v>
      </c>
      <c r="D126" s="241">
        <v>4744</v>
      </c>
      <c r="E126" s="241">
        <v>9037</v>
      </c>
      <c r="F126" s="241">
        <v>15069</v>
      </c>
      <c r="G126" s="242">
        <f t="shared" si="8"/>
        <v>0.66747814540223516</v>
      </c>
      <c r="H126" s="241">
        <f t="shared" si="9"/>
        <v>6032</v>
      </c>
      <c r="I126" s="242">
        <f>F126/$F$7</f>
        <v>0.54714788860244723</v>
      </c>
      <c r="J126" s="241">
        <v>23750</v>
      </c>
      <c r="K126" s="242">
        <f>J126/$J$125</f>
        <v>0.38736299582463468</v>
      </c>
      <c r="L126" s="242">
        <f t="shared" si="10"/>
        <v>0.57608334992368437</v>
      </c>
      <c r="M126" s="241">
        <f t="shared" si="11"/>
        <v>8681</v>
      </c>
      <c r="N126" s="242">
        <f t="shared" si="12"/>
        <v>4.0063237774030354</v>
      </c>
      <c r="O126" s="241">
        <f t="shared" si="13"/>
        <v>19006</v>
      </c>
      <c r="Z126" s="1"/>
      <c r="AE126"/>
    </row>
    <row r="127" spans="2:31" x14ac:dyDescent="0.25">
      <c r="B127" s="243" t="s">
        <v>105</v>
      </c>
      <c r="C127" s="244">
        <v>8930</v>
      </c>
      <c r="D127" s="244">
        <v>21567</v>
      </c>
      <c r="E127" s="244">
        <v>23338</v>
      </c>
      <c r="F127" s="244">
        <v>31999</v>
      </c>
      <c r="G127" s="245">
        <f t="shared" si="8"/>
        <v>0.37111149198731685</v>
      </c>
      <c r="H127" s="246">
        <f t="shared" si="9"/>
        <v>8661</v>
      </c>
      <c r="I127" s="247">
        <f>F127/$F$7</f>
        <v>1.1618677607929995</v>
      </c>
      <c r="J127" s="244">
        <v>37562</v>
      </c>
      <c r="K127" s="247">
        <f>J127/$J$125</f>
        <v>0.61263700417536537</v>
      </c>
      <c r="L127" s="245">
        <f t="shared" si="10"/>
        <v>0.17384918278696215</v>
      </c>
      <c r="M127" s="246">
        <f t="shared" si="11"/>
        <v>5563</v>
      </c>
      <c r="N127" s="245">
        <f t="shared" si="12"/>
        <v>0.74164232392080498</v>
      </c>
      <c r="O127" s="246">
        <f t="shared" si="13"/>
        <v>15995</v>
      </c>
      <c r="Z127" s="1"/>
      <c r="AE127"/>
    </row>
    <row r="128" spans="2:31" x14ac:dyDescent="0.25">
      <c r="B128" s="248" t="s">
        <v>182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0.55005264877818527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8" t="s">
        <v>184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0.61181511201481431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2E83-21D8-484A-8FFE-7FCC34E3321F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8F286-0171-4B16-8CE0-CC00D2F32F95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5545</v>
      </c>
      <c r="D6" s="256">
        <v>11048</v>
      </c>
      <c r="E6" s="256">
        <v>27158</v>
      </c>
      <c r="F6" s="257">
        <f>E6/$E$6</f>
        <v>1</v>
      </c>
      <c r="G6" s="256">
        <v>27541</v>
      </c>
      <c r="H6" s="257">
        <f>G6/E6-1</f>
        <v>1.4102658516827349E-2</v>
      </c>
      <c r="I6" s="256">
        <f>G6-E6</f>
        <v>383</v>
      </c>
      <c r="J6" s="257">
        <f>G6/$G$6</f>
        <v>1</v>
      </c>
      <c r="K6" s="256">
        <v>32909</v>
      </c>
      <c r="L6" s="257">
        <f t="shared" ref="L6:L12" si="0">K6/G6-1</f>
        <v>0.19490940779201926</v>
      </c>
      <c r="M6" s="256">
        <f t="shared" ref="M6:M12" si="1">K6-G6</f>
        <v>5368</v>
      </c>
      <c r="N6" s="257">
        <f>K6/$K$6</f>
        <v>1</v>
      </c>
      <c r="O6" s="256">
        <v>25581</v>
      </c>
      <c r="P6" s="257">
        <f t="shared" ref="P6:P11" si="2">O6/K6-1</f>
        <v>-0.22267464827250905</v>
      </c>
      <c r="Q6" s="256">
        <f t="shared" ref="Q6:Q12" si="3">O6-K6</f>
        <v>-7328</v>
      </c>
      <c r="R6" s="257">
        <f>O6/C6-1</f>
        <v>3.6133453561767359</v>
      </c>
      <c r="S6" s="256">
        <f>O6-C6</f>
        <v>20036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5481</v>
      </c>
      <c r="D7" s="259">
        <v>10843</v>
      </c>
      <c r="E7" s="259">
        <v>26332</v>
      </c>
      <c r="F7" s="260">
        <f t="shared" ref="F7:F12" si="4">E7/$E$6</f>
        <v>0.96958538920391779</v>
      </c>
      <c r="G7" s="259">
        <v>26747</v>
      </c>
      <c r="H7" s="261">
        <f>G7/E7-1</f>
        <v>1.5760291660337211E-2</v>
      </c>
      <c r="I7" s="262">
        <f>G7-E7</f>
        <v>415</v>
      </c>
      <c r="J7" s="260">
        <f>G7/$G$6</f>
        <v>0.97117025525580047</v>
      </c>
      <c r="K7" s="259">
        <v>31284</v>
      </c>
      <c r="L7" s="263">
        <f t="shared" si="0"/>
        <v>0.1696265001682431</v>
      </c>
      <c r="M7" s="264">
        <f t="shared" si="1"/>
        <v>4537</v>
      </c>
      <c r="N7" s="260">
        <f>K7/$K$6</f>
        <v>0.95062141055638272</v>
      </c>
      <c r="O7" s="259">
        <v>24581</v>
      </c>
      <c r="P7" s="261">
        <f t="shared" si="2"/>
        <v>-0.21426288198440102</v>
      </c>
      <c r="Q7" s="262">
        <f t="shared" si="3"/>
        <v>-6703</v>
      </c>
      <c r="R7" s="261">
        <f t="shared" ref="R7:R10" si="5">O7/C7-1</f>
        <v>3.4847655537310711</v>
      </c>
      <c r="S7" s="262">
        <f t="shared" ref="S7:S10" si="6">O7-C7</f>
        <v>19100</v>
      </c>
      <c r="T7" s="260">
        <f>O7/$O$6</f>
        <v>0.96090848676752272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97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-97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5384</v>
      </c>
      <c r="D9" s="265">
        <v>10843</v>
      </c>
      <c r="E9" s="265">
        <v>0</v>
      </c>
      <c r="F9" s="271">
        <f t="shared" si="4"/>
        <v>0</v>
      </c>
      <c r="G9" s="265">
        <v>20938</v>
      </c>
      <c r="H9" s="267" t="str">
        <f>IFERROR(G9/E9-1,"-")</f>
        <v>-</v>
      </c>
      <c r="I9" s="272">
        <f t="shared" si="7"/>
        <v>20938</v>
      </c>
      <c r="J9" s="271">
        <f t="shared" si="8"/>
        <v>0.76024835699502558</v>
      </c>
      <c r="K9" s="265">
        <v>0</v>
      </c>
      <c r="L9" s="269">
        <f>IFERROR(K9/G9-1,"-")</f>
        <v>-1</v>
      </c>
      <c r="M9" s="270">
        <f>IF(G9=0,"nd",K9-G9)</f>
        <v>-20938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-5384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24.581 viajeros 
cuota: 96,1%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5545</v>
      </c>
      <c r="D134" s="241">
        <v>4744</v>
      </c>
      <c r="E134" s="241">
        <v>9037</v>
      </c>
      <c r="F134" s="241">
        <v>15069</v>
      </c>
      <c r="G134" s="242">
        <f>F134/E134-1</f>
        <v>0.66747814540223516</v>
      </c>
      <c r="H134" s="241">
        <f>F134-E134</f>
        <v>6032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0.57608334992368437</v>
      </c>
      <c r="M134" s="241">
        <f>J134-F134</f>
        <v>8681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5481</v>
      </c>
      <c r="D135" s="259">
        <v>4596</v>
      </c>
      <c r="E135" s="259">
        <v>8021</v>
      </c>
      <c r="F135" s="259">
        <v>14084</v>
      </c>
      <c r="G135" s="263">
        <f>IFERROR(F135/E135-1,"-")</f>
        <v>0.75589078668495202</v>
      </c>
      <c r="H135" s="259">
        <f t="shared" ref="H135:H138" si="14">F135-E135</f>
        <v>6063</v>
      </c>
      <c r="I135" s="261">
        <f>F135/F$134</f>
        <v>0.93463401685579672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0.68631070718545861</v>
      </c>
      <c r="M135" s="262">
        <f t="shared" ref="M135:M138" si="17">J135-F135</f>
        <v>9666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97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46ADE-A9E9-4670-B993-244417D92E4C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3282</v>
      </c>
      <c r="D6" s="256">
        <v>474</v>
      </c>
      <c r="E6" s="256">
        <v>5175</v>
      </c>
      <c r="F6" s="257">
        <f>E6/$E$6</f>
        <v>1</v>
      </c>
      <c r="G6" s="256">
        <v>6685</v>
      </c>
      <c r="H6" s="257">
        <f>G6/E6-1</f>
        <v>0.29178743961352649</v>
      </c>
      <c r="I6" s="256">
        <f>G6-E6</f>
        <v>1510</v>
      </c>
      <c r="J6" s="257">
        <f>G6/$G$6</f>
        <v>1</v>
      </c>
      <c r="K6" s="256">
        <v>13110</v>
      </c>
      <c r="L6" s="257">
        <f t="shared" ref="L6:L12" si="0">K6/G6-1</f>
        <v>0.96110695587135386</v>
      </c>
      <c r="M6" s="256">
        <f t="shared" ref="M6:M12" si="1">K6-G6</f>
        <v>6425</v>
      </c>
      <c r="N6" s="257">
        <f>K6/$K$6</f>
        <v>1</v>
      </c>
      <c r="O6" s="256">
        <v>15532</v>
      </c>
      <c r="P6" s="257">
        <f t="shared" ref="P6:P11" si="2">O6/K6-1</f>
        <v>0.184744469870328</v>
      </c>
      <c r="Q6" s="256">
        <f t="shared" ref="Q6:Q12" si="3">O6-K6</f>
        <v>2422</v>
      </c>
      <c r="R6" s="257">
        <f>O6/C6-1</f>
        <v>3.7324801950030473</v>
      </c>
      <c r="S6" s="256">
        <f>O6-C6</f>
        <v>12250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3282</v>
      </c>
      <c r="D7" s="259">
        <v>351</v>
      </c>
      <c r="E7" s="259">
        <v>4635</v>
      </c>
      <c r="F7" s="260">
        <f t="shared" ref="F7:F12" si="4">E7/$E$6</f>
        <v>0.89565217391304353</v>
      </c>
      <c r="G7" s="259">
        <v>6063</v>
      </c>
      <c r="H7" s="261">
        <f>G7/E7-1</f>
        <v>0.30809061488673128</v>
      </c>
      <c r="I7" s="262">
        <f>G7-E7</f>
        <v>1428</v>
      </c>
      <c r="J7" s="260">
        <f>G7/$G$6</f>
        <v>0.90695587135377709</v>
      </c>
      <c r="K7" s="259">
        <v>13110</v>
      </c>
      <c r="L7" s="263">
        <f t="shared" si="0"/>
        <v>1.1622958931222169</v>
      </c>
      <c r="M7" s="264">
        <f t="shared" si="1"/>
        <v>7047</v>
      </c>
      <c r="N7" s="260">
        <f>K7/$K$6</f>
        <v>1</v>
      </c>
      <c r="O7" s="259">
        <v>15532</v>
      </c>
      <c r="P7" s="261">
        <f t="shared" si="2"/>
        <v>0.184744469870328</v>
      </c>
      <c r="Q7" s="262">
        <f t="shared" si="3"/>
        <v>2422</v>
      </c>
      <c r="R7" s="261">
        <f t="shared" ref="R7:R10" si="5">O7/C7-1</f>
        <v>3.7324801950030473</v>
      </c>
      <c r="S7" s="262">
        <f t="shared" ref="S7:S10" si="6">O7-C7</f>
        <v>12250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40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-40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3242</v>
      </c>
      <c r="D9" s="265">
        <v>351</v>
      </c>
      <c r="E9" s="265">
        <v>0</v>
      </c>
      <c r="F9" s="271">
        <f t="shared" si="4"/>
        <v>0</v>
      </c>
      <c r="G9" s="265">
        <v>4605</v>
      </c>
      <c r="H9" s="267" t="str">
        <f>IFERROR(G9/E9-1,"-")</f>
        <v>-</v>
      </c>
      <c r="I9" s="272">
        <f t="shared" si="7"/>
        <v>4605</v>
      </c>
      <c r="J9" s="271">
        <f t="shared" si="8"/>
        <v>0.68885564697083024</v>
      </c>
      <c r="K9" s="265">
        <v>0</v>
      </c>
      <c r="L9" s="269">
        <f>IFERROR(K9/G9-1,"-")</f>
        <v>-1</v>
      </c>
      <c r="M9" s="270">
        <f>IF(G9=0,"nd",K9-G9)</f>
        <v>-4605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-3242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15.532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15343</v>
      </c>
      <c r="D134" s="241">
        <v>4744</v>
      </c>
      <c r="E134" s="241">
        <v>9037</v>
      </c>
      <c r="F134" s="241">
        <v>15069</v>
      </c>
      <c r="G134" s="242">
        <f>F134/E134-1</f>
        <v>0.66747814540223516</v>
      </c>
      <c r="H134" s="241">
        <f>F134-E134</f>
        <v>6032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0.57608334992368437</v>
      </c>
      <c r="M134" s="241">
        <f>J134-F134</f>
        <v>8681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15218</v>
      </c>
      <c r="D135" s="259">
        <v>4596</v>
      </c>
      <c r="E135" s="259">
        <v>8021</v>
      </c>
      <c r="F135" s="259">
        <v>14084</v>
      </c>
      <c r="G135" s="263">
        <f>IFERROR(F135/E135-1,"-")</f>
        <v>0.75589078668495202</v>
      </c>
      <c r="H135" s="259">
        <f t="shared" ref="H135:H138" si="14">F135-E135</f>
        <v>6063</v>
      </c>
      <c r="I135" s="261">
        <f>F135/F$134</f>
        <v>0.93463401685579672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0.68631070718545861</v>
      </c>
      <c r="M135" s="262">
        <f t="shared" ref="M135:M138" si="17">J135-F135</f>
        <v>9666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42B4E-2712-416C-A2BB-C28A7B18872D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2263</v>
      </c>
      <c r="D6" s="256">
        <v>10574</v>
      </c>
      <c r="E6" s="256">
        <v>21983</v>
      </c>
      <c r="F6" s="257">
        <f>E6/$E$6</f>
        <v>1</v>
      </c>
      <c r="G6" s="256">
        <v>20856</v>
      </c>
      <c r="H6" s="257">
        <f>G6/E6-1</f>
        <v>-5.1266888049856685E-2</v>
      </c>
      <c r="I6" s="256">
        <f>G6-E6</f>
        <v>-1127</v>
      </c>
      <c r="J6" s="257">
        <f>G6/$G$6</f>
        <v>1</v>
      </c>
      <c r="K6" s="256">
        <v>19799</v>
      </c>
      <c r="L6" s="257">
        <f t="shared" ref="L6:L12" si="0">K6/G6-1</f>
        <v>-5.0680859225163077E-2</v>
      </c>
      <c r="M6" s="256">
        <f t="shared" ref="M6:M12" si="1">K6-G6</f>
        <v>-1057</v>
      </c>
      <c r="N6" s="257">
        <f>K6/$K$6</f>
        <v>1</v>
      </c>
      <c r="O6" s="256">
        <v>10049</v>
      </c>
      <c r="P6" s="257">
        <f t="shared" ref="P6:P11" si="2">O6/K6-1</f>
        <v>-0.49244911359159549</v>
      </c>
      <c r="Q6" s="256">
        <f t="shared" ref="Q6:Q12" si="3">O6-K6</f>
        <v>-9750</v>
      </c>
      <c r="R6" s="257">
        <f>O6/C6-1</f>
        <v>3.440565620857269</v>
      </c>
      <c r="S6" s="256">
        <f>O6-C6</f>
        <v>7786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2199</v>
      </c>
      <c r="D7" s="259">
        <v>10492</v>
      </c>
      <c r="E7" s="259">
        <v>21697</v>
      </c>
      <c r="F7" s="260">
        <f t="shared" ref="F7:F12" si="4">E7/$E$6</f>
        <v>0.98698994677705498</v>
      </c>
      <c r="G7" s="259">
        <v>20684</v>
      </c>
      <c r="H7" s="261">
        <f>G7/E7-1</f>
        <v>-4.6688482278656074E-2</v>
      </c>
      <c r="I7" s="262">
        <f>G7-E7</f>
        <v>-1013</v>
      </c>
      <c r="J7" s="260">
        <f>G7/$G$6</f>
        <v>0.99175297276563101</v>
      </c>
      <c r="K7" s="259">
        <v>18174</v>
      </c>
      <c r="L7" s="263">
        <f t="shared" si="0"/>
        <v>-0.12134983562173662</v>
      </c>
      <c r="M7" s="264">
        <f t="shared" si="1"/>
        <v>-2510</v>
      </c>
      <c r="N7" s="260">
        <f>K7/$K$6</f>
        <v>0.9179251477347341</v>
      </c>
      <c r="O7" s="259">
        <v>9049</v>
      </c>
      <c r="P7" s="261">
        <f t="shared" si="2"/>
        <v>-0.50209089908660731</v>
      </c>
      <c r="Q7" s="262">
        <f t="shared" si="3"/>
        <v>-9125</v>
      </c>
      <c r="R7" s="261">
        <f t="shared" ref="R7:R10" si="5">O7/C7-1</f>
        <v>3.1150522964984084</v>
      </c>
      <c r="S7" s="262">
        <f t="shared" ref="S7:S10" si="6">O7-C7</f>
        <v>6850</v>
      </c>
      <c r="T7" s="260">
        <f>O7/$O$6</f>
        <v>0.90048761070753314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57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-57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2142</v>
      </c>
      <c r="D9" s="265">
        <v>10492</v>
      </c>
      <c r="E9" s="265">
        <v>0</v>
      </c>
      <c r="F9" s="271">
        <f t="shared" si="4"/>
        <v>0</v>
      </c>
      <c r="G9" s="265">
        <v>16333</v>
      </c>
      <c r="H9" s="267" t="str">
        <f>IFERROR(G9/E9-1,"-")</f>
        <v>-</v>
      </c>
      <c r="I9" s="272">
        <f t="shared" si="7"/>
        <v>16333</v>
      </c>
      <c r="J9" s="271">
        <f t="shared" si="8"/>
        <v>0.78313195243574996</v>
      </c>
      <c r="K9" s="265">
        <v>0</v>
      </c>
      <c r="L9" s="269">
        <f>IFERROR(K9/G9-1,"-")</f>
        <v>-1</v>
      </c>
      <c r="M9" s="270">
        <f>IF(G9=0,"nd",K9-G9)</f>
        <v>-16333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-2142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9.049 viajeros 
cuota: 90,0%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8930</v>
      </c>
      <c r="D134" s="241">
        <v>21567</v>
      </c>
      <c r="E134" s="241">
        <v>23338</v>
      </c>
      <c r="F134" s="241">
        <v>31999</v>
      </c>
      <c r="G134" s="242">
        <f>F134/E134-1</f>
        <v>0.37111149198731685</v>
      </c>
      <c r="H134" s="241">
        <f>F134-E134</f>
        <v>8661</v>
      </c>
      <c r="I134" s="242">
        <f>F134/F$134</f>
        <v>1</v>
      </c>
      <c r="J134" s="241">
        <v>37562</v>
      </c>
      <c r="K134" s="242">
        <f>J134/J$134</f>
        <v>1</v>
      </c>
      <c r="L134" s="242">
        <f>J134/F134-1</f>
        <v>0.17384918278696215</v>
      </c>
      <c r="M134" s="241">
        <f>J134-F134</f>
        <v>5563</v>
      </c>
      <c r="N134" s="242">
        <f>J134/D134-1</f>
        <v>0.74164232392080498</v>
      </c>
      <c r="O134" s="241">
        <f>J134-D134</f>
        <v>15995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8814</v>
      </c>
      <c r="D135" s="259">
        <v>21207</v>
      </c>
      <c r="E135" s="259">
        <v>22920</v>
      </c>
      <c r="F135" s="259">
        <v>31464</v>
      </c>
      <c r="G135" s="263">
        <f>IFERROR(F135/E135-1,"-")</f>
        <v>0.37277486910994773</v>
      </c>
      <c r="H135" s="259">
        <f t="shared" ref="H135:H138" si="14">F135-E135</f>
        <v>8544</v>
      </c>
      <c r="I135" s="261">
        <f>F135/F$134</f>
        <v>0.9832807275227351</v>
      </c>
      <c r="J135" s="259">
        <v>34800</v>
      </c>
      <c r="K135" s="260">
        <f t="shared" ref="K135:K138" si="15">J135/J$134</f>
        <v>0.92646823917789256</v>
      </c>
      <c r="L135" s="261">
        <f t="shared" ref="L135:L138" si="16">J135/F135-1</f>
        <v>0.10602593440122043</v>
      </c>
      <c r="M135" s="262">
        <f t="shared" ref="M135:M138" si="17">J135-F135</f>
        <v>3336</v>
      </c>
      <c r="N135" s="260">
        <f t="shared" ref="N135:N138" si="18">J135/D135-1</f>
        <v>0.64096760503607308</v>
      </c>
      <c r="O135" s="259">
        <f t="shared" ref="O135:O138" si="19">J135-D135</f>
        <v>13593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9079-270F-49C7-B907-1425A2B78988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CE208-1C17-450C-869A-1B67548AEE20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73A6E-0696-47AC-8DC1-C8E411BB78CB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9582-C757-449C-84AC-19A82B2ED5BD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61312</v>
      </c>
      <c r="D8" s="121">
        <f t="shared" ref="D8:D21" si="0">C8/C9-1</f>
        <v>0.30262598793235318</v>
      </c>
    </row>
    <row r="9" spans="1:5" x14ac:dyDescent="0.25">
      <c r="A9" s="1"/>
      <c r="B9" s="119">
        <v>2023</v>
      </c>
      <c r="C9" s="120">
        <v>47068</v>
      </c>
      <c r="D9" s="121">
        <f t="shared" si="0"/>
        <v>0.45383783783783782</v>
      </c>
    </row>
    <row r="10" spans="1:5" x14ac:dyDescent="0.25">
      <c r="A10" s="1"/>
      <c r="B10" s="119">
        <v>2022</v>
      </c>
      <c r="C10" s="120">
        <v>32375</v>
      </c>
      <c r="D10" s="121">
        <f t="shared" si="0"/>
        <v>0.23047394625821904</v>
      </c>
    </row>
    <row r="11" spans="1:5" x14ac:dyDescent="0.25">
      <c r="A11" s="1"/>
      <c r="B11" s="119">
        <v>2021</v>
      </c>
      <c r="C11" s="120">
        <v>26311</v>
      </c>
      <c r="D11" s="121">
        <f t="shared" si="0"/>
        <v>8.396160342767689E-2</v>
      </c>
    </row>
    <row r="12" spans="1:5" x14ac:dyDescent="0.25">
      <c r="A12" s="1" t="s">
        <v>74</v>
      </c>
      <c r="B12" s="119">
        <v>2020</v>
      </c>
      <c r="C12" s="120">
        <v>24273</v>
      </c>
      <c r="D12" s="121">
        <f t="shared" si="0"/>
        <v>-0.42074742268041232</v>
      </c>
    </row>
    <row r="13" spans="1:5" x14ac:dyDescent="0.25">
      <c r="A13" s="1" t="s">
        <v>76</v>
      </c>
      <c r="B13" s="119">
        <v>2019</v>
      </c>
      <c r="C13" s="120">
        <v>41904</v>
      </c>
      <c r="D13" s="121">
        <f t="shared" si="0"/>
        <v>0.19422041095500009</v>
      </c>
    </row>
    <row r="14" spans="1:5" x14ac:dyDescent="0.25">
      <c r="A14" s="1" t="s">
        <v>78</v>
      </c>
      <c r="B14" s="119">
        <v>2018</v>
      </c>
      <c r="C14" s="120">
        <v>35089</v>
      </c>
      <c r="D14" s="121">
        <f t="shared" si="0"/>
        <v>0.43448755161277131</v>
      </c>
    </row>
    <row r="15" spans="1:5" x14ac:dyDescent="0.25">
      <c r="A15" s="1" t="s">
        <v>80</v>
      </c>
      <c r="B15" s="119">
        <v>2017</v>
      </c>
      <c r="C15" s="120">
        <v>24461</v>
      </c>
      <c r="D15" s="121">
        <f t="shared" si="0"/>
        <v>5.0549733722728085E-2</v>
      </c>
    </row>
    <row r="16" spans="1:5" x14ac:dyDescent="0.25">
      <c r="A16" s="1" t="s">
        <v>82</v>
      </c>
      <c r="B16" s="119">
        <v>2016</v>
      </c>
      <c r="C16" s="120">
        <v>23284</v>
      </c>
      <c r="D16" s="121">
        <f>C16/C17-1</f>
        <v>-0.15148864837287268</v>
      </c>
    </row>
    <row r="17" spans="1:4" x14ac:dyDescent="0.25">
      <c r="A17" s="1" t="s">
        <v>84</v>
      </c>
      <c r="B17" s="119">
        <v>2015</v>
      </c>
      <c r="C17" s="120">
        <v>27441</v>
      </c>
      <c r="D17" s="121">
        <f t="shared" si="0"/>
        <v>-0.15586932447397561</v>
      </c>
    </row>
    <row r="18" spans="1:4" x14ac:dyDescent="0.25">
      <c r="A18" s="1" t="s">
        <v>86</v>
      </c>
      <c r="B18" s="119">
        <v>2014</v>
      </c>
      <c r="C18" s="120">
        <v>32508</v>
      </c>
      <c r="D18" s="121">
        <f t="shared" si="0"/>
        <v>-3.99574731992558E-2</v>
      </c>
    </row>
    <row r="19" spans="1:4" x14ac:dyDescent="0.25">
      <c r="A19" s="1" t="s">
        <v>88</v>
      </c>
      <c r="B19" s="119">
        <v>2013</v>
      </c>
      <c r="C19" s="120">
        <v>33861</v>
      </c>
      <c r="D19" s="121">
        <f t="shared" si="0"/>
        <v>-6.3966827919834102E-2</v>
      </c>
    </row>
    <row r="20" spans="1:4" x14ac:dyDescent="0.25">
      <c r="A20" s="1" t="s">
        <v>90</v>
      </c>
      <c r="B20" s="119">
        <v>2012</v>
      </c>
      <c r="C20" s="120">
        <v>36175</v>
      </c>
      <c r="D20" s="121">
        <f>C20/C21-1</f>
        <v>0.29640911697247696</v>
      </c>
    </row>
    <row r="21" spans="1:4" x14ac:dyDescent="0.25">
      <c r="A21" s="1" t="s">
        <v>92</v>
      </c>
      <c r="B21" s="119">
        <v>2011</v>
      </c>
      <c r="C21" s="120">
        <v>27904</v>
      </c>
      <c r="D21" s="121">
        <f t="shared" si="0"/>
        <v>-0.18753821516960256</v>
      </c>
    </row>
    <row r="22" spans="1:4" x14ac:dyDescent="0.25">
      <c r="A22" s="1" t="s">
        <v>94</v>
      </c>
      <c r="B22" s="119">
        <v>2010</v>
      </c>
      <c r="C22" s="120">
        <v>34345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7D735-3505-4017-952E-981562A02529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23750</v>
      </c>
      <c r="D8" s="121">
        <f t="shared" ref="D8:D21" si="0">C8/C9-1</f>
        <v>0.57608334992368437</v>
      </c>
    </row>
    <row r="9" spans="1:5" x14ac:dyDescent="0.25">
      <c r="A9" s="1"/>
      <c r="B9" s="119">
        <v>2023</v>
      </c>
      <c r="C9" s="120">
        <v>15069</v>
      </c>
      <c r="D9" s="121">
        <f t="shared" si="0"/>
        <v>0.66747814540223516</v>
      </c>
    </row>
    <row r="10" spans="1:5" x14ac:dyDescent="0.25">
      <c r="A10" s="1"/>
      <c r="B10" s="119">
        <v>2022</v>
      </c>
      <c r="C10" s="120">
        <v>9037</v>
      </c>
      <c r="D10" s="121">
        <f t="shared" si="0"/>
        <v>0.9049325463743676</v>
      </c>
    </row>
    <row r="11" spans="1:5" x14ac:dyDescent="0.25">
      <c r="A11" s="1"/>
      <c r="B11" s="119">
        <v>2021</v>
      </c>
      <c r="C11" s="120">
        <v>4744</v>
      </c>
      <c r="D11" s="121">
        <f t="shared" si="0"/>
        <v>-0.69080362380238547</v>
      </c>
    </row>
    <row r="12" spans="1:5" x14ac:dyDescent="0.25">
      <c r="A12" s="1" t="s">
        <v>74</v>
      </c>
      <c r="B12" s="119">
        <v>2020</v>
      </c>
      <c r="C12" s="120">
        <v>15343</v>
      </c>
      <c r="D12" s="121">
        <f t="shared" si="0"/>
        <v>-0.19888262322472849</v>
      </c>
    </row>
    <row r="13" spans="1:5" x14ac:dyDescent="0.25">
      <c r="A13" s="1" t="s">
        <v>76</v>
      </c>
      <c r="B13" s="119">
        <v>2019</v>
      </c>
      <c r="C13" s="120">
        <v>19152</v>
      </c>
      <c r="D13" s="121">
        <f t="shared" si="0"/>
        <v>0.24315201869401526</v>
      </c>
    </row>
    <row r="14" spans="1:5" x14ac:dyDescent="0.25">
      <c r="A14" s="1" t="s">
        <v>78</v>
      </c>
      <c r="B14" s="119">
        <v>2018</v>
      </c>
      <c r="C14" s="120">
        <v>15406</v>
      </c>
      <c r="D14" s="121">
        <f t="shared" si="0"/>
        <v>0.35128497500219269</v>
      </c>
    </row>
    <row r="15" spans="1:5" x14ac:dyDescent="0.25">
      <c r="A15" s="1" t="s">
        <v>80</v>
      </c>
      <c r="B15" s="119">
        <v>2017</v>
      </c>
      <c r="C15" s="120">
        <v>11401</v>
      </c>
      <c r="D15" s="121">
        <f>C15/C16-1</f>
        <v>-9.7450918302723233E-2</v>
      </c>
    </row>
    <row r="16" spans="1:5" x14ac:dyDescent="0.25">
      <c r="A16" s="1" t="s">
        <v>82</v>
      </c>
      <c r="B16" s="119">
        <v>2016</v>
      </c>
      <c r="C16" s="120">
        <v>12632</v>
      </c>
      <c r="D16" s="121">
        <f>C16/C17-1</f>
        <v>-0.26626394052044611</v>
      </c>
    </row>
    <row r="17" spans="1:4" x14ac:dyDescent="0.25">
      <c r="A17" s="1" t="s">
        <v>84</v>
      </c>
      <c r="B17" s="119">
        <v>2015</v>
      </c>
      <c r="C17" s="120">
        <v>17216</v>
      </c>
      <c r="D17" s="121">
        <f t="shared" si="0"/>
        <v>-0.16483942951392261</v>
      </c>
    </row>
    <row r="18" spans="1:4" x14ac:dyDescent="0.25">
      <c r="A18" s="1" t="s">
        <v>86</v>
      </c>
      <c r="B18" s="119">
        <v>2014</v>
      </c>
      <c r="C18" s="120">
        <v>20614</v>
      </c>
      <c r="D18" s="121">
        <f t="shared" si="0"/>
        <v>0.10176376269374665</v>
      </c>
    </row>
    <row r="19" spans="1:4" x14ac:dyDescent="0.25">
      <c r="A19" s="1" t="s">
        <v>88</v>
      </c>
      <c r="B19" s="119">
        <v>2013</v>
      </c>
      <c r="C19" s="120">
        <v>18710</v>
      </c>
      <c r="D19" s="121">
        <f t="shared" si="0"/>
        <v>-0.18758141554494134</v>
      </c>
    </row>
    <row r="20" spans="1:4" x14ac:dyDescent="0.25">
      <c r="A20" s="1" t="s">
        <v>90</v>
      </c>
      <c r="B20" s="119">
        <v>2012</v>
      </c>
      <c r="C20" s="120">
        <v>23030</v>
      </c>
      <c r="D20" s="121">
        <f>C20/C21-1</f>
        <v>0.29265828468792088</v>
      </c>
    </row>
    <row r="21" spans="1:4" x14ac:dyDescent="0.25">
      <c r="A21" s="1" t="s">
        <v>92</v>
      </c>
      <c r="B21" s="119">
        <v>2011</v>
      </c>
      <c r="C21" s="120">
        <v>17816</v>
      </c>
      <c r="D21" s="121">
        <f t="shared" si="0"/>
        <v>-9.5619301756726394E-3</v>
      </c>
    </row>
    <row r="22" spans="1:4" x14ac:dyDescent="0.25">
      <c r="A22" s="1" t="s">
        <v>94</v>
      </c>
      <c r="B22" s="119">
        <v>2010</v>
      </c>
      <c r="C22" s="120">
        <v>17988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02F1F-9AE5-44AC-A178-F3DFF621B6C2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37562</v>
      </c>
      <c r="D8" s="121">
        <f t="shared" ref="D8:D21" si="0">C8/C9-1</f>
        <v>0.17384918278696215</v>
      </c>
    </row>
    <row r="9" spans="1:5" x14ac:dyDescent="0.25">
      <c r="A9" s="1"/>
      <c r="B9" s="119">
        <v>2023</v>
      </c>
      <c r="C9" s="120">
        <v>31999</v>
      </c>
      <c r="D9" s="121">
        <f t="shared" si="0"/>
        <v>0.37111149198731685</v>
      </c>
    </row>
    <row r="10" spans="1:5" x14ac:dyDescent="0.25">
      <c r="A10" s="1"/>
      <c r="B10" s="119">
        <v>2022</v>
      </c>
      <c r="C10" s="120">
        <v>23338</v>
      </c>
      <c r="D10" s="121">
        <f t="shared" si="0"/>
        <v>8.2116196040246781E-2</v>
      </c>
    </row>
    <row r="11" spans="1:5" x14ac:dyDescent="0.25">
      <c r="A11" s="1"/>
      <c r="B11" s="119">
        <v>2021</v>
      </c>
      <c r="C11" s="120">
        <v>21567</v>
      </c>
      <c r="D11" s="121">
        <f t="shared" si="0"/>
        <v>1.41511758118701</v>
      </c>
    </row>
    <row r="12" spans="1:5" x14ac:dyDescent="0.25">
      <c r="A12" s="1" t="s">
        <v>74</v>
      </c>
      <c r="B12" s="119">
        <v>2020</v>
      </c>
      <c r="C12" s="120">
        <v>8930</v>
      </c>
      <c r="D12" s="121">
        <f t="shared" si="0"/>
        <v>-0.60750703234880454</v>
      </c>
    </row>
    <row r="13" spans="1:5" x14ac:dyDescent="0.25">
      <c r="A13" s="1" t="s">
        <v>76</v>
      </c>
      <c r="B13" s="119">
        <v>2019</v>
      </c>
      <c r="C13" s="120">
        <v>22752</v>
      </c>
      <c r="D13" s="121">
        <f t="shared" si="0"/>
        <v>0.15592135345221769</v>
      </c>
    </row>
    <row r="14" spans="1:5" x14ac:dyDescent="0.25">
      <c r="A14" s="1" t="s">
        <v>78</v>
      </c>
      <c r="B14" s="119">
        <v>2018</v>
      </c>
      <c r="C14" s="120">
        <v>19683</v>
      </c>
      <c r="D14" s="121">
        <f t="shared" si="0"/>
        <v>0.50712098009188367</v>
      </c>
    </row>
    <row r="15" spans="1:5" x14ac:dyDescent="0.25">
      <c r="A15" s="1" t="s">
        <v>80</v>
      </c>
      <c r="B15" s="119">
        <v>2017</v>
      </c>
      <c r="C15" s="120">
        <v>13060</v>
      </c>
      <c r="D15" s="121">
        <f>C15/C16-1</f>
        <v>0.2260608336462635</v>
      </c>
    </row>
    <row r="16" spans="1:5" x14ac:dyDescent="0.25">
      <c r="A16" s="1" t="s">
        <v>82</v>
      </c>
      <c r="B16" s="119">
        <v>2016</v>
      </c>
      <c r="C16" s="120">
        <v>10652</v>
      </c>
      <c r="D16" s="121">
        <f>C16/C17-1</f>
        <v>4.1760391198043978E-2</v>
      </c>
    </row>
    <row r="17" spans="1:4" x14ac:dyDescent="0.25">
      <c r="A17" s="1" t="s">
        <v>84</v>
      </c>
      <c r="B17" s="119">
        <v>2015</v>
      </c>
      <c r="C17" s="120">
        <v>10225</v>
      </c>
      <c r="D17" s="121">
        <f t="shared" si="0"/>
        <v>-0.14032285185807969</v>
      </c>
    </row>
    <row r="18" spans="1:4" x14ac:dyDescent="0.25">
      <c r="A18" s="1" t="s">
        <v>86</v>
      </c>
      <c r="B18" s="119">
        <v>2014</v>
      </c>
      <c r="C18" s="120">
        <v>11894</v>
      </c>
      <c r="D18" s="121">
        <f t="shared" si="0"/>
        <v>-0.21496930895650457</v>
      </c>
    </row>
    <row r="19" spans="1:4" x14ac:dyDescent="0.25">
      <c r="A19" s="1" t="s">
        <v>88</v>
      </c>
      <c r="B19" s="119">
        <v>2013</v>
      </c>
      <c r="C19" s="120">
        <v>15151</v>
      </c>
      <c r="D19" s="121">
        <f t="shared" si="0"/>
        <v>0.15260555344237359</v>
      </c>
    </row>
    <row r="20" spans="1:4" x14ac:dyDescent="0.25">
      <c r="A20" s="1" t="s">
        <v>90</v>
      </c>
      <c r="B20" s="119">
        <v>2012</v>
      </c>
      <c r="C20" s="120">
        <v>13145</v>
      </c>
      <c r="D20" s="121">
        <f>C20/C21-1</f>
        <v>0.30303330689928631</v>
      </c>
    </row>
    <row r="21" spans="1:4" x14ac:dyDescent="0.25">
      <c r="A21" s="1" t="s">
        <v>92</v>
      </c>
      <c r="B21" s="119">
        <v>2011</v>
      </c>
      <c r="C21" s="120">
        <v>10088</v>
      </c>
      <c r="D21" s="121">
        <f t="shared" si="0"/>
        <v>-0.3832609891789448</v>
      </c>
    </row>
    <row r="22" spans="1:4" x14ac:dyDescent="0.25">
      <c r="A22" s="1" t="s">
        <v>94</v>
      </c>
      <c r="B22" s="119">
        <v>2010</v>
      </c>
      <c r="C22" s="120">
        <v>16357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379D-B203-4B83-964C-AEB6E2DF3C26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49</v>
      </c>
      <c r="C17" s="101">
        <v>4070</v>
      </c>
      <c r="D17" s="101">
        <v>2900</v>
      </c>
      <c r="E17" s="101">
        <v>4012</v>
      </c>
      <c r="F17" s="101">
        <v>4562</v>
      </c>
      <c r="G17" s="101">
        <v>4395</v>
      </c>
      <c r="H17" s="101">
        <v>4427</v>
      </c>
      <c r="I17" s="102">
        <f t="shared" si="0"/>
        <v>7.2810011376565065E-3</v>
      </c>
      <c r="J17" s="102">
        <f t="shared" si="1"/>
        <v>0.52655172413793094</v>
      </c>
      <c r="K17" s="101">
        <f t="shared" si="2"/>
        <v>32</v>
      </c>
      <c r="L17" s="101">
        <f t="shared" si="3"/>
        <v>1527</v>
      </c>
      <c r="M17" s="95">
        <f>H17/H17</f>
        <v>1</v>
      </c>
      <c r="N17" s="101">
        <v>4276</v>
      </c>
      <c r="O17" s="101">
        <v>4562</v>
      </c>
      <c r="P17" s="101">
        <v>4276</v>
      </c>
      <c r="Q17" s="101">
        <v>4306</v>
      </c>
      <c r="R17" s="101">
        <v>4616</v>
      </c>
      <c r="S17" s="102">
        <f t="shared" si="4"/>
        <v>7.199256850905722E-2</v>
      </c>
      <c r="T17" s="102">
        <f t="shared" si="5"/>
        <v>7.9513564078578014E-2</v>
      </c>
      <c r="U17" s="101">
        <f t="shared" si="6"/>
        <v>310</v>
      </c>
      <c r="V17" s="101">
        <f t="shared" si="7"/>
        <v>340</v>
      </c>
      <c r="W17" s="95">
        <f>R17/R17</f>
        <v>1</v>
      </c>
    </row>
    <row r="18" spans="2:23" x14ac:dyDescent="0.25">
      <c r="B18" s="96" t="s">
        <v>62</v>
      </c>
      <c r="C18" s="97">
        <v>4004</v>
      </c>
      <c r="D18" s="97">
        <v>2534</v>
      </c>
      <c r="E18" s="97">
        <v>3312</v>
      </c>
      <c r="F18" s="97">
        <v>3862</v>
      </c>
      <c r="G18" s="97">
        <v>3695</v>
      </c>
      <c r="H18" s="97">
        <v>3727</v>
      </c>
      <c r="I18" s="98">
        <f t="shared" si="0"/>
        <v>8.6603518267929225E-3</v>
      </c>
      <c r="J18" s="98">
        <f t="shared" si="1"/>
        <v>0.47079715864246241</v>
      </c>
      <c r="K18" s="97">
        <f t="shared" si="2"/>
        <v>32</v>
      </c>
      <c r="L18" s="97">
        <f t="shared" si="3"/>
        <v>1193</v>
      </c>
      <c r="M18" s="98">
        <f>H18/H17</f>
        <v>0.8418793765529704</v>
      </c>
      <c r="N18" s="97">
        <v>3576</v>
      </c>
      <c r="O18" s="97">
        <v>3862</v>
      </c>
      <c r="P18" s="97">
        <v>3576</v>
      </c>
      <c r="Q18" s="97">
        <v>3606</v>
      </c>
      <c r="R18" s="97">
        <v>3916</v>
      </c>
      <c r="S18" s="98">
        <f t="shared" si="4"/>
        <v>8.5967831392124161E-2</v>
      </c>
      <c r="T18" s="98">
        <f t="shared" si="5"/>
        <v>9.5078299776286457E-2</v>
      </c>
      <c r="U18" s="97">
        <f t="shared" si="6"/>
        <v>310</v>
      </c>
      <c r="V18" s="97">
        <f t="shared" si="7"/>
        <v>340</v>
      </c>
      <c r="W18" s="98">
        <f>R18/R17</f>
        <v>0.84835355285961866</v>
      </c>
    </row>
    <row r="19" spans="2:23" x14ac:dyDescent="0.25">
      <c r="B19" s="99" t="s">
        <v>63</v>
      </c>
      <c r="C19" s="53">
        <v>3576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3576</v>
      </c>
      <c r="O19" s="53">
        <v>0</v>
      </c>
      <c r="P19" s="53">
        <v>3576</v>
      </c>
      <c r="Q19" s="53">
        <v>0</v>
      </c>
      <c r="R19" s="53">
        <v>0</v>
      </c>
      <c r="S19" s="100" t="str">
        <f t="shared" si="4"/>
        <v>-</v>
      </c>
      <c r="T19" s="100">
        <f t="shared" si="5"/>
        <v>-1</v>
      </c>
      <c r="U19" s="53">
        <f t="shared" si="6"/>
        <v>0</v>
      </c>
      <c r="V19" s="53">
        <f t="shared" si="7"/>
        <v>-3576</v>
      </c>
      <c r="W19" s="100">
        <f>R19/R17</f>
        <v>0</v>
      </c>
    </row>
    <row r="20" spans="2:23" x14ac:dyDescent="0.25">
      <c r="B20" s="99" t="s">
        <v>64</v>
      </c>
      <c r="C20" s="53">
        <v>428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233</v>
      </c>
      <c r="O21" s="97" t="s">
        <v>233</v>
      </c>
      <c r="P21" s="97" t="s">
        <v>233</v>
      </c>
      <c r="Q21" s="97" t="s">
        <v>233</v>
      </c>
      <c r="R21" s="97" t="s">
        <v>233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9574-F244-4054-80F1-B34E1827B5F2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49</v>
      </c>
      <c r="C17" s="101">
        <v>6</v>
      </c>
      <c r="D17" s="101">
        <v>3</v>
      </c>
      <c r="E17" s="101">
        <v>4</v>
      </c>
      <c r="F17" s="101">
        <v>5</v>
      </c>
      <c r="G17" s="101">
        <v>4</v>
      </c>
      <c r="H17" s="101">
        <v>5</v>
      </c>
      <c r="I17" s="102">
        <f t="shared" si="2"/>
        <v>0.25</v>
      </c>
      <c r="J17" s="101">
        <f t="shared" si="3"/>
        <v>1</v>
      </c>
      <c r="K17" s="95">
        <f>H17/H17</f>
        <v>1</v>
      </c>
      <c r="L17" s="101">
        <v>4</v>
      </c>
      <c r="M17" s="101">
        <v>5</v>
      </c>
      <c r="N17" s="101">
        <v>4</v>
      </c>
      <c r="O17" s="101">
        <v>5</v>
      </c>
      <c r="P17" s="101">
        <v>6</v>
      </c>
      <c r="Q17" s="102">
        <f t="shared" si="0"/>
        <v>0.19999999999999996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4</v>
      </c>
      <c r="G18" s="97">
        <v>3</v>
      </c>
      <c r="H18" s="97">
        <v>4</v>
      </c>
      <c r="I18" s="98">
        <f t="shared" si="2"/>
        <v>0.33333333333333326</v>
      </c>
      <c r="J18" s="97">
        <f t="shared" si="3"/>
        <v>1</v>
      </c>
      <c r="K18" s="98">
        <f>H18/H17</f>
        <v>0.8</v>
      </c>
      <c r="L18" s="97">
        <v>3</v>
      </c>
      <c r="M18" s="97">
        <v>4</v>
      </c>
      <c r="N18" s="97">
        <v>3</v>
      </c>
      <c r="O18" s="97">
        <v>4</v>
      </c>
      <c r="P18" s="97">
        <v>5</v>
      </c>
      <c r="Q18" s="98">
        <f t="shared" si="0"/>
        <v>0.25</v>
      </c>
      <c r="R18" s="97">
        <f t="shared" si="1"/>
        <v>1</v>
      </c>
      <c r="S18" s="98">
        <f>P18/P17</f>
        <v>0.83333333333333337</v>
      </c>
    </row>
    <row r="19" spans="2:19" x14ac:dyDescent="0.25">
      <c r="B19" s="99" t="s">
        <v>63</v>
      </c>
      <c r="C19" s="53">
        <v>3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3</v>
      </c>
      <c r="M19" s="53">
        <v>0</v>
      </c>
      <c r="N19" s="53">
        <v>3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233</v>
      </c>
      <c r="M21" s="97" t="s">
        <v>233</v>
      </c>
      <c r="N21" s="97" t="s">
        <v>233</v>
      </c>
      <c r="O21" s="97" t="s">
        <v>233</v>
      </c>
      <c r="P21" s="97" t="s">
        <v>233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4434C-83D3-4BF9-8E73-56E7B5145343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3189C-B502-444F-91F9-167CA63C8983}">
  <sheetPr>
    <tabColor theme="7" tint="0.79998168889431442"/>
  </sheetPr>
  <dimension ref="A4:O290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L21" si="0">IFERROR(E9/C9-1,"-")</f>
        <v>-0.87801895444818101</v>
      </c>
      <c r="G9" s="120">
        <v>9896</v>
      </c>
      <c r="H9" s="121">
        <f>IFERROR(G9/E9-1,"-")</f>
        <v>7.2673350041771094</v>
      </c>
      <c r="I9" s="120">
        <v>17947</v>
      </c>
      <c r="J9" s="121">
        <f t="shared" si="0"/>
        <v>0.81356103476151986</v>
      </c>
      <c r="K9" s="120">
        <v>15841</v>
      </c>
      <c r="L9" s="121">
        <f t="shared" si="0"/>
        <v>-0.11734551735666132</v>
      </c>
      <c r="M9" s="120">
        <v>14788</v>
      </c>
      <c r="N9" s="121">
        <f t="shared" ref="N9:N15" si="1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0"/>
        <v>5.6904761904761907</v>
      </c>
      <c r="I10" s="120">
        <v>18389</v>
      </c>
      <c r="J10" s="121">
        <f t="shared" si="0"/>
        <v>0.76868327402135228</v>
      </c>
      <c r="K10" s="120">
        <v>24407</v>
      </c>
      <c r="L10" s="121">
        <f t="shared" si="0"/>
        <v>0.32726086247213004</v>
      </c>
      <c r="M10" s="120">
        <v>15773</v>
      </c>
      <c r="N10" s="121">
        <f t="shared" si="1"/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0"/>
        <v>2.6260869565217391</v>
      </c>
      <c r="I11" s="120">
        <v>16137</v>
      </c>
      <c r="J11" s="121">
        <f t="shared" si="0"/>
        <v>0.48837852794687331</v>
      </c>
      <c r="K11" s="120">
        <v>20474</v>
      </c>
      <c r="L11" s="121">
        <f t="shared" si="0"/>
        <v>0.2687612319514161</v>
      </c>
      <c r="M11" s="120">
        <v>15653</v>
      </c>
      <c r="N11" s="121">
        <f t="shared" si="1"/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0"/>
        <v>2.6161476990906585</v>
      </c>
      <c r="I12" s="120">
        <v>11699</v>
      </c>
      <c r="J12" s="121">
        <f t="shared" si="0"/>
        <v>-0.10851177322258632</v>
      </c>
      <c r="K12" s="120">
        <v>17811</v>
      </c>
      <c r="L12" s="121">
        <f t="shared" si="0"/>
        <v>0.52243781519788013</v>
      </c>
      <c r="M12" s="120">
        <v>15445</v>
      </c>
      <c r="N12" s="121">
        <f t="shared" si="1"/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0"/>
        <v>1.9322856482551423</v>
      </c>
      <c r="I13" s="120">
        <v>7550</v>
      </c>
      <c r="J13" s="121">
        <f t="shared" si="0"/>
        <v>-0.40494955863808324</v>
      </c>
      <c r="K13" s="120">
        <v>22267</v>
      </c>
      <c r="L13" s="121">
        <f t="shared" si="0"/>
        <v>1.9492715231788078</v>
      </c>
      <c r="M13" s="120">
        <v>16341</v>
      </c>
      <c r="N13" s="121">
        <f t="shared" si="1"/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0"/>
        <v>2.1556632344033919</v>
      </c>
      <c r="I14" s="120">
        <v>14934</v>
      </c>
      <c r="J14" s="121">
        <f t="shared" si="0"/>
        <v>0.43320537428023043</v>
      </c>
      <c r="K14" s="120">
        <v>16055</v>
      </c>
      <c r="L14" s="121">
        <f t="shared" si="0"/>
        <v>7.5063613231552084E-2</v>
      </c>
      <c r="M14" s="120">
        <v>16193</v>
      </c>
      <c r="N14" s="121">
        <f t="shared" si="1"/>
        <v>8.595453129865982E-3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0"/>
        <v>9.299705758722153</v>
      </c>
      <c r="I15" s="120">
        <v>23244</v>
      </c>
      <c r="J15" s="121">
        <f t="shared" si="0"/>
        <v>-5.1381463494265978E-2</v>
      </c>
      <c r="K15" s="120">
        <v>16852</v>
      </c>
      <c r="L15" s="121">
        <f t="shared" si="0"/>
        <v>-0.27499569781448974</v>
      </c>
      <c r="M15" s="120">
        <v>17502</v>
      </c>
      <c r="N15" s="121">
        <f t="shared" si="1"/>
        <v>3.8571089484927601E-2</v>
      </c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0"/>
        <v>1.3158547936704932</v>
      </c>
      <c r="I16" s="120">
        <v>11309</v>
      </c>
      <c r="J16" s="121">
        <f t="shared" si="0"/>
        <v>-0.242430332261522</v>
      </c>
      <c r="K16" s="120">
        <v>25050</v>
      </c>
      <c r="L16" s="121">
        <f t="shared" si="0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0"/>
        <v>0.28744019138755972</v>
      </c>
      <c r="I17" s="120">
        <v>16386</v>
      </c>
      <c r="J17" s="121">
        <f t="shared" si="0"/>
        <v>0.52243798197528579</v>
      </c>
      <c r="K17" s="120">
        <v>17100</v>
      </c>
      <c r="L17" s="121">
        <f t="shared" si="0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0"/>
        <v>8.1850794348048872E-2</v>
      </c>
      <c r="I18" s="120">
        <v>17351</v>
      </c>
      <c r="J18" s="121">
        <f t="shared" si="0"/>
        <v>0.17418961900250385</v>
      </c>
      <c r="K18" s="120">
        <v>24595</v>
      </c>
      <c r="L18" s="121">
        <f t="shared" si="0"/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0"/>
        <v>0.12754472547809992</v>
      </c>
      <c r="I19" s="120">
        <v>12399</v>
      </c>
      <c r="J19" s="121">
        <f t="shared" si="0"/>
        <v>-0.15203118588428399</v>
      </c>
      <c r="K19" s="120">
        <v>15829</v>
      </c>
      <c r="L19" s="121">
        <f t="shared" si="0"/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0"/>
        <v>0.48751711787633001</v>
      </c>
      <c r="I20" s="120">
        <v>12492</v>
      </c>
      <c r="J20" s="121">
        <f t="shared" si="0"/>
        <v>-0.11536010197578073</v>
      </c>
      <c r="K20" s="120">
        <v>15575</v>
      </c>
      <c r="L20" s="121">
        <f t="shared" si="0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0"/>
        <v>1.2911925352753757</v>
      </c>
      <c r="I21" s="123">
        <v>179837</v>
      </c>
      <c r="J21" s="124">
        <f t="shared" si="0"/>
        <v>0.116445244598957</v>
      </c>
      <c r="K21" s="123">
        <v>231856</v>
      </c>
      <c r="L21" s="124">
        <f t="shared" si="0"/>
        <v>0.28925638216829674</v>
      </c>
      <c r="M21" s="123">
        <v>111695</v>
      </c>
      <c r="N21" s="124">
        <v>-0.16462862826927538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2373</v>
      </c>
      <c r="D31" s="121">
        <v>0.92145748987854259</v>
      </c>
      <c r="E31" s="120">
        <v>570</v>
      </c>
      <c r="F31" s="121">
        <f t="shared" ref="F31:L43" si="2">IFERROR(E31/C31-1,"-")</f>
        <v>-0.75979772439949433</v>
      </c>
      <c r="G31" s="120">
        <v>2005</v>
      </c>
      <c r="H31" s="121">
        <f t="shared" si="2"/>
        <v>2.5175438596491229</v>
      </c>
      <c r="I31" s="120">
        <v>2787</v>
      </c>
      <c r="J31" s="121">
        <f t="shared" si="2"/>
        <v>0.39002493765586044</v>
      </c>
      <c r="K31" s="120">
        <v>2799</v>
      </c>
      <c r="L31" s="121">
        <f t="shared" si="2"/>
        <v>4.3057050592034685E-3</v>
      </c>
      <c r="M31" s="120">
        <v>2131</v>
      </c>
      <c r="N31" s="121">
        <f t="shared" ref="N31" si="3">IFERROR(M31/K31-1,"-")</f>
        <v>-0.23865666309396216</v>
      </c>
    </row>
    <row r="32" spans="1:15" x14ac:dyDescent="0.25">
      <c r="B32" s="119" t="s">
        <v>75</v>
      </c>
      <c r="C32" s="120">
        <v>2948</v>
      </c>
      <c r="D32" s="121">
        <v>0.7300469483568075</v>
      </c>
      <c r="E32" s="120">
        <v>795</v>
      </c>
      <c r="F32" s="121">
        <f t="shared" si="2"/>
        <v>-0.73032564450474902</v>
      </c>
      <c r="G32" s="120">
        <v>2447</v>
      </c>
      <c r="H32" s="121">
        <f t="shared" si="2"/>
        <v>2.0779874213836478</v>
      </c>
      <c r="I32" s="120">
        <v>2288</v>
      </c>
      <c r="J32" s="121">
        <f t="shared" si="2"/>
        <v>-6.4977523498160994E-2</v>
      </c>
      <c r="K32" s="120">
        <v>3641</v>
      </c>
      <c r="L32" s="121">
        <f t="shared" si="2"/>
        <v>0.59134615384615374</v>
      </c>
      <c r="M32" s="120">
        <v>1914</v>
      </c>
      <c r="N32" s="121">
        <f>IFERROR(M32/K32-1,"-")</f>
        <v>-0.47432024169184295</v>
      </c>
    </row>
    <row r="33" spans="2:15" x14ac:dyDescent="0.25">
      <c r="B33" s="119" t="s">
        <v>77</v>
      </c>
      <c r="C33" s="120">
        <v>224</v>
      </c>
      <c r="D33" s="121">
        <v>-0.90604026845637586</v>
      </c>
      <c r="E33" s="120">
        <v>1702</v>
      </c>
      <c r="F33" s="121">
        <f t="shared" si="2"/>
        <v>6.5982142857142856</v>
      </c>
      <c r="G33" s="120">
        <v>1994</v>
      </c>
      <c r="H33" s="121">
        <f t="shared" si="2"/>
        <v>0.1715628672150411</v>
      </c>
      <c r="I33" s="120">
        <v>785</v>
      </c>
      <c r="J33" s="121">
        <f t="shared" si="2"/>
        <v>-0.60631895687061177</v>
      </c>
      <c r="K33" s="120">
        <v>2080</v>
      </c>
      <c r="L33" s="121">
        <f t="shared" si="2"/>
        <v>1.6496815286624202</v>
      </c>
      <c r="M33" s="120">
        <v>2072</v>
      </c>
      <c r="N33" s="121">
        <f>IFERROR(M33/K33-1,"-")</f>
        <v>-3.8461538461538325E-3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1304</v>
      </c>
      <c r="F34" s="121" t="str">
        <f t="shared" si="2"/>
        <v>-</v>
      </c>
      <c r="G34" s="120">
        <v>2937</v>
      </c>
      <c r="H34" s="121">
        <f t="shared" si="2"/>
        <v>1.2523006134969323</v>
      </c>
      <c r="I34" s="120">
        <v>234</v>
      </c>
      <c r="J34" s="121">
        <f t="shared" si="2"/>
        <v>-0.92032686414708886</v>
      </c>
      <c r="K34" s="120">
        <v>3515</v>
      </c>
      <c r="L34" s="121">
        <f t="shared" si="2"/>
        <v>14.021367521367521</v>
      </c>
      <c r="M34" s="120">
        <v>1985</v>
      </c>
      <c r="N34" s="121">
        <f>IFERROR(M34/K34-1,"-")</f>
        <v>-0.43527738264580373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2594</v>
      </c>
      <c r="F35" s="121" t="str">
        <f t="shared" si="2"/>
        <v>-</v>
      </c>
      <c r="G35" s="120">
        <v>3581</v>
      </c>
      <c r="H35" s="121">
        <f t="shared" si="2"/>
        <v>0.38049344641480332</v>
      </c>
      <c r="I35" s="120">
        <v>1078</v>
      </c>
      <c r="J35" s="121">
        <f t="shared" si="2"/>
        <v>-0.69896676905892208</v>
      </c>
      <c r="K35" s="120">
        <v>9559</v>
      </c>
      <c r="L35" s="121">
        <f t="shared" si="2"/>
        <v>7.8673469387755102</v>
      </c>
      <c r="M35" s="120">
        <v>5218</v>
      </c>
      <c r="N35" s="121">
        <f>IFERROR(M35/K35-1,"-")</f>
        <v>-0.45412700073229417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2010</v>
      </c>
      <c r="F36" s="121" t="str">
        <f t="shared" si="2"/>
        <v>-</v>
      </c>
      <c r="G36" s="120">
        <v>2355</v>
      </c>
      <c r="H36" s="121">
        <f t="shared" si="2"/>
        <v>0.17164179104477606</v>
      </c>
      <c r="I36" s="120">
        <v>8383</v>
      </c>
      <c r="J36" s="121">
        <f t="shared" si="2"/>
        <v>2.559660297239915</v>
      </c>
      <c r="K36" s="120">
        <v>7136</v>
      </c>
      <c r="L36" s="121">
        <f t="shared" si="2"/>
        <v>-0.1487534295598234</v>
      </c>
      <c r="M36" s="120">
        <v>5852</v>
      </c>
      <c r="N36" s="121">
        <f t="shared" ref="N36:N37" si="4">IFERROR(M36/K36-1,"-")</f>
        <v>-0.17993273542600896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2073</v>
      </c>
      <c r="F37" s="121" t="str">
        <f t="shared" si="2"/>
        <v>-</v>
      </c>
      <c r="G37" s="120">
        <v>11839</v>
      </c>
      <c r="H37" s="121">
        <f t="shared" si="2"/>
        <v>4.7110467920887604</v>
      </c>
      <c r="I37" s="120">
        <v>11986</v>
      </c>
      <c r="J37" s="121">
        <f t="shared" si="2"/>
        <v>1.2416589238956055E-2</v>
      </c>
      <c r="K37" s="120">
        <v>4179</v>
      </c>
      <c r="L37" s="121">
        <f t="shared" si="2"/>
        <v>-0.65134323377273484</v>
      </c>
      <c r="M37" s="120">
        <v>6409</v>
      </c>
      <c r="N37" s="121">
        <f t="shared" si="4"/>
        <v>0.53362048336922707</v>
      </c>
    </row>
    <row r="38" spans="2:15" x14ac:dyDescent="0.25">
      <c r="B38" s="119" t="s">
        <v>87</v>
      </c>
      <c r="C38" s="120">
        <v>5897</v>
      </c>
      <c r="D38" s="121">
        <v>-6.6191607284243892E-2</v>
      </c>
      <c r="E38" s="120">
        <v>3882</v>
      </c>
      <c r="F38" s="121">
        <f t="shared" si="2"/>
        <v>-0.34169916906901809</v>
      </c>
      <c r="G38" s="120">
        <v>1035</v>
      </c>
      <c r="H38" s="121">
        <f t="shared" si="2"/>
        <v>-0.73338485316846991</v>
      </c>
      <c r="I38" s="120">
        <v>2774</v>
      </c>
      <c r="J38" s="121">
        <f t="shared" si="2"/>
        <v>1.6801932367149757</v>
      </c>
      <c r="K38" s="120">
        <v>8835</v>
      </c>
      <c r="L38" s="121">
        <f t="shared" si="2"/>
        <v>2.1849315068493151</v>
      </c>
      <c r="M38" s="120"/>
      <c r="N38" s="121"/>
    </row>
    <row r="39" spans="2:15" x14ac:dyDescent="0.25">
      <c r="B39" s="119" t="s">
        <v>89</v>
      </c>
      <c r="C39" s="120">
        <v>5480</v>
      </c>
      <c r="D39" s="121">
        <v>-8.5599866510929434E-2</v>
      </c>
      <c r="E39" s="120">
        <v>4392</v>
      </c>
      <c r="F39" s="121">
        <f t="shared" si="2"/>
        <v>-0.19854014598540148</v>
      </c>
      <c r="G39" s="120">
        <v>1239</v>
      </c>
      <c r="H39" s="121">
        <f t="shared" si="2"/>
        <v>-0.71789617486338797</v>
      </c>
      <c r="I39" s="120">
        <v>8868</v>
      </c>
      <c r="J39" s="121">
        <f t="shared" si="2"/>
        <v>6.1573849878934626</v>
      </c>
      <c r="K39" s="120">
        <v>7018</v>
      </c>
      <c r="L39" s="121">
        <f t="shared" si="2"/>
        <v>-0.20861524582769508</v>
      </c>
      <c r="M39" s="120"/>
      <c r="N39" s="121"/>
    </row>
    <row r="40" spans="2:15" x14ac:dyDescent="0.25">
      <c r="B40" s="119" t="s">
        <v>91</v>
      </c>
      <c r="C40" s="120">
        <v>3209</v>
      </c>
      <c r="D40" s="121">
        <v>-0.10885865037489584</v>
      </c>
      <c r="E40" s="120">
        <v>4569</v>
      </c>
      <c r="F40" s="121">
        <f t="shared" si="2"/>
        <v>0.42380803988781546</v>
      </c>
      <c r="G40" s="120">
        <v>1219</v>
      </c>
      <c r="H40" s="121">
        <f t="shared" si="2"/>
        <v>-0.73320201356970893</v>
      </c>
      <c r="I40" s="120">
        <v>1615</v>
      </c>
      <c r="J40" s="121">
        <f t="shared" si="2"/>
        <v>0.32485643970467604</v>
      </c>
      <c r="K40" s="120">
        <v>4829</v>
      </c>
      <c r="L40" s="121">
        <f t="shared" si="2"/>
        <v>1.9900928792569661</v>
      </c>
      <c r="M40" s="120"/>
      <c r="N40" s="121"/>
    </row>
    <row r="41" spans="2:15" x14ac:dyDescent="0.25">
      <c r="B41" s="119" t="s">
        <v>93</v>
      </c>
      <c r="C41" s="120">
        <v>1441</v>
      </c>
      <c r="D41" s="121">
        <v>-0.3062108810784786</v>
      </c>
      <c r="E41" s="120">
        <v>1551</v>
      </c>
      <c r="F41" s="121">
        <f t="shared" si="2"/>
        <v>7.6335877862595325E-2</v>
      </c>
      <c r="G41" s="120">
        <v>847</v>
      </c>
      <c r="H41" s="121">
        <f t="shared" si="2"/>
        <v>-0.45390070921985815</v>
      </c>
      <c r="I41" s="120">
        <v>2606</v>
      </c>
      <c r="J41" s="121">
        <f t="shared" si="2"/>
        <v>2.0767414403778042</v>
      </c>
      <c r="K41" s="120">
        <v>3704</v>
      </c>
      <c r="L41" s="121">
        <f t="shared" si="2"/>
        <v>0.42133537989255565</v>
      </c>
      <c r="M41" s="120"/>
      <c r="N41" s="121"/>
    </row>
    <row r="42" spans="2:15" x14ac:dyDescent="0.25">
      <c r="B42" s="119" t="s">
        <v>95</v>
      </c>
      <c r="C42" s="120">
        <v>661</v>
      </c>
      <c r="D42" s="121">
        <v>-0.71679520137103681</v>
      </c>
      <c r="E42" s="120">
        <v>869</v>
      </c>
      <c r="F42" s="121">
        <f t="shared" si="2"/>
        <v>0.31467473524962175</v>
      </c>
      <c r="G42" s="120">
        <v>877</v>
      </c>
      <c r="H42" s="121">
        <f t="shared" si="2"/>
        <v>9.205983889528202E-3</v>
      </c>
      <c r="I42" s="120">
        <v>3664</v>
      </c>
      <c r="J42" s="121">
        <f t="shared" si="2"/>
        <v>3.1778791334093501</v>
      </c>
      <c r="K42" s="120">
        <v>4017</v>
      </c>
      <c r="L42" s="121">
        <f t="shared" si="2"/>
        <v>9.6342794759825434E-2</v>
      </c>
      <c r="M42" s="120"/>
      <c r="N42" s="121"/>
    </row>
    <row r="43" spans="2:15" ht="15.75" x14ac:dyDescent="0.25">
      <c r="B43" s="122" t="s">
        <v>32</v>
      </c>
      <c r="C43" s="123">
        <v>24273</v>
      </c>
      <c r="D43" s="124">
        <v>-0.42074742268041232</v>
      </c>
      <c r="E43" s="123">
        <v>26311</v>
      </c>
      <c r="F43" s="124">
        <f t="shared" si="2"/>
        <v>8.396160342767689E-2</v>
      </c>
      <c r="G43" s="123">
        <v>32375</v>
      </c>
      <c r="H43" s="124">
        <f t="shared" si="2"/>
        <v>0.23047394625821904</v>
      </c>
      <c r="I43" s="123">
        <v>47068</v>
      </c>
      <c r="J43" s="124">
        <f t="shared" si="2"/>
        <v>0.45383783783783782</v>
      </c>
      <c r="K43" s="123">
        <v>61312</v>
      </c>
      <c r="L43" s="124">
        <f t="shared" si="2"/>
        <v>0.30262598793235318</v>
      </c>
      <c r="M43" s="123">
        <v>25581</v>
      </c>
      <c r="N43" s="124">
        <v>-0.22267464827250905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1583</v>
      </c>
      <c r="D53" s="121">
        <v>1.2201963534361853</v>
      </c>
      <c r="E53" s="120">
        <v>8</v>
      </c>
      <c r="F53" s="121">
        <f>IFERROR(E53/C53-1,"-")</f>
        <v>-0.99494630448515475</v>
      </c>
      <c r="G53" s="120">
        <v>796</v>
      </c>
      <c r="H53" s="121">
        <f>IFERROR(G53/E53-1,"-")</f>
        <v>98.5</v>
      </c>
      <c r="I53" s="120">
        <v>548</v>
      </c>
      <c r="J53" s="121">
        <f>IFERROR(I53/G53-1,"-")</f>
        <v>-0.31155778894472363</v>
      </c>
      <c r="K53" s="120">
        <v>962</v>
      </c>
      <c r="L53" s="121">
        <f>IFERROR(K53/I53-1,"-")</f>
        <v>0.75547445255474455</v>
      </c>
      <c r="M53" s="120">
        <v>1724</v>
      </c>
      <c r="N53" s="121">
        <f t="shared" ref="N53:N59" si="5">IFERROR(M53/K53-1,"-")</f>
        <v>0.79209979209979209</v>
      </c>
    </row>
    <row r="54" spans="1:15" x14ac:dyDescent="0.25">
      <c r="A54" s="1">
        <v>2</v>
      </c>
      <c r="B54" s="119" t="s">
        <v>75</v>
      </c>
      <c r="C54" s="120">
        <v>1557</v>
      </c>
      <c r="D54" s="121">
        <v>0.43502304147465432</v>
      </c>
      <c r="E54" s="120">
        <v>18</v>
      </c>
      <c r="F54" s="121">
        <f t="shared" ref="F54:L65" si="6">IFERROR(E54/C54-1,"-")</f>
        <v>-0.98843930635838151</v>
      </c>
      <c r="G54" s="120">
        <v>882</v>
      </c>
      <c r="H54" s="121">
        <f t="shared" si="6"/>
        <v>48</v>
      </c>
      <c r="I54" s="120">
        <v>324</v>
      </c>
      <c r="J54" s="121">
        <f t="shared" si="6"/>
        <v>-0.63265306122448983</v>
      </c>
      <c r="K54" s="120">
        <v>1508</v>
      </c>
      <c r="L54" s="121">
        <f t="shared" si="6"/>
        <v>3.6543209876543212</v>
      </c>
      <c r="M54" s="120">
        <v>1213</v>
      </c>
      <c r="N54" s="121">
        <f t="shared" si="5"/>
        <v>-0.19562334217506627</v>
      </c>
    </row>
    <row r="55" spans="1:15" x14ac:dyDescent="0.25">
      <c r="A55" s="1">
        <v>3</v>
      </c>
      <c r="B55" s="119" t="s">
        <v>77</v>
      </c>
      <c r="C55" s="120">
        <v>142</v>
      </c>
      <c r="D55" s="121">
        <v>-0.87411347517730498</v>
      </c>
      <c r="E55" s="120">
        <v>25</v>
      </c>
      <c r="F55" s="121">
        <f t="shared" si="6"/>
        <v>-0.823943661971831</v>
      </c>
      <c r="G55" s="120">
        <v>766</v>
      </c>
      <c r="H55" s="121">
        <f t="shared" si="6"/>
        <v>29.64</v>
      </c>
      <c r="I55" s="120">
        <v>635</v>
      </c>
      <c r="J55" s="121">
        <f t="shared" si="6"/>
        <v>-0.17101827676240211</v>
      </c>
      <c r="K55" s="120">
        <v>1613</v>
      </c>
      <c r="L55" s="121">
        <f t="shared" si="6"/>
        <v>1.5401574803149605</v>
      </c>
      <c r="M55" s="120">
        <v>1319</v>
      </c>
      <c r="N55" s="121">
        <f t="shared" si="5"/>
        <v>-0.18226906385616859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17</v>
      </c>
      <c r="F56" s="121" t="str">
        <f t="shared" si="6"/>
        <v>-</v>
      </c>
      <c r="G56" s="120">
        <v>712</v>
      </c>
      <c r="H56" s="121">
        <f t="shared" si="6"/>
        <v>40.882352941176471</v>
      </c>
      <c r="I56" s="120">
        <v>169</v>
      </c>
      <c r="J56" s="121">
        <f t="shared" si="6"/>
        <v>-0.76264044943820219</v>
      </c>
      <c r="K56" s="120">
        <v>3327</v>
      </c>
      <c r="L56" s="121">
        <f t="shared" si="6"/>
        <v>18.68639053254438</v>
      </c>
      <c r="M56" s="120">
        <v>1585</v>
      </c>
      <c r="N56" s="121">
        <f t="shared" si="5"/>
        <v>-0.52359483017733699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86</v>
      </c>
      <c r="F57" s="121" t="str">
        <f t="shared" si="6"/>
        <v>-</v>
      </c>
      <c r="G57" s="120">
        <v>712</v>
      </c>
      <c r="H57" s="121">
        <f t="shared" si="6"/>
        <v>7.279069767441861</v>
      </c>
      <c r="I57" s="120">
        <v>929</v>
      </c>
      <c r="J57" s="121">
        <f t="shared" si="6"/>
        <v>0.3047752808988764</v>
      </c>
      <c r="K57" s="120">
        <v>1994</v>
      </c>
      <c r="L57" s="121">
        <f t="shared" si="6"/>
        <v>1.146393972012917</v>
      </c>
      <c r="M57" s="120">
        <v>2482</v>
      </c>
      <c r="N57" s="121">
        <f t="shared" si="5"/>
        <v>0.24473420260782341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211</v>
      </c>
      <c r="F58" s="121" t="str">
        <f t="shared" si="6"/>
        <v>-</v>
      </c>
      <c r="G58" s="120">
        <v>194</v>
      </c>
      <c r="H58" s="121">
        <f t="shared" si="6"/>
        <v>-8.0568720379146974E-2</v>
      </c>
      <c r="I58" s="120">
        <v>1656</v>
      </c>
      <c r="J58" s="121">
        <f t="shared" si="6"/>
        <v>7.536082474226804</v>
      </c>
      <c r="K58" s="120">
        <v>1518</v>
      </c>
      <c r="L58" s="121">
        <f t="shared" si="6"/>
        <v>-8.333333333333337E-2</v>
      </c>
      <c r="M58" s="120">
        <v>3408</v>
      </c>
      <c r="N58" s="121">
        <f t="shared" si="5"/>
        <v>1.2450592885375493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109</v>
      </c>
      <c r="F59" s="121" t="str">
        <f t="shared" si="6"/>
        <v>-</v>
      </c>
      <c r="G59" s="120">
        <v>1113</v>
      </c>
      <c r="H59" s="121">
        <f t="shared" si="6"/>
        <v>9.2110091743119273</v>
      </c>
      <c r="I59" s="120">
        <v>2424</v>
      </c>
      <c r="J59" s="121">
        <f t="shared" si="6"/>
        <v>1.1778975741239894</v>
      </c>
      <c r="K59" s="120">
        <v>2188</v>
      </c>
      <c r="L59" s="121">
        <f t="shared" si="6"/>
        <v>-9.7359735973597372E-2</v>
      </c>
      <c r="M59" s="120">
        <v>3801</v>
      </c>
      <c r="N59" s="121">
        <f t="shared" si="5"/>
        <v>0.73720292504570395</v>
      </c>
    </row>
    <row r="60" spans="1:15" x14ac:dyDescent="0.25">
      <c r="A60" s="1">
        <v>8</v>
      </c>
      <c r="B60" s="119" t="s">
        <v>87</v>
      </c>
      <c r="C60" s="120">
        <v>4072</v>
      </c>
      <c r="D60" s="121">
        <v>0.47056699169375227</v>
      </c>
      <c r="E60" s="120">
        <v>870</v>
      </c>
      <c r="F60" s="121">
        <f t="shared" si="6"/>
        <v>-0.78634577603143418</v>
      </c>
      <c r="G60" s="120">
        <v>529</v>
      </c>
      <c r="H60" s="121">
        <f t="shared" si="6"/>
        <v>-0.39195402298850579</v>
      </c>
      <c r="I60" s="120">
        <v>2462</v>
      </c>
      <c r="J60" s="121">
        <f t="shared" si="6"/>
        <v>3.6540642722117198</v>
      </c>
      <c r="K60" s="120">
        <v>2816</v>
      </c>
      <c r="L60" s="121">
        <f t="shared" si="6"/>
        <v>0.14378554021121048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3496</v>
      </c>
      <c r="D61" s="121">
        <v>0.36296296296296293</v>
      </c>
      <c r="E61" s="120">
        <v>1230</v>
      </c>
      <c r="F61" s="121">
        <f t="shared" si="6"/>
        <v>-0.64816933638443941</v>
      </c>
      <c r="G61" s="120">
        <v>971</v>
      </c>
      <c r="H61" s="121">
        <f t="shared" si="6"/>
        <v>-0.21056910569105691</v>
      </c>
      <c r="I61" s="120">
        <v>1565</v>
      </c>
      <c r="J61" s="121">
        <f t="shared" si="6"/>
        <v>0.611740473738414</v>
      </c>
      <c r="K61" s="120">
        <v>2001</v>
      </c>
      <c r="L61" s="121">
        <f t="shared" si="6"/>
        <v>0.27859424920127807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2092</v>
      </c>
      <c r="D62" s="121">
        <v>0.41734417344173447</v>
      </c>
      <c r="E62" s="120">
        <v>947</v>
      </c>
      <c r="F62" s="121">
        <f t="shared" si="6"/>
        <v>-0.54732313575525815</v>
      </c>
      <c r="G62" s="120">
        <v>904</v>
      </c>
      <c r="H62" s="121">
        <f t="shared" si="6"/>
        <v>-4.5406546990496288E-2</v>
      </c>
      <c r="I62" s="120">
        <v>1500</v>
      </c>
      <c r="J62" s="121">
        <f t="shared" si="6"/>
        <v>0.65929203539823011</v>
      </c>
      <c r="K62" s="120">
        <v>1897</v>
      </c>
      <c r="L62" s="121">
        <f t="shared" si="6"/>
        <v>0.26466666666666661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950</v>
      </c>
      <c r="D63" s="121">
        <v>-2.0618556701030966E-2</v>
      </c>
      <c r="E63" s="120">
        <v>540</v>
      </c>
      <c r="F63" s="121">
        <f t="shared" si="6"/>
        <v>-0.43157894736842106</v>
      </c>
      <c r="G63" s="120">
        <v>707</v>
      </c>
      <c r="H63" s="121">
        <f t="shared" si="6"/>
        <v>0.30925925925925934</v>
      </c>
      <c r="I63" s="120">
        <v>940</v>
      </c>
      <c r="J63" s="121">
        <f t="shared" si="6"/>
        <v>0.32956152758132951</v>
      </c>
      <c r="K63" s="120">
        <v>1378</v>
      </c>
      <c r="L63" s="121">
        <f t="shared" si="6"/>
        <v>0.46595744680851059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319</v>
      </c>
      <c r="D64" s="121">
        <v>-0.77969613259668513</v>
      </c>
      <c r="E64" s="120">
        <v>683</v>
      </c>
      <c r="F64" s="121">
        <f t="shared" si="6"/>
        <v>1.1410658307210033</v>
      </c>
      <c r="G64" s="120">
        <v>751</v>
      </c>
      <c r="H64" s="121">
        <f t="shared" si="6"/>
        <v>9.9560761346998428E-2</v>
      </c>
      <c r="I64" s="120">
        <v>1917</v>
      </c>
      <c r="J64" s="121">
        <f t="shared" si="6"/>
        <v>1.5525965379494009</v>
      </c>
      <c r="K64" s="120">
        <v>2548</v>
      </c>
      <c r="L64" s="121">
        <f t="shared" si="6"/>
        <v>0.32916014606155453</v>
      </c>
      <c r="M64" s="120"/>
      <c r="N64" s="121"/>
    </row>
    <row r="65" spans="1:15" ht="15.75" x14ac:dyDescent="0.25">
      <c r="B65" s="122" t="s">
        <v>32</v>
      </c>
      <c r="C65" s="123">
        <v>15343</v>
      </c>
      <c r="D65" s="124">
        <v>-0.19888262322472849</v>
      </c>
      <c r="E65" s="123">
        <v>4744</v>
      </c>
      <c r="F65" s="124">
        <f t="shared" si="6"/>
        <v>-0.69080362380238547</v>
      </c>
      <c r="G65" s="123">
        <v>9037</v>
      </c>
      <c r="H65" s="124">
        <f t="shared" si="6"/>
        <v>0.9049325463743676</v>
      </c>
      <c r="I65" s="123">
        <v>15069</v>
      </c>
      <c r="J65" s="124">
        <f t="shared" si="6"/>
        <v>0.66747814540223516</v>
      </c>
      <c r="K65" s="123">
        <v>23750</v>
      </c>
      <c r="L65" s="124">
        <f t="shared" si="6"/>
        <v>0.57608334992368437</v>
      </c>
      <c r="M65" s="123">
        <v>15532</v>
      </c>
      <c r="N65" s="124">
        <v>0.184744469870328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790</v>
      </c>
      <c r="D75" s="121">
        <v>0.51340996168582365</v>
      </c>
      <c r="E75" s="120">
        <v>562</v>
      </c>
      <c r="F75" s="121">
        <f>IFERROR(E75/C75-1,"-")</f>
        <v>-0.28860759493670884</v>
      </c>
      <c r="G75" s="120">
        <v>1209</v>
      </c>
      <c r="H75" s="121">
        <f>IFERROR(G75/E75-1,"-")</f>
        <v>1.1512455516014235</v>
      </c>
      <c r="I75" s="120">
        <v>2239</v>
      </c>
      <c r="J75" s="121">
        <f>IFERROR(I75/G75-1,"-")</f>
        <v>0.85194375516956167</v>
      </c>
      <c r="K75" s="120">
        <v>1837</v>
      </c>
      <c r="L75" s="121">
        <f>IFERROR(K75/I75-1,"-")</f>
        <v>-0.17954443948191157</v>
      </c>
      <c r="M75" s="120">
        <v>407</v>
      </c>
      <c r="N75" s="121">
        <f t="shared" ref="N75:N81" si="7">IFERROR(M75/K75-1,"-")</f>
        <v>-0.77844311377245512</v>
      </c>
    </row>
    <row r="76" spans="1:15" x14ac:dyDescent="0.25">
      <c r="A76" s="1">
        <v>2</v>
      </c>
      <c r="B76" s="119" t="s">
        <v>75</v>
      </c>
      <c r="C76" s="120">
        <v>1391</v>
      </c>
      <c r="D76" s="121">
        <v>1.247172859450727</v>
      </c>
      <c r="E76" s="120">
        <v>777</v>
      </c>
      <c r="F76" s="121">
        <f t="shared" ref="F76:L87" si="8">IFERROR(E76/C76-1,"-")</f>
        <v>-0.44140905823148813</v>
      </c>
      <c r="G76" s="120">
        <v>1565</v>
      </c>
      <c r="H76" s="121">
        <f t="shared" si="8"/>
        <v>1.0141570141570142</v>
      </c>
      <c r="I76" s="120">
        <v>1964</v>
      </c>
      <c r="J76" s="121">
        <f t="shared" si="8"/>
        <v>0.25495207667731634</v>
      </c>
      <c r="K76" s="120">
        <v>2133</v>
      </c>
      <c r="L76" s="121">
        <f t="shared" si="8"/>
        <v>8.6048879837067105E-2</v>
      </c>
      <c r="M76" s="120">
        <v>701</v>
      </c>
      <c r="N76" s="121">
        <f t="shared" si="7"/>
        <v>-0.67135489920300051</v>
      </c>
    </row>
    <row r="77" spans="1:15" x14ac:dyDescent="0.25">
      <c r="A77" s="1">
        <v>3</v>
      </c>
      <c r="B77" s="119" t="s">
        <v>77</v>
      </c>
      <c r="C77" s="120">
        <v>82</v>
      </c>
      <c r="D77" s="121">
        <v>-0.9347133757961783</v>
      </c>
      <c r="E77" s="120">
        <v>1677</v>
      </c>
      <c r="F77" s="121">
        <f t="shared" si="8"/>
        <v>19.451219512195124</v>
      </c>
      <c r="G77" s="120">
        <v>1228</v>
      </c>
      <c r="H77" s="121">
        <f t="shared" si="8"/>
        <v>-0.26774001192605845</v>
      </c>
      <c r="I77" s="120">
        <v>150</v>
      </c>
      <c r="J77" s="121">
        <f t="shared" si="8"/>
        <v>-0.87785016286644946</v>
      </c>
      <c r="K77" s="120">
        <v>467</v>
      </c>
      <c r="L77" s="121">
        <f t="shared" si="8"/>
        <v>2.1133333333333333</v>
      </c>
      <c r="M77" s="120">
        <v>753</v>
      </c>
      <c r="N77" s="121">
        <f t="shared" si="7"/>
        <v>0.61241970021413272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1287</v>
      </c>
      <c r="F78" s="121" t="str">
        <f t="shared" si="8"/>
        <v>-</v>
      </c>
      <c r="G78" s="120">
        <v>2225</v>
      </c>
      <c r="H78" s="121">
        <f t="shared" si="8"/>
        <v>0.72882672882672872</v>
      </c>
      <c r="I78" s="120">
        <v>65</v>
      </c>
      <c r="J78" s="121">
        <f t="shared" si="8"/>
        <v>-0.97078651685393258</v>
      </c>
      <c r="K78" s="120">
        <v>188</v>
      </c>
      <c r="L78" s="121">
        <f t="shared" si="8"/>
        <v>1.8923076923076922</v>
      </c>
      <c r="M78" s="120">
        <v>400</v>
      </c>
      <c r="N78" s="121">
        <f t="shared" si="7"/>
        <v>1.1276595744680851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2508</v>
      </c>
      <c r="F79" s="121" t="str">
        <f t="shared" si="8"/>
        <v>-</v>
      </c>
      <c r="G79" s="120">
        <v>2869</v>
      </c>
      <c r="H79" s="121">
        <f t="shared" si="8"/>
        <v>0.14393939393939403</v>
      </c>
      <c r="I79" s="120">
        <v>149</v>
      </c>
      <c r="J79" s="121">
        <f t="shared" si="8"/>
        <v>-0.94806552805855704</v>
      </c>
      <c r="K79" s="120">
        <v>7565</v>
      </c>
      <c r="L79" s="121">
        <f t="shared" si="8"/>
        <v>49.771812080536911</v>
      </c>
      <c r="M79" s="120">
        <v>2736</v>
      </c>
      <c r="N79" s="121">
        <f t="shared" si="7"/>
        <v>-0.63833443489755459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1799</v>
      </c>
      <c r="F80" s="121" t="str">
        <f t="shared" si="8"/>
        <v>-</v>
      </c>
      <c r="G80" s="120">
        <v>2161</v>
      </c>
      <c r="H80" s="121">
        <f t="shared" si="8"/>
        <v>0.20122290161200662</v>
      </c>
      <c r="I80" s="120">
        <v>6727</v>
      </c>
      <c r="J80" s="121">
        <f t="shared" si="8"/>
        <v>2.112910689495604</v>
      </c>
      <c r="K80" s="120">
        <v>5618</v>
      </c>
      <c r="L80" s="121">
        <f t="shared" si="8"/>
        <v>-0.16485803478519401</v>
      </c>
      <c r="M80" s="120">
        <v>2444</v>
      </c>
      <c r="N80" s="121">
        <f t="shared" si="7"/>
        <v>-0.56496974012103951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1964</v>
      </c>
      <c r="F81" s="121" t="str">
        <f t="shared" si="8"/>
        <v>-</v>
      </c>
      <c r="G81" s="120">
        <v>10726</v>
      </c>
      <c r="H81" s="121">
        <f t="shared" si="8"/>
        <v>4.4613034623217924</v>
      </c>
      <c r="I81" s="120">
        <v>9562</v>
      </c>
      <c r="J81" s="121">
        <f t="shared" si="8"/>
        <v>-0.10852134999067686</v>
      </c>
      <c r="K81" s="120">
        <v>1991</v>
      </c>
      <c r="L81" s="121">
        <f t="shared" si="8"/>
        <v>-0.79177996235097259</v>
      </c>
      <c r="M81" s="120">
        <v>2608</v>
      </c>
      <c r="N81" s="121">
        <f t="shared" si="7"/>
        <v>0.30989452536413853</v>
      </c>
    </row>
    <row r="82" spans="1:15" x14ac:dyDescent="0.25">
      <c r="A82" s="1">
        <v>8</v>
      </c>
      <c r="B82" s="119" t="s">
        <v>87</v>
      </c>
      <c r="C82" s="120">
        <v>1825</v>
      </c>
      <c r="D82" s="121">
        <v>-0.48533558939650312</v>
      </c>
      <c r="E82" s="120">
        <v>3012</v>
      </c>
      <c r="F82" s="121">
        <f t="shared" si="8"/>
        <v>0.6504109589041096</v>
      </c>
      <c r="G82" s="120">
        <v>506</v>
      </c>
      <c r="H82" s="121">
        <f t="shared" si="8"/>
        <v>-0.8320053120849934</v>
      </c>
      <c r="I82" s="120">
        <v>312</v>
      </c>
      <c r="J82" s="121">
        <f t="shared" si="8"/>
        <v>-0.38339920948616601</v>
      </c>
      <c r="K82" s="120">
        <v>6019</v>
      </c>
      <c r="L82" s="121">
        <f t="shared" si="8"/>
        <v>18.291666666666668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1984</v>
      </c>
      <c r="D83" s="121">
        <v>-0.4212368728121354</v>
      </c>
      <c r="E83" s="120">
        <v>3162</v>
      </c>
      <c r="F83" s="121">
        <f t="shared" si="8"/>
        <v>0.59375</v>
      </c>
      <c r="G83" s="120">
        <v>268</v>
      </c>
      <c r="H83" s="121">
        <f t="shared" si="8"/>
        <v>-0.91524351676154336</v>
      </c>
      <c r="I83" s="120">
        <v>7303</v>
      </c>
      <c r="J83" s="121">
        <f t="shared" si="8"/>
        <v>26.25</v>
      </c>
      <c r="K83" s="120">
        <v>5017</v>
      </c>
      <c r="L83" s="121">
        <f t="shared" si="8"/>
        <v>-0.31302204573462955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1117</v>
      </c>
      <c r="D84" s="121">
        <v>-0.47435294117647053</v>
      </c>
      <c r="E84" s="120">
        <v>3622</v>
      </c>
      <c r="F84" s="121">
        <f t="shared" si="8"/>
        <v>2.2426141450313337</v>
      </c>
      <c r="G84" s="120">
        <v>315</v>
      </c>
      <c r="H84" s="121">
        <f t="shared" si="8"/>
        <v>-0.91303147432357812</v>
      </c>
      <c r="I84" s="120">
        <v>115</v>
      </c>
      <c r="J84" s="121">
        <f t="shared" si="8"/>
        <v>-0.63492063492063489</v>
      </c>
      <c r="K84" s="120">
        <v>2932</v>
      </c>
      <c r="L84" s="121">
        <f t="shared" si="8"/>
        <v>24.495652173913044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491</v>
      </c>
      <c r="D85" s="121">
        <v>-0.55645889792231262</v>
      </c>
      <c r="E85" s="120">
        <v>1011</v>
      </c>
      <c r="F85" s="121">
        <f t="shared" si="8"/>
        <v>1.0590631364562118</v>
      </c>
      <c r="G85" s="120">
        <v>140</v>
      </c>
      <c r="H85" s="121">
        <f t="shared" si="8"/>
        <v>-0.86152324431256178</v>
      </c>
      <c r="I85" s="120">
        <v>1666</v>
      </c>
      <c r="J85" s="121">
        <f t="shared" si="8"/>
        <v>10.9</v>
      </c>
      <c r="K85" s="120">
        <v>2326</v>
      </c>
      <c r="L85" s="121">
        <f t="shared" si="8"/>
        <v>0.3961584633853541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342</v>
      </c>
      <c r="D86" s="121">
        <v>-0.61399548532731374</v>
      </c>
      <c r="E86" s="120">
        <v>186</v>
      </c>
      <c r="F86" s="121">
        <f t="shared" si="8"/>
        <v>-0.45614035087719296</v>
      </c>
      <c r="G86" s="120">
        <v>126</v>
      </c>
      <c r="H86" s="121">
        <f t="shared" si="8"/>
        <v>-0.32258064516129037</v>
      </c>
      <c r="I86" s="120">
        <v>1747</v>
      </c>
      <c r="J86" s="121">
        <f t="shared" si="8"/>
        <v>12.865079365079366</v>
      </c>
      <c r="K86" s="120">
        <v>1469</v>
      </c>
      <c r="L86" s="121">
        <f t="shared" si="8"/>
        <v>-0.15912993703491696</v>
      </c>
      <c r="M86" s="120"/>
      <c r="N86" s="121"/>
    </row>
    <row r="87" spans="1:15" ht="15.75" x14ac:dyDescent="0.25">
      <c r="B87" s="122" t="s">
        <v>32</v>
      </c>
      <c r="C87" s="123">
        <v>8930</v>
      </c>
      <c r="D87" s="124">
        <v>-0.60750703234880454</v>
      </c>
      <c r="E87" s="123">
        <v>21567</v>
      </c>
      <c r="F87" s="124">
        <f t="shared" si="8"/>
        <v>1.41511758118701</v>
      </c>
      <c r="G87" s="123">
        <v>23338</v>
      </c>
      <c r="H87" s="124">
        <f t="shared" si="8"/>
        <v>8.2116196040246781E-2</v>
      </c>
      <c r="I87" s="123">
        <v>31999</v>
      </c>
      <c r="J87" s="124">
        <f t="shared" si="8"/>
        <v>0.37111149198731685</v>
      </c>
      <c r="K87" s="123">
        <v>37562</v>
      </c>
      <c r="L87" s="124">
        <f t="shared" si="8"/>
        <v>0.17384918278696215</v>
      </c>
      <c r="M87" s="123">
        <v>10049</v>
      </c>
      <c r="N87" s="124">
        <v>-0.49244911359159549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7440</v>
      </c>
      <c r="D97" s="121">
        <v>-0.13053640294495739</v>
      </c>
      <c r="E97" s="120">
        <v>627</v>
      </c>
      <c r="F97" s="121">
        <f t="shared" ref="F97:L109" si="9">IFERROR(E97/C97-1,"-")</f>
        <v>-0.91572580645161294</v>
      </c>
      <c r="G97" s="120">
        <v>7891</v>
      </c>
      <c r="H97" s="121">
        <f t="shared" si="9"/>
        <v>11.585326953748007</v>
      </c>
      <c r="I97" s="120">
        <v>15160</v>
      </c>
      <c r="J97" s="121">
        <f t="shared" si="9"/>
        <v>0.92117602331770376</v>
      </c>
      <c r="K97" s="120">
        <v>13042</v>
      </c>
      <c r="L97" s="121">
        <f t="shared" si="9"/>
        <v>-0.13970976253298151</v>
      </c>
      <c r="M97" s="120">
        <v>12657</v>
      </c>
      <c r="N97" s="121">
        <f t="shared" ref="N97:N103" si="10">IFERROR(M97/K97-1,"-")</f>
        <v>-2.9520012268057005E-2</v>
      </c>
    </row>
    <row r="98" spans="2:14" x14ac:dyDescent="0.25">
      <c r="B98" s="119" t="s">
        <v>75</v>
      </c>
      <c r="C98" s="120">
        <v>8735</v>
      </c>
      <c r="D98" s="121">
        <v>-2.0959426137637349E-2</v>
      </c>
      <c r="E98" s="120">
        <v>759</v>
      </c>
      <c r="F98" s="121">
        <f t="shared" si="9"/>
        <v>-0.91310818546078987</v>
      </c>
      <c r="G98" s="120">
        <v>7950</v>
      </c>
      <c r="H98" s="121">
        <f t="shared" si="9"/>
        <v>9.4743083003952577</v>
      </c>
      <c r="I98" s="120">
        <v>16101</v>
      </c>
      <c r="J98" s="121">
        <f t="shared" si="9"/>
        <v>1.0252830188679245</v>
      </c>
      <c r="K98" s="120">
        <v>20766</v>
      </c>
      <c r="L98" s="121">
        <f t="shared" si="9"/>
        <v>0.28973355692193037</v>
      </c>
      <c r="M98" s="120">
        <v>13859</v>
      </c>
      <c r="N98" s="121">
        <f t="shared" si="10"/>
        <v>-0.33261099874795341</v>
      </c>
    </row>
    <row r="99" spans="2:14" x14ac:dyDescent="0.25">
      <c r="B99" s="119" t="s">
        <v>77</v>
      </c>
      <c r="C99" s="120">
        <v>2353</v>
      </c>
      <c r="D99" s="121">
        <v>-0.71419895542329648</v>
      </c>
      <c r="E99" s="120">
        <v>1288</v>
      </c>
      <c r="F99" s="121">
        <f t="shared" si="9"/>
        <v>-0.45261368465788354</v>
      </c>
      <c r="G99" s="120">
        <v>8848</v>
      </c>
      <c r="H99" s="121">
        <f t="shared" si="9"/>
        <v>5.8695652173913047</v>
      </c>
      <c r="I99" s="120">
        <v>15352</v>
      </c>
      <c r="J99" s="121">
        <f t="shared" si="9"/>
        <v>0.7350813743218807</v>
      </c>
      <c r="K99" s="120">
        <v>18394</v>
      </c>
      <c r="L99" s="121">
        <f t="shared" si="9"/>
        <v>0.19815007816571129</v>
      </c>
      <c r="M99" s="120">
        <v>13581</v>
      </c>
      <c r="N99" s="121">
        <f t="shared" si="10"/>
        <v>-0.26166141132978149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2325</v>
      </c>
      <c r="F100" s="121" t="str">
        <f t="shared" si="9"/>
        <v>-</v>
      </c>
      <c r="G100" s="120">
        <v>10186</v>
      </c>
      <c r="H100" s="121">
        <f t="shared" si="9"/>
        <v>3.3810752688172041</v>
      </c>
      <c r="I100" s="120">
        <v>11465</v>
      </c>
      <c r="J100" s="121">
        <f t="shared" si="9"/>
        <v>0.12556450029452182</v>
      </c>
      <c r="K100" s="120">
        <v>14296</v>
      </c>
      <c r="L100" s="121">
        <f t="shared" si="9"/>
        <v>0.24692542520715222</v>
      </c>
      <c r="M100" s="120">
        <v>13460</v>
      </c>
      <c r="N100" s="121">
        <f t="shared" si="10"/>
        <v>-5.8477895914941236E-2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1733</v>
      </c>
      <c r="F101" s="121" t="str">
        <f t="shared" si="9"/>
        <v>-</v>
      </c>
      <c r="G101" s="120">
        <v>9107</v>
      </c>
      <c r="H101" s="121">
        <f t="shared" si="9"/>
        <v>4.2550490478938254</v>
      </c>
      <c r="I101" s="120">
        <v>6472</v>
      </c>
      <c r="J101" s="121">
        <f t="shared" si="9"/>
        <v>-0.28933787196661909</v>
      </c>
      <c r="K101" s="120">
        <v>12708</v>
      </c>
      <c r="L101" s="121">
        <f t="shared" si="9"/>
        <v>0.96353522867737951</v>
      </c>
      <c r="M101" s="120">
        <v>11123</v>
      </c>
      <c r="N101" s="121">
        <f t="shared" si="10"/>
        <v>-0.12472458293988042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1292</v>
      </c>
      <c r="F102" s="121" t="str">
        <f t="shared" si="9"/>
        <v>-</v>
      </c>
      <c r="G102" s="120">
        <v>8065</v>
      </c>
      <c r="H102" s="121">
        <f t="shared" si="9"/>
        <v>5.242260061919505</v>
      </c>
      <c r="I102" s="120">
        <v>6551</v>
      </c>
      <c r="J102" s="121">
        <f t="shared" si="9"/>
        <v>-0.18772473651580901</v>
      </c>
      <c r="K102" s="120">
        <v>8919</v>
      </c>
      <c r="L102" s="121">
        <f t="shared" si="9"/>
        <v>0.36147153106395979</v>
      </c>
      <c r="M102" s="120">
        <v>10341</v>
      </c>
      <c r="N102" s="121">
        <f t="shared" si="10"/>
        <v>0.15943491422805245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306</v>
      </c>
      <c r="F103" s="121" t="str">
        <f t="shared" si="9"/>
        <v>-</v>
      </c>
      <c r="G103" s="120">
        <v>12664</v>
      </c>
      <c r="H103" s="121">
        <f t="shared" si="9"/>
        <v>40.385620915032682</v>
      </c>
      <c r="I103" s="120">
        <v>11258</v>
      </c>
      <c r="J103" s="121">
        <f t="shared" si="9"/>
        <v>-0.11102337334175616</v>
      </c>
      <c r="K103" s="120">
        <v>12673</v>
      </c>
      <c r="L103" s="121">
        <f t="shared" si="9"/>
        <v>0.12568839936045473</v>
      </c>
      <c r="M103" s="120">
        <v>11093</v>
      </c>
      <c r="N103" s="121">
        <f t="shared" si="10"/>
        <v>-0.12467450485283671</v>
      </c>
    </row>
    <row r="104" spans="2:14" x14ac:dyDescent="0.25">
      <c r="B104" s="119" t="s">
        <v>87</v>
      </c>
      <c r="C104" s="120">
        <v>738</v>
      </c>
      <c r="D104" s="121">
        <v>-0.90970267955463113</v>
      </c>
      <c r="E104" s="120">
        <v>2564</v>
      </c>
      <c r="F104" s="121">
        <f t="shared" si="9"/>
        <v>2.4742547425474255</v>
      </c>
      <c r="G104" s="120">
        <v>13893</v>
      </c>
      <c r="H104" s="121">
        <f t="shared" si="9"/>
        <v>4.4184867394695786</v>
      </c>
      <c r="I104" s="120">
        <v>8535</v>
      </c>
      <c r="J104" s="121">
        <f t="shared" si="9"/>
        <v>-0.38566184409414817</v>
      </c>
      <c r="K104" s="120">
        <v>16215</v>
      </c>
      <c r="L104" s="121">
        <f t="shared" si="9"/>
        <v>0.89982425307557112</v>
      </c>
      <c r="M104" s="120"/>
      <c r="N104" s="121"/>
    </row>
    <row r="105" spans="2:14" x14ac:dyDescent="0.25">
      <c r="B105" s="119" t="s">
        <v>89</v>
      </c>
      <c r="C105" s="120">
        <v>756</v>
      </c>
      <c r="D105" s="121">
        <v>-0.87298387096774199</v>
      </c>
      <c r="E105" s="120">
        <v>3968</v>
      </c>
      <c r="F105" s="121">
        <f t="shared" si="9"/>
        <v>4.2486772486772484</v>
      </c>
      <c r="G105" s="120">
        <v>9524</v>
      </c>
      <c r="H105" s="121">
        <f t="shared" si="9"/>
        <v>1.400201612903226</v>
      </c>
      <c r="I105" s="120">
        <v>7518</v>
      </c>
      <c r="J105" s="121">
        <f t="shared" si="9"/>
        <v>-0.21062578748425032</v>
      </c>
      <c r="K105" s="120">
        <v>10082</v>
      </c>
      <c r="L105" s="121">
        <f t="shared" si="9"/>
        <v>0.34104815110401709</v>
      </c>
      <c r="M105" s="120"/>
      <c r="N105" s="121"/>
    </row>
    <row r="106" spans="2:14" x14ac:dyDescent="0.25">
      <c r="B106" s="119" t="s">
        <v>91</v>
      </c>
      <c r="C106" s="120">
        <v>1374</v>
      </c>
      <c r="D106" s="121">
        <v>-0.85564194158436646</v>
      </c>
      <c r="E106" s="120">
        <v>9090</v>
      </c>
      <c r="F106" s="121">
        <f t="shared" si="9"/>
        <v>5.6157205240174672</v>
      </c>
      <c r="G106" s="120">
        <v>13558</v>
      </c>
      <c r="H106" s="121">
        <f t="shared" si="9"/>
        <v>0.49152915291529142</v>
      </c>
      <c r="I106" s="120">
        <v>15736</v>
      </c>
      <c r="J106" s="121">
        <f t="shared" si="9"/>
        <v>0.16064316270836398</v>
      </c>
      <c r="K106" s="120">
        <v>19766</v>
      </c>
      <c r="L106" s="121">
        <f t="shared" si="9"/>
        <v>0.25610066090493144</v>
      </c>
      <c r="M106" s="120"/>
      <c r="N106" s="121"/>
    </row>
    <row r="107" spans="2:14" x14ac:dyDescent="0.25">
      <c r="B107" s="119" t="s">
        <v>93</v>
      </c>
      <c r="C107" s="120">
        <v>1511</v>
      </c>
      <c r="D107" s="121">
        <v>-0.79968182420787481</v>
      </c>
      <c r="E107" s="120">
        <v>11417</v>
      </c>
      <c r="F107" s="121">
        <f t="shared" si="9"/>
        <v>6.5559232296492391</v>
      </c>
      <c r="G107" s="120">
        <v>13775</v>
      </c>
      <c r="H107" s="121">
        <f t="shared" si="9"/>
        <v>0.20653411579223957</v>
      </c>
      <c r="I107" s="120">
        <v>9793</v>
      </c>
      <c r="J107" s="121">
        <f t="shared" si="9"/>
        <v>-0.28907441016333935</v>
      </c>
      <c r="K107" s="120">
        <v>12125</v>
      </c>
      <c r="L107" s="121">
        <f t="shared" si="9"/>
        <v>0.238129276013479</v>
      </c>
      <c r="M107" s="120"/>
      <c r="N107" s="121"/>
    </row>
    <row r="108" spans="2:14" x14ac:dyDescent="0.25">
      <c r="B108" s="119" t="s">
        <v>95</v>
      </c>
      <c r="C108" s="120">
        <v>7493</v>
      </c>
      <c r="D108" s="121">
        <v>-0.10924869234427004</v>
      </c>
      <c r="E108" s="120">
        <v>8624</v>
      </c>
      <c r="F108" s="121">
        <f t="shared" si="9"/>
        <v>0.15094087815294266</v>
      </c>
      <c r="G108" s="120">
        <v>13244</v>
      </c>
      <c r="H108" s="121">
        <f t="shared" si="9"/>
        <v>0.53571428571428581</v>
      </c>
      <c r="I108" s="120">
        <v>8828</v>
      </c>
      <c r="J108" s="121">
        <f t="shared" si="9"/>
        <v>-0.33343400785261246</v>
      </c>
      <c r="K108" s="120">
        <v>11558</v>
      </c>
      <c r="L108" s="121">
        <f t="shared" si="9"/>
        <v>0.30924331671952876</v>
      </c>
      <c r="M108" s="120"/>
      <c r="N108" s="121"/>
    </row>
    <row r="109" spans="2:14" ht="15.75" x14ac:dyDescent="0.25">
      <c r="B109" s="122" t="s">
        <v>32</v>
      </c>
      <c r="C109" s="123">
        <v>31040</v>
      </c>
      <c r="D109" s="124">
        <v>-0.67402491020982547</v>
      </c>
      <c r="E109" s="123">
        <v>43993</v>
      </c>
      <c r="F109" s="124">
        <f t="shared" si="9"/>
        <v>0.41730025773195867</v>
      </c>
      <c r="G109" s="123">
        <v>128705</v>
      </c>
      <c r="H109" s="124">
        <f t="shared" si="9"/>
        <v>1.9255790693974042</v>
      </c>
      <c r="I109" s="123">
        <v>132769</v>
      </c>
      <c r="J109" s="124">
        <f t="shared" si="9"/>
        <v>3.1576084845188701E-2</v>
      </c>
      <c r="K109" s="123">
        <v>170544</v>
      </c>
      <c r="L109" s="124">
        <f t="shared" si="9"/>
        <v>0.28451671700472247</v>
      </c>
      <c r="M109" s="123">
        <v>86114</v>
      </c>
      <c r="N109" s="124">
        <v>-0.14567749360106352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2400</v>
      </c>
      <c r="D119" s="121">
        <v>-0.28592680749776855</v>
      </c>
      <c r="E119" s="120">
        <v>4</v>
      </c>
      <c r="F119" s="121">
        <f t="shared" ref="F119:L131" si="11">IFERROR(E119/C119-1,"-")</f>
        <v>-0.99833333333333329</v>
      </c>
      <c r="G119" s="120">
        <v>1707</v>
      </c>
      <c r="H119" s="121">
        <f t="shared" si="11"/>
        <v>425.75</v>
      </c>
      <c r="I119" s="120">
        <v>4748</v>
      </c>
      <c r="J119" s="121">
        <f t="shared" si="11"/>
        <v>1.7814879906268306</v>
      </c>
      <c r="K119" s="120">
        <v>6517</v>
      </c>
      <c r="L119" s="121">
        <f t="shared" si="11"/>
        <v>0.37257792754844155</v>
      </c>
      <c r="M119" s="120">
        <v>5283</v>
      </c>
      <c r="N119" s="121">
        <f t="shared" ref="N119:N125" si="12">IFERROR(M119/K119-1,"-")</f>
        <v>-0.18935092834126133</v>
      </c>
    </row>
    <row r="120" spans="1:15" x14ac:dyDescent="0.25">
      <c r="B120" s="119" t="s">
        <v>75</v>
      </c>
      <c r="C120" s="120">
        <v>3884</v>
      </c>
      <c r="D120" s="121">
        <v>-4.9902152641878694E-2</v>
      </c>
      <c r="E120" s="120">
        <v>1</v>
      </c>
      <c r="F120" s="121">
        <f t="shared" si="11"/>
        <v>-0.99974253347064879</v>
      </c>
      <c r="G120" s="120">
        <v>2953</v>
      </c>
      <c r="H120" s="121">
        <f t="shared" si="11"/>
        <v>2952</v>
      </c>
      <c r="I120" s="120">
        <v>5416</v>
      </c>
      <c r="J120" s="121">
        <f t="shared" si="11"/>
        <v>0.83406705045716212</v>
      </c>
      <c r="K120" s="120">
        <v>6599</v>
      </c>
      <c r="L120" s="121">
        <f t="shared" si="11"/>
        <v>0.21842688330871485</v>
      </c>
      <c r="M120" s="120">
        <v>6445</v>
      </c>
      <c r="N120" s="121">
        <f t="shared" si="12"/>
        <v>-2.3336869222609469E-2</v>
      </c>
    </row>
    <row r="121" spans="1:15" x14ac:dyDescent="0.25">
      <c r="B121" s="119" t="s">
        <v>77</v>
      </c>
      <c r="C121" s="120">
        <v>1088</v>
      </c>
      <c r="D121" s="121">
        <v>-0.66879756468797558</v>
      </c>
      <c r="E121" s="120">
        <v>0</v>
      </c>
      <c r="F121" s="121">
        <f t="shared" si="11"/>
        <v>-1</v>
      </c>
      <c r="G121" s="120">
        <v>4157</v>
      </c>
      <c r="H121" s="121" t="str">
        <f t="shared" si="11"/>
        <v>-</v>
      </c>
      <c r="I121" s="120">
        <v>5893</v>
      </c>
      <c r="J121" s="121">
        <f t="shared" si="11"/>
        <v>0.41760885253788782</v>
      </c>
      <c r="K121" s="120">
        <v>5818</v>
      </c>
      <c r="L121" s="121">
        <f t="shared" si="11"/>
        <v>-1.2726964194807344E-2</v>
      </c>
      <c r="M121" s="120">
        <v>6378</v>
      </c>
      <c r="N121" s="121">
        <f t="shared" si="12"/>
        <v>9.6253007906497157E-2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472</v>
      </c>
      <c r="F122" s="121" t="str">
        <f t="shared" si="11"/>
        <v>-</v>
      </c>
      <c r="G122" s="120">
        <v>5565</v>
      </c>
      <c r="H122" s="121">
        <f t="shared" si="11"/>
        <v>10.790254237288135</v>
      </c>
      <c r="I122" s="120">
        <v>4974</v>
      </c>
      <c r="J122" s="121">
        <f t="shared" si="11"/>
        <v>-0.10619946091644206</v>
      </c>
      <c r="K122" s="120">
        <v>6138</v>
      </c>
      <c r="L122" s="121">
        <f t="shared" si="11"/>
        <v>0.23401688781664665</v>
      </c>
      <c r="M122" s="120">
        <v>6900</v>
      </c>
      <c r="N122" s="121">
        <f t="shared" si="12"/>
        <v>0.1241446725317692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114</v>
      </c>
      <c r="F123" s="121" t="str">
        <f t="shared" si="11"/>
        <v>-</v>
      </c>
      <c r="G123" s="120">
        <v>3337</v>
      </c>
      <c r="H123" s="121">
        <f t="shared" si="11"/>
        <v>28.271929824561404</v>
      </c>
      <c r="I123" s="120">
        <v>2577</v>
      </c>
      <c r="J123" s="121">
        <f t="shared" si="11"/>
        <v>-0.22774947557686542</v>
      </c>
      <c r="K123" s="120">
        <v>5266</v>
      </c>
      <c r="L123" s="121">
        <f t="shared" si="11"/>
        <v>1.0434613892122622</v>
      </c>
      <c r="M123" s="120">
        <v>6557</v>
      </c>
      <c r="N123" s="121">
        <f t="shared" si="12"/>
        <v>0.2451576148879604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286</v>
      </c>
      <c r="F124" s="121" t="str">
        <f t="shared" si="11"/>
        <v>-</v>
      </c>
      <c r="G124" s="120">
        <v>3282</v>
      </c>
      <c r="H124" s="121">
        <f t="shared" si="11"/>
        <v>10.475524475524475</v>
      </c>
      <c r="I124" s="120">
        <v>1493</v>
      </c>
      <c r="J124" s="121">
        <f t="shared" si="11"/>
        <v>-0.54509445460085315</v>
      </c>
      <c r="K124" s="120">
        <v>4643</v>
      </c>
      <c r="L124" s="121">
        <f t="shared" si="11"/>
        <v>2.1098459477561957</v>
      </c>
      <c r="M124" s="120">
        <v>5896</v>
      </c>
      <c r="N124" s="121">
        <f t="shared" si="12"/>
        <v>0.2698686194270945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11"/>
        <v>-</v>
      </c>
      <c r="G125" s="120">
        <v>7439</v>
      </c>
      <c r="H125" s="121" t="str">
        <f t="shared" si="11"/>
        <v>-</v>
      </c>
      <c r="I125" s="120">
        <v>4901</v>
      </c>
      <c r="J125" s="121">
        <f t="shared" si="11"/>
        <v>-0.34117488909799709</v>
      </c>
      <c r="K125" s="120">
        <v>7702</v>
      </c>
      <c r="L125" s="121">
        <f t="shared" si="11"/>
        <v>0.5715160171393594</v>
      </c>
      <c r="M125" s="120">
        <v>6322</v>
      </c>
      <c r="N125" s="121">
        <f t="shared" si="12"/>
        <v>-0.17917424045702413</v>
      </c>
    </row>
    <row r="126" spans="1:15" x14ac:dyDescent="0.25">
      <c r="B126" s="119" t="s">
        <v>87</v>
      </c>
      <c r="C126" s="120">
        <v>3</v>
      </c>
      <c r="D126" s="121">
        <v>-0.99922580645161285</v>
      </c>
      <c r="E126" s="120">
        <v>88</v>
      </c>
      <c r="F126" s="121">
        <f t="shared" si="11"/>
        <v>28.333333333333332</v>
      </c>
      <c r="G126" s="120">
        <v>9029</v>
      </c>
      <c r="H126" s="121">
        <f t="shared" si="11"/>
        <v>101.60227272727273</v>
      </c>
      <c r="I126" s="120">
        <v>4369</v>
      </c>
      <c r="J126" s="121">
        <f t="shared" si="11"/>
        <v>-0.51611474138885804</v>
      </c>
      <c r="K126" s="120">
        <v>8442</v>
      </c>
      <c r="L126" s="121">
        <f t="shared" si="11"/>
        <v>0.93224994277866791</v>
      </c>
      <c r="M126" s="120"/>
      <c r="N126" s="121"/>
    </row>
    <row r="127" spans="1:15" x14ac:dyDescent="0.25">
      <c r="B127" s="119" t="s">
        <v>89</v>
      </c>
      <c r="C127" s="120">
        <v>220</v>
      </c>
      <c r="D127" s="121">
        <v>-0.89183874139626351</v>
      </c>
      <c r="E127" s="120">
        <v>1726</v>
      </c>
      <c r="F127" s="121">
        <f t="shared" si="11"/>
        <v>6.8454545454545457</v>
      </c>
      <c r="G127" s="120">
        <v>3976</v>
      </c>
      <c r="H127" s="121">
        <f t="shared" si="11"/>
        <v>1.3035921205098493</v>
      </c>
      <c r="I127" s="120">
        <v>2961</v>
      </c>
      <c r="J127" s="121">
        <f t="shared" si="11"/>
        <v>-0.25528169014084512</v>
      </c>
      <c r="K127" s="120">
        <v>4768</v>
      </c>
      <c r="L127" s="121">
        <f t="shared" si="11"/>
        <v>0.61026680175616344</v>
      </c>
      <c r="M127" s="120"/>
      <c r="N127" s="121"/>
    </row>
    <row r="128" spans="1:15" x14ac:dyDescent="0.25">
      <c r="A128" s="125"/>
      <c r="B128" s="119" t="s">
        <v>91</v>
      </c>
      <c r="C128" s="120">
        <v>536</v>
      </c>
      <c r="D128" s="121">
        <v>-0.86135540610450079</v>
      </c>
      <c r="E128" s="120">
        <v>4604</v>
      </c>
      <c r="F128" s="121">
        <f t="shared" si="11"/>
        <v>7.58955223880597</v>
      </c>
      <c r="G128" s="120">
        <v>5657</v>
      </c>
      <c r="H128" s="121">
        <f t="shared" si="11"/>
        <v>0.22871416159860991</v>
      </c>
      <c r="I128" s="120">
        <v>4444</v>
      </c>
      <c r="J128" s="121">
        <f t="shared" si="11"/>
        <v>-0.21442460668198693</v>
      </c>
      <c r="K128" s="120">
        <v>7529</v>
      </c>
      <c r="L128" s="121">
        <f t="shared" si="11"/>
        <v>0.69419441944194427</v>
      </c>
      <c r="M128" s="120"/>
      <c r="N128" s="121"/>
    </row>
    <row r="129" spans="2:15" x14ac:dyDescent="0.25">
      <c r="B129" s="119" t="s">
        <v>93</v>
      </c>
      <c r="C129" s="120">
        <v>619</v>
      </c>
      <c r="D129" s="121">
        <v>-0.77474526928675402</v>
      </c>
      <c r="E129" s="120">
        <v>3313</v>
      </c>
      <c r="F129" s="121">
        <f t="shared" si="11"/>
        <v>4.3521809369951532</v>
      </c>
      <c r="G129" s="120">
        <v>4387</v>
      </c>
      <c r="H129" s="121">
        <f t="shared" si="11"/>
        <v>0.32417748264412927</v>
      </c>
      <c r="I129" s="120">
        <v>4579</v>
      </c>
      <c r="J129" s="121">
        <f t="shared" si="11"/>
        <v>4.3765671301572828E-2</v>
      </c>
      <c r="K129" s="120">
        <v>5084</v>
      </c>
      <c r="L129" s="121">
        <f t="shared" si="11"/>
        <v>0.1102860886656476</v>
      </c>
      <c r="M129" s="120"/>
      <c r="N129" s="121"/>
    </row>
    <row r="130" spans="2:15" x14ac:dyDescent="0.25">
      <c r="B130" s="119" t="s">
        <v>95</v>
      </c>
      <c r="C130" s="120">
        <v>4868</v>
      </c>
      <c r="D130" s="121">
        <v>0.27234709879769992</v>
      </c>
      <c r="E130" s="120">
        <v>1656</v>
      </c>
      <c r="F130" s="121">
        <f t="shared" si="11"/>
        <v>-0.65981922760887435</v>
      </c>
      <c r="G130" s="120">
        <v>4592</v>
      </c>
      <c r="H130" s="121">
        <f t="shared" si="11"/>
        <v>1.7729468599033815</v>
      </c>
      <c r="I130" s="120">
        <v>4102</v>
      </c>
      <c r="J130" s="121">
        <f t="shared" si="11"/>
        <v>-0.10670731707317072</v>
      </c>
      <c r="K130" s="120">
        <v>4736</v>
      </c>
      <c r="L130" s="121">
        <f t="shared" si="11"/>
        <v>0.15455875182837642</v>
      </c>
      <c r="M130" s="120"/>
      <c r="N130" s="121"/>
    </row>
    <row r="131" spans="2:15" ht="15.75" x14ac:dyDescent="0.25">
      <c r="B131" s="122" t="s">
        <v>32</v>
      </c>
      <c r="C131" s="123">
        <v>13899</v>
      </c>
      <c r="D131" s="124">
        <v>-0.66121483937015557</v>
      </c>
      <c r="E131" s="123">
        <v>12264</v>
      </c>
      <c r="F131" s="124">
        <f t="shared" si="11"/>
        <v>-0.11763436218432977</v>
      </c>
      <c r="G131" s="123">
        <v>56081</v>
      </c>
      <c r="H131" s="124">
        <f t="shared" si="11"/>
        <v>3.5728147423352903</v>
      </c>
      <c r="I131" s="123">
        <v>50457</v>
      </c>
      <c r="J131" s="124">
        <f t="shared" si="11"/>
        <v>-0.10028351848219541</v>
      </c>
      <c r="K131" s="123">
        <v>73242</v>
      </c>
      <c r="L131" s="124">
        <f t="shared" si="11"/>
        <v>0.45157262619656335</v>
      </c>
      <c r="M131" s="123">
        <v>43781</v>
      </c>
      <c r="N131" s="124">
        <v>2.5724527329381797E-2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846</v>
      </c>
      <c r="D141" s="121">
        <v>-0.21375464684014867</v>
      </c>
      <c r="E141" s="120">
        <v>101</v>
      </c>
      <c r="F141" s="121">
        <f t="shared" ref="F141:L153" si="13">IFERROR(E141/C141-1,"-")</f>
        <v>-0.88061465721040189</v>
      </c>
      <c r="G141" s="120">
        <v>371</v>
      </c>
      <c r="H141" s="121">
        <f t="shared" si="13"/>
        <v>2.6732673267326734</v>
      </c>
      <c r="I141" s="120">
        <v>883</v>
      </c>
      <c r="J141" s="121">
        <f t="shared" si="13"/>
        <v>1.3800539083557952</v>
      </c>
      <c r="K141" s="120">
        <v>1186</v>
      </c>
      <c r="L141" s="121">
        <f t="shared" si="13"/>
        <v>0.3431483578708947</v>
      </c>
      <c r="M141" s="120">
        <v>1034</v>
      </c>
      <c r="N141" s="121">
        <f t="shared" ref="N141:N147" si="14">IFERROR(M141/K141-1,"-")</f>
        <v>-0.12816188870151768</v>
      </c>
    </row>
    <row r="142" spans="2:15" x14ac:dyDescent="0.25">
      <c r="B142" s="119" t="s">
        <v>75</v>
      </c>
      <c r="C142" s="120">
        <v>861</v>
      </c>
      <c r="D142" s="121">
        <v>-0.19457436856875587</v>
      </c>
      <c r="E142" s="120">
        <v>201</v>
      </c>
      <c r="F142" s="121">
        <f t="shared" si="13"/>
        <v>-0.76655052264808365</v>
      </c>
      <c r="G142" s="120">
        <v>1125</v>
      </c>
      <c r="H142" s="121">
        <f t="shared" si="13"/>
        <v>4.5970149253731343</v>
      </c>
      <c r="I142" s="120">
        <v>845</v>
      </c>
      <c r="J142" s="121">
        <f t="shared" si="13"/>
        <v>-0.24888888888888894</v>
      </c>
      <c r="K142" s="120">
        <v>1209</v>
      </c>
      <c r="L142" s="121">
        <f t="shared" si="13"/>
        <v>0.43076923076923079</v>
      </c>
      <c r="M142" s="120">
        <v>1027</v>
      </c>
      <c r="N142" s="121">
        <f t="shared" si="14"/>
        <v>-0.15053763440860213</v>
      </c>
    </row>
    <row r="143" spans="2:15" x14ac:dyDescent="0.25">
      <c r="B143" s="119" t="s">
        <v>77</v>
      </c>
      <c r="C143" s="120">
        <v>398</v>
      </c>
      <c r="D143" s="121">
        <v>-0.62381852551984873</v>
      </c>
      <c r="E143" s="120">
        <v>429</v>
      </c>
      <c r="F143" s="121">
        <f t="shared" si="13"/>
        <v>7.7889447236180853E-2</v>
      </c>
      <c r="G143" s="120">
        <v>1581</v>
      </c>
      <c r="H143" s="121">
        <f t="shared" si="13"/>
        <v>2.6853146853146854</v>
      </c>
      <c r="I143" s="120">
        <v>833</v>
      </c>
      <c r="J143" s="121">
        <f t="shared" si="13"/>
        <v>-0.4731182795698925</v>
      </c>
      <c r="K143" s="120">
        <v>1912</v>
      </c>
      <c r="L143" s="121">
        <f t="shared" si="13"/>
        <v>1.2953181272509005</v>
      </c>
      <c r="M143" s="120">
        <v>1263</v>
      </c>
      <c r="N143" s="121">
        <f t="shared" si="14"/>
        <v>-0.33943514644351469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180</v>
      </c>
      <c r="F144" s="121" t="str">
        <f t="shared" si="13"/>
        <v>-</v>
      </c>
      <c r="G144" s="120">
        <v>1225</v>
      </c>
      <c r="H144" s="121">
        <f t="shared" si="13"/>
        <v>5.8055555555555554</v>
      </c>
      <c r="I144" s="120">
        <v>928</v>
      </c>
      <c r="J144" s="121">
        <f t="shared" si="13"/>
        <v>-0.24244897959183676</v>
      </c>
      <c r="K144" s="120">
        <v>394</v>
      </c>
      <c r="L144" s="121">
        <f t="shared" si="13"/>
        <v>-0.57543103448275867</v>
      </c>
      <c r="M144" s="120">
        <v>1100</v>
      </c>
      <c r="N144" s="121">
        <f t="shared" si="14"/>
        <v>1.7918781725888326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260</v>
      </c>
      <c r="F145" s="121" t="str">
        <f t="shared" si="13"/>
        <v>-</v>
      </c>
      <c r="G145" s="120">
        <v>461</v>
      </c>
      <c r="H145" s="121">
        <f t="shared" si="13"/>
        <v>0.77307692307692299</v>
      </c>
      <c r="I145" s="120">
        <v>396</v>
      </c>
      <c r="J145" s="121">
        <f t="shared" si="13"/>
        <v>-0.14099783080260309</v>
      </c>
      <c r="K145" s="120">
        <v>364</v>
      </c>
      <c r="L145" s="121">
        <f t="shared" si="13"/>
        <v>-8.0808080808080773E-2</v>
      </c>
      <c r="M145" s="120">
        <v>554</v>
      </c>
      <c r="N145" s="121">
        <f t="shared" si="14"/>
        <v>0.5219780219780219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79</v>
      </c>
      <c r="F146" s="121" t="str">
        <f t="shared" si="13"/>
        <v>-</v>
      </c>
      <c r="G146" s="120">
        <v>638</v>
      </c>
      <c r="H146" s="121">
        <f t="shared" si="13"/>
        <v>7.075949367088608</v>
      </c>
      <c r="I146" s="120">
        <v>1689</v>
      </c>
      <c r="J146" s="121">
        <f t="shared" si="13"/>
        <v>1.6473354231974922</v>
      </c>
      <c r="K146" s="120">
        <v>448</v>
      </c>
      <c r="L146" s="121">
        <f t="shared" si="13"/>
        <v>-0.73475429248075785</v>
      </c>
      <c r="M146" s="120">
        <v>623</v>
      </c>
      <c r="N146" s="121">
        <f t="shared" si="14"/>
        <v>0.390625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26</v>
      </c>
      <c r="F147" s="121" t="str">
        <f t="shared" si="13"/>
        <v>-</v>
      </c>
      <c r="G147" s="120">
        <v>191</v>
      </c>
      <c r="H147" s="121">
        <f t="shared" si="13"/>
        <v>6.3461538461538458</v>
      </c>
      <c r="I147" s="120">
        <v>279</v>
      </c>
      <c r="J147" s="121">
        <f t="shared" si="13"/>
        <v>0.46073298429319376</v>
      </c>
      <c r="K147" s="120">
        <v>638</v>
      </c>
      <c r="L147" s="121">
        <f t="shared" si="13"/>
        <v>1.2867383512544803</v>
      </c>
      <c r="M147" s="120">
        <v>521</v>
      </c>
      <c r="N147" s="121">
        <f t="shared" si="14"/>
        <v>-0.18338557993730409</v>
      </c>
    </row>
    <row r="148" spans="1:15" x14ac:dyDescent="0.25">
      <c r="B148" s="119" t="s">
        <v>87</v>
      </c>
      <c r="C148" s="120">
        <v>243</v>
      </c>
      <c r="D148" s="121">
        <v>-0.61489698890649769</v>
      </c>
      <c r="E148" s="120">
        <v>73</v>
      </c>
      <c r="F148" s="121">
        <f t="shared" si="13"/>
        <v>-0.69958847736625507</v>
      </c>
      <c r="G148" s="120">
        <v>147</v>
      </c>
      <c r="H148" s="121">
        <f t="shared" si="13"/>
        <v>1.0136986301369864</v>
      </c>
      <c r="I148" s="120">
        <v>557</v>
      </c>
      <c r="J148" s="121">
        <f t="shared" si="13"/>
        <v>2.7891156462585034</v>
      </c>
      <c r="K148" s="120">
        <v>408</v>
      </c>
      <c r="L148" s="121">
        <f t="shared" si="13"/>
        <v>-0.26750448833034113</v>
      </c>
      <c r="M148" s="120"/>
      <c r="N148" s="121"/>
    </row>
    <row r="149" spans="1:15" x14ac:dyDescent="0.25">
      <c r="B149" s="119" t="s">
        <v>89</v>
      </c>
      <c r="C149" s="120">
        <v>57</v>
      </c>
      <c r="D149" s="121">
        <v>-0.94864864864864862</v>
      </c>
      <c r="E149" s="120">
        <v>481</v>
      </c>
      <c r="F149" s="121">
        <f t="shared" si="13"/>
        <v>7.4385964912280702</v>
      </c>
      <c r="G149" s="120">
        <v>270</v>
      </c>
      <c r="H149" s="121">
        <f t="shared" si="13"/>
        <v>-0.43866943866943864</v>
      </c>
      <c r="I149" s="120">
        <v>706</v>
      </c>
      <c r="J149" s="121">
        <f t="shared" si="13"/>
        <v>1.6148148148148147</v>
      </c>
      <c r="K149" s="120">
        <v>518</v>
      </c>
      <c r="L149" s="121">
        <f t="shared" si="13"/>
        <v>-0.26628895184135981</v>
      </c>
      <c r="M149" s="120"/>
      <c r="N149" s="121"/>
    </row>
    <row r="150" spans="1:15" x14ac:dyDescent="0.25">
      <c r="A150" s="125"/>
      <c r="B150" s="119" t="s">
        <v>91</v>
      </c>
      <c r="C150" s="120">
        <v>110</v>
      </c>
      <c r="D150" s="121">
        <v>-0.91797166293810584</v>
      </c>
      <c r="E150" s="120">
        <v>972</v>
      </c>
      <c r="F150" s="121">
        <f t="shared" si="13"/>
        <v>7.836363636363636</v>
      </c>
      <c r="G150" s="120">
        <v>387</v>
      </c>
      <c r="H150" s="121">
        <f t="shared" si="13"/>
        <v>-0.60185185185185186</v>
      </c>
      <c r="I150" s="120">
        <v>770</v>
      </c>
      <c r="J150" s="121">
        <f t="shared" si="13"/>
        <v>0.98966408268733841</v>
      </c>
      <c r="K150" s="120">
        <v>1083</v>
      </c>
      <c r="L150" s="121">
        <f t="shared" si="13"/>
        <v>0.40649350649350646</v>
      </c>
      <c r="M150" s="120"/>
      <c r="N150" s="121"/>
    </row>
    <row r="151" spans="1:15" x14ac:dyDescent="0.25">
      <c r="B151" s="119" t="s">
        <v>93</v>
      </c>
      <c r="C151" s="120">
        <v>367</v>
      </c>
      <c r="D151" s="121">
        <v>-0.68362068965517242</v>
      </c>
      <c r="E151" s="120">
        <v>421</v>
      </c>
      <c r="F151" s="121">
        <f t="shared" si="13"/>
        <v>0.14713896457765663</v>
      </c>
      <c r="G151" s="120">
        <v>842</v>
      </c>
      <c r="H151" s="121">
        <f t="shared" si="13"/>
        <v>1</v>
      </c>
      <c r="I151" s="120">
        <v>1910</v>
      </c>
      <c r="J151" s="121">
        <f t="shared" si="13"/>
        <v>1.2684085510688834</v>
      </c>
      <c r="K151" s="120">
        <v>1486</v>
      </c>
      <c r="L151" s="121">
        <f t="shared" si="13"/>
        <v>-0.22198952879581146</v>
      </c>
      <c r="M151" s="120"/>
      <c r="N151" s="121"/>
    </row>
    <row r="152" spans="1:15" x14ac:dyDescent="0.25">
      <c r="B152" s="119" t="s">
        <v>95</v>
      </c>
      <c r="C152" s="120">
        <v>411</v>
      </c>
      <c r="D152" s="121">
        <v>-0.46623376623376622</v>
      </c>
      <c r="E152" s="120">
        <v>363</v>
      </c>
      <c r="F152" s="121">
        <f t="shared" si="13"/>
        <v>-0.11678832116788318</v>
      </c>
      <c r="G152" s="120">
        <v>510</v>
      </c>
      <c r="H152" s="121">
        <f t="shared" si="13"/>
        <v>0.4049586776859504</v>
      </c>
      <c r="I152" s="120">
        <v>1159</v>
      </c>
      <c r="J152" s="121">
        <f t="shared" si="13"/>
        <v>1.2725490196078431</v>
      </c>
      <c r="K152" s="120">
        <v>1085</v>
      </c>
      <c r="L152" s="121">
        <f t="shared" si="13"/>
        <v>-6.3848144952545316E-2</v>
      </c>
      <c r="M152" s="120"/>
      <c r="N152" s="121"/>
    </row>
    <row r="153" spans="1:15" ht="15.75" x14ac:dyDescent="0.25">
      <c r="B153" s="122" t="s">
        <v>32</v>
      </c>
      <c r="C153" s="123">
        <v>3374</v>
      </c>
      <c r="D153" s="124">
        <v>-0.70747355644182419</v>
      </c>
      <c r="E153" s="123">
        <v>3586</v>
      </c>
      <c r="F153" s="124">
        <f t="shared" si="13"/>
        <v>6.2833432128037936E-2</v>
      </c>
      <c r="G153" s="123">
        <v>7748</v>
      </c>
      <c r="H153" s="124">
        <f t="shared" si="13"/>
        <v>1.1606246514221974</v>
      </c>
      <c r="I153" s="123">
        <v>10955</v>
      </c>
      <c r="J153" s="124">
        <f t="shared" si="13"/>
        <v>0.41391326794011363</v>
      </c>
      <c r="K153" s="123">
        <v>10731</v>
      </c>
      <c r="L153" s="124">
        <f t="shared" si="13"/>
        <v>-2.0447284345047945E-2</v>
      </c>
      <c r="M153" s="123">
        <v>6122</v>
      </c>
      <c r="N153" s="124">
        <v>-4.7146805397496605E-3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1284</v>
      </c>
      <c r="D163" s="121">
        <v>0.66970091027308198</v>
      </c>
      <c r="E163" s="120">
        <v>48</v>
      </c>
      <c r="F163" s="121">
        <f t="shared" ref="F163:L175" si="15">IFERROR(E163/C163-1,"-")</f>
        <v>-0.96261682242990654</v>
      </c>
      <c r="G163" s="120">
        <v>1189</v>
      </c>
      <c r="H163" s="121">
        <f t="shared" si="15"/>
        <v>23.770833333333332</v>
      </c>
      <c r="I163" s="120">
        <v>2179</v>
      </c>
      <c r="J163" s="121">
        <f t="shared" si="15"/>
        <v>0.83263246425567705</v>
      </c>
      <c r="K163" s="120">
        <v>417</v>
      </c>
      <c r="L163" s="121">
        <f t="shared" si="15"/>
        <v>-0.80862781092244151</v>
      </c>
      <c r="M163" s="120">
        <v>658</v>
      </c>
      <c r="N163" s="121">
        <f t="shared" ref="N163:N169" si="16">IFERROR(M163/K163-1,"-")</f>
        <v>0.57793764988009588</v>
      </c>
    </row>
    <row r="164" spans="2:14" x14ac:dyDescent="0.25">
      <c r="B164" s="119" t="s">
        <v>75</v>
      </c>
      <c r="C164" s="120">
        <v>1017</v>
      </c>
      <c r="D164" s="121">
        <v>6.9400630914826511E-2</v>
      </c>
      <c r="E164" s="120">
        <v>160</v>
      </c>
      <c r="F164" s="121">
        <f t="shared" si="15"/>
        <v>-0.8426745329400197</v>
      </c>
      <c r="G164" s="120">
        <v>705</v>
      </c>
      <c r="H164" s="121">
        <f t="shared" si="15"/>
        <v>3.40625</v>
      </c>
      <c r="I164" s="120">
        <v>2422</v>
      </c>
      <c r="J164" s="121">
        <f t="shared" si="15"/>
        <v>2.4354609929078013</v>
      </c>
      <c r="K164" s="120">
        <v>2680</v>
      </c>
      <c r="L164" s="121">
        <f t="shared" si="15"/>
        <v>0.10652353426919903</v>
      </c>
      <c r="M164" s="120">
        <v>917</v>
      </c>
      <c r="N164" s="121">
        <f t="shared" si="16"/>
        <v>-0.65783582089552239</v>
      </c>
    </row>
    <row r="165" spans="2:14" x14ac:dyDescent="0.25">
      <c r="B165" s="119" t="s">
        <v>77</v>
      </c>
      <c r="C165" s="120">
        <v>164</v>
      </c>
      <c r="D165" s="121">
        <v>-0.77316735822959892</v>
      </c>
      <c r="E165" s="120">
        <v>241</v>
      </c>
      <c r="F165" s="121">
        <f t="shared" si="15"/>
        <v>0.46951219512195119</v>
      </c>
      <c r="G165" s="120">
        <v>804</v>
      </c>
      <c r="H165" s="121">
        <f t="shared" si="15"/>
        <v>2.3360995850622408</v>
      </c>
      <c r="I165" s="120">
        <v>2052</v>
      </c>
      <c r="J165" s="121">
        <f t="shared" si="15"/>
        <v>1.5522388059701493</v>
      </c>
      <c r="K165" s="120">
        <v>1915</v>
      </c>
      <c r="L165" s="121">
        <f t="shared" si="15"/>
        <v>-6.6764132553606248E-2</v>
      </c>
      <c r="M165" s="120">
        <v>760</v>
      </c>
      <c r="N165" s="121">
        <f t="shared" si="16"/>
        <v>-0.60313315926892952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213</v>
      </c>
      <c r="F166" s="121" t="str">
        <f t="shared" si="15"/>
        <v>-</v>
      </c>
      <c r="G166" s="120">
        <v>1024</v>
      </c>
      <c r="H166" s="121">
        <f t="shared" si="15"/>
        <v>3.807511737089202</v>
      </c>
      <c r="I166" s="120">
        <v>1035</v>
      </c>
      <c r="J166" s="121">
        <f t="shared" si="15"/>
        <v>1.07421875E-2</v>
      </c>
      <c r="K166" s="120">
        <v>3026</v>
      </c>
      <c r="L166" s="121">
        <f t="shared" si="15"/>
        <v>1.9236714975845413</v>
      </c>
      <c r="M166" s="120">
        <v>925</v>
      </c>
      <c r="N166" s="121">
        <f t="shared" si="16"/>
        <v>-0.69431592861863844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334</v>
      </c>
      <c r="F167" s="121" t="str">
        <f t="shared" si="15"/>
        <v>-</v>
      </c>
      <c r="G167" s="120">
        <v>2460</v>
      </c>
      <c r="H167" s="121">
        <f t="shared" si="15"/>
        <v>6.365269461077844</v>
      </c>
      <c r="I167" s="120">
        <v>659</v>
      </c>
      <c r="J167" s="121">
        <f t="shared" si="15"/>
        <v>-0.73211382113821144</v>
      </c>
      <c r="K167" s="120">
        <v>1661</v>
      </c>
      <c r="L167" s="121">
        <f t="shared" si="15"/>
        <v>1.520485584218513</v>
      </c>
      <c r="M167" s="120">
        <v>983</v>
      </c>
      <c r="N167" s="121">
        <f t="shared" si="16"/>
        <v>-0.40818783865141484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197</v>
      </c>
      <c r="F168" s="121" t="str">
        <f t="shared" si="15"/>
        <v>-</v>
      </c>
      <c r="G168" s="120">
        <v>711</v>
      </c>
      <c r="H168" s="121">
        <f t="shared" si="15"/>
        <v>2.6091370558375635</v>
      </c>
      <c r="I168" s="120">
        <v>440</v>
      </c>
      <c r="J168" s="121">
        <f t="shared" si="15"/>
        <v>-0.38115330520393809</v>
      </c>
      <c r="K168" s="120">
        <v>401</v>
      </c>
      <c r="L168" s="121">
        <f t="shared" si="15"/>
        <v>-8.8636363636363624E-2</v>
      </c>
      <c r="M168" s="120">
        <v>786</v>
      </c>
      <c r="N168" s="121">
        <f t="shared" si="16"/>
        <v>0.96009975062344144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183</v>
      </c>
      <c r="F169" s="121" t="str">
        <f t="shared" si="15"/>
        <v>-</v>
      </c>
      <c r="G169" s="120">
        <v>1449</v>
      </c>
      <c r="H169" s="121">
        <f t="shared" si="15"/>
        <v>6.918032786885246</v>
      </c>
      <c r="I169" s="120">
        <v>1571</v>
      </c>
      <c r="J169" s="121">
        <f t="shared" si="15"/>
        <v>8.4195997239475462E-2</v>
      </c>
      <c r="K169" s="120">
        <v>899</v>
      </c>
      <c r="L169" s="121">
        <f t="shared" si="15"/>
        <v>-0.42775302355187783</v>
      </c>
      <c r="M169" s="120">
        <v>794</v>
      </c>
      <c r="N169" s="121">
        <f t="shared" si="16"/>
        <v>-0.11679644048943272</v>
      </c>
    </row>
    <row r="170" spans="2:14" x14ac:dyDescent="0.25">
      <c r="B170" s="119" t="s">
        <v>87</v>
      </c>
      <c r="C170" s="120">
        <v>30</v>
      </c>
      <c r="D170" s="121">
        <v>-0.97041420118343191</v>
      </c>
      <c r="E170" s="120">
        <v>957</v>
      </c>
      <c r="F170" s="121">
        <f t="shared" si="15"/>
        <v>30.9</v>
      </c>
      <c r="G170" s="120">
        <v>1529</v>
      </c>
      <c r="H170" s="121">
        <f t="shared" si="15"/>
        <v>0.59770114942528729</v>
      </c>
      <c r="I170" s="120">
        <v>199</v>
      </c>
      <c r="J170" s="121">
        <f t="shared" si="15"/>
        <v>-0.86984957488554615</v>
      </c>
      <c r="K170" s="120">
        <v>1893</v>
      </c>
      <c r="L170" s="121">
        <f t="shared" si="15"/>
        <v>8.5125628140703515</v>
      </c>
      <c r="M170" s="120"/>
      <c r="N170" s="121"/>
    </row>
    <row r="171" spans="2:14" x14ac:dyDescent="0.25">
      <c r="B171" s="119" t="s">
        <v>89</v>
      </c>
      <c r="C171" s="120">
        <v>133</v>
      </c>
      <c r="D171" s="121">
        <v>-0.80412371134020622</v>
      </c>
      <c r="E171" s="120">
        <v>376</v>
      </c>
      <c r="F171" s="121">
        <f t="shared" si="15"/>
        <v>1.8270676691729322</v>
      </c>
      <c r="G171" s="120">
        <v>1446</v>
      </c>
      <c r="H171" s="121">
        <f t="shared" si="15"/>
        <v>2.8457446808510638</v>
      </c>
      <c r="I171" s="120">
        <v>303</v>
      </c>
      <c r="J171" s="121">
        <f t="shared" si="15"/>
        <v>-0.79045643153526968</v>
      </c>
      <c r="K171" s="120">
        <v>991</v>
      </c>
      <c r="L171" s="121">
        <f t="shared" si="15"/>
        <v>2.2706270627062706</v>
      </c>
      <c r="M171" s="120"/>
      <c r="N171" s="121"/>
    </row>
    <row r="172" spans="2:14" x14ac:dyDescent="0.25">
      <c r="B172" s="119" t="s">
        <v>91</v>
      </c>
      <c r="C172" s="120">
        <v>209</v>
      </c>
      <c r="D172" s="121">
        <v>-0.8527131782945736</v>
      </c>
      <c r="E172" s="120">
        <v>891</v>
      </c>
      <c r="F172" s="121">
        <f t="shared" si="15"/>
        <v>3.2631578947368425</v>
      </c>
      <c r="G172" s="120">
        <v>3323</v>
      </c>
      <c r="H172" s="121">
        <f t="shared" si="15"/>
        <v>2.7295173961840629</v>
      </c>
      <c r="I172" s="120">
        <v>4164</v>
      </c>
      <c r="J172" s="121">
        <f t="shared" si="15"/>
        <v>0.2530845621426423</v>
      </c>
      <c r="K172" s="120">
        <v>3943</v>
      </c>
      <c r="L172" s="121">
        <f t="shared" si="15"/>
        <v>-5.3073967339096972E-2</v>
      </c>
      <c r="M172" s="120"/>
      <c r="N172" s="121"/>
    </row>
    <row r="173" spans="2:14" x14ac:dyDescent="0.25">
      <c r="B173" s="119" t="s">
        <v>93</v>
      </c>
      <c r="C173" s="120">
        <v>55</v>
      </c>
      <c r="D173" s="121">
        <v>-0.93707093821510301</v>
      </c>
      <c r="E173" s="120">
        <v>1616</v>
      </c>
      <c r="F173" s="121">
        <f t="shared" si="15"/>
        <v>28.381818181818183</v>
      </c>
      <c r="G173" s="120">
        <v>1435</v>
      </c>
      <c r="H173" s="121">
        <f t="shared" si="15"/>
        <v>-0.11200495049504955</v>
      </c>
      <c r="I173" s="120">
        <v>292</v>
      </c>
      <c r="J173" s="121">
        <f t="shared" si="15"/>
        <v>-0.79651567944250867</v>
      </c>
      <c r="K173" s="120">
        <v>597</v>
      </c>
      <c r="L173" s="121">
        <f t="shared" si="15"/>
        <v>1.0445205479452055</v>
      </c>
      <c r="M173" s="120"/>
      <c r="N173" s="121"/>
    </row>
    <row r="174" spans="2:14" x14ac:dyDescent="0.25">
      <c r="B174" s="119" t="s">
        <v>95</v>
      </c>
      <c r="C174" s="120">
        <v>523</v>
      </c>
      <c r="D174" s="121">
        <v>-0.29514824797843664</v>
      </c>
      <c r="E174" s="120">
        <v>1078</v>
      </c>
      <c r="F174" s="121">
        <f t="shared" si="15"/>
        <v>1.0611854684512427</v>
      </c>
      <c r="G174" s="120">
        <v>1972</v>
      </c>
      <c r="H174" s="121">
        <f t="shared" si="15"/>
        <v>0.8293135435992578</v>
      </c>
      <c r="I174" s="120">
        <v>521</v>
      </c>
      <c r="J174" s="121">
        <f t="shared" si="15"/>
        <v>-0.73580121703853951</v>
      </c>
      <c r="K174" s="120">
        <v>700</v>
      </c>
      <c r="L174" s="121">
        <f t="shared" si="15"/>
        <v>0.34357005758157388</v>
      </c>
      <c r="M174" s="120"/>
      <c r="N174" s="121"/>
    </row>
    <row r="175" spans="2:14" ht="15.75" x14ac:dyDescent="0.25">
      <c r="B175" s="122" t="s">
        <v>32</v>
      </c>
      <c r="C175" s="123">
        <v>3449</v>
      </c>
      <c r="D175" s="124">
        <v>-0.68299632352941175</v>
      </c>
      <c r="E175" s="123">
        <v>6294</v>
      </c>
      <c r="F175" s="124">
        <f t="shared" si="15"/>
        <v>0.82487677587706587</v>
      </c>
      <c r="G175" s="123">
        <v>18047</v>
      </c>
      <c r="H175" s="124">
        <f t="shared" si="15"/>
        <v>1.867333968859231</v>
      </c>
      <c r="I175" s="123">
        <v>15837</v>
      </c>
      <c r="J175" s="124">
        <f t="shared" si="15"/>
        <v>-0.12245802626475311</v>
      </c>
      <c r="K175" s="123">
        <v>19123</v>
      </c>
      <c r="L175" s="124">
        <f t="shared" si="15"/>
        <v>0.20748879206920501</v>
      </c>
      <c r="M175" s="123">
        <v>5823</v>
      </c>
      <c r="N175" s="124">
        <v>-0.47058823529411764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146</v>
      </c>
      <c r="D185" s="121">
        <v>-0.45925925925925926</v>
      </c>
      <c r="E185" s="120">
        <v>151</v>
      </c>
      <c r="F185" s="121">
        <f t="shared" ref="F185:L197" si="17">IFERROR(E185/C185-1,"-")</f>
        <v>3.4246575342465668E-2</v>
      </c>
      <c r="G185" s="120">
        <v>210</v>
      </c>
      <c r="H185" s="121">
        <f t="shared" si="17"/>
        <v>0.39072847682119205</v>
      </c>
      <c r="I185" s="120">
        <v>293</v>
      </c>
      <c r="J185" s="121">
        <f t="shared" si="17"/>
        <v>0.39523809523809517</v>
      </c>
      <c r="K185" s="120">
        <v>171</v>
      </c>
      <c r="L185" s="121">
        <f t="shared" si="17"/>
        <v>-0.41638225255972694</v>
      </c>
      <c r="M185" s="120">
        <v>266</v>
      </c>
      <c r="N185" s="121">
        <f t="shared" ref="N185:N191" si="18">IFERROR(M185/K185-1,"-")</f>
        <v>0.55555555555555558</v>
      </c>
    </row>
    <row r="186" spans="1:15" x14ac:dyDescent="0.25">
      <c r="B186" s="119" t="s">
        <v>75</v>
      </c>
      <c r="C186" s="120">
        <v>233</v>
      </c>
      <c r="D186" s="121">
        <v>7.870370370370372E-2</v>
      </c>
      <c r="E186" s="120">
        <v>0</v>
      </c>
      <c r="F186" s="121">
        <f t="shared" si="17"/>
        <v>-1</v>
      </c>
      <c r="G186" s="120">
        <v>211</v>
      </c>
      <c r="H186" s="121" t="str">
        <f t="shared" si="17"/>
        <v>-</v>
      </c>
      <c r="I186" s="120">
        <v>340</v>
      </c>
      <c r="J186" s="121">
        <f t="shared" si="17"/>
        <v>0.61137440758293837</v>
      </c>
      <c r="K186" s="120">
        <v>582</v>
      </c>
      <c r="L186" s="121">
        <f t="shared" si="17"/>
        <v>0.71176470588235285</v>
      </c>
      <c r="M186" s="120">
        <v>322</v>
      </c>
      <c r="N186" s="121">
        <f t="shared" si="18"/>
        <v>-0.4467353951890034</v>
      </c>
    </row>
    <row r="187" spans="1:15" x14ac:dyDescent="0.25">
      <c r="B187" s="119" t="s">
        <v>77</v>
      </c>
      <c r="C187" s="120">
        <v>93</v>
      </c>
      <c r="D187" s="121">
        <v>-0.37583892617449666</v>
      </c>
      <c r="E187" s="120">
        <v>1</v>
      </c>
      <c r="F187" s="121">
        <f t="shared" si="17"/>
        <v>-0.989247311827957</v>
      </c>
      <c r="G187" s="120">
        <v>444</v>
      </c>
      <c r="H187" s="121">
        <f t="shared" si="17"/>
        <v>443</v>
      </c>
      <c r="I187" s="120">
        <v>215</v>
      </c>
      <c r="J187" s="121">
        <f t="shared" si="17"/>
        <v>-0.51576576576576572</v>
      </c>
      <c r="K187" s="120">
        <v>450</v>
      </c>
      <c r="L187" s="121">
        <f t="shared" si="17"/>
        <v>1.0930232558139537</v>
      </c>
      <c r="M187" s="120">
        <v>265</v>
      </c>
      <c r="N187" s="121">
        <f t="shared" si="18"/>
        <v>-0.41111111111111109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41</v>
      </c>
      <c r="F188" s="121" t="str">
        <f t="shared" si="17"/>
        <v>-</v>
      </c>
      <c r="G188" s="120">
        <v>426</v>
      </c>
      <c r="H188" s="121">
        <f t="shared" si="17"/>
        <v>9.3902439024390247</v>
      </c>
      <c r="I188" s="120">
        <v>268</v>
      </c>
      <c r="J188" s="121">
        <f t="shared" si="17"/>
        <v>-0.37089201877934275</v>
      </c>
      <c r="K188" s="120">
        <v>177</v>
      </c>
      <c r="L188" s="121">
        <f t="shared" si="17"/>
        <v>-0.33955223880597019</v>
      </c>
      <c r="M188" s="120">
        <v>298</v>
      </c>
      <c r="N188" s="121">
        <f t="shared" si="18"/>
        <v>0.68361581920903958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172</v>
      </c>
      <c r="F189" s="121" t="str">
        <f t="shared" si="17"/>
        <v>-</v>
      </c>
      <c r="G189" s="120">
        <v>20</v>
      </c>
      <c r="H189" s="121">
        <f t="shared" si="17"/>
        <v>-0.88372093023255816</v>
      </c>
      <c r="I189" s="120">
        <v>262</v>
      </c>
      <c r="J189" s="121">
        <f t="shared" si="17"/>
        <v>12.1</v>
      </c>
      <c r="K189" s="120">
        <v>476</v>
      </c>
      <c r="L189" s="121">
        <f t="shared" si="17"/>
        <v>0.81679389312977091</v>
      </c>
      <c r="M189" s="120">
        <v>207</v>
      </c>
      <c r="N189" s="121">
        <f t="shared" si="18"/>
        <v>-0.56512605042016806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61</v>
      </c>
      <c r="F190" s="121" t="str">
        <f t="shared" si="17"/>
        <v>-</v>
      </c>
      <c r="G190" s="120">
        <v>166</v>
      </c>
      <c r="H190" s="121">
        <f t="shared" si="17"/>
        <v>1.721311475409836</v>
      </c>
      <c r="I190" s="120">
        <v>98</v>
      </c>
      <c r="J190" s="121">
        <f t="shared" si="17"/>
        <v>-0.40963855421686746</v>
      </c>
      <c r="K190" s="120">
        <v>130</v>
      </c>
      <c r="L190" s="121">
        <f t="shared" si="17"/>
        <v>0.32653061224489788</v>
      </c>
      <c r="M190" s="120">
        <v>192</v>
      </c>
      <c r="N190" s="121">
        <f t="shared" si="18"/>
        <v>0.47692307692307701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32</v>
      </c>
      <c r="F191" s="121" t="str">
        <f t="shared" si="17"/>
        <v>-</v>
      </c>
      <c r="G191" s="120">
        <v>436</v>
      </c>
      <c r="H191" s="121">
        <f t="shared" si="17"/>
        <v>12.625</v>
      </c>
      <c r="I191" s="120">
        <v>599</v>
      </c>
      <c r="J191" s="121">
        <f t="shared" si="17"/>
        <v>0.37385321100917435</v>
      </c>
      <c r="K191" s="120">
        <v>475</v>
      </c>
      <c r="L191" s="121">
        <f t="shared" si="17"/>
        <v>-0.20701168614357257</v>
      </c>
      <c r="M191" s="120">
        <v>199</v>
      </c>
      <c r="N191" s="121">
        <f t="shared" si="18"/>
        <v>-0.58105263157894738</v>
      </c>
    </row>
    <row r="192" spans="1:15" x14ac:dyDescent="0.25">
      <c r="B192" s="119" t="s">
        <v>87</v>
      </c>
      <c r="C192" s="120">
        <v>150</v>
      </c>
      <c r="D192" s="121">
        <v>-0.1124260355029586</v>
      </c>
      <c r="E192" s="120">
        <v>230</v>
      </c>
      <c r="F192" s="121">
        <f t="shared" si="17"/>
        <v>0.53333333333333344</v>
      </c>
      <c r="G192" s="120">
        <v>130</v>
      </c>
      <c r="H192" s="121">
        <f t="shared" si="17"/>
        <v>-0.43478260869565222</v>
      </c>
      <c r="I192" s="120">
        <v>80</v>
      </c>
      <c r="J192" s="121">
        <f t="shared" si="17"/>
        <v>-0.38461538461538458</v>
      </c>
      <c r="K192" s="120">
        <v>413</v>
      </c>
      <c r="L192" s="121">
        <f t="shared" si="17"/>
        <v>4.1624999999999996</v>
      </c>
      <c r="M192" s="120"/>
      <c r="N192" s="121"/>
    </row>
    <row r="193" spans="2:15" x14ac:dyDescent="0.25">
      <c r="B193" s="119" t="s">
        <v>89</v>
      </c>
      <c r="C193" s="120">
        <v>139</v>
      </c>
      <c r="D193" s="121">
        <v>0.25225225225225234</v>
      </c>
      <c r="E193" s="120">
        <v>103</v>
      </c>
      <c r="F193" s="121">
        <f t="shared" si="17"/>
        <v>-0.25899280575539574</v>
      </c>
      <c r="G193" s="120">
        <v>393</v>
      </c>
      <c r="H193" s="121">
        <f t="shared" si="17"/>
        <v>2.8155339805825244</v>
      </c>
      <c r="I193" s="120">
        <v>48</v>
      </c>
      <c r="J193" s="121">
        <f t="shared" si="17"/>
        <v>-0.87786259541984735</v>
      </c>
      <c r="K193" s="120">
        <v>267</v>
      </c>
      <c r="L193" s="121">
        <f t="shared" si="17"/>
        <v>4.5625</v>
      </c>
      <c r="M193" s="120"/>
      <c r="N193" s="121"/>
    </row>
    <row r="194" spans="2:15" x14ac:dyDescent="0.25">
      <c r="B194" s="119" t="s">
        <v>91</v>
      </c>
      <c r="C194" s="120">
        <v>110</v>
      </c>
      <c r="D194" s="121">
        <v>-0.5703125</v>
      </c>
      <c r="E194" s="120">
        <v>254</v>
      </c>
      <c r="F194" s="121">
        <f t="shared" si="17"/>
        <v>1.3090909090909091</v>
      </c>
      <c r="G194" s="120">
        <v>197</v>
      </c>
      <c r="H194" s="121">
        <f t="shared" si="17"/>
        <v>-0.22440944881889768</v>
      </c>
      <c r="I194" s="120">
        <v>281</v>
      </c>
      <c r="J194" s="121">
        <f t="shared" si="17"/>
        <v>0.42639593908629436</v>
      </c>
      <c r="K194" s="120">
        <v>513</v>
      </c>
      <c r="L194" s="121">
        <f t="shared" si="17"/>
        <v>0.82562277580071175</v>
      </c>
      <c r="M194" s="120"/>
      <c r="N194" s="121"/>
    </row>
    <row r="195" spans="2:15" x14ac:dyDescent="0.25">
      <c r="B195" s="119" t="s">
        <v>93</v>
      </c>
      <c r="C195" s="120">
        <v>86</v>
      </c>
      <c r="D195" s="121">
        <v>-0.61777777777777776</v>
      </c>
      <c r="E195" s="120">
        <v>315</v>
      </c>
      <c r="F195" s="121">
        <f t="shared" si="17"/>
        <v>2.6627906976744184</v>
      </c>
      <c r="G195" s="120">
        <v>391</v>
      </c>
      <c r="H195" s="121">
        <f t="shared" si="17"/>
        <v>0.2412698412698413</v>
      </c>
      <c r="I195" s="120">
        <v>116</v>
      </c>
      <c r="J195" s="121">
        <f t="shared" si="17"/>
        <v>-0.70332480818414322</v>
      </c>
      <c r="K195" s="120">
        <v>270</v>
      </c>
      <c r="L195" s="121">
        <f t="shared" si="17"/>
        <v>1.3275862068965516</v>
      </c>
      <c r="M195" s="120"/>
      <c r="N195" s="121"/>
    </row>
    <row r="196" spans="2:15" x14ac:dyDescent="0.25">
      <c r="B196" s="119" t="s">
        <v>95</v>
      </c>
      <c r="C196" s="120">
        <v>267</v>
      </c>
      <c r="D196" s="121">
        <v>-0.30649350649350648</v>
      </c>
      <c r="E196" s="120">
        <v>275</v>
      </c>
      <c r="F196" s="121">
        <f t="shared" si="17"/>
        <v>2.9962546816479474E-2</v>
      </c>
      <c r="G196" s="120">
        <v>224</v>
      </c>
      <c r="H196" s="121">
        <f t="shared" si="17"/>
        <v>-0.18545454545454543</v>
      </c>
      <c r="I196" s="120">
        <v>99</v>
      </c>
      <c r="J196" s="121">
        <f t="shared" si="17"/>
        <v>-0.5580357142857143</v>
      </c>
      <c r="K196" s="120">
        <v>295</v>
      </c>
      <c r="L196" s="121">
        <f t="shared" si="17"/>
        <v>1.9797979797979797</v>
      </c>
      <c r="M196" s="120"/>
      <c r="N196" s="121"/>
    </row>
    <row r="197" spans="2:15" ht="15.75" x14ac:dyDescent="0.25">
      <c r="B197" s="122" t="s">
        <v>32</v>
      </c>
      <c r="C197" s="123">
        <v>1278</v>
      </c>
      <c r="D197" s="124">
        <v>-0.48238153098420411</v>
      </c>
      <c r="E197" s="123">
        <v>1635</v>
      </c>
      <c r="F197" s="124">
        <f t="shared" si="17"/>
        <v>0.27934272300469476</v>
      </c>
      <c r="G197" s="123">
        <v>3248</v>
      </c>
      <c r="H197" s="124">
        <f t="shared" si="17"/>
        <v>0.98654434250764522</v>
      </c>
      <c r="I197" s="123">
        <v>2699</v>
      </c>
      <c r="J197" s="124">
        <f t="shared" si="17"/>
        <v>-0.16902709359605916</v>
      </c>
      <c r="K197" s="123">
        <v>4219</v>
      </c>
      <c r="L197" s="124">
        <f t="shared" si="17"/>
        <v>0.56317154501667277</v>
      </c>
      <c r="M197" s="123">
        <v>1749</v>
      </c>
      <c r="N197" s="124">
        <v>-0.28931328728159289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55</v>
      </c>
      <c r="D207" s="121">
        <v>-0.73300970873786409</v>
      </c>
      <c r="E207" s="120">
        <v>0</v>
      </c>
      <c r="F207" s="121">
        <f t="shared" ref="F207:L219" si="19">IFERROR(E207/C207-1,"-")</f>
        <v>-1</v>
      </c>
      <c r="G207" s="120">
        <v>837</v>
      </c>
      <c r="H207" s="121" t="str">
        <f t="shared" si="19"/>
        <v>-</v>
      </c>
      <c r="I207" s="120">
        <v>386</v>
      </c>
      <c r="J207" s="121">
        <f t="shared" si="19"/>
        <v>-0.53882915173237755</v>
      </c>
      <c r="K207" s="120">
        <v>605</v>
      </c>
      <c r="L207" s="121">
        <f t="shared" si="19"/>
        <v>0.56735751295336789</v>
      </c>
      <c r="M207" s="120">
        <v>580</v>
      </c>
      <c r="N207" s="121">
        <f t="shared" ref="N207:N213" si="20">IFERROR(M207/K207-1,"-")</f>
        <v>-4.132231404958675E-2</v>
      </c>
    </row>
    <row r="208" spans="2:15" x14ac:dyDescent="0.25">
      <c r="B208" s="119" t="s">
        <v>75</v>
      </c>
      <c r="C208" s="120">
        <v>122</v>
      </c>
      <c r="D208" s="121">
        <v>-0.41346153846153844</v>
      </c>
      <c r="E208" s="120">
        <v>2</v>
      </c>
      <c r="F208" s="121">
        <f t="shared" si="19"/>
        <v>-0.98360655737704916</v>
      </c>
      <c r="G208" s="120">
        <v>210</v>
      </c>
      <c r="H208" s="121">
        <f t="shared" si="19"/>
        <v>104</v>
      </c>
      <c r="I208" s="120">
        <v>356</v>
      </c>
      <c r="J208" s="121">
        <f t="shared" si="19"/>
        <v>0.69523809523809521</v>
      </c>
      <c r="K208" s="120">
        <v>906</v>
      </c>
      <c r="L208" s="121">
        <f t="shared" si="19"/>
        <v>1.5449438202247192</v>
      </c>
      <c r="M208" s="120">
        <v>524</v>
      </c>
      <c r="N208" s="121">
        <f t="shared" si="20"/>
        <v>-0.42163355408388525</v>
      </c>
    </row>
    <row r="209" spans="2:15" x14ac:dyDescent="0.25">
      <c r="B209" s="119" t="s">
        <v>77</v>
      </c>
      <c r="C209" s="120">
        <v>33</v>
      </c>
      <c r="D209" s="121">
        <v>-0.83980582524271841</v>
      </c>
      <c r="E209" s="120">
        <v>24</v>
      </c>
      <c r="F209" s="121">
        <f t="shared" si="19"/>
        <v>-0.27272727272727271</v>
      </c>
      <c r="G209" s="120">
        <v>62</v>
      </c>
      <c r="H209" s="121">
        <f t="shared" si="19"/>
        <v>1.5833333333333335</v>
      </c>
      <c r="I209" s="120">
        <v>367</v>
      </c>
      <c r="J209" s="121">
        <f t="shared" si="19"/>
        <v>4.919354838709677</v>
      </c>
      <c r="K209" s="120">
        <v>552</v>
      </c>
      <c r="L209" s="121">
        <f t="shared" si="19"/>
        <v>0.50408719346049047</v>
      </c>
      <c r="M209" s="120">
        <v>537</v>
      </c>
      <c r="N209" s="121">
        <f t="shared" si="20"/>
        <v>-2.7173913043478271E-2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18</v>
      </c>
      <c r="F210" s="121" t="str">
        <f t="shared" si="19"/>
        <v>-</v>
      </c>
      <c r="G210" s="120">
        <v>77</v>
      </c>
      <c r="H210" s="121">
        <f t="shared" si="19"/>
        <v>3.2777777777777777</v>
      </c>
      <c r="I210" s="120">
        <v>427</v>
      </c>
      <c r="J210" s="121">
        <f t="shared" si="19"/>
        <v>4.5454545454545459</v>
      </c>
      <c r="K210" s="120">
        <v>459</v>
      </c>
      <c r="L210" s="121">
        <f t="shared" si="19"/>
        <v>7.4941451990632402E-2</v>
      </c>
      <c r="M210" s="120">
        <v>432</v>
      </c>
      <c r="N210" s="121">
        <f t="shared" si="20"/>
        <v>-5.8823529411764719E-2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138</v>
      </c>
      <c r="F211" s="121" t="str">
        <f t="shared" si="19"/>
        <v>-</v>
      </c>
      <c r="G211" s="120">
        <v>150</v>
      </c>
      <c r="H211" s="121">
        <f t="shared" si="19"/>
        <v>8.6956521739130377E-2</v>
      </c>
      <c r="I211" s="120">
        <v>215</v>
      </c>
      <c r="J211" s="121">
        <f t="shared" si="19"/>
        <v>0.43333333333333335</v>
      </c>
      <c r="K211" s="120">
        <v>656</v>
      </c>
      <c r="L211" s="121">
        <f t="shared" si="19"/>
        <v>2.0511627906976746</v>
      </c>
      <c r="M211" s="120">
        <v>274</v>
      </c>
      <c r="N211" s="121">
        <f t="shared" si="20"/>
        <v>-0.58231707317073167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237</v>
      </c>
      <c r="F212" s="121" t="str">
        <f t="shared" si="19"/>
        <v>-</v>
      </c>
      <c r="G212" s="120">
        <v>186</v>
      </c>
      <c r="H212" s="121">
        <f t="shared" si="19"/>
        <v>-0.21518987341772156</v>
      </c>
      <c r="I212" s="120">
        <v>119</v>
      </c>
      <c r="J212" s="121">
        <f t="shared" si="19"/>
        <v>-0.36021505376344087</v>
      </c>
      <c r="K212" s="120">
        <v>218</v>
      </c>
      <c r="L212" s="121">
        <f t="shared" si="19"/>
        <v>0.83193277310924363</v>
      </c>
      <c r="M212" s="120">
        <v>303</v>
      </c>
      <c r="N212" s="121">
        <f t="shared" si="20"/>
        <v>0.38990825688073394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6</v>
      </c>
      <c r="F213" s="121" t="str">
        <f t="shared" si="19"/>
        <v>-</v>
      </c>
      <c r="G213" s="120">
        <v>254</v>
      </c>
      <c r="H213" s="121">
        <f t="shared" si="19"/>
        <v>41.333333333333336</v>
      </c>
      <c r="I213" s="120">
        <v>440</v>
      </c>
      <c r="J213" s="121">
        <f t="shared" si="19"/>
        <v>0.73228346456692917</v>
      </c>
      <c r="K213" s="120">
        <v>248</v>
      </c>
      <c r="L213" s="121">
        <f t="shared" si="19"/>
        <v>-0.4363636363636364</v>
      </c>
      <c r="M213" s="120">
        <v>497</v>
      </c>
      <c r="N213" s="121">
        <f t="shared" si="20"/>
        <v>1.004032258064516</v>
      </c>
    </row>
    <row r="214" spans="2:15" x14ac:dyDescent="0.25">
      <c r="B214" s="119" t="s">
        <v>87</v>
      </c>
      <c r="C214" s="120">
        <v>48</v>
      </c>
      <c r="D214" s="121">
        <v>-0.44186046511627908</v>
      </c>
      <c r="E214" s="120">
        <v>159</v>
      </c>
      <c r="F214" s="121">
        <f t="shared" si="19"/>
        <v>2.3125</v>
      </c>
      <c r="G214" s="120">
        <v>274</v>
      </c>
      <c r="H214" s="121">
        <f t="shared" si="19"/>
        <v>0.72327044025157239</v>
      </c>
      <c r="I214" s="120">
        <v>268</v>
      </c>
      <c r="J214" s="121">
        <f t="shared" si="19"/>
        <v>-2.1897810218978075E-2</v>
      </c>
      <c r="K214" s="120">
        <v>589</v>
      </c>
      <c r="L214" s="121">
        <f t="shared" si="19"/>
        <v>1.1977611940298507</v>
      </c>
      <c r="M214" s="120"/>
      <c r="N214" s="121"/>
    </row>
    <row r="215" spans="2:15" x14ac:dyDescent="0.25">
      <c r="B215" s="119" t="s">
        <v>89</v>
      </c>
      <c r="C215" s="120">
        <v>8</v>
      </c>
      <c r="D215" s="121">
        <v>-0.87096774193548387</v>
      </c>
      <c r="E215" s="120">
        <v>393</v>
      </c>
      <c r="F215" s="121">
        <f t="shared" si="19"/>
        <v>48.125</v>
      </c>
      <c r="G215" s="120">
        <v>172</v>
      </c>
      <c r="H215" s="121">
        <f t="shared" si="19"/>
        <v>-0.56234096692111957</v>
      </c>
      <c r="I215" s="120">
        <v>292</v>
      </c>
      <c r="J215" s="121">
        <f t="shared" si="19"/>
        <v>0.69767441860465107</v>
      </c>
      <c r="K215" s="120">
        <v>484</v>
      </c>
      <c r="L215" s="121">
        <f t="shared" si="19"/>
        <v>0.65753424657534243</v>
      </c>
      <c r="M215" s="120"/>
      <c r="N215" s="121"/>
    </row>
    <row r="216" spans="2:15" x14ac:dyDescent="0.25">
      <c r="B216" s="119" t="s">
        <v>91</v>
      </c>
      <c r="C216" s="120">
        <v>7</v>
      </c>
      <c r="D216" s="121">
        <v>-0.95731707317073167</v>
      </c>
      <c r="E216" s="120">
        <v>960</v>
      </c>
      <c r="F216" s="121">
        <f t="shared" si="19"/>
        <v>136.14285714285714</v>
      </c>
      <c r="G216" s="120">
        <v>268</v>
      </c>
      <c r="H216" s="121">
        <f t="shared" si="19"/>
        <v>-0.72083333333333333</v>
      </c>
      <c r="I216" s="120">
        <v>406</v>
      </c>
      <c r="J216" s="121">
        <f t="shared" si="19"/>
        <v>0.5149253731343284</v>
      </c>
      <c r="K216" s="120">
        <v>867</v>
      </c>
      <c r="L216" s="121">
        <f t="shared" si="19"/>
        <v>1.1354679802955663</v>
      </c>
      <c r="M216" s="120"/>
      <c r="N216" s="121"/>
    </row>
    <row r="217" spans="2:15" x14ac:dyDescent="0.25">
      <c r="B217" s="119" t="s">
        <v>93</v>
      </c>
      <c r="C217" s="120">
        <v>32</v>
      </c>
      <c r="D217" s="121">
        <v>-0.74803149606299213</v>
      </c>
      <c r="E217" s="120">
        <v>934</v>
      </c>
      <c r="F217" s="121">
        <f t="shared" si="19"/>
        <v>28.1875</v>
      </c>
      <c r="G217" s="120">
        <v>594</v>
      </c>
      <c r="H217" s="121">
        <f t="shared" si="19"/>
        <v>-0.36402569593147749</v>
      </c>
      <c r="I217" s="120">
        <v>385</v>
      </c>
      <c r="J217" s="121">
        <f t="shared" si="19"/>
        <v>-0.35185185185185186</v>
      </c>
      <c r="K217" s="120">
        <v>441</v>
      </c>
      <c r="L217" s="121">
        <f t="shared" si="19"/>
        <v>0.1454545454545455</v>
      </c>
      <c r="M217" s="120"/>
      <c r="N217" s="121"/>
    </row>
    <row r="218" spans="2:15" x14ac:dyDescent="0.25">
      <c r="B218" s="119" t="s">
        <v>95</v>
      </c>
      <c r="C218" s="120">
        <v>163</v>
      </c>
      <c r="D218" s="121">
        <v>-5.7803468208092457E-2</v>
      </c>
      <c r="E218" s="120">
        <v>1017</v>
      </c>
      <c r="F218" s="121">
        <f t="shared" si="19"/>
        <v>5.2392638036809815</v>
      </c>
      <c r="G218" s="120">
        <v>312</v>
      </c>
      <c r="H218" s="121">
        <f t="shared" si="19"/>
        <v>-0.69321533923303835</v>
      </c>
      <c r="I218" s="120">
        <v>286</v>
      </c>
      <c r="J218" s="121">
        <f t="shared" si="19"/>
        <v>-8.333333333333337E-2</v>
      </c>
      <c r="K218" s="120">
        <v>429</v>
      </c>
      <c r="L218" s="121">
        <f t="shared" si="19"/>
        <v>0.5</v>
      </c>
      <c r="M218" s="120"/>
      <c r="N218" s="121"/>
    </row>
    <row r="219" spans="2:15" ht="15.75" x14ac:dyDescent="0.25">
      <c r="B219" s="122" t="s">
        <v>32</v>
      </c>
      <c r="C219" s="123">
        <v>536</v>
      </c>
      <c r="D219" s="124">
        <v>-0.69955156950672648</v>
      </c>
      <c r="E219" s="123">
        <v>3888</v>
      </c>
      <c r="F219" s="124">
        <f t="shared" si="19"/>
        <v>6.2537313432835822</v>
      </c>
      <c r="G219" s="123">
        <v>3396</v>
      </c>
      <c r="H219" s="124">
        <f t="shared" si="19"/>
        <v>-0.12654320987654322</v>
      </c>
      <c r="I219" s="123">
        <v>3947</v>
      </c>
      <c r="J219" s="124">
        <f t="shared" si="19"/>
        <v>0.16224970553592466</v>
      </c>
      <c r="K219" s="123">
        <v>6454</v>
      </c>
      <c r="L219" s="124">
        <f t="shared" si="19"/>
        <v>0.63516594882189015</v>
      </c>
      <c r="M219" s="123">
        <v>3147</v>
      </c>
      <c r="N219" s="124">
        <v>-0.13638858397365528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146</v>
      </c>
      <c r="D229" s="121">
        <v>-0.45925925925925926</v>
      </c>
      <c r="E229" s="120">
        <v>151</v>
      </c>
      <c r="F229" s="121">
        <f t="shared" ref="F229:L241" si="21">IFERROR(E229/C229-1,"-")</f>
        <v>3.4246575342465668E-2</v>
      </c>
      <c r="G229" s="120">
        <v>210</v>
      </c>
      <c r="H229" s="121">
        <f t="shared" si="21"/>
        <v>0.39072847682119205</v>
      </c>
      <c r="I229" s="120">
        <v>293</v>
      </c>
      <c r="J229" s="121">
        <f t="shared" si="21"/>
        <v>0.39523809523809517</v>
      </c>
      <c r="K229" s="120">
        <v>171</v>
      </c>
      <c r="L229" s="121">
        <f t="shared" si="21"/>
        <v>-0.41638225255972694</v>
      </c>
      <c r="M229" s="120">
        <v>266</v>
      </c>
      <c r="N229" s="121">
        <f t="shared" ref="N229:N235" si="22">IFERROR(M229/K229-1,"-")</f>
        <v>0.55555555555555558</v>
      </c>
    </row>
    <row r="230" spans="2:15" x14ac:dyDescent="0.25">
      <c r="B230" s="119" t="s">
        <v>75</v>
      </c>
      <c r="C230" s="120">
        <v>233</v>
      </c>
      <c r="D230" s="121">
        <v>7.870370370370372E-2</v>
      </c>
      <c r="E230" s="120">
        <v>0</v>
      </c>
      <c r="F230" s="121">
        <f t="shared" si="21"/>
        <v>-1</v>
      </c>
      <c r="G230" s="120">
        <v>211</v>
      </c>
      <c r="H230" s="121" t="str">
        <f t="shared" si="21"/>
        <v>-</v>
      </c>
      <c r="I230" s="120">
        <v>340</v>
      </c>
      <c r="J230" s="121">
        <f t="shared" si="21"/>
        <v>0.61137440758293837</v>
      </c>
      <c r="K230" s="120">
        <v>582</v>
      </c>
      <c r="L230" s="121">
        <f t="shared" si="21"/>
        <v>0.71176470588235285</v>
      </c>
      <c r="M230" s="120">
        <v>322</v>
      </c>
      <c r="N230" s="121">
        <f t="shared" si="22"/>
        <v>-0.4467353951890034</v>
      </c>
    </row>
    <row r="231" spans="2:15" x14ac:dyDescent="0.25">
      <c r="B231" s="119" t="s">
        <v>77</v>
      </c>
      <c r="C231" s="120">
        <v>93</v>
      </c>
      <c r="D231" s="121">
        <v>-0.37583892617449666</v>
      </c>
      <c r="E231" s="120">
        <v>1</v>
      </c>
      <c r="F231" s="121">
        <f t="shared" si="21"/>
        <v>-0.989247311827957</v>
      </c>
      <c r="G231" s="120">
        <v>444</v>
      </c>
      <c r="H231" s="121">
        <f t="shared" si="21"/>
        <v>443</v>
      </c>
      <c r="I231" s="120">
        <v>215</v>
      </c>
      <c r="J231" s="121">
        <f t="shared" si="21"/>
        <v>-0.51576576576576572</v>
      </c>
      <c r="K231" s="120">
        <v>450</v>
      </c>
      <c r="L231" s="121">
        <f t="shared" si="21"/>
        <v>1.0930232558139537</v>
      </c>
      <c r="M231" s="120">
        <v>265</v>
      </c>
      <c r="N231" s="121">
        <f t="shared" si="22"/>
        <v>-0.41111111111111109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41</v>
      </c>
      <c r="F232" s="121" t="str">
        <f t="shared" si="21"/>
        <v>-</v>
      </c>
      <c r="G232" s="120">
        <v>426</v>
      </c>
      <c r="H232" s="121">
        <f t="shared" si="21"/>
        <v>9.3902439024390247</v>
      </c>
      <c r="I232" s="120">
        <v>268</v>
      </c>
      <c r="J232" s="121">
        <f t="shared" si="21"/>
        <v>-0.37089201877934275</v>
      </c>
      <c r="K232" s="120">
        <v>177</v>
      </c>
      <c r="L232" s="121">
        <f t="shared" si="21"/>
        <v>-0.33955223880597019</v>
      </c>
      <c r="M232" s="120">
        <v>298</v>
      </c>
      <c r="N232" s="121">
        <f t="shared" si="22"/>
        <v>0.68361581920903958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172</v>
      </c>
      <c r="F233" s="121" t="str">
        <f t="shared" si="21"/>
        <v>-</v>
      </c>
      <c r="G233" s="120">
        <v>20</v>
      </c>
      <c r="H233" s="121">
        <f t="shared" si="21"/>
        <v>-0.88372093023255816</v>
      </c>
      <c r="I233" s="120">
        <v>262</v>
      </c>
      <c r="J233" s="121">
        <f t="shared" si="21"/>
        <v>12.1</v>
      </c>
      <c r="K233" s="120">
        <v>476</v>
      </c>
      <c r="L233" s="121">
        <f t="shared" si="21"/>
        <v>0.81679389312977091</v>
      </c>
      <c r="M233" s="120">
        <v>207</v>
      </c>
      <c r="N233" s="121">
        <f t="shared" si="22"/>
        <v>-0.56512605042016806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61</v>
      </c>
      <c r="F234" s="121" t="str">
        <f t="shared" si="21"/>
        <v>-</v>
      </c>
      <c r="G234" s="120">
        <v>166</v>
      </c>
      <c r="H234" s="121">
        <f t="shared" si="21"/>
        <v>1.721311475409836</v>
      </c>
      <c r="I234" s="120">
        <v>98</v>
      </c>
      <c r="J234" s="121">
        <f t="shared" si="21"/>
        <v>-0.40963855421686746</v>
      </c>
      <c r="K234" s="120">
        <v>130</v>
      </c>
      <c r="L234" s="121">
        <f t="shared" si="21"/>
        <v>0.32653061224489788</v>
      </c>
      <c r="M234" s="120">
        <v>192</v>
      </c>
      <c r="N234" s="121">
        <f t="shared" si="22"/>
        <v>0.47692307692307701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32</v>
      </c>
      <c r="F235" s="121" t="str">
        <f t="shared" si="21"/>
        <v>-</v>
      </c>
      <c r="G235" s="120">
        <v>436</v>
      </c>
      <c r="H235" s="121">
        <f t="shared" si="21"/>
        <v>12.625</v>
      </c>
      <c r="I235" s="120">
        <v>599</v>
      </c>
      <c r="J235" s="121">
        <f t="shared" si="21"/>
        <v>0.37385321100917435</v>
      </c>
      <c r="K235" s="120">
        <v>475</v>
      </c>
      <c r="L235" s="121">
        <f t="shared" si="21"/>
        <v>-0.20701168614357257</v>
      </c>
      <c r="M235" s="120">
        <v>199</v>
      </c>
      <c r="N235" s="121">
        <f t="shared" si="22"/>
        <v>-0.58105263157894738</v>
      </c>
    </row>
    <row r="236" spans="2:15" x14ac:dyDescent="0.25">
      <c r="B236" s="119" t="s">
        <v>87</v>
      </c>
      <c r="C236" s="120">
        <v>150</v>
      </c>
      <c r="D236" s="121">
        <v>-0.1124260355029586</v>
      </c>
      <c r="E236" s="120">
        <v>230</v>
      </c>
      <c r="F236" s="121">
        <f t="shared" si="21"/>
        <v>0.53333333333333344</v>
      </c>
      <c r="G236" s="120">
        <v>130</v>
      </c>
      <c r="H236" s="121">
        <f t="shared" si="21"/>
        <v>-0.43478260869565222</v>
      </c>
      <c r="I236" s="120">
        <v>80</v>
      </c>
      <c r="J236" s="121">
        <f t="shared" si="21"/>
        <v>-0.38461538461538458</v>
      </c>
      <c r="K236" s="120">
        <v>413</v>
      </c>
      <c r="L236" s="121">
        <f t="shared" si="21"/>
        <v>4.1624999999999996</v>
      </c>
      <c r="M236" s="120"/>
      <c r="N236" s="121"/>
    </row>
    <row r="237" spans="2:15" x14ac:dyDescent="0.25">
      <c r="B237" s="119" t="s">
        <v>89</v>
      </c>
      <c r="C237" s="120">
        <v>139</v>
      </c>
      <c r="D237" s="121">
        <v>0.25225225225225234</v>
      </c>
      <c r="E237" s="120">
        <v>103</v>
      </c>
      <c r="F237" s="121">
        <f t="shared" si="21"/>
        <v>-0.25899280575539574</v>
      </c>
      <c r="G237" s="120">
        <v>393</v>
      </c>
      <c r="H237" s="121">
        <f t="shared" si="21"/>
        <v>2.8155339805825244</v>
      </c>
      <c r="I237" s="120">
        <v>48</v>
      </c>
      <c r="J237" s="121">
        <f t="shared" si="21"/>
        <v>-0.87786259541984735</v>
      </c>
      <c r="K237" s="120">
        <v>267</v>
      </c>
      <c r="L237" s="121">
        <f t="shared" si="21"/>
        <v>4.5625</v>
      </c>
      <c r="M237" s="120"/>
      <c r="N237" s="121"/>
    </row>
    <row r="238" spans="2:15" x14ac:dyDescent="0.25">
      <c r="B238" s="119" t="s">
        <v>91</v>
      </c>
      <c r="C238" s="120">
        <v>110</v>
      </c>
      <c r="D238" s="121">
        <v>-0.5703125</v>
      </c>
      <c r="E238" s="120">
        <v>254</v>
      </c>
      <c r="F238" s="121">
        <f t="shared" si="21"/>
        <v>1.3090909090909091</v>
      </c>
      <c r="G238" s="120">
        <v>197</v>
      </c>
      <c r="H238" s="121">
        <f t="shared" si="21"/>
        <v>-0.22440944881889768</v>
      </c>
      <c r="I238" s="120">
        <v>281</v>
      </c>
      <c r="J238" s="121">
        <f t="shared" si="21"/>
        <v>0.42639593908629436</v>
      </c>
      <c r="K238" s="120">
        <v>513</v>
      </c>
      <c r="L238" s="121">
        <f t="shared" si="21"/>
        <v>0.82562277580071175</v>
      </c>
      <c r="M238" s="120"/>
      <c r="N238" s="121"/>
    </row>
    <row r="239" spans="2:15" x14ac:dyDescent="0.25">
      <c r="B239" s="119" t="s">
        <v>93</v>
      </c>
      <c r="C239" s="120">
        <v>86</v>
      </c>
      <c r="D239" s="121">
        <v>-0.61777777777777776</v>
      </c>
      <c r="E239" s="120">
        <v>315</v>
      </c>
      <c r="F239" s="121">
        <f t="shared" si="21"/>
        <v>2.6627906976744184</v>
      </c>
      <c r="G239" s="120">
        <v>391</v>
      </c>
      <c r="H239" s="121">
        <f t="shared" si="21"/>
        <v>0.2412698412698413</v>
      </c>
      <c r="I239" s="120">
        <v>116</v>
      </c>
      <c r="J239" s="121">
        <f t="shared" si="21"/>
        <v>-0.70332480818414322</v>
      </c>
      <c r="K239" s="120">
        <v>270</v>
      </c>
      <c r="L239" s="121">
        <f t="shared" si="21"/>
        <v>1.3275862068965516</v>
      </c>
      <c r="M239" s="120"/>
      <c r="N239" s="121"/>
    </row>
    <row r="240" spans="2:15" x14ac:dyDescent="0.25">
      <c r="B240" s="119" t="s">
        <v>95</v>
      </c>
      <c r="C240" s="120">
        <v>267</v>
      </c>
      <c r="D240" s="121">
        <v>-0.30649350649350648</v>
      </c>
      <c r="E240" s="120">
        <v>275</v>
      </c>
      <c r="F240" s="121">
        <f t="shared" si="21"/>
        <v>2.9962546816479474E-2</v>
      </c>
      <c r="G240" s="120">
        <v>224</v>
      </c>
      <c r="H240" s="121">
        <f t="shared" si="21"/>
        <v>-0.18545454545454543</v>
      </c>
      <c r="I240" s="120">
        <v>99</v>
      </c>
      <c r="J240" s="121">
        <f t="shared" si="21"/>
        <v>-0.5580357142857143</v>
      </c>
      <c r="K240" s="120">
        <v>295</v>
      </c>
      <c r="L240" s="121">
        <f t="shared" si="21"/>
        <v>1.9797979797979797</v>
      </c>
      <c r="M240" s="120"/>
      <c r="N240" s="121"/>
    </row>
    <row r="241" spans="2:15" ht="15.75" x14ac:dyDescent="0.25">
      <c r="B241" s="122" t="s">
        <v>32</v>
      </c>
      <c r="C241" s="123">
        <v>1278</v>
      </c>
      <c r="D241" s="124">
        <v>-0.48238153098420411</v>
      </c>
      <c r="E241" s="123">
        <v>1635</v>
      </c>
      <c r="F241" s="124">
        <f t="shared" si="21"/>
        <v>0.27934272300469476</v>
      </c>
      <c r="G241" s="123">
        <v>3248</v>
      </c>
      <c r="H241" s="124">
        <f t="shared" si="21"/>
        <v>0.98654434250764522</v>
      </c>
      <c r="I241" s="123">
        <v>2699</v>
      </c>
      <c r="J241" s="124">
        <f t="shared" si="21"/>
        <v>-0.16902709359605916</v>
      </c>
      <c r="K241" s="123">
        <v>4219</v>
      </c>
      <c r="L241" s="124">
        <f t="shared" si="21"/>
        <v>0.56317154501667277</v>
      </c>
      <c r="M241" s="123">
        <v>1749</v>
      </c>
      <c r="N241" s="124">
        <v>-0.28931328728159289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276</v>
      </c>
      <c r="D251" s="121">
        <v>-5.4794520547945202E-2</v>
      </c>
      <c r="E251" s="120">
        <v>0</v>
      </c>
      <c r="F251" s="121">
        <f t="shared" ref="F251:L263" si="23">IFERROR(E251/C251-1,"-")</f>
        <v>-1</v>
      </c>
      <c r="G251" s="120">
        <v>480</v>
      </c>
      <c r="H251" s="121" t="str">
        <f t="shared" si="23"/>
        <v>-</v>
      </c>
      <c r="I251" s="120">
        <v>1197</v>
      </c>
      <c r="J251" s="121">
        <f t="shared" si="23"/>
        <v>1.4937499999999999</v>
      </c>
      <c r="K251" s="120">
        <v>268</v>
      </c>
      <c r="L251" s="121">
        <f t="shared" si="23"/>
        <v>-0.77610693400167086</v>
      </c>
      <c r="M251" s="120">
        <v>408</v>
      </c>
      <c r="N251" s="121">
        <f t="shared" ref="N251:N257" si="24">IFERROR(M251/K251-1,"-")</f>
        <v>0.52238805970149249</v>
      </c>
    </row>
    <row r="252" spans="2:15" x14ac:dyDescent="0.25">
      <c r="B252" s="119" t="s">
        <v>75</v>
      </c>
      <c r="C252" s="120">
        <v>348</v>
      </c>
      <c r="D252" s="121">
        <v>0.18771331058020468</v>
      </c>
      <c r="E252" s="120">
        <v>0</v>
      </c>
      <c r="F252" s="121">
        <f t="shared" si="23"/>
        <v>-1</v>
      </c>
      <c r="G252" s="120">
        <v>216</v>
      </c>
      <c r="H252" s="121" t="str">
        <f t="shared" si="23"/>
        <v>-</v>
      </c>
      <c r="I252" s="120">
        <v>1156</v>
      </c>
      <c r="J252" s="121">
        <f t="shared" si="23"/>
        <v>4.3518518518518521</v>
      </c>
      <c r="K252" s="120">
        <v>797</v>
      </c>
      <c r="L252" s="121">
        <f t="shared" si="23"/>
        <v>-0.31055363321799312</v>
      </c>
      <c r="M252" s="120">
        <v>431</v>
      </c>
      <c r="N252" s="121">
        <f t="shared" si="24"/>
        <v>-0.45922208281053956</v>
      </c>
    </row>
    <row r="253" spans="2:15" x14ac:dyDescent="0.25">
      <c r="B253" s="119" t="s">
        <v>77</v>
      </c>
      <c r="C253" s="120">
        <v>40</v>
      </c>
      <c r="D253" s="121">
        <v>-0.88700564971751417</v>
      </c>
      <c r="E253" s="120">
        <v>0</v>
      </c>
      <c r="F253" s="121">
        <f t="shared" si="23"/>
        <v>-1</v>
      </c>
      <c r="G253" s="120">
        <v>206</v>
      </c>
      <c r="H253" s="121" t="str">
        <f t="shared" si="23"/>
        <v>-</v>
      </c>
      <c r="I253" s="120">
        <v>656</v>
      </c>
      <c r="J253" s="121">
        <f t="shared" si="23"/>
        <v>2.1844660194174756</v>
      </c>
      <c r="K253" s="120">
        <v>1053</v>
      </c>
      <c r="L253" s="121">
        <f t="shared" si="23"/>
        <v>0.60518292682926833</v>
      </c>
      <c r="M253" s="120">
        <v>407</v>
      </c>
      <c r="N253" s="121">
        <f t="shared" si="24"/>
        <v>-0.61348528015194681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1</v>
      </c>
      <c r="F254" s="121" t="str">
        <f t="shared" si="23"/>
        <v>-</v>
      </c>
      <c r="G254" s="120">
        <v>98</v>
      </c>
      <c r="H254" s="121">
        <f t="shared" si="23"/>
        <v>97</v>
      </c>
      <c r="I254" s="120">
        <v>191</v>
      </c>
      <c r="J254" s="121">
        <f t="shared" si="23"/>
        <v>0.94897959183673475</v>
      </c>
      <c r="K254" s="120">
        <v>94</v>
      </c>
      <c r="L254" s="121">
        <f t="shared" si="23"/>
        <v>-0.50785340314136129</v>
      </c>
      <c r="M254" s="120">
        <v>203</v>
      </c>
      <c r="N254" s="121">
        <f t="shared" si="24"/>
        <v>1.1595744680851063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23"/>
        <v>-</v>
      </c>
      <c r="G255" s="120">
        <v>2</v>
      </c>
      <c r="H255" s="121" t="str">
        <f t="shared" si="23"/>
        <v>-</v>
      </c>
      <c r="I255" s="120">
        <v>1</v>
      </c>
      <c r="J255" s="121">
        <f t="shared" si="23"/>
        <v>-0.5</v>
      </c>
      <c r="K255" s="120">
        <v>0</v>
      </c>
      <c r="L255" s="121">
        <f t="shared" si="23"/>
        <v>-1</v>
      </c>
      <c r="M255" s="120">
        <v>0</v>
      </c>
      <c r="N255" s="121" t="str">
        <f t="shared" si="24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0</v>
      </c>
      <c r="F256" s="121" t="str">
        <f t="shared" si="23"/>
        <v>-</v>
      </c>
      <c r="G256" s="120">
        <v>39</v>
      </c>
      <c r="H256" s="121" t="str">
        <f t="shared" si="23"/>
        <v>-</v>
      </c>
      <c r="I256" s="120">
        <v>0</v>
      </c>
      <c r="J256" s="121">
        <f t="shared" si="23"/>
        <v>-1</v>
      </c>
      <c r="K256" s="120">
        <v>4</v>
      </c>
      <c r="L256" s="121" t="str">
        <f t="shared" si="23"/>
        <v>-</v>
      </c>
      <c r="M256" s="120">
        <v>13</v>
      </c>
      <c r="N256" s="121">
        <f t="shared" si="24"/>
        <v>2.25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0</v>
      </c>
      <c r="F257" s="121" t="str">
        <f t="shared" si="23"/>
        <v>-</v>
      </c>
      <c r="G257" s="120">
        <v>8</v>
      </c>
      <c r="H257" s="121" t="str">
        <f t="shared" si="23"/>
        <v>-</v>
      </c>
      <c r="I257" s="120">
        <v>29</v>
      </c>
      <c r="J257" s="121">
        <f t="shared" si="23"/>
        <v>2.625</v>
      </c>
      <c r="K257" s="120">
        <v>0</v>
      </c>
      <c r="L257" s="121">
        <f t="shared" si="23"/>
        <v>-1</v>
      </c>
      <c r="M257" s="120">
        <v>80</v>
      </c>
      <c r="N257" s="121" t="str">
        <f t="shared" si="24"/>
        <v>-</v>
      </c>
    </row>
    <row r="258" spans="2:15" x14ac:dyDescent="0.25">
      <c r="B258" s="119" t="s">
        <v>87</v>
      </c>
      <c r="C258" s="120">
        <v>0</v>
      </c>
      <c r="D258" s="121">
        <v>-1</v>
      </c>
      <c r="E258" s="120">
        <v>0</v>
      </c>
      <c r="F258" s="121" t="str">
        <f t="shared" si="23"/>
        <v>-</v>
      </c>
      <c r="G258" s="120">
        <v>6</v>
      </c>
      <c r="H258" s="121" t="str">
        <f t="shared" si="23"/>
        <v>-</v>
      </c>
      <c r="I258" s="120">
        <v>5</v>
      </c>
      <c r="J258" s="121">
        <f t="shared" si="23"/>
        <v>-0.16666666666666663</v>
      </c>
      <c r="K258" s="120">
        <v>0</v>
      </c>
      <c r="L258" s="121">
        <f t="shared" si="23"/>
        <v>-1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22</v>
      </c>
      <c r="F259" s="121" t="str">
        <f t="shared" si="23"/>
        <v>-</v>
      </c>
      <c r="G259" s="120">
        <v>9</v>
      </c>
      <c r="H259" s="121">
        <f t="shared" si="23"/>
        <v>-0.59090909090909083</v>
      </c>
      <c r="I259" s="120">
        <v>1</v>
      </c>
      <c r="J259" s="121">
        <f t="shared" si="23"/>
        <v>-0.88888888888888884</v>
      </c>
      <c r="K259" s="120">
        <v>33</v>
      </c>
      <c r="L259" s="121">
        <f t="shared" si="23"/>
        <v>32</v>
      </c>
      <c r="M259" s="120"/>
      <c r="N259" s="121"/>
    </row>
    <row r="260" spans="2:15" x14ac:dyDescent="0.25">
      <c r="B260" s="119" t="s">
        <v>91</v>
      </c>
      <c r="C260" s="120">
        <v>2</v>
      </c>
      <c r="D260" s="121">
        <v>-0.994413407821229</v>
      </c>
      <c r="E260" s="120">
        <v>106</v>
      </c>
      <c r="F260" s="121">
        <f t="shared" si="23"/>
        <v>52</v>
      </c>
      <c r="G260" s="120">
        <v>350</v>
      </c>
      <c r="H260" s="121">
        <f t="shared" si="23"/>
        <v>2.3018867924528301</v>
      </c>
      <c r="I260" s="120">
        <v>284</v>
      </c>
      <c r="J260" s="121">
        <f t="shared" si="23"/>
        <v>-0.18857142857142861</v>
      </c>
      <c r="K260" s="120">
        <v>249</v>
      </c>
      <c r="L260" s="121">
        <f t="shared" si="23"/>
        <v>-0.12323943661971826</v>
      </c>
      <c r="M260" s="120"/>
      <c r="N260" s="121"/>
    </row>
    <row r="261" spans="2:15" x14ac:dyDescent="0.25">
      <c r="B261" s="119" t="s">
        <v>93</v>
      </c>
      <c r="C261" s="120">
        <v>4</v>
      </c>
      <c r="D261" s="121">
        <v>-0.98657718120805371</v>
      </c>
      <c r="E261" s="120">
        <v>1136</v>
      </c>
      <c r="F261" s="121">
        <f t="shared" si="23"/>
        <v>283</v>
      </c>
      <c r="G261" s="120">
        <v>714</v>
      </c>
      <c r="H261" s="121">
        <f t="shared" si="23"/>
        <v>-0.37147887323943662</v>
      </c>
      <c r="I261" s="120">
        <v>139</v>
      </c>
      <c r="J261" s="121">
        <f t="shared" si="23"/>
        <v>-0.80532212885154064</v>
      </c>
      <c r="K261" s="120">
        <v>339</v>
      </c>
      <c r="L261" s="121">
        <f t="shared" si="23"/>
        <v>1.4388489208633093</v>
      </c>
      <c r="M261" s="120"/>
      <c r="N261" s="121"/>
    </row>
    <row r="262" spans="2:15" x14ac:dyDescent="0.25">
      <c r="B262" s="119" t="s">
        <v>95</v>
      </c>
      <c r="C262" s="120">
        <v>13</v>
      </c>
      <c r="D262" s="121">
        <v>-0.96231884057971018</v>
      </c>
      <c r="E262" s="120">
        <v>583</v>
      </c>
      <c r="F262" s="121">
        <f t="shared" si="23"/>
        <v>43.846153846153847</v>
      </c>
      <c r="G262" s="120">
        <v>747</v>
      </c>
      <c r="H262" s="121">
        <f t="shared" si="23"/>
        <v>0.28130360205831906</v>
      </c>
      <c r="I262" s="120">
        <v>127</v>
      </c>
      <c r="J262" s="121">
        <f t="shared" si="23"/>
        <v>-0.82998661311914324</v>
      </c>
      <c r="K262" s="120">
        <v>349</v>
      </c>
      <c r="L262" s="121">
        <f t="shared" si="23"/>
        <v>1.7480314960629921</v>
      </c>
      <c r="M262" s="120"/>
      <c r="N262" s="121"/>
    </row>
    <row r="263" spans="2:15" ht="15.75" x14ac:dyDescent="0.25">
      <c r="B263" s="122" t="s">
        <v>32</v>
      </c>
      <c r="C263" s="123">
        <v>686</v>
      </c>
      <c r="D263" s="124">
        <v>-0.68846503178928242</v>
      </c>
      <c r="E263" s="123">
        <v>1848</v>
      </c>
      <c r="F263" s="124">
        <f t="shared" si="23"/>
        <v>1.693877551020408</v>
      </c>
      <c r="G263" s="123">
        <v>2875</v>
      </c>
      <c r="H263" s="124">
        <f t="shared" si="23"/>
        <v>0.55573593073593064</v>
      </c>
      <c r="I263" s="123">
        <v>3786</v>
      </c>
      <c r="J263" s="124">
        <f t="shared" si="23"/>
        <v>0.3168695652173914</v>
      </c>
      <c r="K263" s="123">
        <v>3186</v>
      </c>
      <c r="L263" s="124">
        <f t="shared" si="23"/>
        <v>-0.15847860538827263</v>
      </c>
      <c r="M263" s="123">
        <v>1542</v>
      </c>
      <c r="N263" s="124">
        <v>-0.30415162454873645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319</v>
      </c>
      <c r="D273" s="121">
        <v>0.11149825783972123</v>
      </c>
      <c r="E273" s="120">
        <v>0</v>
      </c>
      <c r="F273" s="121">
        <f t="shared" ref="F273:L285" si="25">IFERROR(E273/C273-1,"-")</f>
        <v>-1</v>
      </c>
      <c r="G273" s="120">
        <v>164</v>
      </c>
      <c r="H273" s="121" t="str">
        <f t="shared" si="25"/>
        <v>-</v>
      </c>
      <c r="I273" s="120">
        <v>310</v>
      </c>
      <c r="J273" s="121">
        <f t="shared" si="25"/>
        <v>0.89024390243902429</v>
      </c>
      <c r="K273" s="120">
        <v>502</v>
      </c>
      <c r="L273" s="121">
        <f t="shared" si="25"/>
        <v>0.61935483870967745</v>
      </c>
      <c r="M273" s="120">
        <v>598</v>
      </c>
      <c r="N273" s="121">
        <f t="shared" ref="N273:N279" si="26">IFERROR(M273/K273-1,"-")</f>
        <v>0.19123505976095623</v>
      </c>
    </row>
    <row r="274" spans="2:14" x14ac:dyDescent="0.25">
      <c r="B274" s="119" t="s">
        <v>75</v>
      </c>
      <c r="C274" s="120">
        <v>356</v>
      </c>
      <c r="D274" s="121">
        <v>0.14469453376205799</v>
      </c>
      <c r="E274" s="120">
        <v>0</v>
      </c>
      <c r="F274" s="121">
        <f t="shared" si="25"/>
        <v>-1</v>
      </c>
      <c r="G274" s="120">
        <v>149</v>
      </c>
      <c r="H274" s="121" t="str">
        <f t="shared" si="25"/>
        <v>-</v>
      </c>
      <c r="I274" s="120">
        <v>218</v>
      </c>
      <c r="J274" s="121">
        <f t="shared" si="25"/>
        <v>0.46308724832214776</v>
      </c>
      <c r="K274" s="120">
        <v>380</v>
      </c>
      <c r="L274" s="121">
        <f t="shared" si="25"/>
        <v>0.74311926605504586</v>
      </c>
      <c r="M274" s="120">
        <v>502</v>
      </c>
      <c r="N274" s="121">
        <f t="shared" si="26"/>
        <v>0.32105263157894748</v>
      </c>
    </row>
    <row r="275" spans="2:14" x14ac:dyDescent="0.25">
      <c r="B275" s="119" t="s">
        <v>77</v>
      </c>
      <c r="C275" s="120">
        <v>113</v>
      </c>
      <c r="D275" s="121">
        <v>-0.76008492569002128</v>
      </c>
      <c r="E275" s="120">
        <v>0</v>
      </c>
      <c r="F275" s="121">
        <f t="shared" si="25"/>
        <v>-1</v>
      </c>
      <c r="G275" s="120">
        <v>4</v>
      </c>
      <c r="H275" s="121" t="str">
        <f t="shared" si="25"/>
        <v>-</v>
      </c>
      <c r="I275" s="120">
        <v>204</v>
      </c>
      <c r="J275" s="121">
        <f t="shared" si="25"/>
        <v>50</v>
      </c>
      <c r="K275" s="120">
        <v>460</v>
      </c>
      <c r="L275" s="121">
        <f t="shared" si="25"/>
        <v>1.2549019607843137</v>
      </c>
      <c r="M275" s="120">
        <v>480</v>
      </c>
      <c r="N275" s="121">
        <f t="shared" si="26"/>
        <v>4.3478260869565188E-2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0</v>
      </c>
      <c r="F276" s="121" t="str">
        <f t="shared" si="25"/>
        <v>-</v>
      </c>
      <c r="G276" s="120">
        <v>1</v>
      </c>
      <c r="H276" s="121" t="str">
        <f t="shared" si="25"/>
        <v>-</v>
      </c>
      <c r="I276" s="120">
        <v>186</v>
      </c>
      <c r="J276" s="121">
        <f t="shared" si="25"/>
        <v>185</v>
      </c>
      <c r="K276" s="120">
        <v>276</v>
      </c>
      <c r="L276" s="121">
        <f t="shared" si="25"/>
        <v>0.4838709677419355</v>
      </c>
      <c r="M276" s="120">
        <v>192</v>
      </c>
      <c r="N276" s="121">
        <f t="shared" si="26"/>
        <v>-0.30434782608695654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0</v>
      </c>
      <c r="F277" s="121" t="str">
        <f t="shared" si="25"/>
        <v>-</v>
      </c>
      <c r="G277" s="120">
        <v>13</v>
      </c>
      <c r="H277" s="121" t="str">
        <f t="shared" si="25"/>
        <v>-</v>
      </c>
      <c r="I277" s="120">
        <v>16</v>
      </c>
      <c r="J277" s="121">
        <f t="shared" si="25"/>
        <v>0.23076923076923084</v>
      </c>
      <c r="K277" s="120">
        <v>22</v>
      </c>
      <c r="L277" s="121">
        <f t="shared" si="25"/>
        <v>0.375</v>
      </c>
      <c r="M277" s="120">
        <v>4</v>
      </c>
      <c r="N277" s="121">
        <f t="shared" si="26"/>
        <v>-0.81818181818181812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87</v>
      </c>
      <c r="H278" s="121" t="str">
        <f t="shared" si="25"/>
        <v>-</v>
      </c>
      <c r="I278" s="120">
        <v>2</v>
      </c>
      <c r="J278" s="121">
        <f t="shared" si="25"/>
        <v>-0.97701149425287359</v>
      </c>
      <c r="K278" s="120">
        <v>1</v>
      </c>
      <c r="L278" s="121">
        <f t="shared" si="25"/>
        <v>-0.5</v>
      </c>
      <c r="M278" s="120">
        <v>49</v>
      </c>
      <c r="N278" s="121">
        <f t="shared" si="26"/>
        <v>48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0</v>
      </c>
      <c r="F279" s="121" t="str">
        <f t="shared" si="25"/>
        <v>-</v>
      </c>
      <c r="G279" s="120">
        <v>10</v>
      </c>
      <c r="H279" s="121" t="str">
        <f t="shared" si="25"/>
        <v>-</v>
      </c>
      <c r="I279" s="120">
        <v>27</v>
      </c>
      <c r="J279" s="121">
        <f t="shared" si="25"/>
        <v>1.7000000000000002</v>
      </c>
      <c r="K279" s="120">
        <v>0</v>
      </c>
      <c r="L279" s="121">
        <f t="shared" si="25"/>
        <v>-1</v>
      </c>
      <c r="M279" s="120">
        <v>44</v>
      </c>
      <c r="N279" s="121" t="str">
        <f t="shared" si="26"/>
        <v>-</v>
      </c>
    </row>
    <row r="280" spans="2:14" x14ac:dyDescent="0.25">
      <c r="B280" s="119" t="s">
        <v>87</v>
      </c>
      <c r="C280" s="120">
        <v>0</v>
      </c>
      <c r="D280" s="121">
        <v>-1</v>
      </c>
      <c r="E280" s="120">
        <v>0</v>
      </c>
      <c r="F280" s="121" t="str">
        <f t="shared" si="25"/>
        <v>-</v>
      </c>
      <c r="G280" s="120">
        <v>7</v>
      </c>
      <c r="H280" s="121" t="str">
        <f t="shared" si="25"/>
        <v>-</v>
      </c>
      <c r="I280" s="120">
        <v>9</v>
      </c>
      <c r="J280" s="121">
        <f t="shared" si="25"/>
        <v>0.28571428571428581</v>
      </c>
      <c r="K280" s="120">
        <v>0</v>
      </c>
      <c r="L280" s="121">
        <f t="shared" si="25"/>
        <v>-1</v>
      </c>
      <c r="M280" s="120"/>
      <c r="N280" s="121"/>
    </row>
    <row r="281" spans="2:14" x14ac:dyDescent="0.25">
      <c r="B281" s="119" t="s">
        <v>89</v>
      </c>
      <c r="C281" s="120">
        <v>9</v>
      </c>
      <c r="D281" s="121">
        <v>0</v>
      </c>
      <c r="E281" s="120">
        <v>7</v>
      </c>
      <c r="F281" s="121">
        <f t="shared" si="25"/>
        <v>-0.22222222222222221</v>
      </c>
      <c r="G281" s="120">
        <v>9</v>
      </c>
      <c r="H281" s="121">
        <f t="shared" si="25"/>
        <v>0.28571428571428581</v>
      </c>
      <c r="I281" s="120">
        <v>3</v>
      </c>
      <c r="J281" s="121">
        <f t="shared" si="25"/>
        <v>-0.66666666666666674</v>
      </c>
      <c r="K281" s="120">
        <v>47</v>
      </c>
      <c r="L281" s="121">
        <f t="shared" si="25"/>
        <v>14.666666666666666</v>
      </c>
      <c r="M281" s="120"/>
      <c r="N281" s="121"/>
    </row>
    <row r="282" spans="2:14" x14ac:dyDescent="0.25">
      <c r="B282" s="119" t="s">
        <v>91</v>
      </c>
      <c r="C282" s="120">
        <v>74</v>
      </c>
      <c r="D282" s="121">
        <v>-0.74482758620689649</v>
      </c>
      <c r="E282" s="120">
        <v>52</v>
      </c>
      <c r="F282" s="121">
        <f t="shared" si="25"/>
        <v>-0.29729729729729726</v>
      </c>
      <c r="G282" s="120">
        <v>42</v>
      </c>
      <c r="H282" s="121">
        <f t="shared" si="25"/>
        <v>-0.19230769230769229</v>
      </c>
      <c r="I282" s="120">
        <v>95</v>
      </c>
      <c r="J282" s="121">
        <f t="shared" si="25"/>
        <v>1.2619047619047619</v>
      </c>
      <c r="K282" s="120">
        <v>140</v>
      </c>
      <c r="L282" s="121">
        <f t="shared" si="25"/>
        <v>0.47368421052631571</v>
      </c>
      <c r="M282" s="120"/>
      <c r="N282" s="121"/>
    </row>
    <row r="283" spans="2:14" x14ac:dyDescent="0.25">
      <c r="B283" s="119" t="s">
        <v>93</v>
      </c>
      <c r="C283" s="120">
        <v>25</v>
      </c>
      <c r="D283" s="121">
        <v>-0.92012779552715651</v>
      </c>
      <c r="E283" s="120">
        <v>145</v>
      </c>
      <c r="F283" s="121">
        <f t="shared" si="25"/>
        <v>4.8</v>
      </c>
      <c r="G283" s="120">
        <v>218</v>
      </c>
      <c r="H283" s="121">
        <f t="shared" si="25"/>
        <v>0.50344827586206886</v>
      </c>
      <c r="I283" s="120">
        <v>10</v>
      </c>
      <c r="J283" s="121">
        <f t="shared" si="25"/>
        <v>-0.95412844036697253</v>
      </c>
      <c r="K283" s="120">
        <v>531</v>
      </c>
      <c r="L283" s="121">
        <f t="shared" si="25"/>
        <v>52.1</v>
      </c>
      <c r="M283" s="120"/>
      <c r="N283" s="121"/>
    </row>
    <row r="284" spans="2:14" x14ac:dyDescent="0.25">
      <c r="B284" s="119" t="s">
        <v>95</v>
      </c>
      <c r="C284" s="120">
        <v>29</v>
      </c>
      <c r="D284" s="121">
        <v>-0.9178470254957507</v>
      </c>
      <c r="E284" s="120">
        <v>159</v>
      </c>
      <c r="F284" s="121">
        <f t="shared" si="25"/>
        <v>4.4827586206896548</v>
      </c>
      <c r="G284" s="120">
        <v>263</v>
      </c>
      <c r="H284" s="121">
        <f t="shared" si="25"/>
        <v>0.65408805031446549</v>
      </c>
      <c r="I284" s="120">
        <v>48</v>
      </c>
      <c r="J284" s="121">
        <f t="shared" si="25"/>
        <v>-0.81749049429657794</v>
      </c>
      <c r="K284" s="120">
        <v>776</v>
      </c>
      <c r="L284" s="121">
        <f t="shared" si="25"/>
        <v>15.166666666666668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-0.59513466550825367</v>
      </c>
      <c r="E285" s="123">
        <v>363</v>
      </c>
      <c r="F285" s="124">
        <f t="shared" si="25"/>
        <v>-0.61051502145922742</v>
      </c>
      <c r="G285" s="123">
        <v>967</v>
      </c>
      <c r="H285" s="124">
        <f t="shared" si="25"/>
        <v>1.6639118457300275</v>
      </c>
      <c r="I285" s="123">
        <v>1128</v>
      </c>
      <c r="J285" s="124">
        <f t="shared" si="25"/>
        <v>0.16649431230610134</v>
      </c>
      <c r="K285" s="123">
        <v>3135</v>
      </c>
      <c r="L285" s="124">
        <f t="shared" si="25"/>
        <v>1.7792553191489362</v>
      </c>
      <c r="M285" s="123">
        <v>1869</v>
      </c>
      <c r="N285" s="124">
        <v>0.13893967093235826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447B0-CDF4-4BB4-A81D-976617A0EA87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251</v>
      </c>
      <c r="N8" s="118" t="s">
        <v>71</v>
      </c>
      <c r="O8" s="117" t="s">
        <v>252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9255</v>
      </c>
      <c r="D9" s="120">
        <v>9792</v>
      </c>
      <c r="E9" s="121">
        <f t="shared" ref="E9:E21" si="0">D9/C9-1</f>
        <v>5.8022690437601332E-2</v>
      </c>
      <c r="F9" s="120">
        <v>9813</v>
      </c>
      <c r="G9" s="121">
        <f>F9/D9-1</f>
        <v>2.1446078431373028E-3</v>
      </c>
      <c r="H9" s="120">
        <v>1197</v>
      </c>
      <c r="I9" s="121">
        <f>IFERROR(H9/F9-1,"-")</f>
        <v>-0.87801895444818101</v>
      </c>
      <c r="J9" s="120">
        <v>9896</v>
      </c>
      <c r="K9" s="121">
        <f>IFERROR(J9/H9-1,"-")</f>
        <v>7.2673350041771094</v>
      </c>
      <c r="L9" s="120">
        <v>17947</v>
      </c>
      <c r="M9" s="121">
        <f t="shared" ref="M9:M21" si="1">IFERROR(L9/J9-1,"-")</f>
        <v>0.81356103476151986</v>
      </c>
      <c r="N9" s="120">
        <v>15841</v>
      </c>
      <c r="O9" s="121">
        <f>IFERROR(N9/L9-1,"-")</f>
        <v>-0.11734551735666132</v>
      </c>
      <c r="P9" s="120">
        <v>14788</v>
      </c>
      <c r="Q9" s="121">
        <f t="shared" ref="Q9:Q20" si="2">IFERROR(P9/N9-1,"-")</f>
        <v>-6.6473076194684677E-2</v>
      </c>
    </row>
    <row r="10" spans="1:18" x14ac:dyDescent="0.25">
      <c r="A10" s="1" t="s">
        <v>74</v>
      </c>
      <c r="B10" s="119" t="s">
        <v>75</v>
      </c>
      <c r="C10" s="120">
        <v>10215</v>
      </c>
      <c r="D10" s="120">
        <v>10626</v>
      </c>
      <c r="E10" s="121">
        <f t="shared" si="0"/>
        <v>4.023494860499266E-2</v>
      </c>
      <c r="F10" s="120">
        <v>11683</v>
      </c>
      <c r="G10" s="121">
        <f t="shared" ref="G10:G20" si="3">F10/D10-1</f>
        <v>9.9472990777338621E-2</v>
      </c>
      <c r="H10" s="120">
        <v>1554</v>
      </c>
      <c r="I10" s="121">
        <f t="shared" ref="I10:I21" si="4">IFERROR(H10/F10-1,"-")</f>
        <v>-0.8669862192929898</v>
      </c>
      <c r="J10" s="120">
        <v>10397</v>
      </c>
      <c r="K10" s="121">
        <f t="shared" ref="K10:K21" si="5">IFERROR(J10/H10-1,"-")</f>
        <v>5.6904761904761907</v>
      </c>
      <c r="L10" s="120">
        <v>18389</v>
      </c>
      <c r="M10" s="121">
        <f t="shared" si="1"/>
        <v>0.76868327402135228</v>
      </c>
      <c r="N10" s="120">
        <v>24407</v>
      </c>
      <c r="O10" s="121">
        <f t="shared" ref="O10:O21" si="6">IFERROR(N10/L10-1,"-")</f>
        <v>0.32726086247213004</v>
      </c>
      <c r="P10" s="120">
        <v>15773</v>
      </c>
      <c r="Q10" s="121">
        <f t="shared" si="2"/>
        <v>-0.35375097308149306</v>
      </c>
    </row>
    <row r="11" spans="1:18" x14ac:dyDescent="0.25">
      <c r="A11" s="1" t="s">
        <v>76</v>
      </c>
      <c r="B11" s="119" t="s">
        <v>77</v>
      </c>
      <c r="C11" s="120">
        <v>13286</v>
      </c>
      <c r="D11" s="120">
        <v>10617</v>
      </c>
      <c r="E11" s="121">
        <f t="shared" si="0"/>
        <v>-0.20088815294294748</v>
      </c>
      <c r="F11" s="120">
        <v>2577</v>
      </c>
      <c r="G11" s="121">
        <f t="shared" si="3"/>
        <v>-0.7572760666855044</v>
      </c>
      <c r="H11" s="120">
        <v>2990</v>
      </c>
      <c r="I11" s="121">
        <f t="shared" si="4"/>
        <v>0.16026387272021725</v>
      </c>
      <c r="J11" s="120">
        <v>10842</v>
      </c>
      <c r="K11" s="121">
        <f t="shared" si="5"/>
        <v>2.6260869565217391</v>
      </c>
      <c r="L11" s="120">
        <v>16137</v>
      </c>
      <c r="M11" s="121">
        <f t="shared" si="1"/>
        <v>0.48837852794687331</v>
      </c>
      <c r="N11" s="120">
        <v>20474</v>
      </c>
      <c r="O11" s="121">
        <f t="shared" si="6"/>
        <v>0.2687612319514161</v>
      </c>
      <c r="P11" s="120">
        <v>15653</v>
      </c>
      <c r="Q11" s="121">
        <f t="shared" si="2"/>
        <v>-0.23546937579368954</v>
      </c>
    </row>
    <row r="12" spans="1:18" x14ac:dyDescent="0.25">
      <c r="A12" s="1" t="s">
        <v>78</v>
      </c>
      <c r="B12" s="119" t="s">
        <v>79</v>
      </c>
      <c r="C12" s="120">
        <v>12681</v>
      </c>
      <c r="D12" s="120">
        <v>11067</v>
      </c>
      <c r="E12" s="121">
        <f t="shared" si="0"/>
        <v>-0.12727702862550272</v>
      </c>
      <c r="F12" s="120">
        <v>0</v>
      </c>
      <c r="G12" s="121">
        <f t="shared" si="3"/>
        <v>-1</v>
      </c>
      <c r="H12" s="120">
        <v>3629</v>
      </c>
      <c r="I12" s="121" t="str">
        <f t="shared" si="4"/>
        <v>-</v>
      </c>
      <c r="J12" s="120">
        <v>13123</v>
      </c>
      <c r="K12" s="121">
        <f t="shared" si="5"/>
        <v>2.6161476990906585</v>
      </c>
      <c r="L12" s="120">
        <v>11699</v>
      </c>
      <c r="M12" s="121">
        <f t="shared" si="1"/>
        <v>-0.10851177322258632</v>
      </c>
      <c r="N12" s="120">
        <v>17811</v>
      </c>
      <c r="O12" s="121">
        <f t="shared" si="6"/>
        <v>0.52243781519788013</v>
      </c>
      <c r="P12" s="120">
        <v>15445</v>
      </c>
      <c r="Q12" s="121">
        <f t="shared" si="2"/>
        <v>-0.13283925663915552</v>
      </c>
    </row>
    <row r="13" spans="1:18" x14ac:dyDescent="0.25">
      <c r="A13" s="1" t="s">
        <v>80</v>
      </c>
      <c r="B13" s="119" t="s">
        <v>81</v>
      </c>
      <c r="C13" s="120">
        <v>11478</v>
      </c>
      <c r="D13" s="120">
        <v>10686</v>
      </c>
      <c r="E13" s="121">
        <f t="shared" si="0"/>
        <v>-6.9001568217459508E-2</v>
      </c>
      <c r="F13" s="120">
        <v>0</v>
      </c>
      <c r="G13" s="121">
        <f t="shared" si="3"/>
        <v>-1</v>
      </c>
      <c r="H13" s="120">
        <v>4327</v>
      </c>
      <c r="I13" s="121" t="str">
        <f t="shared" si="4"/>
        <v>-</v>
      </c>
      <c r="J13" s="120">
        <v>12688</v>
      </c>
      <c r="K13" s="121">
        <f t="shared" si="5"/>
        <v>1.9322856482551423</v>
      </c>
      <c r="L13" s="120">
        <v>7550</v>
      </c>
      <c r="M13" s="121">
        <f t="shared" si="1"/>
        <v>-0.40494955863808324</v>
      </c>
      <c r="N13" s="120">
        <v>22267</v>
      </c>
      <c r="O13" s="121">
        <f t="shared" si="6"/>
        <v>1.9492715231788078</v>
      </c>
      <c r="P13" s="120">
        <v>16341</v>
      </c>
      <c r="Q13" s="121">
        <f t="shared" si="2"/>
        <v>-0.26613374051286653</v>
      </c>
    </row>
    <row r="14" spans="1:18" x14ac:dyDescent="0.25">
      <c r="A14" s="1" t="s">
        <v>82</v>
      </c>
      <c r="B14" s="119" t="s">
        <v>83</v>
      </c>
      <c r="C14" s="120">
        <v>11369</v>
      </c>
      <c r="D14" s="120">
        <v>11404</v>
      </c>
      <c r="E14" s="121">
        <f t="shared" si="0"/>
        <v>3.0785469258509668E-3</v>
      </c>
      <c r="F14" s="120">
        <v>0</v>
      </c>
      <c r="G14" s="121">
        <f t="shared" si="3"/>
        <v>-1</v>
      </c>
      <c r="H14" s="120">
        <v>3302</v>
      </c>
      <c r="I14" s="121" t="str">
        <f t="shared" si="4"/>
        <v>-</v>
      </c>
      <c r="J14" s="120">
        <v>10420</v>
      </c>
      <c r="K14" s="121">
        <f t="shared" si="5"/>
        <v>2.1556632344033919</v>
      </c>
      <c r="L14" s="120">
        <v>14934</v>
      </c>
      <c r="M14" s="121">
        <f t="shared" si="1"/>
        <v>0.43320537428023043</v>
      </c>
      <c r="N14" s="120">
        <v>16055</v>
      </c>
      <c r="O14" s="121">
        <f t="shared" si="6"/>
        <v>7.5063613231552084E-2</v>
      </c>
      <c r="P14" s="120">
        <v>16193</v>
      </c>
      <c r="Q14" s="121">
        <f t="shared" si="2"/>
        <v>8.595453129865982E-3</v>
      </c>
    </row>
    <row r="15" spans="1:18" x14ac:dyDescent="0.25">
      <c r="A15" s="1" t="s">
        <v>84</v>
      </c>
      <c r="B15" s="119" t="s">
        <v>85</v>
      </c>
      <c r="C15" s="120">
        <v>11824</v>
      </c>
      <c r="D15" s="120">
        <v>13016</v>
      </c>
      <c r="E15" s="121">
        <f t="shared" si="0"/>
        <v>0.10081190798376194</v>
      </c>
      <c r="F15" s="120">
        <v>0</v>
      </c>
      <c r="G15" s="121">
        <f t="shared" si="3"/>
        <v>-1</v>
      </c>
      <c r="H15" s="120">
        <v>2379</v>
      </c>
      <c r="I15" s="121" t="str">
        <f t="shared" si="4"/>
        <v>-</v>
      </c>
      <c r="J15" s="120">
        <v>24503</v>
      </c>
      <c r="K15" s="121">
        <f t="shared" si="5"/>
        <v>9.299705758722153</v>
      </c>
      <c r="L15" s="120">
        <v>23244</v>
      </c>
      <c r="M15" s="121">
        <f t="shared" si="1"/>
        <v>-5.1381463494265978E-2</v>
      </c>
      <c r="N15" s="120">
        <v>16852</v>
      </c>
      <c r="O15" s="121">
        <f t="shared" si="6"/>
        <v>-0.27499569781448974</v>
      </c>
      <c r="P15" s="120">
        <v>17502</v>
      </c>
      <c r="Q15" s="121">
        <f t="shared" si="2"/>
        <v>3.8571089484927601E-2</v>
      </c>
    </row>
    <row r="16" spans="1:18" x14ac:dyDescent="0.25">
      <c r="A16" s="1" t="s">
        <v>86</v>
      </c>
      <c r="B16" s="119" t="s">
        <v>87</v>
      </c>
      <c r="C16" s="120">
        <v>12953</v>
      </c>
      <c r="D16" s="120">
        <v>14488</v>
      </c>
      <c r="E16" s="121">
        <f t="shared" si="0"/>
        <v>0.11850536555238178</v>
      </c>
      <c r="F16" s="120">
        <v>6635</v>
      </c>
      <c r="G16" s="121">
        <f t="shared" si="3"/>
        <v>-0.54203478741027056</v>
      </c>
      <c r="H16" s="120">
        <v>6446</v>
      </c>
      <c r="I16" s="121">
        <f t="shared" si="4"/>
        <v>-2.8485305199698607E-2</v>
      </c>
      <c r="J16" s="120">
        <v>14928</v>
      </c>
      <c r="K16" s="121">
        <f t="shared" si="5"/>
        <v>1.3158547936704932</v>
      </c>
      <c r="L16" s="120">
        <v>11309</v>
      </c>
      <c r="M16" s="121">
        <f t="shared" si="1"/>
        <v>-0.242430332261522</v>
      </c>
      <c r="N16" s="120">
        <v>25050</v>
      </c>
      <c r="O16" s="121">
        <f t="shared" si="6"/>
        <v>1.2150499602086833</v>
      </c>
      <c r="P16" s="120" t="s">
        <v>233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10939</v>
      </c>
      <c r="D17" s="120">
        <v>11945</v>
      </c>
      <c r="E17" s="121">
        <f t="shared" si="0"/>
        <v>9.1964530578663606E-2</v>
      </c>
      <c r="F17" s="120">
        <v>6236</v>
      </c>
      <c r="G17" s="121">
        <f t="shared" si="3"/>
        <v>-0.47794056090414394</v>
      </c>
      <c r="H17" s="120">
        <v>8360</v>
      </c>
      <c r="I17" s="121">
        <f t="shared" si="4"/>
        <v>0.34060295060936507</v>
      </c>
      <c r="J17" s="120">
        <v>10763</v>
      </c>
      <c r="K17" s="121">
        <f t="shared" si="5"/>
        <v>0.28744019138755972</v>
      </c>
      <c r="L17" s="120">
        <v>16386</v>
      </c>
      <c r="M17" s="121">
        <f t="shared" si="1"/>
        <v>0.52243798197528579</v>
      </c>
      <c r="N17" s="120">
        <v>17100</v>
      </c>
      <c r="O17" s="121">
        <f t="shared" si="6"/>
        <v>4.3573782497253744E-2</v>
      </c>
      <c r="P17" s="120" t="s">
        <v>233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11505</v>
      </c>
      <c r="D18" s="120">
        <v>13119</v>
      </c>
      <c r="E18" s="121">
        <f t="shared" si="0"/>
        <v>0.14028683181225543</v>
      </c>
      <c r="F18" s="120">
        <v>4583</v>
      </c>
      <c r="G18" s="121">
        <f t="shared" si="3"/>
        <v>-0.65065934903574973</v>
      </c>
      <c r="H18" s="120">
        <v>13659</v>
      </c>
      <c r="I18" s="121">
        <f t="shared" si="4"/>
        <v>1.9803622081605936</v>
      </c>
      <c r="J18" s="120">
        <v>14777</v>
      </c>
      <c r="K18" s="121">
        <f t="shared" si="5"/>
        <v>8.1850794348048872E-2</v>
      </c>
      <c r="L18" s="120">
        <v>17351</v>
      </c>
      <c r="M18" s="121">
        <f t="shared" si="1"/>
        <v>0.17418961900250385</v>
      </c>
      <c r="N18" s="120">
        <v>24595</v>
      </c>
      <c r="O18" s="121">
        <f t="shared" si="6"/>
        <v>0.41749755057345395</v>
      </c>
      <c r="P18" s="120" t="s">
        <v>233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10744</v>
      </c>
      <c r="D19" s="120">
        <v>9620</v>
      </c>
      <c r="E19" s="121">
        <f t="shared" si="0"/>
        <v>-0.10461653015636629</v>
      </c>
      <c r="F19" s="120">
        <v>2952</v>
      </c>
      <c r="G19" s="121">
        <f t="shared" si="3"/>
        <v>-0.69313929313929312</v>
      </c>
      <c r="H19" s="120">
        <v>12968</v>
      </c>
      <c r="I19" s="121">
        <f t="shared" si="4"/>
        <v>3.3929539295392956</v>
      </c>
      <c r="J19" s="120">
        <v>14622</v>
      </c>
      <c r="K19" s="121">
        <f t="shared" si="5"/>
        <v>0.12754472547809992</v>
      </c>
      <c r="L19" s="120">
        <v>12399</v>
      </c>
      <c r="M19" s="121">
        <f t="shared" si="1"/>
        <v>-0.15203118588428399</v>
      </c>
      <c r="N19" s="120">
        <v>15829</v>
      </c>
      <c r="O19" s="121">
        <f t="shared" si="6"/>
        <v>0.27663521251713852</v>
      </c>
      <c r="P19" s="120" t="s">
        <v>233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10632</v>
      </c>
      <c r="D20" s="120">
        <v>10746</v>
      </c>
      <c r="E20" s="121">
        <f t="shared" si="0"/>
        <v>1.0722347629796847E-2</v>
      </c>
      <c r="F20" s="120">
        <v>8154</v>
      </c>
      <c r="G20" s="121">
        <f t="shared" si="3"/>
        <v>-0.24120603015075381</v>
      </c>
      <c r="H20" s="120">
        <v>9493</v>
      </c>
      <c r="I20" s="121">
        <f t="shared" si="4"/>
        <v>0.16421388275692905</v>
      </c>
      <c r="J20" s="120">
        <v>14121</v>
      </c>
      <c r="K20" s="121">
        <f t="shared" si="5"/>
        <v>0.48751711787633001</v>
      </c>
      <c r="L20" s="120">
        <v>12492</v>
      </c>
      <c r="M20" s="121">
        <f t="shared" si="1"/>
        <v>-0.11536010197578073</v>
      </c>
      <c r="N20" s="120">
        <v>15575</v>
      </c>
      <c r="O20" s="121">
        <f t="shared" si="6"/>
        <v>0.24679795068844057</v>
      </c>
      <c r="P20" s="120" t="s">
        <v>233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136881</v>
      </c>
      <c r="D21" s="123">
        <v>137126</v>
      </c>
      <c r="E21" s="124">
        <f t="shared" si="0"/>
        <v>1.7898758775871659E-3</v>
      </c>
      <c r="F21" s="123">
        <v>55313</v>
      </c>
      <c r="G21" s="124">
        <f>F21/D21-1</f>
        <v>-0.59662646033574962</v>
      </c>
      <c r="H21" s="123">
        <v>70304</v>
      </c>
      <c r="I21" s="124">
        <f t="shared" si="4"/>
        <v>0.27102127890369343</v>
      </c>
      <c r="J21" s="123">
        <v>161080</v>
      </c>
      <c r="K21" s="124">
        <f t="shared" si="5"/>
        <v>1.2911925352753757</v>
      </c>
      <c r="L21" s="123">
        <v>179837</v>
      </c>
      <c r="M21" s="124">
        <f t="shared" si="1"/>
        <v>0.116445244598957</v>
      </c>
      <c r="N21" s="123">
        <v>231856</v>
      </c>
      <c r="O21" s="124">
        <f t="shared" si="6"/>
        <v>0.28925638216829674</v>
      </c>
      <c r="P21" s="123">
        <v>111695</v>
      </c>
      <c r="Q21" s="124">
        <v>-0.16462862826927538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5577768-7A32-477A-8572-63490D37374A}"/>
</file>

<file path=customXml/itemProps2.xml><?xml version="1.0" encoding="utf-8"?>
<ds:datastoreItem xmlns:ds="http://schemas.openxmlformats.org/officeDocument/2006/customXml" ds:itemID="{1742F34C-2869-447F-A88D-A633C9C6ACC5}"/>
</file>

<file path=customXml/itemProps3.xml><?xml version="1.0" encoding="utf-8"?>
<ds:datastoreItem xmlns:ds="http://schemas.openxmlformats.org/officeDocument/2006/customXml" ds:itemID="{908975D2-9D12-4B3D-B24C-9E86215B9F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2025-08-25T08:49:46Z</dcterms:created>
  <dcterms:modified xsi:type="dcterms:W3CDTF">2025-08-25T08:59:53Z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