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78" documentId="8_{28A3AAEE-65C3-4634-8EC7-61B312638468}" xr6:coauthVersionLast="47" xr6:coauthVersionMax="47" xr10:uidLastSave="{AD8C77EF-452C-4B91-AD41-DA8759123AB4}"/>
  <bookViews>
    <workbookView xWindow="150" yWindow="330" windowWidth="28650" windowHeight="15255" xr2:uid="{2F45F9DD-8CB6-4175-99C3-30DBE584A9D3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I135" i="47"/>
  <c r="H135" i="47"/>
  <c r="Q5" i="47"/>
  <c r="N5" i="47"/>
  <c r="J5" i="47"/>
  <c r="I5" i="47"/>
  <c r="N135" i="46"/>
  <c r="K135" i="46"/>
  <c r="T5" i="46"/>
  <c r="Q5" i="46"/>
  <c r="P5" i="46"/>
  <c r="M5" i="46"/>
  <c r="L5" i="46"/>
  <c r="J5" i="46"/>
  <c r="S5" i="46"/>
  <c r="M135" i="45"/>
  <c r="L135" i="45"/>
  <c r="K135" i="45"/>
  <c r="G135" i="45"/>
  <c r="Q5" i="45"/>
  <c r="P5" i="45"/>
  <c r="M5" i="45"/>
  <c r="N5" i="45"/>
  <c r="J5" i="45"/>
  <c r="I5" i="45"/>
  <c r="H5" i="45"/>
  <c r="F5" i="45"/>
  <c r="I133" i="44"/>
  <c r="H133" i="44"/>
  <c r="G133" i="44"/>
  <c r="R5" i="44"/>
  <c r="L5" i="44"/>
  <c r="N5" i="44"/>
  <c r="J5" i="44"/>
  <c r="I5" i="44"/>
  <c r="H5" i="44"/>
  <c r="F5" i="44"/>
  <c r="N133" i="43"/>
  <c r="L5" i="43"/>
  <c r="N5" i="43"/>
  <c r="J5" i="43"/>
  <c r="I5" i="43"/>
  <c r="H5" i="43"/>
  <c r="F5" i="43"/>
  <c r="M133" i="42"/>
  <c r="G133" i="42"/>
  <c r="I133" i="42"/>
  <c r="L5" i="42"/>
  <c r="I5" i="42"/>
  <c r="J5" i="42"/>
  <c r="F5" i="42"/>
  <c r="M123" i="41"/>
  <c r="G123" i="41"/>
  <c r="S5" i="41"/>
  <c r="R5" i="41"/>
  <c r="P5" i="41"/>
  <c r="Q5" i="41"/>
  <c r="G5" i="41"/>
  <c r="I5" i="41"/>
  <c r="Q5" i="39"/>
  <c r="P5" i="39"/>
  <c r="B3" i="39"/>
  <c r="Q5" i="38"/>
  <c r="B3" i="38"/>
  <c r="V29" i="37"/>
  <c r="I29" i="37"/>
  <c r="H29" i="37"/>
  <c r="AS7" i="37"/>
  <c r="AR7" i="37"/>
  <c r="AV7" i="37"/>
  <c r="I95" i="35"/>
  <c r="E95" i="35"/>
  <c r="I73" i="35"/>
  <c r="C73" i="35"/>
  <c r="D74" i="35" s="1"/>
  <c r="I51" i="35"/>
  <c r="M29" i="35"/>
  <c r="I29" i="35"/>
  <c r="E29" i="35"/>
  <c r="C29" i="35"/>
  <c r="L8" i="35"/>
  <c r="D96" i="33"/>
  <c r="L96" i="33"/>
  <c r="J96" i="33"/>
  <c r="H96" i="33"/>
  <c r="J74" i="33"/>
  <c r="H74" i="33"/>
  <c r="L74" i="33"/>
  <c r="F74" i="33"/>
  <c r="D74" i="33"/>
  <c r="J52" i="33"/>
  <c r="H52" i="33"/>
  <c r="D52" i="33"/>
  <c r="N8" i="33"/>
  <c r="L8" i="33"/>
  <c r="J8" i="33"/>
  <c r="H8" i="33"/>
  <c r="F8" i="33"/>
  <c r="D8" i="33"/>
  <c r="H272" i="32"/>
  <c r="N272" i="32"/>
  <c r="L272" i="32"/>
  <c r="J272" i="32"/>
  <c r="F272" i="32"/>
  <c r="D272" i="32"/>
  <c r="B270" i="32"/>
  <c r="L250" i="32"/>
  <c r="H250" i="32"/>
  <c r="J250" i="32"/>
  <c r="D250" i="32"/>
  <c r="B248" i="32"/>
  <c r="H228" i="32"/>
  <c r="L228" i="32"/>
  <c r="J228" i="32"/>
  <c r="D228" i="32"/>
  <c r="B226" i="32"/>
  <c r="L206" i="32"/>
  <c r="H206" i="32"/>
  <c r="J206" i="32"/>
  <c r="D206" i="32"/>
  <c r="B204" i="32"/>
  <c r="H184" i="32"/>
  <c r="L184" i="32"/>
  <c r="J184" i="32"/>
  <c r="D184" i="32"/>
  <c r="B182" i="32"/>
  <c r="L162" i="32"/>
  <c r="H162" i="32"/>
  <c r="J162" i="32"/>
  <c r="D162" i="32"/>
  <c r="B160" i="32"/>
  <c r="H140" i="32"/>
  <c r="L140" i="32"/>
  <c r="J140" i="32"/>
  <c r="D140" i="32"/>
  <c r="B138" i="32"/>
  <c r="L118" i="32"/>
  <c r="J118" i="32"/>
  <c r="H118" i="32"/>
  <c r="D118" i="32"/>
  <c r="B116" i="32"/>
  <c r="N96" i="32"/>
  <c r="L96" i="32"/>
  <c r="H96" i="32"/>
  <c r="F96" i="32"/>
  <c r="D96" i="32"/>
  <c r="N74" i="32"/>
  <c r="L74" i="32"/>
  <c r="J74" i="32"/>
  <c r="H74" i="32"/>
  <c r="F74" i="32"/>
  <c r="D74" i="32"/>
  <c r="H52" i="32"/>
  <c r="N30" i="32"/>
  <c r="L30" i="32"/>
  <c r="J30" i="32"/>
  <c r="H30" i="32"/>
  <c r="F30" i="32"/>
  <c r="D30" i="32"/>
  <c r="H8" i="32"/>
  <c r="N8" i="32"/>
  <c r="L8" i="32"/>
  <c r="J8" i="32"/>
  <c r="F8" i="32"/>
  <c r="D8" i="32"/>
  <c r="J6" i="30"/>
  <c r="B4" i="30"/>
  <c r="K6" i="29"/>
  <c r="B3" i="29"/>
  <c r="B4" i="28"/>
  <c r="K73" i="27"/>
  <c r="K29" i="27"/>
  <c r="M95" i="27"/>
  <c r="N96" i="27" s="1"/>
  <c r="K7" i="27"/>
  <c r="K95" i="27" s="1"/>
  <c r="K253" i="26"/>
  <c r="B252" i="26"/>
  <c r="B226" i="26"/>
  <c r="B204" i="26"/>
  <c r="B182" i="26"/>
  <c r="B160" i="26"/>
  <c r="B138" i="26"/>
  <c r="B116" i="26"/>
  <c r="M73" i="26"/>
  <c r="K51" i="26"/>
  <c r="M29" i="26"/>
  <c r="M205" i="26"/>
  <c r="K7" i="26"/>
  <c r="K95" i="26" s="1"/>
  <c r="K6" i="23"/>
  <c r="B3" i="23"/>
  <c r="X7" i="22"/>
  <c r="W7" i="22"/>
  <c r="V7" i="22"/>
  <c r="B4" i="22"/>
  <c r="R8" i="21"/>
  <c r="I8" i="21"/>
  <c r="B5" i="21"/>
  <c r="X7" i="19"/>
  <c r="V7" i="19"/>
  <c r="U7" i="19" s="1"/>
  <c r="R7" i="19"/>
  <c r="P7" i="19"/>
  <c r="N7" i="19"/>
  <c r="J7" i="19"/>
  <c r="F7" i="19"/>
  <c r="B4" i="19"/>
  <c r="Y6" i="18"/>
  <c r="B3" i="18"/>
  <c r="U7" i="17"/>
  <c r="W7" i="17"/>
  <c r="J7" i="17"/>
  <c r="I7" i="17"/>
  <c r="B4" i="17"/>
  <c r="U7" i="16"/>
  <c r="W7" i="16"/>
  <c r="K7" i="16"/>
  <c r="B4" i="16"/>
  <c r="W7" i="15"/>
  <c r="B4" i="15"/>
  <c r="T9" i="14"/>
  <c r="J9" i="14"/>
  <c r="I9" i="14"/>
  <c r="B6" i="14"/>
  <c r="W6" i="13"/>
  <c r="V6" i="13"/>
  <c r="J6" i="13"/>
  <c r="B3" i="13"/>
  <c r="U5" i="12"/>
  <c r="S5" i="12"/>
  <c r="N96" i="10"/>
  <c r="L74" i="10"/>
  <c r="H74" i="10"/>
  <c r="K73" i="10"/>
  <c r="I73" i="10" s="1"/>
  <c r="G73" i="10"/>
  <c r="K29" i="10"/>
  <c r="N8" i="10"/>
  <c r="B270" i="8"/>
  <c r="M249" i="8"/>
  <c r="N250" i="8" s="1"/>
  <c r="B248" i="8"/>
  <c r="B226" i="8"/>
  <c r="M205" i="8"/>
  <c r="N206" i="8" s="1"/>
  <c r="B204" i="8"/>
  <c r="B182" i="8"/>
  <c r="B160" i="8"/>
  <c r="B138" i="8"/>
  <c r="B116" i="8"/>
  <c r="M73" i="8"/>
  <c r="M29" i="8"/>
  <c r="N30" i="8" s="1"/>
  <c r="M183" i="8"/>
  <c r="N184" i="8" s="1"/>
  <c r="K7" i="8"/>
  <c r="R6" i="6"/>
  <c r="B3" i="6"/>
  <c r="W6" i="5"/>
  <c r="M6" i="5"/>
  <c r="L6" i="5"/>
  <c r="K6" i="5"/>
  <c r="J6" i="5"/>
  <c r="B3" i="5"/>
  <c r="L152" i="3"/>
  <c r="L79" i="3"/>
  <c r="K79" i="3"/>
  <c r="J79" i="3"/>
  <c r="L56" i="2"/>
  <c r="K56" i="2"/>
  <c r="J56" i="2"/>
  <c r="L6" i="2"/>
  <c r="B41" i="1"/>
  <c r="B40" i="1"/>
  <c r="B39" i="1"/>
  <c r="M2" i="1"/>
  <c r="J83" i="35"/>
  <c r="F59" i="35"/>
  <c r="L35" i="35"/>
  <c r="N34" i="35"/>
  <c r="F21" i="35"/>
  <c r="H16" i="35"/>
  <c r="N11" i="35"/>
  <c r="H103" i="35"/>
  <c r="J61" i="33"/>
  <c r="J58" i="33"/>
  <c r="J55" i="33"/>
  <c r="F43" i="33"/>
  <c r="J42" i="33"/>
  <c r="L285" i="32"/>
  <c r="F285" i="32"/>
  <c r="J284" i="32"/>
  <c r="H283" i="32"/>
  <c r="H282" i="32"/>
  <c r="H281" i="32"/>
  <c r="N280" i="32"/>
  <c r="H280" i="32"/>
  <c r="N279" i="32"/>
  <c r="H279" i="32"/>
  <c r="N278" i="32"/>
  <c r="H278" i="32"/>
  <c r="N277" i="32"/>
  <c r="H277" i="32"/>
  <c r="N276" i="32"/>
  <c r="H276" i="32"/>
  <c r="N275" i="32"/>
  <c r="H275" i="32"/>
  <c r="N274" i="32"/>
  <c r="H274" i="32"/>
  <c r="N273" i="32"/>
  <c r="H273" i="32"/>
  <c r="J263" i="32"/>
  <c r="H262" i="32"/>
  <c r="L261" i="32"/>
  <c r="F261" i="32"/>
  <c r="L260" i="32"/>
  <c r="H10" i="37"/>
  <c r="F86" i="35"/>
  <c r="F76" i="35"/>
  <c r="H62" i="35"/>
  <c r="J35" i="35"/>
  <c r="H20" i="35"/>
  <c r="L15" i="35"/>
  <c r="J13" i="35"/>
  <c r="F11" i="35"/>
  <c r="F103" i="35"/>
  <c r="H21" i="33"/>
  <c r="L20" i="33"/>
  <c r="F20" i="33"/>
  <c r="J19" i="33"/>
  <c r="J18" i="33"/>
  <c r="J17" i="33"/>
  <c r="J16" i="33"/>
  <c r="J15" i="33"/>
  <c r="J14" i="33"/>
  <c r="J13" i="33"/>
  <c r="J12" i="33"/>
  <c r="J11" i="33"/>
  <c r="J10" i="33"/>
  <c r="J9" i="33"/>
  <c r="L18" i="35"/>
  <c r="L108" i="33"/>
  <c r="J99" i="33"/>
  <c r="L39" i="33"/>
  <c r="L36" i="33"/>
  <c r="L33" i="33"/>
  <c r="H284" i="32"/>
  <c r="F281" i="32"/>
  <c r="F278" i="32"/>
  <c r="F275" i="32"/>
  <c r="J261" i="32"/>
  <c r="J259" i="32"/>
  <c r="J256" i="32"/>
  <c r="J253" i="32"/>
  <c r="H252" i="32"/>
  <c r="H251" i="32"/>
  <c r="F241" i="32"/>
  <c r="N236" i="32"/>
  <c r="N235" i="32"/>
  <c r="N234" i="32"/>
  <c r="N233" i="32"/>
  <c r="N232" i="32"/>
  <c r="N231" i="32"/>
  <c r="N230" i="32"/>
  <c r="N229" i="32"/>
  <c r="L219" i="32"/>
  <c r="J218" i="32"/>
  <c r="H217" i="32"/>
  <c r="H216" i="32"/>
  <c r="H215" i="32"/>
  <c r="H214" i="32"/>
  <c r="H213" i="32"/>
  <c r="H212" i="32"/>
  <c r="H211" i="32"/>
  <c r="H210" i="32"/>
  <c r="H209" i="32"/>
  <c r="H208" i="32"/>
  <c r="H207" i="32"/>
  <c r="F197" i="32"/>
  <c r="N192" i="32"/>
  <c r="N191" i="32"/>
  <c r="N190" i="32"/>
  <c r="N189" i="32"/>
  <c r="N188" i="32"/>
  <c r="N187" i="32"/>
  <c r="N186" i="32"/>
  <c r="N185" i="32"/>
  <c r="L175" i="32"/>
  <c r="J174" i="32"/>
  <c r="H173" i="32"/>
  <c r="H172" i="32"/>
  <c r="H171" i="32"/>
  <c r="H170" i="32"/>
  <c r="H169" i="32"/>
  <c r="H168" i="32"/>
  <c r="H167" i="32"/>
  <c r="H166" i="32"/>
  <c r="H165" i="32"/>
  <c r="H164" i="32"/>
  <c r="H163" i="32"/>
  <c r="F153" i="32"/>
  <c r="N148" i="32"/>
  <c r="N147" i="32"/>
  <c r="N146" i="32"/>
  <c r="N145" i="32"/>
  <c r="N144" i="32"/>
  <c r="N143" i="32"/>
  <c r="N142" i="32"/>
  <c r="N141" i="32"/>
  <c r="L131" i="32"/>
  <c r="J130" i="32"/>
  <c r="H129" i="32"/>
  <c r="H128" i="32"/>
  <c r="H127" i="32"/>
  <c r="H126" i="32"/>
  <c r="H125" i="32"/>
  <c r="H124" i="32"/>
  <c r="H123" i="32"/>
  <c r="H122" i="32"/>
  <c r="H121" i="32"/>
  <c r="H120" i="32"/>
  <c r="H119" i="32"/>
  <c r="F109" i="32"/>
  <c r="N104" i="32"/>
  <c r="N103" i="32"/>
  <c r="H102" i="32"/>
  <c r="N100" i="32"/>
  <c r="H99" i="32"/>
  <c r="N97" i="32"/>
  <c r="L43" i="32"/>
  <c r="F43" i="32"/>
  <c r="J42" i="32"/>
  <c r="H41" i="32"/>
  <c r="H40" i="32"/>
  <c r="H39" i="32"/>
  <c r="N38" i="32"/>
  <c r="H38" i="32"/>
  <c r="N37" i="32"/>
  <c r="H37" i="32"/>
  <c r="N36" i="32"/>
  <c r="H36" i="32"/>
  <c r="N35" i="32"/>
  <c r="H35" i="32"/>
  <c r="N34" i="32"/>
  <c r="H34" i="32"/>
  <c r="N33" i="32"/>
  <c r="H33" i="32"/>
  <c r="N32" i="32"/>
  <c r="H32" i="32"/>
  <c r="N31" i="32"/>
  <c r="H31" i="32"/>
  <c r="L85" i="35"/>
  <c r="J56" i="33"/>
  <c r="F39" i="33"/>
  <c r="F36" i="33"/>
  <c r="F33" i="33"/>
  <c r="L83" i="33"/>
  <c r="L283" i="32"/>
  <c r="L280" i="32"/>
  <c r="L277" i="32"/>
  <c r="L274" i="32"/>
  <c r="F259" i="32"/>
  <c r="L257" i="32"/>
  <c r="F256" i="32"/>
  <c r="L254" i="32"/>
  <c r="F253" i="32"/>
  <c r="F252" i="32"/>
  <c r="F251" i="32"/>
  <c r="L239" i="32"/>
  <c r="L238" i="32"/>
  <c r="L237" i="32"/>
  <c r="L236" i="32"/>
  <c r="L235" i="32"/>
  <c r="L234" i="32"/>
  <c r="L233" i="32"/>
  <c r="L232" i="32"/>
  <c r="L231" i="32"/>
  <c r="L230" i="32"/>
  <c r="L229" i="32"/>
  <c r="J219" i="32"/>
  <c r="H218" i="32"/>
  <c r="F217" i="32"/>
  <c r="F216" i="32"/>
  <c r="F215" i="32"/>
  <c r="F214" i="32"/>
  <c r="F213" i="32"/>
  <c r="F212" i="32"/>
  <c r="F211" i="32"/>
  <c r="F210" i="32"/>
  <c r="F209" i="32"/>
  <c r="F208" i="32"/>
  <c r="F207" i="32"/>
  <c r="L195" i="32"/>
  <c r="L194" i="32"/>
  <c r="L193" i="32"/>
  <c r="L192" i="32"/>
  <c r="L191" i="32"/>
  <c r="L190" i="32"/>
  <c r="L189" i="32"/>
  <c r="L188" i="32"/>
  <c r="L187" i="32"/>
  <c r="L186" i="32"/>
  <c r="L185" i="32"/>
  <c r="J175" i="32"/>
  <c r="H174" i="32"/>
  <c r="F173" i="32"/>
  <c r="F172" i="32"/>
  <c r="F171" i="32"/>
  <c r="F170" i="32"/>
  <c r="F169" i="32"/>
  <c r="F168" i="32"/>
  <c r="F167" i="32"/>
  <c r="F166" i="32"/>
  <c r="F165" i="32"/>
  <c r="F164" i="32"/>
  <c r="F163" i="32"/>
  <c r="L151" i="32"/>
  <c r="L150" i="32"/>
  <c r="L149" i="32"/>
  <c r="L148" i="32"/>
  <c r="L147" i="32"/>
  <c r="L146" i="32"/>
  <c r="L145" i="32"/>
  <c r="L144" i="32"/>
  <c r="L143" i="32"/>
  <c r="L142" i="32"/>
  <c r="L141" i="32"/>
  <c r="J131" i="32"/>
  <c r="H130" i="32"/>
  <c r="F129" i="32"/>
  <c r="F128" i="32"/>
  <c r="F127" i="32"/>
  <c r="F126" i="32"/>
  <c r="F125" i="32"/>
  <c r="F124" i="32"/>
  <c r="F123" i="32"/>
  <c r="F122" i="32"/>
  <c r="F121" i="32"/>
  <c r="F120" i="32"/>
  <c r="F119" i="32"/>
  <c r="L107" i="32"/>
  <c r="L106" i="32"/>
  <c r="L105" i="32"/>
  <c r="L104" i="32"/>
  <c r="L103" i="32"/>
  <c r="F102" i="32"/>
  <c r="J101" i="32"/>
  <c r="L100" i="32"/>
  <c r="F99" i="32"/>
  <c r="J98" i="32"/>
  <c r="L97" i="32"/>
  <c r="J54" i="32"/>
  <c r="J53" i="32"/>
  <c r="H21" i="32"/>
  <c r="L20" i="32"/>
  <c r="F20" i="32"/>
  <c r="J19" i="32"/>
  <c r="J18" i="32"/>
  <c r="J17" i="32"/>
  <c r="J16" i="32"/>
  <c r="J15" i="32"/>
  <c r="J14" i="32"/>
  <c r="J13" i="32"/>
  <c r="J12" i="32"/>
  <c r="J11" i="32"/>
  <c r="J10" i="32"/>
  <c r="J9" i="32"/>
  <c r="F107" i="35"/>
  <c r="F41" i="35"/>
  <c r="H13" i="35"/>
  <c r="J105" i="33"/>
  <c r="F64" i="33"/>
  <c r="L41" i="33"/>
  <c r="L38" i="33"/>
  <c r="L35" i="33"/>
  <c r="L32" i="33"/>
  <c r="F283" i="32"/>
  <c r="F280" i="32"/>
  <c r="F277" i="32"/>
  <c r="F274" i="32"/>
  <c r="J260" i="32"/>
  <c r="J257" i="32"/>
  <c r="J254" i="32"/>
  <c r="L240" i="32"/>
  <c r="J239" i="32"/>
  <c r="J238" i="32"/>
  <c r="J237" i="32"/>
  <c r="J236" i="32"/>
  <c r="J235" i="32"/>
  <c r="J234" i="32"/>
  <c r="J233" i="32"/>
  <c r="J232" i="32"/>
  <c r="J231" i="32"/>
  <c r="J230" i="32"/>
  <c r="J229" i="32"/>
  <c r="H219" i="32"/>
  <c r="F218" i="32"/>
  <c r="L196" i="32"/>
  <c r="J195" i="32"/>
  <c r="J194" i="32"/>
  <c r="J193" i="32"/>
  <c r="J192" i="32"/>
  <c r="J191" i="32"/>
  <c r="J190" i="32"/>
  <c r="J189" i="32"/>
  <c r="J188" i="32"/>
  <c r="J187" i="32"/>
  <c r="J186" i="32"/>
  <c r="J185" i="32"/>
  <c r="H175" i="32"/>
  <c r="F174" i="32"/>
  <c r="L152" i="32"/>
  <c r="J151" i="32"/>
  <c r="J150" i="32"/>
  <c r="J149" i="32"/>
  <c r="J148" i="32"/>
  <c r="J147" i="32"/>
  <c r="J146" i="32"/>
  <c r="J145" i="32"/>
  <c r="J144" i="32"/>
  <c r="J143" i="32"/>
  <c r="J142" i="32"/>
  <c r="J141" i="32"/>
  <c r="H131" i="32"/>
  <c r="F130" i="32"/>
  <c r="L108" i="32"/>
  <c r="J107" i="32"/>
  <c r="J106" i="32"/>
  <c r="J105" i="32"/>
  <c r="J104" i="32"/>
  <c r="N102" i="32"/>
  <c r="H101" i="32"/>
  <c r="N99" i="32"/>
  <c r="H98" i="32"/>
  <c r="J43" i="32"/>
  <c r="H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F79" i="35"/>
  <c r="H61" i="35"/>
  <c r="N37" i="35"/>
  <c r="J62" i="33"/>
  <c r="F41" i="33"/>
  <c r="F38" i="33"/>
  <c r="F35" i="33"/>
  <c r="F32" i="33"/>
  <c r="L282" i="32"/>
  <c r="L279" i="32"/>
  <c r="L276" i="32"/>
  <c r="L273" i="32"/>
  <c r="H263" i="32"/>
  <c r="F260" i="32"/>
  <c r="L258" i="32"/>
  <c r="F257" i="32"/>
  <c r="L255" i="32"/>
  <c r="F254" i="32"/>
  <c r="N252" i="32"/>
  <c r="N251" i="32"/>
  <c r="L241" i="32"/>
  <c r="J240" i="32"/>
  <c r="H239" i="32"/>
  <c r="H238" i="32"/>
  <c r="H237" i="32"/>
  <c r="H236" i="32"/>
  <c r="H235" i="32"/>
  <c r="H234" i="32"/>
  <c r="H233" i="32"/>
  <c r="H232" i="32"/>
  <c r="H231" i="32"/>
  <c r="H230" i="32"/>
  <c r="H229" i="32"/>
  <c r="F219" i="32"/>
  <c r="N214" i="32"/>
  <c r="N213" i="32"/>
  <c r="N212" i="32"/>
  <c r="N211" i="32"/>
  <c r="N210" i="32"/>
  <c r="N209" i="32"/>
  <c r="N208" i="32"/>
  <c r="N207" i="32"/>
  <c r="L197" i="32"/>
  <c r="J196" i="32"/>
  <c r="H195" i="32"/>
  <c r="H194" i="32"/>
  <c r="H193" i="32"/>
  <c r="H192" i="32"/>
  <c r="H191" i="32"/>
  <c r="H190" i="32"/>
  <c r="H189" i="32"/>
  <c r="H188" i="32"/>
  <c r="H187" i="32"/>
  <c r="H186" i="32"/>
  <c r="H185" i="32"/>
  <c r="F175" i="32"/>
  <c r="N170" i="32"/>
  <c r="N169" i="32"/>
  <c r="N168" i="32"/>
  <c r="N167" i="32"/>
  <c r="N166" i="32"/>
  <c r="N165" i="32"/>
  <c r="N164" i="32"/>
  <c r="N163" i="32"/>
  <c r="L153" i="32"/>
  <c r="J152" i="32"/>
  <c r="H151" i="32"/>
  <c r="H150" i="32"/>
  <c r="H149" i="32"/>
  <c r="H148" i="32"/>
  <c r="H147" i="32"/>
  <c r="H146" i="32"/>
  <c r="H145" i="32"/>
  <c r="H144" i="32"/>
  <c r="H143" i="32"/>
  <c r="H142" i="32"/>
  <c r="H141" i="32"/>
  <c r="F131" i="32"/>
  <c r="N126" i="32"/>
  <c r="N125" i="32"/>
  <c r="N124" i="32"/>
  <c r="N123" i="32"/>
  <c r="N122" i="32"/>
  <c r="N121" i="32"/>
  <c r="N120" i="32"/>
  <c r="N119" i="32"/>
  <c r="L109" i="32"/>
  <c r="J108" i="32"/>
  <c r="H107" i="32"/>
  <c r="H106" i="32"/>
  <c r="H105" i="32"/>
  <c r="H104" i="32"/>
  <c r="J103" i="32"/>
  <c r="L102" i="32"/>
  <c r="F101" i="32"/>
  <c r="J100" i="32"/>
  <c r="L99" i="32"/>
  <c r="F98" i="32"/>
  <c r="J97" i="32"/>
  <c r="N55" i="32"/>
  <c r="N54" i="32"/>
  <c r="N53" i="32"/>
  <c r="L21" i="32"/>
  <c r="F21" i="32"/>
  <c r="J20" i="32"/>
  <c r="H19" i="32"/>
  <c r="H18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N12" i="37"/>
  <c r="J102" i="33"/>
  <c r="L40" i="33"/>
  <c r="L37" i="33"/>
  <c r="L34" i="33"/>
  <c r="L31" i="33"/>
  <c r="F108" i="33"/>
  <c r="J285" i="32"/>
  <c r="F282" i="32"/>
  <c r="F279" i="32"/>
  <c r="F276" i="32"/>
  <c r="F273" i="32"/>
  <c r="L262" i="32"/>
  <c r="J258" i="32"/>
  <c r="J255" i="32"/>
  <c r="L252" i="32"/>
  <c r="L251" i="32"/>
  <c r="J241" i="32"/>
  <c r="H240" i="32"/>
  <c r="F239" i="32"/>
  <c r="F238" i="32"/>
  <c r="F237" i="32"/>
  <c r="F236" i="32"/>
  <c r="F235" i="32"/>
  <c r="F234" i="32"/>
  <c r="F233" i="32"/>
  <c r="F232" i="32"/>
  <c r="F231" i="32"/>
  <c r="F230" i="32"/>
  <c r="F229" i="32"/>
  <c r="L217" i="32"/>
  <c r="L216" i="32"/>
  <c r="L215" i="32"/>
  <c r="L214" i="32"/>
  <c r="L213" i="32"/>
  <c r="L212" i="32"/>
  <c r="L211" i="32"/>
  <c r="L210" i="32"/>
  <c r="L209" i="32"/>
  <c r="L208" i="32"/>
  <c r="L207" i="32"/>
  <c r="J197" i="32"/>
  <c r="H196" i="32"/>
  <c r="F195" i="32"/>
  <c r="F194" i="32"/>
  <c r="F193" i="32"/>
  <c r="F192" i="32"/>
  <c r="F191" i="32"/>
  <c r="F190" i="32"/>
  <c r="F189" i="32"/>
  <c r="F188" i="32"/>
  <c r="F187" i="32"/>
  <c r="F186" i="32"/>
  <c r="F185" i="32"/>
  <c r="L173" i="32"/>
  <c r="L172" i="32"/>
  <c r="L171" i="32"/>
  <c r="L170" i="32"/>
  <c r="L169" i="32"/>
  <c r="L168" i="32"/>
  <c r="L167" i="32"/>
  <c r="L166" i="32"/>
  <c r="L165" i="32"/>
  <c r="L164" i="32"/>
  <c r="L163" i="32"/>
  <c r="J153" i="32"/>
  <c r="H152" i="32"/>
  <c r="F151" i="32"/>
  <c r="F150" i="32"/>
  <c r="F149" i="32"/>
  <c r="F148" i="32"/>
  <c r="F147" i="32"/>
  <c r="F146" i="32"/>
  <c r="F145" i="32"/>
  <c r="F144" i="32"/>
  <c r="F143" i="32"/>
  <c r="F142" i="32"/>
  <c r="F141" i="32"/>
  <c r="L129" i="32"/>
  <c r="L128" i="32"/>
  <c r="L127" i="32"/>
  <c r="L126" i="32"/>
  <c r="L125" i="32"/>
  <c r="L124" i="32"/>
  <c r="L123" i="32"/>
  <c r="L122" i="32"/>
  <c r="L121" i="32"/>
  <c r="L120" i="32"/>
  <c r="L119" i="32"/>
  <c r="J109" i="32"/>
  <c r="H108" i="32"/>
  <c r="F107" i="32"/>
  <c r="F106" i="32"/>
  <c r="F105" i="32"/>
  <c r="F104" i="32"/>
  <c r="H103" i="32"/>
  <c r="N101" i="32"/>
  <c r="H100" i="32"/>
  <c r="N98" i="32"/>
  <c r="H97" i="32"/>
  <c r="H43" i="32"/>
  <c r="L42" i="32"/>
  <c r="F42" i="32"/>
  <c r="J41" i="32"/>
  <c r="J40" i="32"/>
  <c r="J39" i="32"/>
  <c r="J38" i="32"/>
  <c r="J37" i="32"/>
  <c r="J36" i="32"/>
  <c r="J35" i="32"/>
  <c r="J34" i="32"/>
  <c r="J33" i="32"/>
  <c r="J32" i="32"/>
  <c r="J31" i="32"/>
  <c r="L31" i="35"/>
  <c r="F34" i="33"/>
  <c r="L256" i="32"/>
  <c r="J215" i="32"/>
  <c r="J209" i="32"/>
  <c r="J169" i="32"/>
  <c r="J163" i="32"/>
  <c r="H153" i="32"/>
  <c r="J129" i="32"/>
  <c r="J123" i="32"/>
  <c r="F84" i="32"/>
  <c r="F63" i="32"/>
  <c r="F60" i="32"/>
  <c r="F57" i="32"/>
  <c r="F54" i="32"/>
  <c r="F19" i="32"/>
  <c r="F16" i="32"/>
  <c r="F13" i="32"/>
  <c r="F10" i="32"/>
  <c r="F31" i="33"/>
  <c r="F255" i="32"/>
  <c r="J214" i="32"/>
  <c r="J208" i="32"/>
  <c r="L174" i="32"/>
  <c r="J168" i="32"/>
  <c r="F152" i="32"/>
  <c r="J128" i="32"/>
  <c r="J122" i="32"/>
  <c r="F100" i="32"/>
  <c r="L62" i="32"/>
  <c r="L59" i="32"/>
  <c r="L56" i="32"/>
  <c r="L53" i="32"/>
  <c r="L18" i="32"/>
  <c r="L15" i="32"/>
  <c r="L12" i="32"/>
  <c r="L9" i="32"/>
  <c r="J59" i="33"/>
  <c r="L253" i="32"/>
  <c r="J213" i="32"/>
  <c r="J207" i="32"/>
  <c r="H197" i="32"/>
  <c r="J173" i="32"/>
  <c r="J167" i="32"/>
  <c r="J127" i="32"/>
  <c r="J121" i="32"/>
  <c r="J99" i="32"/>
  <c r="J65" i="32"/>
  <c r="F62" i="32"/>
  <c r="F59" i="32"/>
  <c r="F56" i="32"/>
  <c r="F53" i="32"/>
  <c r="F87" i="32"/>
  <c r="J21" i="32"/>
  <c r="F18" i="32"/>
  <c r="F15" i="32"/>
  <c r="F12" i="32"/>
  <c r="F9" i="32"/>
  <c r="L281" i="32"/>
  <c r="F262" i="32"/>
  <c r="J252" i="32"/>
  <c r="L218" i="32"/>
  <c r="J212" i="32"/>
  <c r="F196" i="32"/>
  <c r="J172" i="32"/>
  <c r="J166" i="32"/>
  <c r="J126" i="32"/>
  <c r="J120" i="32"/>
  <c r="H109" i="32"/>
  <c r="F103" i="32"/>
  <c r="L98" i="32"/>
  <c r="J86" i="32"/>
  <c r="L61" i="32"/>
  <c r="L58" i="32"/>
  <c r="L55" i="32"/>
  <c r="L17" i="32"/>
  <c r="L14" i="32"/>
  <c r="L11" i="32"/>
  <c r="F160" i="30"/>
  <c r="E146" i="30"/>
  <c r="C118" i="30"/>
  <c r="G76" i="30"/>
  <c r="F62" i="30"/>
  <c r="E48" i="30"/>
  <c r="F40" i="33"/>
  <c r="L278" i="32"/>
  <c r="L259" i="32"/>
  <c r="J251" i="32"/>
  <c r="H241" i="32"/>
  <c r="J217" i="32"/>
  <c r="J211" i="32"/>
  <c r="J171" i="32"/>
  <c r="J165" i="32"/>
  <c r="J125" i="32"/>
  <c r="J119" i="32"/>
  <c r="F108" i="32"/>
  <c r="J102" i="32"/>
  <c r="F61" i="32"/>
  <c r="F58" i="32"/>
  <c r="F55" i="32"/>
  <c r="N82" i="32"/>
  <c r="H20" i="32"/>
  <c r="F17" i="32"/>
  <c r="F14" i="32"/>
  <c r="F11" i="32"/>
  <c r="L60" i="32"/>
  <c r="L19" i="32"/>
  <c r="G20" i="30"/>
  <c r="L275" i="32"/>
  <c r="L57" i="32"/>
  <c r="H64" i="32"/>
  <c r="L16" i="32"/>
  <c r="E76" i="30"/>
  <c r="C48" i="30"/>
  <c r="C20" i="30"/>
  <c r="L130" i="32"/>
  <c r="L101" i="32"/>
  <c r="L54" i="32"/>
  <c r="L13" i="32"/>
  <c r="F37" i="33"/>
  <c r="J216" i="32"/>
  <c r="J170" i="32"/>
  <c r="J124" i="32"/>
  <c r="F97" i="32"/>
  <c r="L10" i="32"/>
  <c r="F240" i="32"/>
  <c r="J210" i="32"/>
  <c r="J164" i="32"/>
  <c r="E90" i="29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L43" i="26"/>
  <c r="J42" i="26"/>
  <c r="H41" i="26"/>
  <c r="H40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N32" i="26"/>
  <c r="H32" i="26"/>
  <c r="N31" i="26"/>
  <c r="H31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F258" i="32"/>
  <c r="E62" i="29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43" i="27"/>
  <c r="H42" i="27"/>
  <c r="F41" i="27"/>
  <c r="F40" i="27"/>
  <c r="F39" i="27"/>
  <c r="F38" i="27"/>
  <c r="F37" i="27"/>
  <c r="F36" i="27"/>
  <c r="F35" i="27"/>
  <c r="F34" i="27"/>
  <c r="F33" i="27"/>
  <c r="F32" i="27"/>
  <c r="F31" i="27"/>
  <c r="L256" i="26"/>
  <c r="L255" i="26"/>
  <c r="H241" i="26"/>
  <c r="L240" i="26"/>
  <c r="J239" i="26"/>
  <c r="J238" i="26"/>
  <c r="J237" i="26"/>
  <c r="J236" i="26"/>
  <c r="J235" i="26"/>
  <c r="J234" i="26"/>
  <c r="J233" i="26"/>
  <c r="J232" i="26"/>
  <c r="J231" i="26"/>
  <c r="J230" i="26"/>
  <c r="J229" i="26"/>
  <c r="L219" i="26"/>
  <c r="J218" i="26"/>
  <c r="H217" i="26"/>
  <c r="H216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J197" i="26"/>
  <c r="H196" i="26"/>
  <c r="L195" i="26"/>
  <c r="L194" i="26"/>
  <c r="L193" i="26"/>
  <c r="L192" i="26"/>
  <c r="L191" i="26"/>
  <c r="L190" i="26"/>
  <c r="L189" i="26"/>
  <c r="L188" i="26"/>
  <c r="L187" i="26"/>
  <c r="L186" i="26"/>
  <c r="L185" i="26"/>
  <c r="H175" i="26"/>
  <c r="L174" i="26"/>
  <c r="J173" i="26"/>
  <c r="J172" i="26"/>
  <c r="J171" i="26"/>
  <c r="J170" i="26"/>
  <c r="J169" i="26"/>
  <c r="J168" i="26"/>
  <c r="J167" i="26"/>
  <c r="J166" i="26"/>
  <c r="J165" i="26"/>
  <c r="J164" i="26"/>
  <c r="J163" i="26"/>
  <c r="L153" i="26"/>
  <c r="J152" i="26"/>
  <c r="H151" i="26"/>
  <c r="H150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J131" i="26"/>
  <c r="H130" i="26"/>
  <c r="L129" i="26"/>
  <c r="L128" i="26"/>
  <c r="L127" i="26"/>
  <c r="L126" i="26"/>
  <c r="L125" i="26"/>
  <c r="L124" i="26"/>
  <c r="L123" i="26"/>
  <c r="L122" i="26"/>
  <c r="L121" i="26"/>
  <c r="L120" i="26"/>
  <c r="L119" i="26"/>
  <c r="L63" i="32"/>
  <c r="F65" i="27"/>
  <c r="J64" i="27"/>
  <c r="H63" i="27"/>
  <c r="H62" i="27"/>
  <c r="H61" i="27"/>
  <c r="H60" i="27"/>
  <c r="H59" i="27"/>
  <c r="H58" i="27"/>
  <c r="H57" i="27"/>
  <c r="H56" i="27"/>
  <c r="H55" i="27"/>
  <c r="H54" i="27"/>
  <c r="H53" i="27"/>
  <c r="L21" i="27"/>
  <c r="F21" i="27"/>
  <c r="J20" i="27"/>
  <c r="H19" i="27"/>
  <c r="H18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J43" i="26"/>
  <c r="H42" i="26"/>
  <c r="L41" i="26"/>
  <c r="L40" i="26"/>
  <c r="L39" i="26"/>
  <c r="L38" i="26"/>
  <c r="L37" i="26"/>
  <c r="L36" i="26"/>
  <c r="L35" i="26"/>
  <c r="L34" i="26"/>
  <c r="L33" i="26"/>
  <c r="L32" i="26"/>
  <c r="L31" i="26"/>
  <c r="D65" i="24"/>
  <c r="D62" i="24"/>
  <c r="D59" i="24"/>
  <c r="D56" i="24"/>
  <c r="D42" i="24"/>
  <c r="D39" i="24"/>
  <c r="D36" i="24"/>
  <c r="D33" i="24"/>
  <c r="D19" i="24"/>
  <c r="D16" i="24"/>
  <c r="D13" i="24"/>
  <c r="H87" i="27"/>
  <c r="F86" i="27"/>
  <c r="J85" i="27"/>
  <c r="J84" i="27"/>
  <c r="J83" i="27"/>
  <c r="J82" i="27"/>
  <c r="J81" i="27"/>
  <c r="J80" i="27"/>
  <c r="J79" i="27"/>
  <c r="J78" i="27"/>
  <c r="J77" i="27"/>
  <c r="J76" i="27"/>
  <c r="J75" i="27"/>
  <c r="H43" i="27"/>
  <c r="F42" i="27"/>
  <c r="J41" i="27"/>
  <c r="J40" i="27"/>
  <c r="J39" i="27"/>
  <c r="J38" i="27"/>
  <c r="J37" i="27"/>
  <c r="J36" i="27"/>
  <c r="J35" i="27"/>
  <c r="J34" i="27"/>
  <c r="J33" i="27"/>
  <c r="J32" i="27"/>
  <c r="J31" i="27"/>
  <c r="J256" i="26"/>
  <c r="J255" i="26"/>
  <c r="H239" i="26"/>
  <c r="H238" i="26"/>
  <c r="H237" i="26"/>
  <c r="N236" i="26"/>
  <c r="H236" i="26"/>
  <c r="N235" i="26"/>
  <c r="H235" i="26"/>
  <c r="N234" i="26"/>
  <c r="H234" i="26"/>
  <c r="N233" i="26"/>
  <c r="H233" i="26"/>
  <c r="N232" i="26"/>
  <c r="H232" i="26"/>
  <c r="N231" i="26"/>
  <c r="H231" i="26"/>
  <c r="N230" i="26"/>
  <c r="H230" i="26"/>
  <c r="N229" i="26"/>
  <c r="H229" i="26"/>
  <c r="J219" i="26"/>
  <c r="H218" i="26"/>
  <c r="L217" i="26"/>
  <c r="L216" i="26"/>
  <c r="L215" i="26"/>
  <c r="L214" i="26"/>
  <c r="L213" i="26"/>
  <c r="L212" i="26"/>
  <c r="L211" i="26"/>
  <c r="L210" i="26"/>
  <c r="L209" i="26"/>
  <c r="L208" i="26"/>
  <c r="L207" i="26"/>
  <c r="H197" i="26"/>
  <c r="L196" i="26"/>
  <c r="J195" i="26"/>
  <c r="J194" i="26"/>
  <c r="J193" i="26"/>
  <c r="J192" i="26"/>
  <c r="J191" i="26"/>
  <c r="J190" i="26"/>
  <c r="J189" i="26"/>
  <c r="J188" i="26"/>
  <c r="J187" i="26"/>
  <c r="J186" i="26"/>
  <c r="J185" i="26"/>
  <c r="L175" i="26"/>
  <c r="J174" i="26"/>
  <c r="H173" i="26"/>
  <c r="H172" i="26"/>
  <c r="H171" i="26"/>
  <c r="N170" i="26"/>
  <c r="H170" i="26"/>
  <c r="N169" i="26"/>
  <c r="H169" i="26"/>
  <c r="N168" i="26"/>
  <c r="H168" i="26"/>
  <c r="N167" i="26"/>
  <c r="H167" i="26"/>
  <c r="N166" i="26"/>
  <c r="H166" i="26"/>
  <c r="N165" i="26"/>
  <c r="H165" i="26"/>
  <c r="N164" i="26"/>
  <c r="H164" i="26"/>
  <c r="N163" i="26"/>
  <c r="H163" i="26"/>
  <c r="J153" i="26"/>
  <c r="H152" i="26"/>
  <c r="L151" i="26"/>
  <c r="L150" i="26"/>
  <c r="L149" i="26"/>
  <c r="L148" i="26"/>
  <c r="L147" i="26"/>
  <c r="L146" i="26"/>
  <c r="L145" i="26"/>
  <c r="L144" i="26"/>
  <c r="L143" i="26"/>
  <c r="L142" i="26"/>
  <c r="L141" i="26"/>
  <c r="H131" i="26"/>
  <c r="L130" i="26"/>
  <c r="J129" i="26"/>
  <c r="J128" i="26"/>
  <c r="J127" i="26"/>
  <c r="J126" i="26"/>
  <c r="J125" i="26"/>
  <c r="J124" i="26"/>
  <c r="J123" i="26"/>
  <c r="J122" i="26"/>
  <c r="J121" i="26"/>
  <c r="J120" i="26"/>
  <c r="J119" i="26"/>
  <c r="L109" i="26"/>
  <c r="J108" i="26"/>
  <c r="E146" i="29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H43" i="26"/>
  <c r="L42" i="26"/>
  <c r="J41" i="26"/>
  <c r="J40" i="26"/>
  <c r="J39" i="26"/>
  <c r="J38" i="26"/>
  <c r="J37" i="26"/>
  <c r="J36" i="26"/>
  <c r="J35" i="26"/>
  <c r="J34" i="26"/>
  <c r="J33" i="26"/>
  <c r="J32" i="26"/>
  <c r="J31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H40" i="27"/>
  <c r="H37" i="27"/>
  <c r="H34" i="27"/>
  <c r="H31" i="27"/>
  <c r="N260" i="26"/>
  <c r="N257" i="26"/>
  <c r="J267" i="26"/>
  <c r="H219" i="26"/>
  <c r="J196" i="26"/>
  <c r="H193" i="26"/>
  <c r="H190" i="26"/>
  <c r="H187" i="26"/>
  <c r="L172" i="26"/>
  <c r="L169" i="26"/>
  <c r="L166" i="26"/>
  <c r="L163" i="26"/>
  <c r="L152" i="26"/>
  <c r="J149" i="26"/>
  <c r="J146" i="26"/>
  <c r="J143" i="26"/>
  <c r="N126" i="26"/>
  <c r="N123" i="26"/>
  <c r="N120" i="26"/>
  <c r="H108" i="26"/>
  <c r="J21" i="26"/>
  <c r="H20" i="26"/>
  <c r="D112" i="24"/>
  <c r="D106" i="24"/>
  <c r="D100" i="24"/>
  <c r="D87" i="24"/>
  <c r="D81" i="24"/>
  <c r="D9" i="24"/>
  <c r="F35" i="22"/>
  <c r="L83" i="32"/>
  <c r="H85" i="27"/>
  <c r="H82" i="27"/>
  <c r="H79" i="27"/>
  <c r="H76" i="27"/>
  <c r="F43" i="27"/>
  <c r="J266" i="26"/>
  <c r="H263" i="26"/>
  <c r="H260" i="26"/>
  <c r="H257" i="26"/>
  <c r="L238" i="26"/>
  <c r="L235" i="26"/>
  <c r="L232" i="26"/>
  <c r="L229" i="26"/>
  <c r="L218" i="26"/>
  <c r="J215" i="26"/>
  <c r="J212" i="26"/>
  <c r="J209" i="26"/>
  <c r="N192" i="26"/>
  <c r="N189" i="26"/>
  <c r="N186" i="26"/>
  <c r="J175" i="26"/>
  <c r="H129" i="26"/>
  <c r="H126" i="26"/>
  <c r="H123" i="26"/>
  <c r="H120" i="26"/>
  <c r="H21" i="26"/>
  <c r="D111" i="24"/>
  <c r="D105" i="24"/>
  <c r="D86" i="24"/>
  <c r="D80" i="24"/>
  <c r="J42" i="27"/>
  <c r="H39" i="27"/>
  <c r="H36" i="27"/>
  <c r="H33" i="27"/>
  <c r="N262" i="26"/>
  <c r="N259" i="26"/>
  <c r="N256" i="26"/>
  <c r="J241" i="26"/>
  <c r="H195" i="26"/>
  <c r="H192" i="26"/>
  <c r="H189" i="26"/>
  <c r="H186" i="26"/>
  <c r="L171" i="26"/>
  <c r="L168" i="26"/>
  <c r="L165" i="26"/>
  <c r="J151" i="26"/>
  <c r="J148" i="26"/>
  <c r="J145" i="26"/>
  <c r="J142" i="26"/>
  <c r="N125" i="26"/>
  <c r="N122" i="26"/>
  <c r="N119" i="26"/>
  <c r="J109" i="26"/>
  <c r="N104" i="26"/>
  <c r="N103" i="26"/>
  <c r="N102" i="26"/>
  <c r="N101" i="26"/>
  <c r="N100" i="26"/>
  <c r="N99" i="26"/>
  <c r="N98" i="26"/>
  <c r="N97" i="26"/>
  <c r="N16" i="26"/>
  <c r="N15" i="26"/>
  <c r="N14" i="26"/>
  <c r="N13" i="26"/>
  <c r="N12" i="26"/>
  <c r="N11" i="26"/>
  <c r="N10" i="26"/>
  <c r="N9" i="26"/>
  <c r="D110" i="24"/>
  <c r="D104" i="24"/>
  <c r="D85" i="24"/>
  <c r="D79" i="24"/>
  <c r="D20" i="29"/>
  <c r="H84" i="27"/>
  <c r="H81" i="27"/>
  <c r="H78" i="27"/>
  <c r="H75" i="27"/>
  <c r="H265" i="26"/>
  <c r="H262" i="26"/>
  <c r="H259" i="26"/>
  <c r="H256" i="26"/>
  <c r="L237" i="26"/>
  <c r="L234" i="26"/>
  <c r="L231" i="26"/>
  <c r="J217" i="26"/>
  <c r="J214" i="26"/>
  <c r="J211" i="26"/>
  <c r="J208" i="26"/>
  <c r="N191" i="26"/>
  <c r="N188" i="26"/>
  <c r="N185" i="26"/>
  <c r="H174" i="26"/>
  <c r="L131" i="26"/>
  <c r="H128" i="26"/>
  <c r="H125" i="26"/>
  <c r="H122" i="26"/>
  <c r="H119" i="26"/>
  <c r="H109" i="26"/>
  <c r="L107" i="26"/>
  <c r="L106" i="26"/>
  <c r="L105" i="26"/>
  <c r="L104" i="26"/>
  <c r="L103" i="26"/>
  <c r="L102" i="26"/>
  <c r="L101" i="26"/>
  <c r="L100" i="26"/>
  <c r="L99" i="26"/>
  <c r="L98" i="26"/>
  <c r="L97" i="26"/>
  <c r="L19" i="26"/>
  <c r="L18" i="26"/>
  <c r="L17" i="26"/>
  <c r="L16" i="26"/>
  <c r="L15" i="26"/>
  <c r="L14" i="26"/>
  <c r="L13" i="26"/>
  <c r="L12" i="26"/>
  <c r="L11" i="26"/>
  <c r="L10" i="26"/>
  <c r="L9" i="26"/>
  <c r="D109" i="24"/>
  <c r="D103" i="24"/>
  <c r="D90" i="24"/>
  <c r="D84" i="24"/>
  <c r="D78" i="24"/>
  <c r="E118" i="29"/>
  <c r="F87" i="27"/>
  <c r="H41" i="27"/>
  <c r="H38" i="27"/>
  <c r="H35" i="27"/>
  <c r="H32" i="27"/>
  <c r="N261" i="26"/>
  <c r="N258" i="26"/>
  <c r="N255" i="26"/>
  <c r="H240" i="26"/>
  <c r="L197" i="26"/>
  <c r="H194" i="26"/>
  <c r="H191" i="26"/>
  <c r="H188" i="26"/>
  <c r="H185" i="26"/>
  <c r="L173" i="26"/>
  <c r="L170" i="26"/>
  <c r="L167" i="26"/>
  <c r="L164" i="26"/>
  <c r="J150" i="26"/>
  <c r="J147" i="26"/>
  <c r="J144" i="26"/>
  <c r="J141" i="26"/>
  <c r="N124" i="26"/>
  <c r="N121" i="26"/>
  <c r="J107" i="26"/>
  <c r="J106" i="26"/>
  <c r="J105" i="26"/>
  <c r="J104" i="26"/>
  <c r="J103" i="26"/>
  <c r="J102" i="26"/>
  <c r="J101" i="26"/>
  <c r="J100" i="26"/>
  <c r="J99" i="26"/>
  <c r="J98" i="26"/>
  <c r="J97" i="26"/>
  <c r="L20" i="26"/>
  <c r="J19" i="26"/>
  <c r="J18" i="26"/>
  <c r="J17" i="26"/>
  <c r="J16" i="26"/>
  <c r="J15" i="26"/>
  <c r="J14" i="26"/>
  <c r="J13" i="26"/>
  <c r="J12" i="26"/>
  <c r="J11" i="26"/>
  <c r="J10" i="26"/>
  <c r="J9" i="26"/>
  <c r="D108" i="24"/>
  <c r="D102" i="24"/>
  <c r="D89" i="24"/>
  <c r="D83" i="24"/>
  <c r="D77" i="24"/>
  <c r="C76" i="23"/>
  <c r="H83" i="27"/>
  <c r="L267" i="26"/>
  <c r="H127" i="26"/>
  <c r="H106" i="26"/>
  <c r="H100" i="26"/>
  <c r="H18" i="26"/>
  <c r="H12" i="26"/>
  <c r="D82" i="24"/>
  <c r="G160" i="23"/>
  <c r="G48" i="23"/>
  <c r="C49" i="22"/>
  <c r="H80" i="27"/>
  <c r="H264" i="26"/>
  <c r="L239" i="26"/>
  <c r="J216" i="26"/>
  <c r="H124" i="26"/>
  <c r="H105" i="26"/>
  <c r="H99" i="26"/>
  <c r="H17" i="26"/>
  <c r="H11" i="26"/>
  <c r="D113" i="24"/>
  <c r="D90" i="23"/>
  <c r="C91" i="22"/>
  <c r="P21" i="22"/>
  <c r="M22" i="21"/>
  <c r="E22" i="21"/>
  <c r="H77" i="27"/>
  <c r="L87" i="27"/>
  <c r="H261" i="26"/>
  <c r="L236" i="26"/>
  <c r="J213" i="26"/>
  <c r="N190" i="26"/>
  <c r="H121" i="26"/>
  <c r="H104" i="26"/>
  <c r="H98" i="26"/>
  <c r="H16" i="26"/>
  <c r="H10" i="26"/>
  <c r="D107" i="24"/>
  <c r="D34" i="23"/>
  <c r="C133" i="22"/>
  <c r="E63" i="22"/>
  <c r="H258" i="26"/>
  <c r="L233" i="26"/>
  <c r="J210" i="26"/>
  <c r="N187" i="26"/>
  <c r="H103" i="26"/>
  <c r="H97" i="26"/>
  <c r="L21" i="26"/>
  <c r="H15" i="26"/>
  <c r="H9" i="26"/>
  <c r="D101" i="24"/>
  <c r="G104" i="23"/>
  <c r="S20" i="23"/>
  <c r="E105" i="22"/>
  <c r="C22" i="21"/>
  <c r="H255" i="26"/>
  <c r="L230" i="26"/>
  <c r="J207" i="26"/>
  <c r="H153" i="26"/>
  <c r="L108" i="26"/>
  <c r="H102" i="26"/>
  <c r="J20" i="26"/>
  <c r="H14" i="26"/>
  <c r="D10" i="24"/>
  <c r="D146" i="23"/>
  <c r="E147" i="22"/>
  <c r="J86" i="27"/>
  <c r="H101" i="26"/>
  <c r="C36" i="21"/>
  <c r="O22" i="21"/>
  <c r="J130" i="26"/>
  <c r="D62" i="23"/>
  <c r="D20" i="23"/>
  <c r="H19" i="26"/>
  <c r="D88" i="24"/>
  <c r="N135" i="19"/>
  <c r="N105" i="19"/>
  <c r="N93" i="19"/>
  <c r="N63" i="19"/>
  <c r="U20" i="18"/>
  <c r="O20" i="18"/>
  <c r="C20" i="18"/>
  <c r="L8" i="18"/>
  <c r="F8" i="18"/>
  <c r="E9" i="17"/>
  <c r="H13" i="26"/>
  <c r="H107" i="26"/>
  <c r="G119" i="22"/>
  <c r="N147" i="19"/>
  <c r="N51" i="19"/>
  <c r="O92" i="18"/>
  <c r="E149" i="14"/>
  <c r="G135" i="14"/>
  <c r="E107" i="14"/>
  <c r="G93" i="14"/>
  <c r="E65" i="14"/>
  <c r="G51" i="14"/>
  <c r="D111" i="11"/>
  <c r="D108" i="11"/>
  <c r="D105" i="11"/>
  <c r="D102" i="11"/>
  <c r="D88" i="11"/>
  <c r="D85" i="11"/>
  <c r="D82" i="11"/>
  <c r="D79" i="11"/>
  <c r="K20" i="9"/>
  <c r="E20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L50" i="18"/>
  <c r="U8" i="18"/>
  <c r="E133" i="17"/>
  <c r="E107" i="17"/>
  <c r="E77" i="17"/>
  <c r="E51" i="17"/>
  <c r="Q21" i="17"/>
  <c r="D149" i="14"/>
  <c r="F135" i="14"/>
  <c r="D107" i="14"/>
  <c r="F93" i="14"/>
  <c r="D65" i="14"/>
  <c r="F51" i="14"/>
  <c r="G23" i="14"/>
  <c r="P20" i="13"/>
  <c r="G20" i="13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D22" i="18"/>
  <c r="O8" i="18"/>
  <c r="E149" i="16"/>
  <c r="E119" i="16"/>
  <c r="E93" i="16"/>
  <c r="E63" i="16"/>
  <c r="E37" i="16"/>
  <c r="E21" i="16"/>
  <c r="F21" i="15"/>
  <c r="G163" i="14"/>
  <c r="E135" i="14"/>
  <c r="G121" i="14"/>
  <c r="E93" i="14"/>
  <c r="G79" i="14"/>
  <c r="E51" i="14"/>
  <c r="G37" i="14"/>
  <c r="F23" i="14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F35" i="19"/>
  <c r="U146" i="18"/>
  <c r="D76" i="18"/>
  <c r="L20" i="18"/>
  <c r="F163" i="14"/>
  <c r="D135" i="14"/>
  <c r="F121" i="14"/>
  <c r="D93" i="14"/>
  <c r="F79" i="14"/>
  <c r="D51" i="14"/>
  <c r="F37" i="14"/>
  <c r="E23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K21" i="9"/>
  <c r="E21" i="9"/>
  <c r="K19" i="9"/>
  <c r="E19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D106" i="18"/>
  <c r="F20" i="18"/>
  <c r="C8" i="18"/>
  <c r="V160" i="18"/>
  <c r="F134" i="18"/>
  <c r="E161" i="17"/>
  <c r="E135" i="17"/>
  <c r="E105" i="17"/>
  <c r="E79" i="17"/>
  <c r="E49" i="17"/>
  <c r="E23" i="17"/>
  <c r="Q9" i="17"/>
  <c r="E163" i="14"/>
  <c r="G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M20" i="9"/>
  <c r="G20" i="9"/>
  <c r="M18" i="9"/>
  <c r="G18" i="9"/>
  <c r="M16" i="9"/>
  <c r="G16" i="9"/>
  <c r="M14" i="9"/>
  <c r="G14" i="9"/>
  <c r="M12" i="9"/>
  <c r="G12" i="9"/>
  <c r="M10" i="9"/>
  <c r="G10" i="9"/>
  <c r="E35" i="16"/>
  <c r="C147" i="15"/>
  <c r="C21" i="15"/>
  <c r="F65" i="14"/>
  <c r="U53" i="12"/>
  <c r="U44" i="12"/>
  <c r="U35" i="12"/>
  <c r="U26" i="12"/>
  <c r="U17" i="12"/>
  <c r="E53" i="12"/>
  <c r="F56" i="12"/>
  <c r="D67" i="11"/>
  <c r="D58" i="11"/>
  <c r="D42" i="11"/>
  <c r="D33" i="11"/>
  <c r="D18" i="11"/>
  <c r="D9" i="11"/>
  <c r="N80" i="10"/>
  <c r="N77" i="10"/>
  <c r="N37" i="10"/>
  <c r="N34" i="10"/>
  <c r="N31" i="10"/>
  <c r="O21" i="9"/>
  <c r="I19" i="9"/>
  <c r="O15" i="9"/>
  <c r="I13" i="9"/>
  <c r="O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F105" i="15"/>
  <c r="F160" i="13"/>
  <c r="C55" i="12"/>
  <c r="L76" i="10"/>
  <c r="L33" i="10"/>
  <c r="G17" i="9"/>
  <c r="L20" i="8"/>
  <c r="J16" i="8"/>
  <c r="J12" i="8"/>
  <c r="G17" i="2"/>
  <c r="E9" i="16"/>
  <c r="D79" i="14"/>
  <c r="C146" i="13"/>
  <c r="C90" i="13"/>
  <c r="C34" i="13"/>
  <c r="D65" i="11"/>
  <c r="D56" i="11"/>
  <c r="D41" i="11"/>
  <c r="D32" i="11"/>
  <c r="D16" i="11"/>
  <c r="M21" i="9"/>
  <c r="G19" i="9"/>
  <c r="M15" i="9"/>
  <c r="G13" i="9"/>
  <c r="M9" i="9"/>
  <c r="L21" i="8"/>
  <c r="J20" i="8"/>
  <c r="H19" i="8"/>
  <c r="H18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G18" i="2"/>
  <c r="G119" i="15"/>
  <c r="E91" i="15"/>
  <c r="E54" i="12"/>
  <c r="D59" i="11"/>
  <c r="J87" i="10"/>
  <c r="L79" i="10"/>
  <c r="L36" i="10"/>
  <c r="M19" i="9"/>
  <c r="J19" i="8"/>
  <c r="J15" i="8"/>
  <c r="J10" i="8"/>
  <c r="E121" i="16"/>
  <c r="E161" i="15"/>
  <c r="F107" i="14"/>
  <c r="F132" i="13"/>
  <c r="F76" i="13"/>
  <c r="R20" i="13"/>
  <c r="U56" i="12"/>
  <c r="U47" i="12"/>
  <c r="U38" i="12"/>
  <c r="U29" i="12"/>
  <c r="U20" i="12"/>
  <c r="D64" i="11"/>
  <c r="D55" i="11"/>
  <c r="D39" i="11"/>
  <c r="D15" i="11"/>
  <c r="J86" i="10"/>
  <c r="N81" i="10"/>
  <c r="N78" i="10"/>
  <c r="N75" i="10"/>
  <c r="N38" i="10"/>
  <c r="N35" i="10"/>
  <c r="N32" i="10"/>
  <c r="I21" i="9"/>
  <c r="O17" i="9"/>
  <c r="I15" i="9"/>
  <c r="O11" i="9"/>
  <c r="I9" i="9"/>
  <c r="H43" i="8"/>
  <c r="L42" i="8"/>
  <c r="J41" i="8"/>
  <c r="J40" i="8"/>
  <c r="J39" i="8"/>
  <c r="J38" i="8"/>
  <c r="J37" i="8"/>
  <c r="J36" i="8"/>
  <c r="J35" i="8"/>
  <c r="J34" i="8"/>
  <c r="J33" i="8"/>
  <c r="J32" i="8"/>
  <c r="J31" i="8"/>
  <c r="D19" i="11"/>
  <c r="L82" i="10"/>
  <c r="M13" i="9"/>
  <c r="H21" i="8"/>
  <c r="J17" i="8"/>
  <c r="J13" i="8"/>
  <c r="V22" i="18"/>
  <c r="E65" i="16"/>
  <c r="D121" i="14"/>
  <c r="C23" i="14"/>
  <c r="D62" i="11"/>
  <c r="D38" i="11"/>
  <c r="D13" i="11"/>
  <c r="G21" i="9"/>
  <c r="M17" i="9"/>
  <c r="G15" i="9"/>
  <c r="M11" i="9"/>
  <c r="G9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D163" i="14"/>
  <c r="D37" i="14"/>
  <c r="F48" i="13"/>
  <c r="D44" i="11"/>
  <c r="D10" i="11"/>
  <c r="J14" i="8"/>
  <c r="J9" i="8"/>
  <c r="O62" i="18"/>
  <c r="E147" i="16"/>
  <c r="G35" i="15"/>
  <c r="R21" i="15"/>
  <c r="F149" i="14"/>
  <c r="C118" i="13"/>
  <c r="C62" i="13"/>
  <c r="C20" i="13"/>
  <c r="U50" i="12"/>
  <c r="U41" i="12"/>
  <c r="U32" i="12"/>
  <c r="U23" i="12"/>
  <c r="E56" i="12"/>
  <c r="D61" i="11"/>
  <c r="D36" i="11"/>
  <c r="D21" i="11"/>
  <c r="D12" i="11"/>
  <c r="N82" i="10"/>
  <c r="N79" i="10"/>
  <c r="N76" i="10"/>
  <c r="N36" i="10"/>
  <c r="N33" i="10"/>
  <c r="O19" i="9"/>
  <c r="I17" i="9"/>
  <c r="O13" i="9"/>
  <c r="I11" i="9"/>
  <c r="L43" i="8"/>
  <c r="J42" i="8"/>
  <c r="H41" i="8"/>
  <c r="H40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F23" i="19"/>
  <c r="E91" i="16"/>
  <c r="D77" i="15"/>
  <c r="C63" i="15"/>
  <c r="F104" i="13"/>
  <c r="U14" i="12"/>
  <c r="D35" i="11"/>
  <c r="L85" i="10"/>
  <c r="L39" i="10"/>
  <c r="G11" i="9"/>
  <c r="J18" i="8"/>
  <c r="J11" i="8"/>
  <c r="E18" i="2"/>
  <c r="L43" i="10"/>
  <c r="L129" i="8"/>
  <c r="L141" i="8"/>
  <c r="G56" i="12"/>
  <c r="E57" i="12" l="1"/>
  <c r="F9" i="33"/>
  <c r="L9" i="33"/>
  <c r="F10" i="33"/>
  <c r="L10" i="33"/>
  <c r="F11" i="33"/>
  <c r="L11" i="33"/>
  <c r="F12" i="33"/>
  <c r="L12" i="33"/>
  <c r="F13" i="33"/>
  <c r="L13" i="33"/>
  <c r="F14" i="33"/>
  <c r="L14" i="33"/>
  <c r="F15" i="33"/>
  <c r="L15" i="33"/>
  <c r="F16" i="33"/>
  <c r="L16" i="33"/>
  <c r="F17" i="33"/>
  <c r="L17" i="33"/>
  <c r="F18" i="33"/>
  <c r="L18" i="33"/>
  <c r="F19" i="33"/>
  <c r="L19" i="33"/>
  <c r="H20" i="33"/>
  <c r="J21" i="33"/>
  <c r="J106" i="35"/>
  <c r="L9" i="35"/>
  <c r="F14" i="35"/>
  <c r="J16" i="35"/>
  <c r="H21" i="35"/>
  <c r="H33" i="35"/>
  <c r="J43" i="35"/>
  <c r="F60" i="35"/>
  <c r="J80" i="35"/>
  <c r="N103" i="35"/>
  <c r="N11" i="37"/>
  <c r="J21" i="2"/>
  <c r="K21" i="2"/>
  <c r="J218" i="3"/>
  <c r="L218" i="3"/>
  <c r="K218" i="3"/>
  <c r="Q48" i="6"/>
  <c r="S48" i="6"/>
  <c r="R48" i="6"/>
  <c r="L70" i="3"/>
  <c r="J70" i="3"/>
  <c r="K70" i="3"/>
  <c r="K52" i="6"/>
  <c r="J52" i="6"/>
  <c r="I52" i="6"/>
  <c r="J47" i="2"/>
  <c r="L47" i="2"/>
  <c r="K47" i="2"/>
  <c r="L74" i="2"/>
  <c r="J74" i="2"/>
  <c r="K74" i="2"/>
  <c r="H193" i="3"/>
  <c r="J144" i="3"/>
  <c r="L144" i="3"/>
  <c r="K144" i="3"/>
  <c r="S51" i="5"/>
  <c r="W51" i="5"/>
  <c r="V51" i="5"/>
  <c r="U51" i="5"/>
  <c r="T51" i="5"/>
  <c r="G43" i="2"/>
  <c r="K55" i="3"/>
  <c r="J55" i="3"/>
  <c r="K61" i="3"/>
  <c r="J61" i="3"/>
  <c r="H118" i="3"/>
  <c r="M11" i="5"/>
  <c r="L11" i="5"/>
  <c r="K11" i="5"/>
  <c r="J11" i="5"/>
  <c r="I11" i="5"/>
  <c r="S17" i="6"/>
  <c r="R17" i="6"/>
  <c r="Q17" i="6"/>
  <c r="K51" i="6"/>
  <c r="J51" i="6"/>
  <c r="I51" i="6"/>
  <c r="V37" i="12"/>
  <c r="T37" i="12"/>
  <c r="S37" i="12"/>
  <c r="H51" i="14"/>
  <c r="J43" i="14"/>
  <c r="I43" i="14"/>
  <c r="J111" i="14"/>
  <c r="I111" i="14"/>
  <c r="J140" i="14"/>
  <c r="I140" i="14"/>
  <c r="J20" i="17"/>
  <c r="I20" i="17"/>
  <c r="K122" i="17"/>
  <c r="H121" i="17"/>
  <c r="J122" i="17"/>
  <c r="I122" i="17"/>
  <c r="L57" i="2"/>
  <c r="J57" i="2"/>
  <c r="K57" i="2"/>
  <c r="L60" i="2"/>
  <c r="J60" i="2"/>
  <c r="K60" i="2"/>
  <c r="L80" i="3"/>
  <c r="K80" i="3"/>
  <c r="J80" i="3"/>
  <c r="J83" i="3"/>
  <c r="L83" i="3"/>
  <c r="K83" i="3"/>
  <c r="L154" i="3"/>
  <c r="K154" i="3"/>
  <c r="J154" i="3"/>
  <c r="L8" i="12"/>
  <c r="H55" i="12"/>
  <c r="K8" i="12"/>
  <c r="J8" i="12"/>
  <c r="I8" i="12"/>
  <c r="S11" i="12"/>
  <c r="V11" i="12"/>
  <c r="T11" i="12"/>
  <c r="L18" i="12"/>
  <c r="K18" i="12"/>
  <c r="J18" i="12"/>
  <c r="I18" i="12"/>
  <c r="L27" i="12"/>
  <c r="K27" i="12"/>
  <c r="J27" i="12"/>
  <c r="I27" i="12"/>
  <c r="L36" i="12"/>
  <c r="K36" i="12"/>
  <c r="J36" i="12"/>
  <c r="I36" i="12"/>
  <c r="L45" i="12"/>
  <c r="K45" i="12"/>
  <c r="J45" i="12"/>
  <c r="I45" i="12"/>
  <c r="T21" i="14"/>
  <c r="S21" i="14"/>
  <c r="W19" i="15"/>
  <c r="Y19" i="15"/>
  <c r="X19" i="15"/>
  <c r="Y11" i="15"/>
  <c r="X11" i="15"/>
  <c r="W11" i="15"/>
  <c r="Y20" i="15"/>
  <c r="X20" i="15"/>
  <c r="W20" i="15"/>
  <c r="K10" i="17"/>
  <c r="J10" i="17"/>
  <c r="I10" i="17"/>
  <c r="H9" i="17"/>
  <c r="K20" i="17" s="1"/>
  <c r="K48" i="17"/>
  <c r="J48" i="17"/>
  <c r="I48" i="17"/>
  <c r="K74" i="17"/>
  <c r="J74" i="17"/>
  <c r="I74" i="17"/>
  <c r="K100" i="17"/>
  <c r="J100" i="17"/>
  <c r="I100" i="17"/>
  <c r="K126" i="17"/>
  <c r="J126" i="17"/>
  <c r="I126" i="17"/>
  <c r="K152" i="17"/>
  <c r="J152" i="17"/>
  <c r="I152" i="17"/>
  <c r="X11" i="18"/>
  <c r="X114" i="18"/>
  <c r="K16" i="2"/>
  <c r="J16" i="2"/>
  <c r="K22" i="2"/>
  <c r="L22" i="2"/>
  <c r="J22" i="2"/>
  <c r="L33" i="2"/>
  <c r="K33" i="2"/>
  <c r="J33" i="2"/>
  <c r="I42" i="2"/>
  <c r="K39" i="2"/>
  <c r="L39" i="2"/>
  <c r="J39" i="2"/>
  <c r="F116" i="3"/>
  <c r="H189" i="3"/>
  <c r="M7" i="5"/>
  <c r="L7" i="5"/>
  <c r="K7" i="5"/>
  <c r="J7" i="5"/>
  <c r="I7" i="5"/>
  <c r="M15" i="5"/>
  <c r="L15" i="5"/>
  <c r="K15" i="5"/>
  <c r="J15" i="5"/>
  <c r="I15" i="5"/>
  <c r="K14" i="6"/>
  <c r="J14" i="6"/>
  <c r="I14" i="6"/>
  <c r="K27" i="6"/>
  <c r="J27" i="6"/>
  <c r="I27" i="6"/>
  <c r="K33" i="6"/>
  <c r="J33" i="6"/>
  <c r="I33" i="6"/>
  <c r="S35" i="6"/>
  <c r="R35" i="6"/>
  <c r="Q35" i="6"/>
  <c r="S47" i="6"/>
  <c r="R47" i="6"/>
  <c r="Q47" i="6"/>
  <c r="K13" i="12"/>
  <c r="J13" i="12"/>
  <c r="I13" i="12"/>
  <c r="L13" i="12"/>
  <c r="V55" i="12"/>
  <c r="T55" i="12"/>
  <c r="S55" i="12"/>
  <c r="T11" i="14"/>
  <c r="S11" i="14"/>
  <c r="J53" i="14"/>
  <c r="I53" i="14"/>
  <c r="J130" i="14"/>
  <c r="I130" i="14"/>
  <c r="M86" i="15"/>
  <c r="L86" i="15"/>
  <c r="K86" i="15"/>
  <c r="J86" i="15"/>
  <c r="I86" i="15"/>
  <c r="M125" i="15"/>
  <c r="H133" i="15"/>
  <c r="L125" i="15"/>
  <c r="K125" i="15"/>
  <c r="J125" i="15"/>
  <c r="I125" i="15"/>
  <c r="K70" i="17"/>
  <c r="J70" i="17"/>
  <c r="I70" i="17"/>
  <c r="L11" i="2"/>
  <c r="K11" i="2"/>
  <c r="J11" i="2"/>
  <c r="L23" i="2"/>
  <c r="K23" i="2"/>
  <c r="J23" i="2"/>
  <c r="U18" i="5"/>
  <c r="T18" i="5"/>
  <c r="S18" i="5"/>
  <c r="V18" i="5"/>
  <c r="W18" i="5"/>
  <c r="U20" i="5"/>
  <c r="T20" i="5"/>
  <c r="S20" i="5"/>
  <c r="V20" i="5"/>
  <c r="W20" i="5"/>
  <c r="U22" i="5"/>
  <c r="T22" i="5"/>
  <c r="S22" i="5"/>
  <c r="V22" i="5"/>
  <c r="W22" i="5"/>
  <c r="U24" i="5"/>
  <c r="V24" i="5"/>
  <c r="T24" i="5"/>
  <c r="S24" i="5"/>
  <c r="W24" i="5"/>
  <c r="U26" i="5"/>
  <c r="T26" i="5"/>
  <c r="S26" i="5"/>
  <c r="V26" i="5"/>
  <c r="W26" i="5"/>
  <c r="U28" i="5"/>
  <c r="T28" i="5"/>
  <c r="S28" i="5"/>
  <c r="W28" i="5"/>
  <c r="V28" i="5"/>
  <c r="U30" i="5"/>
  <c r="T30" i="5"/>
  <c r="S30" i="5"/>
  <c r="V30" i="5"/>
  <c r="W30" i="5"/>
  <c r="U32" i="5"/>
  <c r="T32" i="5"/>
  <c r="S32" i="5"/>
  <c r="V32" i="5"/>
  <c r="W32" i="5"/>
  <c r="U34" i="5"/>
  <c r="T34" i="5"/>
  <c r="S34" i="5"/>
  <c r="W34" i="5"/>
  <c r="V34" i="5"/>
  <c r="U36" i="5"/>
  <c r="T36" i="5"/>
  <c r="V36" i="5"/>
  <c r="S36" i="5"/>
  <c r="W36" i="5"/>
  <c r="U38" i="5"/>
  <c r="T38" i="5"/>
  <c r="S38" i="5"/>
  <c r="V38" i="5"/>
  <c r="W38" i="5"/>
  <c r="U40" i="5"/>
  <c r="T40" i="5"/>
  <c r="V40" i="5"/>
  <c r="S40" i="5"/>
  <c r="W40" i="5"/>
  <c r="U42" i="5"/>
  <c r="T42" i="5"/>
  <c r="S42" i="5"/>
  <c r="W42" i="5"/>
  <c r="V42" i="5"/>
  <c r="U44" i="5"/>
  <c r="T44" i="5"/>
  <c r="S44" i="5"/>
  <c r="W44" i="5"/>
  <c r="V44" i="5"/>
  <c r="U46" i="5"/>
  <c r="V46" i="5"/>
  <c r="T46" i="5"/>
  <c r="S46" i="5"/>
  <c r="W46" i="5"/>
  <c r="U48" i="5"/>
  <c r="T48" i="5"/>
  <c r="S48" i="5"/>
  <c r="V48" i="5"/>
  <c r="W48" i="5"/>
  <c r="U50" i="5"/>
  <c r="V50" i="5"/>
  <c r="T50" i="5"/>
  <c r="S50" i="5"/>
  <c r="W50" i="5"/>
  <c r="U52" i="5"/>
  <c r="T52" i="5"/>
  <c r="S52" i="5"/>
  <c r="W52" i="5"/>
  <c r="V52" i="5"/>
  <c r="S8" i="6"/>
  <c r="R8" i="6"/>
  <c r="Q8" i="6"/>
  <c r="S14" i="6"/>
  <c r="R14" i="6"/>
  <c r="Q14" i="6"/>
  <c r="S21" i="6"/>
  <c r="R21" i="6"/>
  <c r="Q21" i="6"/>
  <c r="S27" i="6"/>
  <c r="R27" i="6"/>
  <c r="Q27" i="6"/>
  <c r="S33" i="6"/>
  <c r="R33" i="6"/>
  <c r="Q33" i="6"/>
  <c r="S39" i="6"/>
  <c r="R39" i="6"/>
  <c r="Q39" i="6"/>
  <c r="S45" i="6"/>
  <c r="R45" i="6"/>
  <c r="Q45" i="6"/>
  <c r="V9" i="12"/>
  <c r="T9" i="12"/>
  <c r="S9" i="12"/>
  <c r="K15" i="12"/>
  <c r="J15" i="12"/>
  <c r="I15" i="12"/>
  <c r="L15" i="12"/>
  <c r="V16" i="12"/>
  <c r="T16" i="12"/>
  <c r="S16" i="12"/>
  <c r="V25" i="12"/>
  <c r="T25" i="12"/>
  <c r="S25" i="12"/>
  <c r="V34" i="12"/>
  <c r="T34" i="12"/>
  <c r="S34" i="12"/>
  <c r="V43" i="12"/>
  <c r="T43" i="12"/>
  <c r="S43" i="12"/>
  <c r="V52" i="12"/>
  <c r="T52" i="12"/>
  <c r="S52" i="12"/>
  <c r="T19" i="14"/>
  <c r="S19" i="14"/>
  <c r="J30" i="14"/>
  <c r="I30" i="14"/>
  <c r="J40" i="14"/>
  <c r="I40" i="14"/>
  <c r="J49" i="14"/>
  <c r="I49" i="14"/>
  <c r="J59" i="14"/>
  <c r="I59" i="14"/>
  <c r="J69" i="14"/>
  <c r="I69" i="14"/>
  <c r="J78" i="14"/>
  <c r="I78" i="14"/>
  <c r="J88" i="14"/>
  <c r="I88" i="14"/>
  <c r="J98" i="14"/>
  <c r="I98" i="14"/>
  <c r="J117" i="14"/>
  <c r="I117" i="14"/>
  <c r="H135" i="14"/>
  <c r="J127" i="14"/>
  <c r="I127" i="14"/>
  <c r="J137" i="14"/>
  <c r="I137" i="14"/>
  <c r="J146" i="14"/>
  <c r="I146" i="14"/>
  <c r="J156" i="14"/>
  <c r="I156" i="14"/>
  <c r="K12" i="17"/>
  <c r="J12" i="17"/>
  <c r="I12" i="17"/>
  <c r="K27" i="17"/>
  <c r="J27" i="17"/>
  <c r="I27" i="17"/>
  <c r="H35" i="17"/>
  <c r="K53" i="17"/>
  <c r="J53" i="17"/>
  <c r="I53" i="17"/>
  <c r="K104" i="17"/>
  <c r="J104" i="17"/>
  <c r="I104" i="17"/>
  <c r="K130" i="17"/>
  <c r="J130" i="17"/>
  <c r="I130" i="17"/>
  <c r="K156" i="17"/>
  <c r="J156" i="17"/>
  <c r="I156" i="17"/>
  <c r="L10" i="2"/>
  <c r="K10" i="2"/>
  <c r="J10" i="2"/>
  <c r="L13" i="2"/>
  <c r="K13" i="2"/>
  <c r="J13" i="2"/>
  <c r="H121" i="3"/>
  <c r="H192" i="3"/>
  <c r="S29" i="6"/>
  <c r="R29" i="6"/>
  <c r="Q29" i="6"/>
  <c r="S41" i="6"/>
  <c r="R41" i="6"/>
  <c r="Q41" i="6"/>
  <c r="K45" i="6"/>
  <c r="J45" i="6"/>
  <c r="I45" i="6"/>
  <c r="J101" i="14"/>
  <c r="I101" i="14"/>
  <c r="J120" i="14"/>
  <c r="I120" i="14"/>
  <c r="J159" i="14"/>
  <c r="I159" i="14"/>
  <c r="K44" i="17"/>
  <c r="J44" i="17"/>
  <c r="I44" i="17"/>
  <c r="L37" i="2"/>
  <c r="K37" i="2"/>
  <c r="J37" i="2"/>
  <c r="L40" i="2"/>
  <c r="I43" i="2"/>
  <c r="K40" i="2"/>
  <c r="J40" i="2"/>
  <c r="H67" i="2"/>
  <c r="K57" i="3"/>
  <c r="J57" i="3"/>
  <c r="H113" i="3"/>
  <c r="H122" i="3"/>
  <c r="S13" i="12"/>
  <c r="V13" i="12"/>
  <c r="T13" i="12"/>
  <c r="L24" i="12"/>
  <c r="K24" i="12"/>
  <c r="J24" i="12"/>
  <c r="I24" i="12"/>
  <c r="L33" i="12"/>
  <c r="K33" i="12"/>
  <c r="J33" i="12"/>
  <c r="I33" i="12"/>
  <c r="L42" i="12"/>
  <c r="K42" i="12"/>
  <c r="J42" i="12"/>
  <c r="I42" i="12"/>
  <c r="L51" i="12"/>
  <c r="K51" i="12"/>
  <c r="J51" i="12"/>
  <c r="I51" i="12"/>
  <c r="K159" i="13"/>
  <c r="J159" i="13"/>
  <c r="I159" i="13"/>
  <c r="T17" i="14"/>
  <c r="S17" i="14"/>
  <c r="Y17" i="15"/>
  <c r="X17" i="15"/>
  <c r="W17" i="15"/>
  <c r="K14" i="17"/>
  <c r="J14" i="17"/>
  <c r="I14" i="17"/>
  <c r="K31" i="17"/>
  <c r="J31" i="17"/>
  <c r="I31" i="17"/>
  <c r="K57" i="17"/>
  <c r="J57" i="17"/>
  <c r="I57" i="17"/>
  <c r="K83" i="17"/>
  <c r="J83" i="17"/>
  <c r="I83" i="17"/>
  <c r="H91" i="17"/>
  <c r="K109" i="17"/>
  <c r="J109" i="17"/>
  <c r="I109" i="17"/>
  <c r="K160" i="17"/>
  <c r="J160" i="17"/>
  <c r="I160" i="17"/>
  <c r="I27" i="18"/>
  <c r="L7" i="2"/>
  <c r="K7" i="2"/>
  <c r="J7" i="2"/>
  <c r="K48" i="2"/>
  <c r="L48" i="2"/>
  <c r="J48" i="2"/>
  <c r="F67" i="2"/>
  <c r="K43" i="3"/>
  <c r="J43" i="3"/>
  <c r="K49" i="3"/>
  <c r="J49" i="3"/>
  <c r="F113" i="3"/>
  <c r="F119" i="3"/>
  <c r="H195" i="3"/>
  <c r="M9" i="5"/>
  <c r="L9" i="5"/>
  <c r="K9" i="5"/>
  <c r="J9" i="5"/>
  <c r="I9" i="5"/>
  <c r="M13" i="5"/>
  <c r="L13" i="5"/>
  <c r="K13" i="5"/>
  <c r="J13" i="5"/>
  <c r="I13" i="5"/>
  <c r="K8" i="6"/>
  <c r="J8" i="6"/>
  <c r="I8" i="6"/>
  <c r="S10" i="6"/>
  <c r="R10" i="6"/>
  <c r="Q10" i="6"/>
  <c r="S16" i="6"/>
  <c r="R16" i="6"/>
  <c r="Q16" i="6"/>
  <c r="K21" i="6"/>
  <c r="J21" i="6"/>
  <c r="I21" i="6"/>
  <c r="S23" i="6"/>
  <c r="R23" i="6"/>
  <c r="Q23" i="6"/>
  <c r="K39" i="6"/>
  <c r="J39" i="6"/>
  <c r="I39" i="6"/>
  <c r="V28" i="12"/>
  <c r="T28" i="12"/>
  <c r="S28" i="12"/>
  <c r="V46" i="12"/>
  <c r="T46" i="12"/>
  <c r="S46" i="12"/>
  <c r="J33" i="14"/>
  <c r="I33" i="14"/>
  <c r="J62" i="14"/>
  <c r="I62" i="14"/>
  <c r="J82" i="14"/>
  <c r="I82" i="14"/>
  <c r="K96" i="17"/>
  <c r="J96" i="17"/>
  <c r="I96" i="17"/>
  <c r="L8" i="2"/>
  <c r="K8" i="2"/>
  <c r="J8" i="2"/>
  <c r="L34" i="2"/>
  <c r="K34" i="2"/>
  <c r="J34" i="2"/>
  <c r="E42" i="2"/>
  <c r="K45" i="3"/>
  <c r="J45" i="3"/>
  <c r="K51" i="3"/>
  <c r="J51" i="3"/>
  <c r="H116" i="3"/>
  <c r="K11" i="12"/>
  <c r="J11" i="12"/>
  <c r="I11" i="12"/>
  <c r="L11" i="12"/>
  <c r="V22" i="12"/>
  <c r="T22" i="12"/>
  <c r="S22" i="12"/>
  <c r="V31" i="12"/>
  <c r="T31" i="12"/>
  <c r="S31" i="12"/>
  <c r="V40" i="12"/>
  <c r="T40" i="12"/>
  <c r="S40" i="12"/>
  <c r="V49" i="12"/>
  <c r="T49" i="12"/>
  <c r="S49" i="12"/>
  <c r="T15" i="14"/>
  <c r="S15" i="14"/>
  <c r="R23" i="14"/>
  <c r="J27" i="14"/>
  <c r="I27" i="14"/>
  <c r="J36" i="14"/>
  <c r="I36" i="14"/>
  <c r="J46" i="14"/>
  <c r="I46" i="14"/>
  <c r="J56" i="14"/>
  <c r="I56" i="14"/>
  <c r="J75" i="14"/>
  <c r="I75" i="14"/>
  <c r="H93" i="14"/>
  <c r="J85" i="14"/>
  <c r="I85" i="14"/>
  <c r="J95" i="14"/>
  <c r="I95" i="14"/>
  <c r="J104" i="14"/>
  <c r="I104" i="14"/>
  <c r="J114" i="14"/>
  <c r="I114" i="14"/>
  <c r="J124" i="14"/>
  <c r="I124" i="14"/>
  <c r="J133" i="14"/>
  <c r="I133" i="14"/>
  <c r="J143" i="14"/>
  <c r="I143" i="14"/>
  <c r="J153" i="14"/>
  <c r="I153" i="14"/>
  <c r="J162" i="14"/>
  <c r="I162" i="14"/>
  <c r="K16" i="17"/>
  <c r="J16" i="17"/>
  <c r="I16" i="17"/>
  <c r="K61" i="17"/>
  <c r="J61" i="17"/>
  <c r="I61" i="17"/>
  <c r="K87" i="17"/>
  <c r="J87" i="17"/>
  <c r="I87" i="17"/>
  <c r="K113" i="17"/>
  <c r="J113" i="17"/>
  <c r="I113" i="17"/>
  <c r="K139" i="17"/>
  <c r="J139" i="17"/>
  <c r="I139" i="17"/>
  <c r="H147" i="17"/>
  <c r="Q16" i="18"/>
  <c r="K36" i="2"/>
  <c r="L36" i="2"/>
  <c r="J36" i="2"/>
  <c r="H115" i="3"/>
  <c r="F122" i="3"/>
  <c r="H186" i="3"/>
  <c r="V19" i="12"/>
  <c r="T19" i="12"/>
  <c r="S19" i="12"/>
  <c r="J72" i="14"/>
  <c r="I72" i="14"/>
  <c r="J91" i="14"/>
  <c r="I91" i="14"/>
  <c r="M47" i="15"/>
  <c r="L47" i="15"/>
  <c r="K47" i="15"/>
  <c r="J47" i="15"/>
  <c r="I47" i="15"/>
  <c r="L14" i="2"/>
  <c r="K14" i="2"/>
  <c r="J14" i="2"/>
  <c r="I17" i="2"/>
  <c r="L49" i="2"/>
  <c r="K49" i="2"/>
  <c r="J49" i="2"/>
  <c r="H119" i="3"/>
  <c r="L21" i="12"/>
  <c r="K21" i="12"/>
  <c r="J21" i="12"/>
  <c r="I21" i="12"/>
  <c r="L30" i="12"/>
  <c r="K30" i="12"/>
  <c r="J30" i="12"/>
  <c r="I30" i="12"/>
  <c r="L39" i="12"/>
  <c r="K39" i="12"/>
  <c r="J39" i="12"/>
  <c r="I39" i="12"/>
  <c r="L48" i="12"/>
  <c r="K48" i="12"/>
  <c r="J48" i="12"/>
  <c r="I48" i="12"/>
  <c r="T13" i="14"/>
  <c r="S13" i="14"/>
  <c r="Y14" i="15"/>
  <c r="X14" i="15"/>
  <c r="W14" i="15"/>
  <c r="K18" i="17"/>
  <c r="J18" i="17"/>
  <c r="I18" i="17"/>
  <c r="K40" i="17"/>
  <c r="J40" i="17"/>
  <c r="I40" i="17"/>
  <c r="K66" i="17"/>
  <c r="H65" i="17"/>
  <c r="J66" i="17"/>
  <c r="I66" i="17"/>
  <c r="K117" i="17"/>
  <c r="J117" i="17"/>
  <c r="I117" i="17"/>
  <c r="K143" i="17"/>
  <c r="J143" i="17"/>
  <c r="I143" i="17"/>
  <c r="Q10" i="18"/>
  <c r="X75" i="18"/>
  <c r="I137" i="18"/>
  <c r="W8" i="13"/>
  <c r="V8" i="13"/>
  <c r="U8" i="13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J57" i="14"/>
  <c r="I57" i="14"/>
  <c r="H65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J99" i="14"/>
  <c r="I99" i="14"/>
  <c r="H107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J141" i="14"/>
  <c r="I141" i="14"/>
  <c r="H149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V10" i="16"/>
  <c r="U10" i="16"/>
  <c r="T9" i="16"/>
  <c r="W12" i="16" s="1"/>
  <c r="V12" i="16"/>
  <c r="U12" i="16"/>
  <c r="W14" i="16"/>
  <c r="V14" i="16"/>
  <c r="U14" i="16"/>
  <c r="V16" i="16"/>
  <c r="U16" i="16"/>
  <c r="W18" i="16"/>
  <c r="V18" i="16"/>
  <c r="U18" i="16"/>
  <c r="V20" i="16"/>
  <c r="U20" i="16"/>
  <c r="H23" i="16"/>
  <c r="J24" i="16"/>
  <c r="I24" i="16"/>
  <c r="J28" i="16"/>
  <c r="I28" i="16"/>
  <c r="J32" i="16"/>
  <c r="I32" i="16"/>
  <c r="J41" i="16"/>
  <c r="I41" i="16"/>
  <c r="H49" i="16"/>
  <c r="J45" i="16"/>
  <c r="I45" i="16"/>
  <c r="J54" i="16"/>
  <c r="I54" i="16"/>
  <c r="J58" i="16"/>
  <c r="I58" i="16"/>
  <c r="J62" i="16"/>
  <c r="I62" i="16"/>
  <c r="J67" i="16"/>
  <c r="I67" i="16"/>
  <c r="J71" i="16"/>
  <c r="I71" i="16"/>
  <c r="J75" i="16"/>
  <c r="I75" i="16"/>
  <c r="H79" i="16"/>
  <c r="J80" i="16"/>
  <c r="I80" i="16"/>
  <c r="J84" i="16"/>
  <c r="I84" i="16"/>
  <c r="J88" i="16"/>
  <c r="I88" i="16"/>
  <c r="J97" i="16"/>
  <c r="I97" i="16"/>
  <c r="H105" i="16"/>
  <c r="J101" i="16"/>
  <c r="I101" i="16"/>
  <c r="J110" i="16"/>
  <c r="I110" i="16"/>
  <c r="J114" i="16"/>
  <c r="I114" i="16"/>
  <c r="J118" i="16"/>
  <c r="I118" i="16"/>
  <c r="J123" i="16"/>
  <c r="I123" i="16"/>
  <c r="J127" i="16"/>
  <c r="I127" i="16"/>
  <c r="J131" i="16"/>
  <c r="I131" i="16"/>
  <c r="H135" i="16"/>
  <c r="J136" i="16"/>
  <c r="I136" i="16"/>
  <c r="J140" i="16"/>
  <c r="I140" i="16"/>
  <c r="J144" i="16"/>
  <c r="I144" i="16"/>
  <c r="J153" i="16"/>
  <c r="I153" i="16"/>
  <c r="H161" i="16"/>
  <c r="J157" i="16"/>
  <c r="I157" i="16"/>
  <c r="V10" i="17"/>
  <c r="U10" i="17"/>
  <c r="T9" i="17"/>
  <c r="W10" i="17"/>
  <c r="X95" i="18"/>
  <c r="I98" i="18"/>
  <c r="Q158" i="18"/>
  <c r="K11" i="17"/>
  <c r="J11" i="17"/>
  <c r="I11" i="17"/>
  <c r="K13" i="17"/>
  <c r="J13" i="17"/>
  <c r="I13" i="17"/>
  <c r="H21" i="17"/>
  <c r="K15" i="17"/>
  <c r="J15" i="17"/>
  <c r="I15" i="17"/>
  <c r="K17" i="17"/>
  <c r="J17" i="17"/>
  <c r="I17" i="17"/>
  <c r="K19" i="17"/>
  <c r="J19" i="17"/>
  <c r="I19" i="17"/>
  <c r="K25" i="17"/>
  <c r="J25" i="17"/>
  <c r="I25" i="17"/>
  <c r="K29" i="17"/>
  <c r="J29" i="17"/>
  <c r="I29" i="17"/>
  <c r="K33" i="17"/>
  <c r="J33" i="17"/>
  <c r="I33" i="17"/>
  <c r="K38" i="17"/>
  <c r="H37" i="17"/>
  <c r="J38" i="17"/>
  <c r="I38" i="17"/>
  <c r="K42" i="17"/>
  <c r="J42" i="17"/>
  <c r="I42" i="17"/>
  <c r="K46" i="17"/>
  <c r="J46" i="17"/>
  <c r="I46" i="17"/>
  <c r="K55" i="17"/>
  <c r="J55" i="17"/>
  <c r="I55" i="17"/>
  <c r="H63" i="17"/>
  <c r="K59" i="17"/>
  <c r="J59" i="17"/>
  <c r="I59" i="17"/>
  <c r="K68" i="17"/>
  <c r="J68" i="17"/>
  <c r="I68" i="17"/>
  <c r="K72" i="17"/>
  <c r="J72" i="17"/>
  <c r="I72" i="17"/>
  <c r="K76" i="17"/>
  <c r="J76" i="17"/>
  <c r="I76" i="17"/>
  <c r="K81" i="17"/>
  <c r="J81" i="17"/>
  <c r="I81" i="17"/>
  <c r="K85" i="17"/>
  <c r="J85" i="17"/>
  <c r="I85" i="17"/>
  <c r="K89" i="17"/>
  <c r="J89" i="17"/>
  <c r="I89" i="17"/>
  <c r="K94" i="17"/>
  <c r="H93" i="17"/>
  <c r="J94" i="17"/>
  <c r="I94" i="17"/>
  <c r="K98" i="17"/>
  <c r="J98" i="17"/>
  <c r="I98" i="17"/>
  <c r="K102" i="17"/>
  <c r="J102" i="17"/>
  <c r="I102" i="17"/>
  <c r="K111" i="17"/>
  <c r="J111" i="17"/>
  <c r="I111" i="17"/>
  <c r="H119" i="17"/>
  <c r="K115" i="17"/>
  <c r="J115" i="17"/>
  <c r="I115" i="17"/>
  <c r="K124" i="17"/>
  <c r="J124" i="17"/>
  <c r="I124" i="17"/>
  <c r="K128" i="17"/>
  <c r="J128" i="17"/>
  <c r="I128" i="17"/>
  <c r="K132" i="17"/>
  <c r="J132" i="17"/>
  <c r="I132" i="17"/>
  <c r="K137" i="17"/>
  <c r="J137" i="17"/>
  <c r="I137" i="17"/>
  <c r="K141" i="17"/>
  <c r="J141" i="17"/>
  <c r="I141" i="17"/>
  <c r="K145" i="17"/>
  <c r="J145" i="17"/>
  <c r="I145" i="17"/>
  <c r="K150" i="17"/>
  <c r="H149" i="17"/>
  <c r="J150" i="17"/>
  <c r="I150" i="17"/>
  <c r="K154" i="17"/>
  <c r="J154" i="17"/>
  <c r="I154" i="17"/>
  <c r="K158" i="17"/>
  <c r="J158" i="17"/>
  <c r="I158" i="17"/>
  <c r="Q145" i="18"/>
  <c r="I14" i="18"/>
  <c r="Q29" i="18"/>
  <c r="I59" i="18"/>
  <c r="S15" i="12"/>
  <c r="V15" i="12"/>
  <c r="T15" i="12"/>
  <c r="I17" i="12"/>
  <c r="L17" i="12"/>
  <c r="K17" i="12"/>
  <c r="J17" i="12"/>
  <c r="S18" i="12"/>
  <c r="V18" i="12"/>
  <c r="T18" i="12"/>
  <c r="I20" i="12"/>
  <c r="L20" i="12"/>
  <c r="K20" i="12"/>
  <c r="J20" i="12"/>
  <c r="S21" i="12"/>
  <c r="V21" i="12"/>
  <c r="T21" i="12"/>
  <c r="I23" i="12"/>
  <c r="L23" i="12"/>
  <c r="K23" i="12"/>
  <c r="J23" i="12"/>
  <c r="S24" i="12"/>
  <c r="V24" i="12"/>
  <c r="T24" i="12"/>
  <c r="I26" i="12"/>
  <c r="L26" i="12"/>
  <c r="K26" i="12"/>
  <c r="J26" i="12"/>
  <c r="S27" i="12"/>
  <c r="V27" i="12"/>
  <c r="T27" i="12"/>
  <c r="I29" i="12"/>
  <c r="L29" i="12"/>
  <c r="K29" i="12"/>
  <c r="J29" i="12"/>
  <c r="S30" i="12"/>
  <c r="V30" i="12"/>
  <c r="T30" i="12"/>
  <c r="I32" i="12"/>
  <c r="L32" i="12"/>
  <c r="K32" i="12"/>
  <c r="J32" i="12"/>
  <c r="S33" i="12"/>
  <c r="V33" i="12"/>
  <c r="T33" i="12"/>
  <c r="I35" i="12"/>
  <c r="L35" i="12"/>
  <c r="K35" i="12"/>
  <c r="J35" i="12"/>
  <c r="S36" i="12"/>
  <c r="V36" i="12"/>
  <c r="T36" i="12"/>
  <c r="I38" i="12"/>
  <c r="L38" i="12"/>
  <c r="K38" i="12"/>
  <c r="J38" i="12"/>
  <c r="S39" i="12"/>
  <c r="V39" i="12"/>
  <c r="T39" i="12"/>
  <c r="I41" i="12"/>
  <c r="L41" i="12"/>
  <c r="K41" i="12"/>
  <c r="J41" i="12"/>
  <c r="S42" i="12"/>
  <c r="V42" i="12"/>
  <c r="T42" i="12"/>
  <c r="I44" i="12"/>
  <c r="L44" i="12"/>
  <c r="K44" i="12"/>
  <c r="J44" i="12"/>
  <c r="S45" i="12"/>
  <c r="V45" i="12"/>
  <c r="T45" i="12"/>
  <c r="I47" i="12"/>
  <c r="L47" i="12"/>
  <c r="K47" i="12"/>
  <c r="J47" i="12"/>
  <c r="S48" i="12"/>
  <c r="V48" i="12"/>
  <c r="T48" i="12"/>
  <c r="I50" i="12"/>
  <c r="L50" i="12"/>
  <c r="K50" i="12"/>
  <c r="J50" i="12"/>
  <c r="S51" i="12"/>
  <c r="V51" i="12"/>
  <c r="T51" i="12"/>
  <c r="S54" i="12"/>
  <c r="V54" i="12"/>
  <c r="T54" i="12"/>
  <c r="S57" i="12"/>
  <c r="V57" i="12"/>
  <c r="T57" i="12"/>
  <c r="I26" i="14"/>
  <c r="J26" i="14"/>
  <c r="I29" i="14"/>
  <c r="H37" i="14"/>
  <c r="J29" i="14"/>
  <c r="I32" i="14"/>
  <c r="J32" i="14"/>
  <c r="I35" i="14"/>
  <c r="J35" i="14"/>
  <c r="I39" i="14"/>
  <c r="J39" i="14"/>
  <c r="I42" i="14"/>
  <c r="J42" i="14"/>
  <c r="I45" i="14"/>
  <c r="J45" i="14"/>
  <c r="I48" i="14"/>
  <c r="J48" i="14"/>
  <c r="I55" i="14"/>
  <c r="J55" i="14"/>
  <c r="I58" i="14"/>
  <c r="J58" i="14"/>
  <c r="I61" i="14"/>
  <c r="J61" i="14"/>
  <c r="I64" i="14"/>
  <c r="J64" i="14"/>
  <c r="I68" i="14"/>
  <c r="J68" i="14"/>
  <c r="I71" i="14"/>
  <c r="H79" i="14"/>
  <c r="J71" i="14"/>
  <c r="I74" i="14"/>
  <c r="J74" i="14"/>
  <c r="I77" i="14"/>
  <c r="J77" i="14"/>
  <c r="I81" i="14"/>
  <c r="J81" i="14"/>
  <c r="I84" i="14"/>
  <c r="J84" i="14"/>
  <c r="I87" i="14"/>
  <c r="J87" i="14"/>
  <c r="I90" i="14"/>
  <c r="J90" i="14"/>
  <c r="I97" i="14"/>
  <c r="J97" i="14"/>
  <c r="I100" i="14"/>
  <c r="J100" i="14"/>
  <c r="I103" i="14"/>
  <c r="J103" i="14"/>
  <c r="I106" i="14"/>
  <c r="J106" i="14"/>
  <c r="I110" i="14"/>
  <c r="J110" i="14"/>
  <c r="I113" i="14"/>
  <c r="H121" i="14"/>
  <c r="J113" i="14"/>
  <c r="I116" i="14"/>
  <c r="J116" i="14"/>
  <c r="I119" i="14"/>
  <c r="J119" i="14"/>
  <c r="I123" i="14"/>
  <c r="J123" i="14"/>
  <c r="I126" i="14"/>
  <c r="J126" i="14"/>
  <c r="I129" i="14"/>
  <c r="J129" i="14"/>
  <c r="I132" i="14"/>
  <c r="J132" i="14"/>
  <c r="I139" i="14"/>
  <c r="J139" i="14"/>
  <c r="I142" i="14"/>
  <c r="J142" i="14"/>
  <c r="I145" i="14"/>
  <c r="J145" i="14"/>
  <c r="I148" i="14"/>
  <c r="J148" i="14"/>
  <c r="I152" i="14"/>
  <c r="J152" i="14"/>
  <c r="I155" i="14"/>
  <c r="H163" i="14"/>
  <c r="J155" i="14"/>
  <c r="I158" i="14"/>
  <c r="J158" i="14"/>
  <c r="I161" i="14"/>
  <c r="J161" i="14"/>
  <c r="J159" i="17"/>
  <c r="I159" i="17"/>
  <c r="K159" i="17"/>
  <c r="Q81" i="18"/>
  <c r="J11" i="14"/>
  <c r="I11" i="14"/>
  <c r="J13" i="14"/>
  <c r="I13" i="14"/>
  <c r="H23" i="14"/>
  <c r="J15" i="14"/>
  <c r="I15" i="14"/>
  <c r="J17" i="14"/>
  <c r="I17" i="14"/>
  <c r="J19" i="14"/>
  <c r="I19" i="14"/>
  <c r="J21" i="14"/>
  <c r="I21" i="14"/>
  <c r="W11" i="16"/>
  <c r="V11" i="16"/>
  <c r="U11" i="16"/>
  <c r="W13" i="16"/>
  <c r="V13" i="16"/>
  <c r="U13" i="16"/>
  <c r="T21" i="16"/>
  <c r="W15" i="16"/>
  <c r="V15" i="16"/>
  <c r="U15" i="16"/>
  <c r="W17" i="16"/>
  <c r="V17" i="16"/>
  <c r="U17" i="16"/>
  <c r="W19" i="16"/>
  <c r="V19" i="16"/>
  <c r="U19" i="16"/>
  <c r="J26" i="16"/>
  <c r="I26" i="16"/>
  <c r="J30" i="16"/>
  <c r="I30" i="16"/>
  <c r="J34" i="16"/>
  <c r="I34" i="16"/>
  <c r="J39" i="16"/>
  <c r="I39" i="16"/>
  <c r="J43" i="16"/>
  <c r="I43" i="16"/>
  <c r="J47" i="16"/>
  <c r="I47" i="16"/>
  <c r="H51" i="16"/>
  <c r="J52" i="16"/>
  <c r="I52" i="16"/>
  <c r="J56" i="16"/>
  <c r="I56" i="16"/>
  <c r="J60" i="16"/>
  <c r="I60" i="16"/>
  <c r="J69" i="16"/>
  <c r="I69" i="16"/>
  <c r="H77" i="16"/>
  <c r="J73" i="16"/>
  <c r="I73" i="16"/>
  <c r="J82" i="16"/>
  <c r="I82" i="16"/>
  <c r="J86" i="16"/>
  <c r="I86" i="16"/>
  <c r="J90" i="16"/>
  <c r="I90" i="16"/>
  <c r="J95" i="16"/>
  <c r="I95" i="16"/>
  <c r="J99" i="16"/>
  <c r="I99" i="16"/>
  <c r="J103" i="16"/>
  <c r="I103" i="16"/>
  <c r="H107" i="16"/>
  <c r="J108" i="16"/>
  <c r="I108" i="16"/>
  <c r="J112" i="16"/>
  <c r="I112" i="16"/>
  <c r="J116" i="16"/>
  <c r="I116" i="16"/>
  <c r="J125" i="16"/>
  <c r="I125" i="16"/>
  <c r="H133" i="16"/>
  <c r="J129" i="16"/>
  <c r="I129" i="16"/>
  <c r="J138" i="16"/>
  <c r="I138" i="16"/>
  <c r="J142" i="16"/>
  <c r="I142" i="16"/>
  <c r="J146" i="16"/>
  <c r="I146" i="16"/>
  <c r="J151" i="16"/>
  <c r="I151" i="16"/>
  <c r="J155" i="16"/>
  <c r="I155" i="16"/>
  <c r="J159" i="16"/>
  <c r="I159" i="16"/>
  <c r="X17" i="18"/>
  <c r="Q23" i="18"/>
  <c r="P22" i="18"/>
  <c r="Q42" i="18"/>
  <c r="X153" i="18"/>
  <c r="X10" i="18"/>
  <c r="X16" i="18"/>
  <c r="I102" i="21"/>
  <c r="H102" i="21"/>
  <c r="X14" i="18"/>
  <c r="L157" i="22"/>
  <c r="K157" i="22"/>
  <c r="J157" i="22"/>
  <c r="L41" i="22"/>
  <c r="I49" i="22"/>
  <c r="K41" i="22"/>
  <c r="J41" i="22"/>
  <c r="I20" i="21"/>
  <c r="H20" i="21"/>
  <c r="I24" i="21"/>
  <c r="H24" i="21"/>
  <c r="I122" i="21"/>
  <c r="H122" i="21"/>
  <c r="L138" i="22"/>
  <c r="K138" i="22"/>
  <c r="J138" i="22"/>
  <c r="I30" i="19"/>
  <c r="H30" i="19"/>
  <c r="I30" i="21"/>
  <c r="H30" i="21"/>
  <c r="I58" i="21"/>
  <c r="H58" i="21"/>
  <c r="I141" i="21"/>
  <c r="H141" i="21"/>
  <c r="L118" i="22"/>
  <c r="K118" i="22"/>
  <c r="J118" i="22"/>
  <c r="R19" i="21"/>
  <c r="Q19" i="21"/>
  <c r="I11" i="21"/>
  <c r="H11" i="21"/>
  <c r="I160" i="21"/>
  <c r="H160" i="21"/>
  <c r="L99" i="22"/>
  <c r="K99" i="22"/>
  <c r="J99" i="22"/>
  <c r="X29" i="19"/>
  <c r="Y29" i="19"/>
  <c r="G22" i="21"/>
  <c r="I14" i="21"/>
  <c r="H14" i="21"/>
  <c r="I43" i="21"/>
  <c r="H43" i="21"/>
  <c r="I63" i="21"/>
  <c r="H63" i="21"/>
  <c r="L80" i="22"/>
  <c r="K80" i="22"/>
  <c r="J80" i="22"/>
  <c r="I17" i="21"/>
  <c r="H17" i="21"/>
  <c r="I83" i="21"/>
  <c r="H83" i="21"/>
  <c r="X14" i="22"/>
  <c r="W14" i="22"/>
  <c r="V14" i="22"/>
  <c r="L60" i="22"/>
  <c r="K60" i="22"/>
  <c r="J60" i="22"/>
  <c r="J158" i="22"/>
  <c r="L158" i="22"/>
  <c r="K158" i="22"/>
  <c r="X19" i="22"/>
  <c r="W19" i="22"/>
  <c r="V19" i="22"/>
  <c r="X15" i="22"/>
  <c r="W15" i="22"/>
  <c r="V15" i="22"/>
  <c r="L38" i="22"/>
  <c r="K38" i="22"/>
  <c r="J38" i="22"/>
  <c r="L57" i="22"/>
  <c r="K57" i="22"/>
  <c r="J57" i="22"/>
  <c r="L76" i="22"/>
  <c r="K76" i="22"/>
  <c r="J76" i="22"/>
  <c r="L96" i="22"/>
  <c r="K96" i="22"/>
  <c r="J96" i="22"/>
  <c r="L115" i="22"/>
  <c r="K115" i="22"/>
  <c r="J115" i="22"/>
  <c r="L135" i="22"/>
  <c r="K135" i="22"/>
  <c r="J135" i="22"/>
  <c r="L154" i="22"/>
  <c r="K154" i="22"/>
  <c r="J154" i="22"/>
  <c r="I12" i="21"/>
  <c r="H12" i="21"/>
  <c r="I15" i="21"/>
  <c r="H15" i="21"/>
  <c r="I18" i="21"/>
  <c r="H18" i="21"/>
  <c r="I21" i="21"/>
  <c r="H21" i="21"/>
  <c r="L11" i="22"/>
  <c r="K11" i="22"/>
  <c r="J11" i="22"/>
  <c r="X20" i="22"/>
  <c r="W20" i="22"/>
  <c r="V20" i="22"/>
  <c r="L34" i="22"/>
  <c r="K34" i="22"/>
  <c r="J34" i="22"/>
  <c r="L54" i="22"/>
  <c r="K54" i="22"/>
  <c r="J54" i="22"/>
  <c r="L73" i="22"/>
  <c r="K73" i="22"/>
  <c r="J73" i="22"/>
  <c r="L93" i="22"/>
  <c r="K93" i="22"/>
  <c r="J93" i="22"/>
  <c r="L112" i="22"/>
  <c r="K112" i="22"/>
  <c r="J112" i="22"/>
  <c r="L131" i="22"/>
  <c r="K131" i="22"/>
  <c r="J131" i="22"/>
  <c r="L151" i="22"/>
  <c r="K151" i="22"/>
  <c r="J151" i="22"/>
  <c r="L12" i="22"/>
  <c r="K12" i="22"/>
  <c r="J12" i="22"/>
  <c r="L31" i="22"/>
  <c r="K31" i="22"/>
  <c r="J31" i="22"/>
  <c r="L51" i="22"/>
  <c r="K51" i="22"/>
  <c r="J51" i="22"/>
  <c r="L70" i="22"/>
  <c r="K70" i="22"/>
  <c r="J70" i="22"/>
  <c r="L89" i="22"/>
  <c r="K89" i="22"/>
  <c r="J89" i="22"/>
  <c r="L109" i="22"/>
  <c r="K109" i="22"/>
  <c r="J109" i="22"/>
  <c r="L128" i="22"/>
  <c r="K128" i="22"/>
  <c r="J128" i="22"/>
  <c r="K159" i="23"/>
  <c r="I159" i="23"/>
  <c r="J159" i="23"/>
  <c r="H10" i="21"/>
  <c r="I10" i="21"/>
  <c r="H13" i="21"/>
  <c r="I13" i="21"/>
  <c r="H16" i="21"/>
  <c r="I16" i="21"/>
  <c r="H19" i="21"/>
  <c r="I19" i="21"/>
  <c r="H28" i="21"/>
  <c r="G36" i="21"/>
  <c r="I28" i="21"/>
  <c r="H34" i="21"/>
  <c r="I34" i="21"/>
  <c r="H41" i="21"/>
  <c r="I41" i="21"/>
  <c r="G64" i="21"/>
  <c r="H56" i="21"/>
  <c r="I56" i="21"/>
  <c r="I76" i="21"/>
  <c r="H76" i="21"/>
  <c r="I96" i="21"/>
  <c r="H96" i="21"/>
  <c r="L17" i="22"/>
  <c r="K17" i="22"/>
  <c r="J17" i="22"/>
  <c r="L28" i="22"/>
  <c r="K28" i="22"/>
  <c r="J28" i="22"/>
  <c r="L47" i="22"/>
  <c r="K47" i="22"/>
  <c r="J47" i="22"/>
  <c r="L67" i="22"/>
  <c r="K67" i="22"/>
  <c r="J67" i="22"/>
  <c r="L86" i="22"/>
  <c r="K86" i="22"/>
  <c r="J86" i="22"/>
  <c r="L125" i="22"/>
  <c r="I133" i="22"/>
  <c r="K125" i="22"/>
  <c r="J125" i="22"/>
  <c r="L144" i="22"/>
  <c r="K144" i="22"/>
  <c r="J144" i="22"/>
  <c r="X9" i="22"/>
  <c r="W9" i="22"/>
  <c r="V9" i="22"/>
  <c r="L18" i="22"/>
  <c r="K18" i="22"/>
  <c r="J18" i="22"/>
  <c r="L25" i="22"/>
  <c r="K25" i="22"/>
  <c r="J25" i="22"/>
  <c r="L44" i="22"/>
  <c r="K44" i="22"/>
  <c r="J44" i="22"/>
  <c r="L83" i="22"/>
  <c r="I91" i="22"/>
  <c r="K83" i="22"/>
  <c r="J83" i="22"/>
  <c r="L102" i="22"/>
  <c r="K102" i="22"/>
  <c r="J102" i="22"/>
  <c r="L122" i="22"/>
  <c r="K122" i="22"/>
  <c r="J122" i="22"/>
  <c r="L141" i="22"/>
  <c r="K141" i="22"/>
  <c r="J141" i="22"/>
  <c r="L160" i="22"/>
  <c r="K160" i="22"/>
  <c r="J160" i="22"/>
  <c r="X10" i="22"/>
  <c r="W10" i="22"/>
  <c r="V10" i="22"/>
  <c r="K23" i="23"/>
  <c r="J23" i="23"/>
  <c r="I23" i="23"/>
  <c r="K25" i="23"/>
  <c r="J25" i="23"/>
  <c r="I25" i="23"/>
  <c r="K27" i="23"/>
  <c r="J27" i="23"/>
  <c r="I27" i="23"/>
  <c r="K29" i="23"/>
  <c r="J29" i="23"/>
  <c r="I29" i="23"/>
  <c r="K31" i="23"/>
  <c r="J31" i="23"/>
  <c r="I31" i="23"/>
  <c r="D8" i="24"/>
  <c r="E10" i="24"/>
  <c r="M58" i="30"/>
  <c r="L58" i="30"/>
  <c r="K58" i="30"/>
  <c r="J58" i="30"/>
  <c r="I58" i="30"/>
  <c r="M115" i="30"/>
  <c r="L115" i="30"/>
  <c r="K115" i="30"/>
  <c r="J115" i="30"/>
  <c r="I115" i="30"/>
  <c r="K17" i="30"/>
  <c r="J17" i="30"/>
  <c r="I17" i="30"/>
  <c r="M17" i="30"/>
  <c r="L17" i="30"/>
  <c r="M19" i="30"/>
  <c r="L19" i="30"/>
  <c r="K19" i="30"/>
  <c r="I19" i="30"/>
  <c r="J19" i="30"/>
  <c r="K11" i="30"/>
  <c r="J11" i="30"/>
  <c r="I11" i="30"/>
  <c r="M11" i="30"/>
  <c r="L11" i="30"/>
  <c r="K30" i="30"/>
  <c r="J30" i="30"/>
  <c r="I30" i="30"/>
  <c r="M30" i="30"/>
  <c r="L30" i="30"/>
  <c r="M45" i="30"/>
  <c r="L45" i="30"/>
  <c r="K45" i="30"/>
  <c r="J45" i="30"/>
  <c r="I45" i="30"/>
  <c r="M13" i="30"/>
  <c r="L13" i="30"/>
  <c r="K13" i="30"/>
  <c r="I13" i="30"/>
  <c r="J13" i="30"/>
  <c r="I8" i="29"/>
  <c r="K8" i="29"/>
  <c r="J8" i="29"/>
  <c r="I10" i="29"/>
  <c r="K10" i="29"/>
  <c r="J10" i="29"/>
  <c r="I12" i="29"/>
  <c r="H20" i="29"/>
  <c r="K12" i="29"/>
  <c r="J12" i="29"/>
  <c r="F97" i="35"/>
  <c r="E109" i="35"/>
  <c r="G109" i="35"/>
  <c r="H109" i="35" s="1"/>
  <c r="H97" i="35"/>
  <c r="AL38" i="37"/>
  <c r="AK38" i="37"/>
  <c r="H253" i="32"/>
  <c r="N253" i="32"/>
  <c r="H254" i="32"/>
  <c r="N254" i="32"/>
  <c r="H255" i="32"/>
  <c r="N255" i="32"/>
  <c r="H256" i="32"/>
  <c r="N256" i="32"/>
  <c r="H257" i="32"/>
  <c r="N257" i="32"/>
  <c r="H258" i="32"/>
  <c r="N258" i="32"/>
  <c r="H259" i="32"/>
  <c r="H260" i="32"/>
  <c r="H261" i="32"/>
  <c r="J262" i="32"/>
  <c r="F263" i="32"/>
  <c r="L263" i="32"/>
  <c r="H10" i="35"/>
  <c r="N14" i="35"/>
  <c r="H19" i="35"/>
  <c r="J33" i="35"/>
  <c r="J63" i="35"/>
  <c r="H81" i="35"/>
  <c r="AB12" i="37"/>
  <c r="AB9" i="37"/>
  <c r="J48" i="38"/>
  <c r="I48" i="38"/>
  <c r="H9" i="33"/>
  <c r="N9" i="33"/>
  <c r="H10" i="33"/>
  <c r="N10" i="33"/>
  <c r="H11" i="33"/>
  <c r="N11" i="33"/>
  <c r="H12" i="33"/>
  <c r="N12" i="33"/>
  <c r="H13" i="33"/>
  <c r="N13" i="33"/>
  <c r="H14" i="33"/>
  <c r="N14" i="33"/>
  <c r="H15" i="33"/>
  <c r="N15" i="33"/>
  <c r="H16" i="33"/>
  <c r="N16" i="33"/>
  <c r="H17" i="33"/>
  <c r="H18" i="33"/>
  <c r="H19" i="33"/>
  <c r="J20" i="33"/>
  <c r="F21" i="33"/>
  <c r="L21" i="33"/>
  <c r="J10" i="35"/>
  <c r="F17" i="35"/>
  <c r="J19" i="35"/>
  <c r="C87" i="35"/>
  <c r="H78" i="35"/>
  <c r="J99" i="35"/>
  <c r="V11" i="37"/>
  <c r="N104" i="35"/>
  <c r="N9" i="35"/>
  <c r="H11" i="35"/>
  <c r="N12" i="35"/>
  <c r="N15" i="35"/>
  <c r="J20" i="35"/>
  <c r="J61" i="35"/>
  <c r="J79" i="35"/>
  <c r="N100" i="35"/>
  <c r="J11" i="35"/>
  <c r="J14" i="35"/>
  <c r="J17" i="35"/>
  <c r="J21" i="35"/>
  <c r="J41" i="35"/>
  <c r="J58" i="35"/>
  <c r="J77" i="35"/>
  <c r="N99" i="35"/>
  <c r="J107" i="35"/>
  <c r="Q28" i="39"/>
  <c r="P28" i="39"/>
  <c r="H9" i="35"/>
  <c r="N10" i="35"/>
  <c r="H12" i="35"/>
  <c r="N13" i="35"/>
  <c r="H15" i="35"/>
  <c r="N16" i="35"/>
  <c r="H18" i="35"/>
  <c r="H31" i="35"/>
  <c r="J39" i="35"/>
  <c r="J57" i="35"/>
  <c r="J65" i="35"/>
  <c r="N97" i="35"/>
  <c r="J105" i="35"/>
  <c r="H40" i="37"/>
  <c r="I40" i="37"/>
  <c r="W40" i="37"/>
  <c r="V40" i="37"/>
  <c r="J39" i="38"/>
  <c r="I39" i="38"/>
  <c r="J9" i="35"/>
  <c r="J12" i="35"/>
  <c r="J15" i="35"/>
  <c r="J18" i="35"/>
  <c r="J31" i="35"/>
  <c r="J36" i="35"/>
  <c r="J55" i="35"/>
  <c r="J85" i="35"/>
  <c r="J102" i="35"/>
  <c r="J30" i="38"/>
  <c r="I30" i="38"/>
  <c r="H99" i="35"/>
  <c r="J101" i="35"/>
  <c r="AV9" i="37"/>
  <c r="AS9" i="37"/>
  <c r="AU9" i="37"/>
  <c r="AT9" i="37"/>
  <c r="AR9" i="37"/>
  <c r="AT12" i="37"/>
  <c r="AV12" i="37"/>
  <c r="AS12" i="37"/>
  <c r="AU12" i="37"/>
  <c r="AR12" i="37"/>
  <c r="Q46" i="39"/>
  <c r="P46" i="39"/>
  <c r="T10" i="43"/>
  <c r="AA20" i="43" s="1"/>
  <c r="S10" i="43"/>
  <c r="Q10" i="43"/>
  <c r="P10" i="43"/>
  <c r="R10" i="43"/>
  <c r="Q15" i="38"/>
  <c r="P15" i="38"/>
  <c r="J16" i="39"/>
  <c r="I16" i="39"/>
  <c r="Q37" i="39"/>
  <c r="P37" i="39"/>
  <c r="Q14" i="38"/>
  <c r="P14" i="38"/>
  <c r="Q12" i="39"/>
  <c r="P12" i="39"/>
  <c r="Q19" i="39"/>
  <c r="P19" i="39"/>
  <c r="Q11" i="38"/>
  <c r="P11" i="38"/>
  <c r="Q8" i="39"/>
  <c r="P8" i="39"/>
  <c r="Q10" i="39"/>
  <c r="P10" i="39"/>
  <c r="Q25" i="39"/>
  <c r="P25" i="39"/>
  <c r="Q43" i="39"/>
  <c r="P43" i="39"/>
  <c r="I128" i="41"/>
  <c r="H128" i="41"/>
  <c r="G128" i="41"/>
  <c r="Q10" i="42"/>
  <c r="P10" i="42"/>
  <c r="T10" i="42"/>
  <c r="AA20" i="42" s="1"/>
  <c r="S10" i="42"/>
  <c r="R10" i="42"/>
  <c r="T7" i="43"/>
  <c r="S7" i="43"/>
  <c r="Q7" i="43"/>
  <c r="AA19" i="43"/>
  <c r="P7" i="43"/>
  <c r="R7" i="43"/>
  <c r="Q22" i="39"/>
  <c r="P22" i="39"/>
  <c r="Q40" i="39"/>
  <c r="P40" i="39"/>
  <c r="Q48" i="39"/>
  <c r="P48" i="39"/>
  <c r="Q16" i="39"/>
  <c r="P16" i="39"/>
  <c r="Q34" i="39"/>
  <c r="P34" i="39"/>
  <c r="I12" i="43"/>
  <c r="H12" i="43"/>
  <c r="J12" i="43"/>
  <c r="Q14" i="39"/>
  <c r="P14" i="39"/>
  <c r="Q31" i="39"/>
  <c r="P31" i="39"/>
  <c r="Q49" i="39"/>
  <c r="P49" i="39"/>
  <c r="O124" i="41"/>
  <c r="M124" i="41"/>
  <c r="L124" i="41"/>
  <c r="N124" i="41"/>
  <c r="Q7" i="42"/>
  <c r="P7" i="42"/>
  <c r="T7" i="42"/>
  <c r="S7" i="42"/>
  <c r="AA19" i="42"/>
  <c r="R7" i="42"/>
  <c r="L136" i="42"/>
  <c r="K136" i="42"/>
  <c r="O136" i="42"/>
  <c r="N136" i="42"/>
  <c r="M136" i="42"/>
  <c r="I6" i="39"/>
  <c r="J6" i="39"/>
  <c r="H126" i="41"/>
  <c r="G126" i="41"/>
  <c r="I126" i="41"/>
  <c r="Q6" i="42"/>
  <c r="P6" i="42"/>
  <c r="T6" i="42"/>
  <c r="S6" i="42"/>
  <c r="R6" i="42"/>
  <c r="Q9" i="42"/>
  <c r="P9" i="42"/>
  <c r="T9" i="42"/>
  <c r="S9" i="42"/>
  <c r="R9" i="42"/>
  <c r="Q12" i="42"/>
  <c r="P12" i="42"/>
  <c r="T12" i="42"/>
  <c r="S12" i="42"/>
  <c r="R12" i="42"/>
  <c r="H137" i="42"/>
  <c r="G137" i="42"/>
  <c r="I137" i="42"/>
  <c r="F13" i="45"/>
  <c r="F13" i="46"/>
  <c r="Q6" i="39"/>
  <c r="P6" i="39"/>
  <c r="E11" i="41"/>
  <c r="T11" i="43"/>
  <c r="S11" i="43"/>
  <c r="Q11" i="43"/>
  <c r="P11" i="43"/>
  <c r="R11" i="43"/>
  <c r="P7" i="41"/>
  <c r="O7" i="41"/>
  <c r="S7" i="41"/>
  <c r="R7" i="41"/>
  <c r="T7" i="41"/>
  <c r="Q7" i="41"/>
  <c r="P8" i="41"/>
  <c r="O8" i="41"/>
  <c r="S8" i="41"/>
  <c r="R8" i="41"/>
  <c r="T8" i="41"/>
  <c r="Q8" i="41"/>
  <c r="P9" i="41"/>
  <c r="O9" i="41"/>
  <c r="S9" i="41"/>
  <c r="R9" i="41"/>
  <c r="N11" i="41"/>
  <c r="T9" i="41"/>
  <c r="Q9" i="41"/>
  <c r="P10" i="41"/>
  <c r="O10" i="41"/>
  <c r="S10" i="41"/>
  <c r="R10" i="41"/>
  <c r="T10" i="41"/>
  <c r="Q10" i="41"/>
  <c r="H124" i="41"/>
  <c r="G124" i="41"/>
  <c r="E129" i="41"/>
  <c r="F10" i="42"/>
  <c r="Q11" i="42"/>
  <c r="P11" i="42"/>
  <c r="T11" i="42"/>
  <c r="S11" i="42"/>
  <c r="R11" i="42"/>
  <c r="I7" i="41"/>
  <c r="G7" i="41"/>
  <c r="H7" i="41"/>
  <c r="I8" i="41"/>
  <c r="G8" i="41"/>
  <c r="H8" i="41"/>
  <c r="I9" i="41"/>
  <c r="G9" i="41"/>
  <c r="F11" i="41"/>
  <c r="H9" i="41"/>
  <c r="I10" i="41"/>
  <c r="G10" i="41"/>
  <c r="H10" i="41"/>
  <c r="N10" i="42"/>
  <c r="M10" i="42"/>
  <c r="L10" i="42"/>
  <c r="F7" i="45"/>
  <c r="H139" i="45"/>
  <c r="G139" i="45"/>
  <c r="I139" i="45"/>
  <c r="L6" i="41"/>
  <c r="K6" i="41"/>
  <c r="H134" i="42"/>
  <c r="G134" i="42"/>
  <c r="I134" i="42"/>
  <c r="F10" i="43"/>
  <c r="Q12" i="43"/>
  <c r="S12" i="43"/>
  <c r="R12" i="43"/>
  <c r="P12" i="43"/>
  <c r="T12" i="43"/>
  <c r="M140" i="46"/>
  <c r="O140" i="46"/>
  <c r="L140" i="46"/>
  <c r="N140" i="46"/>
  <c r="C11" i="41"/>
  <c r="H6" i="41"/>
  <c r="G6" i="41"/>
  <c r="Q6" i="41"/>
  <c r="P6" i="41"/>
  <c r="R6" i="41"/>
  <c r="O6" i="41"/>
  <c r="M7" i="41"/>
  <c r="L7" i="41"/>
  <c r="K7" i="41"/>
  <c r="M8" i="41"/>
  <c r="L8" i="41"/>
  <c r="K8" i="41"/>
  <c r="D11" i="41"/>
  <c r="J11" i="41"/>
  <c r="M9" i="41"/>
  <c r="L9" i="41"/>
  <c r="K9" i="41"/>
  <c r="M10" i="41"/>
  <c r="L10" i="41"/>
  <c r="K10" i="41"/>
  <c r="H134" i="44"/>
  <c r="G134" i="44"/>
  <c r="I134" i="44"/>
  <c r="F10" i="45"/>
  <c r="S9" i="46"/>
  <c r="R9" i="46"/>
  <c r="Q9" i="46"/>
  <c r="P9" i="46"/>
  <c r="T9" i="46"/>
  <c r="J11" i="42"/>
  <c r="H11" i="42"/>
  <c r="I11" i="42"/>
  <c r="J12" i="42"/>
  <c r="H12" i="42"/>
  <c r="I12" i="42"/>
  <c r="I138" i="42"/>
  <c r="G138" i="42"/>
  <c r="H138" i="42"/>
  <c r="F10" i="44"/>
  <c r="O136" i="44"/>
  <c r="N136" i="44"/>
  <c r="L136" i="44"/>
  <c r="K136" i="44"/>
  <c r="M136" i="44"/>
  <c r="F8" i="45"/>
  <c r="F11" i="45"/>
  <c r="F14" i="45"/>
  <c r="M135" i="42"/>
  <c r="L135" i="42"/>
  <c r="O135" i="42"/>
  <c r="K135" i="42"/>
  <c r="N135" i="42"/>
  <c r="F11" i="43"/>
  <c r="N11" i="43"/>
  <c r="M11" i="43"/>
  <c r="L11" i="43"/>
  <c r="H137" i="43"/>
  <c r="G137" i="43"/>
  <c r="I137" i="43"/>
  <c r="T11" i="44"/>
  <c r="S11" i="44"/>
  <c r="Q11" i="44"/>
  <c r="P11" i="44"/>
  <c r="R11" i="44"/>
  <c r="T12" i="44"/>
  <c r="S12" i="44"/>
  <c r="Q12" i="44"/>
  <c r="P12" i="44"/>
  <c r="R12" i="44"/>
  <c r="L138" i="45"/>
  <c r="O138" i="45"/>
  <c r="N138" i="45"/>
  <c r="M138" i="45"/>
  <c r="F7" i="46"/>
  <c r="I144" i="47"/>
  <c r="H144" i="47"/>
  <c r="G144" i="47"/>
  <c r="G135" i="42"/>
  <c r="I135" i="42"/>
  <c r="H135" i="42"/>
  <c r="K137" i="42"/>
  <c r="N137" i="42"/>
  <c r="M137" i="42"/>
  <c r="L137" i="42"/>
  <c r="O137" i="42"/>
  <c r="H11" i="43"/>
  <c r="J11" i="43"/>
  <c r="I11" i="43"/>
  <c r="F11" i="42"/>
  <c r="N11" i="42"/>
  <c r="M11" i="42"/>
  <c r="L11" i="42"/>
  <c r="F12" i="42"/>
  <c r="N12" i="42"/>
  <c r="M12" i="42"/>
  <c r="L12" i="42"/>
  <c r="I136" i="42"/>
  <c r="H136" i="42"/>
  <c r="G136" i="42"/>
  <c r="O138" i="42"/>
  <c r="M138" i="42"/>
  <c r="L138" i="42"/>
  <c r="N138" i="42"/>
  <c r="K138" i="42"/>
  <c r="M135" i="43"/>
  <c r="L135" i="43"/>
  <c r="O135" i="43"/>
  <c r="N135" i="43"/>
  <c r="K135" i="43"/>
  <c r="L136" i="43"/>
  <c r="K136" i="43"/>
  <c r="O136" i="43"/>
  <c r="N136" i="43"/>
  <c r="M136" i="43"/>
  <c r="F9" i="45"/>
  <c r="F12" i="45"/>
  <c r="F15" i="45"/>
  <c r="H145" i="45"/>
  <c r="K145" i="45" s="1"/>
  <c r="I145" i="45"/>
  <c r="G145" i="45"/>
  <c r="N145" i="46"/>
  <c r="O145" i="46"/>
  <c r="L145" i="46"/>
  <c r="M145" i="46"/>
  <c r="I138" i="43"/>
  <c r="G138" i="43"/>
  <c r="H138" i="43"/>
  <c r="I135" i="44"/>
  <c r="G135" i="44"/>
  <c r="H135" i="44"/>
  <c r="I138" i="44"/>
  <c r="G138" i="44"/>
  <c r="H138" i="44"/>
  <c r="F9" i="46"/>
  <c r="F11" i="44"/>
  <c r="N11" i="44"/>
  <c r="M11" i="44"/>
  <c r="L11" i="44"/>
  <c r="F12" i="44"/>
  <c r="N12" i="44"/>
  <c r="M12" i="44"/>
  <c r="L12" i="44"/>
  <c r="I136" i="44"/>
  <c r="H136" i="44"/>
  <c r="G136" i="44"/>
  <c r="I137" i="44"/>
  <c r="H137" i="44"/>
  <c r="G137" i="44"/>
  <c r="F6" i="45"/>
  <c r="E16" i="45"/>
  <c r="F16" i="45" s="1"/>
  <c r="F146" i="45"/>
  <c r="H136" i="45"/>
  <c r="K136" i="45" s="1"/>
  <c r="G136" i="45"/>
  <c r="I136" i="45"/>
  <c r="F8" i="46"/>
  <c r="F14" i="46"/>
  <c r="G135" i="43"/>
  <c r="I135" i="43"/>
  <c r="H135" i="43"/>
  <c r="K137" i="43"/>
  <c r="N137" i="43"/>
  <c r="M137" i="43"/>
  <c r="O137" i="43"/>
  <c r="L137" i="43"/>
  <c r="H11" i="44"/>
  <c r="J11" i="44"/>
  <c r="I11" i="44"/>
  <c r="H12" i="44"/>
  <c r="J12" i="44"/>
  <c r="I12" i="44"/>
  <c r="O138" i="44"/>
  <c r="K138" i="44"/>
  <c r="N138" i="44"/>
  <c r="M138" i="44"/>
  <c r="L138" i="44"/>
  <c r="H142" i="45"/>
  <c r="K142" i="45" s="1"/>
  <c r="G142" i="45"/>
  <c r="I142" i="45"/>
  <c r="F6" i="46"/>
  <c r="E16" i="46"/>
  <c r="F16" i="46" s="1"/>
  <c r="F12" i="46"/>
  <c r="F15" i="46"/>
  <c r="F12" i="43"/>
  <c r="M12" i="43"/>
  <c r="N12" i="43"/>
  <c r="L12" i="43"/>
  <c r="I136" i="43"/>
  <c r="H136" i="43"/>
  <c r="G136" i="43"/>
  <c r="O138" i="43"/>
  <c r="M138" i="43"/>
  <c r="L138" i="43"/>
  <c r="K138" i="43"/>
  <c r="N138" i="43"/>
  <c r="O135" i="44"/>
  <c r="M135" i="44"/>
  <c r="L135" i="44"/>
  <c r="N135" i="44"/>
  <c r="K135" i="44"/>
  <c r="C146" i="45"/>
  <c r="I139" i="46"/>
  <c r="H139" i="46"/>
  <c r="G139" i="46"/>
  <c r="H142" i="46"/>
  <c r="G142" i="46"/>
  <c r="I142" i="46"/>
  <c r="S8" i="47"/>
  <c r="R8" i="47"/>
  <c r="Q8" i="47"/>
  <c r="P8" i="47"/>
  <c r="T8" i="47"/>
  <c r="G16" i="46"/>
  <c r="J6" i="46"/>
  <c r="H6" i="46"/>
  <c r="I6" i="46"/>
  <c r="J8" i="46"/>
  <c r="H8" i="46"/>
  <c r="I8" i="46"/>
  <c r="M9" i="46"/>
  <c r="L9" i="46"/>
  <c r="N9" i="46"/>
  <c r="S10" i="46"/>
  <c r="R10" i="46"/>
  <c r="P10" i="46"/>
  <c r="Q10" i="46"/>
  <c r="T10" i="46"/>
  <c r="H137" i="46"/>
  <c r="G137" i="46"/>
  <c r="I137" i="46"/>
  <c r="D16" i="47"/>
  <c r="S10" i="47"/>
  <c r="R10" i="47"/>
  <c r="Q10" i="47"/>
  <c r="P10" i="47"/>
  <c r="T10" i="47"/>
  <c r="R6" i="46"/>
  <c r="O16" i="46"/>
  <c r="S6" i="46"/>
  <c r="Q6" i="46"/>
  <c r="T6" i="46"/>
  <c r="P6" i="46"/>
  <c r="L7" i="46"/>
  <c r="N7" i="46"/>
  <c r="M7" i="46"/>
  <c r="R8" i="46"/>
  <c r="S8" i="46"/>
  <c r="Q8" i="46"/>
  <c r="P8" i="46"/>
  <c r="T8" i="46"/>
  <c r="F10" i="46"/>
  <c r="M11" i="46"/>
  <c r="L11" i="46"/>
  <c r="N11" i="46"/>
  <c r="M12" i="46"/>
  <c r="L12" i="46"/>
  <c r="N12" i="46"/>
  <c r="M13" i="46"/>
  <c r="L13" i="46"/>
  <c r="N13" i="46"/>
  <c r="M14" i="46"/>
  <c r="L14" i="46"/>
  <c r="N14" i="46"/>
  <c r="M15" i="46"/>
  <c r="L15" i="46"/>
  <c r="N15" i="46"/>
  <c r="D146" i="46"/>
  <c r="G140" i="46"/>
  <c r="I140" i="46"/>
  <c r="H140" i="46"/>
  <c r="H145" i="46"/>
  <c r="I145" i="46"/>
  <c r="G145" i="46"/>
  <c r="O137" i="44"/>
  <c r="M137" i="44"/>
  <c r="L137" i="44"/>
  <c r="K137" i="44"/>
  <c r="N137" i="44"/>
  <c r="C16" i="46"/>
  <c r="H7" i="46"/>
  <c r="J7" i="46"/>
  <c r="I7" i="46"/>
  <c r="J146" i="46"/>
  <c r="L136" i="46"/>
  <c r="O136" i="46"/>
  <c r="N136" i="46"/>
  <c r="M136" i="46"/>
  <c r="D16" i="46"/>
  <c r="L6" i="46"/>
  <c r="K16" i="46"/>
  <c r="N6" i="46"/>
  <c r="M6" i="46"/>
  <c r="R7" i="46"/>
  <c r="S7" i="46"/>
  <c r="Q7" i="46"/>
  <c r="T7" i="46"/>
  <c r="P7" i="46"/>
  <c r="L8" i="46"/>
  <c r="N8" i="46"/>
  <c r="M8" i="46"/>
  <c r="M10" i="46"/>
  <c r="L10" i="46"/>
  <c r="N10" i="46"/>
  <c r="F11" i="46"/>
  <c r="O144" i="46"/>
  <c r="N144" i="46"/>
  <c r="M144" i="46"/>
  <c r="L144" i="46"/>
  <c r="O139" i="46"/>
  <c r="N139" i="46"/>
  <c r="L139" i="46"/>
  <c r="M139" i="46"/>
  <c r="S9" i="47"/>
  <c r="R9" i="47"/>
  <c r="Q9" i="47"/>
  <c r="P9" i="47"/>
  <c r="T9" i="47"/>
  <c r="S11" i="46"/>
  <c r="R11" i="46"/>
  <c r="P11" i="46"/>
  <c r="T11" i="46"/>
  <c r="Q11" i="46"/>
  <c r="S12" i="46"/>
  <c r="R12" i="46"/>
  <c r="P12" i="46"/>
  <c r="T12" i="46"/>
  <c r="Q12" i="46"/>
  <c r="S13" i="46"/>
  <c r="R13" i="46"/>
  <c r="P13" i="46"/>
  <c r="T13" i="46"/>
  <c r="Q13" i="46"/>
  <c r="S14" i="46"/>
  <c r="R14" i="46"/>
  <c r="P14" i="46"/>
  <c r="T14" i="46"/>
  <c r="Q14" i="46"/>
  <c r="S15" i="46"/>
  <c r="R15" i="46"/>
  <c r="P15" i="46"/>
  <c r="T15" i="46"/>
  <c r="Q15" i="46"/>
  <c r="F6" i="47"/>
  <c r="E16" i="47"/>
  <c r="F16" i="47" s="1"/>
  <c r="S6" i="47"/>
  <c r="R6" i="47"/>
  <c r="T6" i="47"/>
  <c r="P6" i="47"/>
  <c r="O16" i="47"/>
  <c r="Q6" i="47"/>
  <c r="T12" i="47"/>
  <c r="S12" i="47"/>
  <c r="R12" i="47"/>
  <c r="Q12" i="47"/>
  <c r="P12" i="47"/>
  <c r="T14" i="47"/>
  <c r="S14" i="47"/>
  <c r="R14" i="47"/>
  <c r="Q14" i="47"/>
  <c r="P14" i="47"/>
  <c r="O140" i="47"/>
  <c r="N140" i="47"/>
  <c r="M140" i="47"/>
  <c r="L140" i="47"/>
  <c r="M143" i="46"/>
  <c r="L143" i="46"/>
  <c r="O143" i="46"/>
  <c r="N143" i="46"/>
  <c r="O145" i="47"/>
  <c r="N145" i="47"/>
  <c r="M145" i="47"/>
  <c r="L145" i="47"/>
  <c r="I138" i="47"/>
  <c r="H138" i="47"/>
  <c r="G138" i="47"/>
  <c r="I141" i="46"/>
  <c r="G141" i="46"/>
  <c r="H141" i="46"/>
  <c r="T11" i="47"/>
  <c r="S11" i="47"/>
  <c r="R11" i="47"/>
  <c r="Q11" i="47"/>
  <c r="P11" i="47"/>
  <c r="T13" i="47"/>
  <c r="S13" i="47"/>
  <c r="R13" i="47"/>
  <c r="Q13" i="47"/>
  <c r="P13" i="47"/>
  <c r="T15" i="47"/>
  <c r="S15" i="47"/>
  <c r="R15" i="47"/>
  <c r="Q15" i="47"/>
  <c r="P15" i="47"/>
  <c r="I9" i="46"/>
  <c r="H9" i="46"/>
  <c r="J9" i="46"/>
  <c r="J10" i="46"/>
  <c r="I10" i="46"/>
  <c r="H10" i="46"/>
  <c r="J11" i="46"/>
  <c r="I11" i="46"/>
  <c r="H11" i="46"/>
  <c r="J12" i="46"/>
  <c r="I12" i="46"/>
  <c r="H12" i="46"/>
  <c r="J13" i="46"/>
  <c r="I13" i="46"/>
  <c r="H13" i="46"/>
  <c r="J14" i="46"/>
  <c r="I14" i="46"/>
  <c r="H14" i="46"/>
  <c r="J15" i="46"/>
  <c r="I15" i="46"/>
  <c r="H15" i="46"/>
  <c r="C16" i="47"/>
  <c r="M6" i="47"/>
  <c r="L6" i="47"/>
  <c r="K16" i="47"/>
  <c r="N6" i="47"/>
  <c r="S7" i="47"/>
  <c r="R7" i="47"/>
  <c r="Q7" i="47"/>
  <c r="T7" i="47"/>
  <c r="P7" i="47"/>
  <c r="I143" i="47"/>
  <c r="H143" i="47"/>
  <c r="G143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F7" i="47"/>
  <c r="M7" i="47"/>
  <c r="L7" i="47"/>
  <c r="N7" i="47"/>
  <c r="F8" i="47"/>
  <c r="M8" i="47"/>
  <c r="L8" i="47"/>
  <c r="N8" i="47"/>
  <c r="F9" i="47"/>
  <c r="M9" i="47"/>
  <c r="L9" i="47"/>
  <c r="N9" i="47"/>
  <c r="F10" i="47"/>
  <c r="M10" i="47"/>
  <c r="L10" i="47"/>
  <c r="N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E146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G16" i="47"/>
  <c r="J6" i="47"/>
  <c r="H6" i="47"/>
  <c r="I6" i="47"/>
  <c r="I7" i="47"/>
  <c r="H7" i="47"/>
  <c r="J7" i="47"/>
  <c r="J8" i="47"/>
  <c r="I8" i="47"/>
  <c r="H8" i="47"/>
  <c r="J9" i="47"/>
  <c r="I9" i="47"/>
  <c r="H9" i="47"/>
  <c r="J10" i="47"/>
  <c r="I10" i="47"/>
  <c r="H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H17" i="2"/>
  <c r="F18" i="2"/>
  <c r="S6" i="6"/>
  <c r="K29" i="8"/>
  <c r="L30" i="8" s="1"/>
  <c r="K73" i="8"/>
  <c r="N75" i="8"/>
  <c r="N76" i="8"/>
  <c r="N77" i="8"/>
  <c r="N78" i="8"/>
  <c r="N79" i="8"/>
  <c r="N80" i="8"/>
  <c r="N81" i="8"/>
  <c r="N82" i="8"/>
  <c r="N97" i="8"/>
  <c r="L99" i="8"/>
  <c r="N100" i="8"/>
  <c r="L102" i="8"/>
  <c r="N103" i="8"/>
  <c r="L105" i="8"/>
  <c r="N119" i="8"/>
  <c r="L121" i="8"/>
  <c r="N122" i="8"/>
  <c r="L124" i="8"/>
  <c r="N125" i="8"/>
  <c r="L127" i="8"/>
  <c r="N141" i="8"/>
  <c r="N144" i="8"/>
  <c r="N147" i="8"/>
  <c r="L30" i="10"/>
  <c r="E73" i="10"/>
  <c r="H87" i="10"/>
  <c r="H75" i="10"/>
  <c r="H78" i="10"/>
  <c r="H81" i="10"/>
  <c r="H84" i="10"/>
  <c r="L87" i="10"/>
  <c r="G55" i="12"/>
  <c r="M7" i="15"/>
  <c r="L7" i="15"/>
  <c r="K7" i="15"/>
  <c r="J7" i="15"/>
  <c r="I7" i="15"/>
  <c r="M132" i="18"/>
  <c r="M78" i="18"/>
  <c r="M48" i="18"/>
  <c r="M146" i="18"/>
  <c r="M92" i="18"/>
  <c r="M62" i="18"/>
  <c r="M160" i="18"/>
  <c r="M106" i="18"/>
  <c r="M76" i="18"/>
  <c r="M120" i="18"/>
  <c r="M90" i="18"/>
  <c r="M134" i="18"/>
  <c r="M104" i="18"/>
  <c r="M50" i="18"/>
  <c r="M36" i="18"/>
  <c r="M8" i="18"/>
  <c r="M22" i="18"/>
  <c r="M64" i="18"/>
  <c r="M148" i="18"/>
  <c r="M118" i="18"/>
  <c r="M20" i="18"/>
  <c r="M34" i="18"/>
  <c r="N60" i="10"/>
  <c r="N59" i="10"/>
  <c r="N58" i="10"/>
  <c r="N57" i="10"/>
  <c r="N56" i="10"/>
  <c r="N55" i="10"/>
  <c r="N54" i="10"/>
  <c r="K51" i="10"/>
  <c r="G53" i="12"/>
  <c r="S6" i="5"/>
  <c r="N74" i="8"/>
  <c r="L109" i="8"/>
  <c r="L131" i="8"/>
  <c r="L143" i="8"/>
  <c r="L146" i="8"/>
  <c r="M271" i="8"/>
  <c r="N272" i="8" s="1"/>
  <c r="N16" i="10"/>
  <c r="N15" i="10"/>
  <c r="N14" i="10"/>
  <c r="N13" i="10"/>
  <c r="N12" i="10"/>
  <c r="N11" i="10"/>
  <c r="N10" i="10"/>
  <c r="N9" i="10"/>
  <c r="K7" i="10"/>
  <c r="L32" i="10"/>
  <c r="L35" i="10"/>
  <c r="L38" i="10"/>
  <c r="L41" i="10"/>
  <c r="N52" i="10"/>
  <c r="J74" i="10"/>
  <c r="J85" i="10"/>
  <c r="J84" i="10"/>
  <c r="J83" i="10"/>
  <c r="J82" i="10"/>
  <c r="J81" i="10"/>
  <c r="J80" i="10"/>
  <c r="J79" i="10"/>
  <c r="J78" i="10"/>
  <c r="J77" i="10"/>
  <c r="J76" i="10"/>
  <c r="J75" i="10"/>
  <c r="L75" i="10"/>
  <c r="L78" i="10"/>
  <c r="L81" i="10"/>
  <c r="L84" i="10"/>
  <c r="H86" i="10"/>
  <c r="C56" i="12"/>
  <c r="C53" i="12"/>
  <c r="I5" i="12"/>
  <c r="Q21" i="15"/>
  <c r="L147" i="8"/>
  <c r="A15" i="12"/>
  <c r="A13" i="12"/>
  <c r="A11" i="12"/>
  <c r="A14" i="12"/>
  <c r="A12" i="12"/>
  <c r="G54" i="12"/>
  <c r="H18" i="2"/>
  <c r="K31" i="2"/>
  <c r="K6" i="3"/>
  <c r="T6" i="5"/>
  <c r="I6" i="6"/>
  <c r="I7" i="8"/>
  <c r="L98" i="8"/>
  <c r="N99" i="8"/>
  <c r="L101" i="8"/>
  <c r="N102" i="8"/>
  <c r="L104" i="8"/>
  <c r="L107" i="8"/>
  <c r="L120" i="8"/>
  <c r="N121" i="8"/>
  <c r="L123" i="8"/>
  <c r="N124" i="8"/>
  <c r="L126" i="8"/>
  <c r="N143" i="8"/>
  <c r="N146" i="8"/>
  <c r="H77" i="10"/>
  <c r="H80" i="10"/>
  <c r="H83" i="10"/>
  <c r="U6" i="13"/>
  <c r="S20" i="13"/>
  <c r="L130" i="8"/>
  <c r="J6" i="3"/>
  <c r="J6" i="2"/>
  <c r="E17" i="2"/>
  <c r="L31" i="2"/>
  <c r="L6" i="3"/>
  <c r="J152" i="3"/>
  <c r="I6" i="5"/>
  <c r="U6" i="5"/>
  <c r="J6" i="6"/>
  <c r="L284" i="8"/>
  <c r="L263" i="8"/>
  <c r="K249" i="8"/>
  <c r="L250" i="8" s="1"/>
  <c r="L239" i="8"/>
  <c r="L238" i="8"/>
  <c r="L237" i="8"/>
  <c r="L236" i="8"/>
  <c r="L235" i="8"/>
  <c r="L234" i="8"/>
  <c r="L233" i="8"/>
  <c r="L232" i="8"/>
  <c r="L231" i="8"/>
  <c r="L230" i="8"/>
  <c r="L229" i="8"/>
  <c r="L218" i="8"/>
  <c r="L197" i="8"/>
  <c r="K183" i="8"/>
  <c r="L184" i="8" s="1"/>
  <c r="L173" i="8"/>
  <c r="L172" i="8"/>
  <c r="L171" i="8"/>
  <c r="L170" i="8"/>
  <c r="L169" i="8"/>
  <c r="L168" i="8"/>
  <c r="L167" i="8"/>
  <c r="L166" i="8"/>
  <c r="L165" i="8"/>
  <c r="L164" i="8"/>
  <c r="L163" i="8"/>
  <c r="L152" i="8"/>
  <c r="L285" i="8"/>
  <c r="K271" i="8"/>
  <c r="L272" i="8" s="1"/>
  <c r="L261" i="8"/>
  <c r="L260" i="8"/>
  <c r="L259" i="8"/>
  <c r="L258" i="8"/>
  <c r="L257" i="8"/>
  <c r="L256" i="8"/>
  <c r="L255" i="8"/>
  <c r="L254" i="8"/>
  <c r="L253" i="8"/>
  <c r="L252" i="8"/>
  <c r="L251" i="8"/>
  <c r="L240" i="8"/>
  <c r="L219" i="8"/>
  <c r="K205" i="8"/>
  <c r="L206" i="8" s="1"/>
  <c r="L195" i="8"/>
  <c r="L194" i="8"/>
  <c r="L193" i="8"/>
  <c r="L192" i="8"/>
  <c r="L191" i="8"/>
  <c r="L190" i="8"/>
  <c r="L189" i="8"/>
  <c r="L188" i="8"/>
  <c r="L187" i="8"/>
  <c r="L186" i="8"/>
  <c r="L185" i="8"/>
  <c r="L174" i="8"/>
  <c r="L153" i="8"/>
  <c r="L283" i="8"/>
  <c r="L282" i="8"/>
  <c r="L281" i="8"/>
  <c r="L280" i="8"/>
  <c r="L279" i="8"/>
  <c r="L278" i="8"/>
  <c r="L277" i="8"/>
  <c r="L276" i="8"/>
  <c r="L275" i="8"/>
  <c r="L274" i="8"/>
  <c r="L273" i="8"/>
  <c r="L262" i="8"/>
  <c r="L241" i="8"/>
  <c r="K227" i="8"/>
  <c r="L228" i="8" s="1"/>
  <c r="L217" i="8"/>
  <c r="L216" i="8"/>
  <c r="L215" i="8"/>
  <c r="L214" i="8"/>
  <c r="L213" i="8"/>
  <c r="L212" i="8"/>
  <c r="L211" i="8"/>
  <c r="L210" i="8"/>
  <c r="L209" i="8"/>
  <c r="L208" i="8"/>
  <c r="L207" i="8"/>
  <c r="L196" i="8"/>
  <c r="L175" i="8"/>
  <c r="K161" i="8"/>
  <c r="L162" i="8" s="1"/>
  <c r="L151" i="8"/>
  <c r="L150" i="8"/>
  <c r="L149" i="8"/>
  <c r="L8" i="8"/>
  <c r="K51" i="8"/>
  <c r="K95" i="8"/>
  <c r="L96" i="8" s="1"/>
  <c r="K117" i="8"/>
  <c r="L118" i="8" s="1"/>
  <c r="K139" i="8"/>
  <c r="L140" i="8" s="1"/>
  <c r="L142" i="8"/>
  <c r="L145" i="8"/>
  <c r="L148" i="8"/>
  <c r="L108" i="10"/>
  <c r="L64" i="10"/>
  <c r="I29" i="10"/>
  <c r="L109" i="10"/>
  <c r="L65" i="10"/>
  <c r="L86" i="10"/>
  <c r="L42" i="10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60" i="10"/>
  <c r="L59" i="10"/>
  <c r="L58" i="10"/>
  <c r="L57" i="10"/>
  <c r="L56" i="10"/>
  <c r="L55" i="10"/>
  <c r="L54" i="10"/>
  <c r="L53" i="10"/>
  <c r="L31" i="10"/>
  <c r="L34" i="10"/>
  <c r="L37" i="10"/>
  <c r="L40" i="10"/>
  <c r="L77" i="10"/>
  <c r="L80" i="10"/>
  <c r="L83" i="10"/>
  <c r="K95" i="10"/>
  <c r="L144" i="8"/>
  <c r="J31" i="2"/>
  <c r="K6" i="2"/>
  <c r="F17" i="2"/>
  <c r="K152" i="3"/>
  <c r="V6" i="5"/>
  <c r="K6" i="6"/>
  <c r="Q6" i="6"/>
  <c r="N258" i="8"/>
  <c r="N257" i="8"/>
  <c r="N256" i="8"/>
  <c r="N255" i="8"/>
  <c r="N254" i="8"/>
  <c r="N253" i="8"/>
  <c r="N252" i="8"/>
  <c r="N251" i="8"/>
  <c r="N192" i="8"/>
  <c r="N191" i="8"/>
  <c r="N190" i="8"/>
  <c r="N189" i="8"/>
  <c r="N188" i="8"/>
  <c r="N187" i="8"/>
  <c r="N186" i="8"/>
  <c r="N185" i="8"/>
  <c r="N280" i="8"/>
  <c r="N279" i="8"/>
  <c r="N278" i="8"/>
  <c r="N277" i="8"/>
  <c r="N276" i="8"/>
  <c r="N275" i="8"/>
  <c r="N274" i="8"/>
  <c r="N273" i="8"/>
  <c r="N214" i="8"/>
  <c r="N213" i="8"/>
  <c r="N212" i="8"/>
  <c r="N211" i="8"/>
  <c r="N210" i="8"/>
  <c r="N209" i="8"/>
  <c r="N208" i="8"/>
  <c r="N207" i="8"/>
  <c r="M227" i="8"/>
  <c r="N228" i="8" s="1"/>
  <c r="M161" i="8"/>
  <c r="N162" i="8" s="1"/>
  <c r="M95" i="8"/>
  <c r="N96" i="8" s="1"/>
  <c r="N236" i="8"/>
  <c r="N235" i="8"/>
  <c r="N234" i="8"/>
  <c r="N233" i="8"/>
  <c r="N232" i="8"/>
  <c r="N231" i="8"/>
  <c r="N230" i="8"/>
  <c r="N229" i="8"/>
  <c r="N170" i="8"/>
  <c r="N169" i="8"/>
  <c r="N168" i="8"/>
  <c r="N167" i="8"/>
  <c r="N166" i="8"/>
  <c r="N165" i="8"/>
  <c r="N164" i="8"/>
  <c r="N163" i="8"/>
  <c r="N8" i="8"/>
  <c r="M51" i="8"/>
  <c r="L97" i="8"/>
  <c r="N98" i="8"/>
  <c r="L100" i="8"/>
  <c r="N101" i="8"/>
  <c r="L103" i="8"/>
  <c r="N104" i="8"/>
  <c r="L106" i="8"/>
  <c r="L108" i="8"/>
  <c r="M117" i="8"/>
  <c r="N118" i="8" s="1"/>
  <c r="L119" i="8"/>
  <c r="N120" i="8"/>
  <c r="L122" i="8"/>
  <c r="N123" i="8"/>
  <c r="L125" i="8"/>
  <c r="N126" i="8"/>
  <c r="L128" i="8"/>
  <c r="M139" i="8"/>
  <c r="N140" i="8" s="1"/>
  <c r="N142" i="8"/>
  <c r="N145" i="8"/>
  <c r="N148" i="8"/>
  <c r="H76" i="10"/>
  <c r="H79" i="10"/>
  <c r="H82" i="10"/>
  <c r="H85" i="10"/>
  <c r="C54" i="12"/>
  <c r="D160" i="13"/>
  <c r="D132" i="13"/>
  <c r="D104" i="13"/>
  <c r="D76" i="13"/>
  <c r="D48" i="13"/>
  <c r="D146" i="13"/>
  <c r="D118" i="13"/>
  <c r="D90" i="13"/>
  <c r="D62" i="13"/>
  <c r="D34" i="13"/>
  <c r="D20" i="13"/>
  <c r="P23" i="14"/>
  <c r="N30" i="10"/>
  <c r="N74" i="10"/>
  <c r="J5" i="12"/>
  <c r="V5" i="12"/>
  <c r="F54" i="12"/>
  <c r="D55" i="12"/>
  <c r="U8" i="12"/>
  <c r="K6" i="13"/>
  <c r="G48" i="13"/>
  <c r="G76" i="13"/>
  <c r="G104" i="13"/>
  <c r="G132" i="13"/>
  <c r="G160" i="13"/>
  <c r="C51" i="14"/>
  <c r="C93" i="14"/>
  <c r="C135" i="14"/>
  <c r="C161" i="15"/>
  <c r="X7" i="15"/>
  <c r="D21" i="15"/>
  <c r="S21" i="15"/>
  <c r="C49" i="15"/>
  <c r="D63" i="15"/>
  <c r="E77" i="15"/>
  <c r="F91" i="15"/>
  <c r="G105" i="15"/>
  <c r="C133" i="15"/>
  <c r="D147" i="15"/>
  <c r="O21" i="16"/>
  <c r="O9" i="16"/>
  <c r="K5" i="12"/>
  <c r="E55" i="12"/>
  <c r="U11" i="12"/>
  <c r="U13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E20" i="13"/>
  <c r="E34" i="13"/>
  <c r="E62" i="13"/>
  <c r="E90" i="13"/>
  <c r="E118" i="13"/>
  <c r="E146" i="13"/>
  <c r="N23" i="14"/>
  <c r="D161" i="15"/>
  <c r="Y7" i="15"/>
  <c r="E21" i="15"/>
  <c r="T21" i="15"/>
  <c r="C35" i="15"/>
  <c r="D49" i="15"/>
  <c r="E63" i="15"/>
  <c r="F77" i="15"/>
  <c r="G91" i="15"/>
  <c r="C119" i="15"/>
  <c r="D133" i="15"/>
  <c r="E147" i="15"/>
  <c r="G132" i="18"/>
  <c r="G78" i="18"/>
  <c r="G48" i="18"/>
  <c r="G146" i="18"/>
  <c r="G92" i="18"/>
  <c r="G62" i="18"/>
  <c r="G160" i="18"/>
  <c r="G106" i="18"/>
  <c r="G76" i="18"/>
  <c r="G120" i="18"/>
  <c r="G90" i="18"/>
  <c r="G134" i="18"/>
  <c r="G104" i="18"/>
  <c r="G50" i="18"/>
  <c r="G34" i="18"/>
  <c r="G8" i="18"/>
  <c r="G36" i="18"/>
  <c r="G22" i="18"/>
  <c r="G64" i="18"/>
  <c r="G20" i="18"/>
  <c r="G148" i="18"/>
  <c r="N53" i="10"/>
  <c r="N97" i="10"/>
  <c r="N98" i="10"/>
  <c r="N99" i="10"/>
  <c r="N100" i="10"/>
  <c r="N101" i="10"/>
  <c r="N102" i="10"/>
  <c r="N103" i="10"/>
  <c r="N104" i="10"/>
  <c r="L5" i="12"/>
  <c r="D53" i="12"/>
  <c r="U6" i="12"/>
  <c r="F55" i="12"/>
  <c r="D56" i="12"/>
  <c r="U9" i="12"/>
  <c r="F20" i="13"/>
  <c r="O20" i="13"/>
  <c r="F34" i="13"/>
  <c r="C48" i="13"/>
  <c r="F62" i="13"/>
  <c r="C76" i="13"/>
  <c r="F90" i="13"/>
  <c r="C104" i="13"/>
  <c r="F118" i="13"/>
  <c r="C132" i="13"/>
  <c r="F146" i="13"/>
  <c r="C160" i="13"/>
  <c r="O23" i="14"/>
  <c r="C65" i="14"/>
  <c r="C107" i="14"/>
  <c r="C149" i="14"/>
  <c r="U21" i="15"/>
  <c r="D35" i="15"/>
  <c r="E49" i="15"/>
  <c r="F63" i="15"/>
  <c r="G77" i="15"/>
  <c r="C105" i="15"/>
  <c r="D119" i="15"/>
  <c r="E133" i="15"/>
  <c r="F147" i="15"/>
  <c r="G118" i="18"/>
  <c r="G34" i="13"/>
  <c r="G62" i="13"/>
  <c r="G90" i="13"/>
  <c r="G118" i="13"/>
  <c r="G146" i="13"/>
  <c r="F161" i="15"/>
  <c r="G21" i="15"/>
  <c r="E35" i="15"/>
  <c r="F49" i="15"/>
  <c r="G63" i="15"/>
  <c r="C91" i="15"/>
  <c r="D105" i="15"/>
  <c r="E119" i="15"/>
  <c r="F133" i="15"/>
  <c r="G147" i="15"/>
  <c r="F161" i="16"/>
  <c r="F135" i="16"/>
  <c r="F133" i="16"/>
  <c r="F107" i="16"/>
  <c r="F105" i="16"/>
  <c r="F79" i="16"/>
  <c r="F77" i="16"/>
  <c r="F51" i="16"/>
  <c r="F49" i="16"/>
  <c r="F23" i="16"/>
  <c r="F149" i="16"/>
  <c r="F147" i="16"/>
  <c r="F121" i="16"/>
  <c r="F119" i="16"/>
  <c r="F93" i="16"/>
  <c r="F91" i="16"/>
  <c r="F65" i="16"/>
  <c r="F63" i="16"/>
  <c r="F37" i="16"/>
  <c r="F35" i="16"/>
  <c r="F21" i="16"/>
  <c r="F9" i="16"/>
  <c r="R21" i="17"/>
  <c r="R9" i="17"/>
  <c r="S132" i="18"/>
  <c r="S78" i="18"/>
  <c r="S48" i="18"/>
  <c r="S146" i="18"/>
  <c r="S92" i="18"/>
  <c r="S62" i="18"/>
  <c r="S160" i="18"/>
  <c r="S106" i="18"/>
  <c r="S76" i="18"/>
  <c r="S120" i="18"/>
  <c r="S90" i="18"/>
  <c r="S134" i="18"/>
  <c r="S104" i="18"/>
  <c r="S50" i="18"/>
  <c r="S8" i="18"/>
  <c r="S64" i="18"/>
  <c r="S22" i="18"/>
  <c r="S148" i="18"/>
  <c r="S118" i="18"/>
  <c r="S34" i="18"/>
  <c r="S36" i="18"/>
  <c r="S20" i="18"/>
  <c r="T5" i="12"/>
  <c r="F53" i="12"/>
  <c r="F57" i="12" s="1"/>
  <c r="D54" i="12"/>
  <c r="U7" i="12"/>
  <c r="U10" i="12"/>
  <c r="U12" i="12"/>
  <c r="I6" i="13"/>
  <c r="Q20" i="13"/>
  <c r="E48" i="13"/>
  <c r="E76" i="13"/>
  <c r="E104" i="13"/>
  <c r="E132" i="13"/>
  <c r="E160" i="13"/>
  <c r="Q23" i="14"/>
  <c r="C37" i="14"/>
  <c r="C79" i="14"/>
  <c r="C121" i="14"/>
  <c r="C163" i="14"/>
  <c r="G161" i="15"/>
  <c r="F35" i="15"/>
  <c r="G49" i="15"/>
  <c r="C77" i="15"/>
  <c r="D91" i="15"/>
  <c r="E105" i="15"/>
  <c r="F119" i="15"/>
  <c r="G133" i="15"/>
  <c r="C161" i="17"/>
  <c r="C135" i="17"/>
  <c r="C133" i="17"/>
  <c r="C107" i="17"/>
  <c r="C105" i="17"/>
  <c r="C79" i="17"/>
  <c r="C77" i="17"/>
  <c r="C51" i="17"/>
  <c r="C49" i="17"/>
  <c r="C23" i="17"/>
  <c r="C149" i="17"/>
  <c r="C147" i="17"/>
  <c r="C121" i="17"/>
  <c r="C119" i="17"/>
  <c r="C93" i="17"/>
  <c r="C91" i="17"/>
  <c r="C65" i="17"/>
  <c r="C63" i="17"/>
  <c r="C37" i="17"/>
  <c r="C35" i="17"/>
  <c r="C21" i="17"/>
  <c r="C9" i="17"/>
  <c r="V7" i="16"/>
  <c r="C23" i="16"/>
  <c r="C49" i="16"/>
  <c r="C51" i="16"/>
  <c r="C77" i="16"/>
  <c r="C79" i="16"/>
  <c r="C105" i="16"/>
  <c r="C107" i="16"/>
  <c r="C133" i="16"/>
  <c r="C135" i="16"/>
  <c r="C161" i="16"/>
  <c r="F23" i="17"/>
  <c r="F49" i="17"/>
  <c r="F51" i="17"/>
  <c r="F77" i="17"/>
  <c r="F79" i="17"/>
  <c r="F105" i="17"/>
  <c r="F107" i="17"/>
  <c r="F133" i="17"/>
  <c r="F135" i="17"/>
  <c r="F161" i="17"/>
  <c r="N146" i="18"/>
  <c r="N92" i="18"/>
  <c r="N62" i="18"/>
  <c r="N160" i="18"/>
  <c r="N106" i="18"/>
  <c r="N76" i="18"/>
  <c r="N120" i="18"/>
  <c r="N90" i="18"/>
  <c r="N36" i="18"/>
  <c r="N134" i="18"/>
  <c r="N104" i="18"/>
  <c r="N50" i="18"/>
  <c r="N148" i="18"/>
  <c r="N118" i="18"/>
  <c r="N64" i="18"/>
  <c r="N34" i="18"/>
  <c r="T146" i="18"/>
  <c r="T92" i="18"/>
  <c r="T62" i="18"/>
  <c r="T160" i="18"/>
  <c r="T106" i="18"/>
  <c r="T76" i="18"/>
  <c r="T120" i="18"/>
  <c r="T90" i="18"/>
  <c r="T36" i="18"/>
  <c r="T134" i="18"/>
  <c r="T104" i="18"/>
  <c r="T50" i="18"/>
  <c r="T148" i="18"/>
  <c r="T118" i="18"/>
  <c r="T64" i="18"/>
  <c r="T34" i="18"/>
  <c r="D8" i="18"/>
  <c r="V8" i="18"/>
  <c r="E22" i="18"/>
  <c r="K22" i="18"/>
  <c r="O34" i="18"/>
  <c r="D48" i="18"/>
  <c r="U62" i="18"/>
  <c r="U92" i="18"/>
  <c r="Z7" i="19"/>
  <c r="T7" i="19"/>
  <c r="G9" i="16"/>
  <c r="P9" i="16"/>
  <c r="G21" i="16"/>
  <c r="P21" i="16"/>
  <c r="D23" i="16"/>
  <c r="G35" i="16"/>
  <c r="G37" i="16"/>
  <c r="D49" i="16"/>
  <c r="D51" i="16"/>
  <c r="G63" i="16"/>
  <c r="G65" i="16"/>
  <c r="D77" i="16"/>
  <c r="D79" i="16"/>
  <c r="G91" i="16"/>
  <c r="G93" i="16"/>
  <c r="D105" i="16"/>
  <c r="D107" i="16"/>
  <c r="G119" i="16"/>
  <c r="G121" i="16"/>
  <c r="D133" i="16"/>
  <c r="D135" i="16"/>
  <c r="G147" i="16"/>
  <c r="G149" i="16"/>
  <c r="D161" i="16"/>
  <c r="K7" i="17"/>
  <c r="D9" i="17"/>
  <c r="S9" i="17"/>
  <c r="D21" i="17"/>
  <c r="S21" i="17"/>
  <c r="G23" i="17"/>
  <c r="D35" i="17"/>
  <c r="D37" i="17"/>
  <c r="G49" i="17"/>
  <c r="G51" i="17"/>
  <c r="D63" i="17"/>
  <c r="D65" i="17"/>
  <c r="G77" i="17"/>
  <c r="G79" i="17"/>
  <c r="D91" i="17"/>
  <c r="D93" i="17"/>
  <c r="G105" i="17"/>
  <c r="G107" i="17"/>
  <c r="D119" i="17"/>
  <c r="D121" i="17"/>
  <c r="G133" i="17"/>
  <c r="G135" i="17"/>
  <c r="D147" i="17"/>
  <c r="D149" i="17"/>
  <c r="G161" i="17"/>
  <c r="C160" i="18"/>
  <c r="C106" i="18"/>
  <c r="C76" i="18"/>
  <c r="C120" i="18"/>
  <c r="C90" i="18"/>
  <c r="C36" i="18"/>
  <c r="C134" i="18"/>
  <c r="C104" i="18"/>
  <c r="C50" i="18"/>
  <c r="C148" i="18"/>
  <c r="C118" i="18"/>
  <c r="C64" i="18"/>
  <c r="C132" i="18"/>
  <c r="C78" i="18"/>
  <c r="C48" i="18"/>
  <c r="I6" i="18"/>
  <c r="O160" i="18"/>
  <c r="O106" i="18"/>
  <c r="O76" i="18"/>
  <c r="O120" i="18"/>
  <c r="O90" i="18"/>
  <c r="O36" i="18"/>
  <c r="O134" i="18"/>
  <c r="O104" i="18"/>
  <c r="O50" i="18"/>
  <c r="O148" i="18"/>
  <c r="O118" i="18"/>
  <c r="O64" i="18"/>
  <c r="O132" i="18"/>
  <c r="O78" i="18"/>
  <c r="O48" i="18"/>
  <c r="U160" i="18"/>
  <c r="U106" i="18"/>
  <c r="U76" i="18"/>
  <c r="U120" i="18"/>
  <c r="U90" i="18"/>
  <c r="U36" i="18"/>
  <c r="U134" i="18"/>
  <c r="U104" i="18"/>
  <c r="U50" i="18"/>
  <c r="U148" i="18"/>
  <c r="U118" i="18"/>
  <c r="U64" i="18"/>
  <c r="U132" i="18"/>
  <c r="U78" i="18"/>
  <c r="U48" i="18"/>
  <c r="E8" i="18"/>
  <c r="K8" i="18"/>
  <c r="N20" i="18"/>
  <c r="T20" i="18"/>
  <c r="F22" i="18"/>
  <c r="L22" i="18"/>
  <c r="E36" i="18"/>
  <c r="E90" i="18"/>
  <c r="E120" i="18"/>
  <c r="F9" i="19"/>
  <c r="F21" i="19"/>
  <c r="E146" i="23"/>
  <c r="E118" i="23"/>
  <c r="E90" i="23"/>
  <c r="E160" i="23"/>
  <c r="E104" i="23"/>
  <c r="E48" i="23"/>
  <c r="E132" i="23"/>
  <c r="E76" i="23"/>
  <c r="E62" i="23"/>
  <c r="E34" i="23"/>
  <c r="E20" i="23"/>
  <c r="I7" i="16"/>
  <c r="Q9" i="16"/>
  <c r="Q21" i="16"/>
  <c r="E23" i="16"/>
  <c r="E49" i="16"/>
  <c r="E51" i="16"/>
  <c r="E77" i="16"/>
  <c r="E79" i="16"/>
  <c r="E105" i="16"/>
  <c r="E107" i="16"/>
  <c r="E133" i="16"/>
  <c r="E135" i="16"/>
  <c r="E161" i="16"/>
  <c r="E21" i="17"/>
  <c r="E35" i="17"/>
  <c r="E37" i="17"/>
  <c r="E63" i="17"/>
  <c r="E65" i="17"/>
  <c r="E91" i="17"/>
  <c r="E93" i="17"/>
  <c r="E119" i="17"/>
  <c r="E121" i="17"/>
  <c r="E147" i="17"/>
  <c r="E149" i="17"/>
  <c r="D120" i="18"/>
  <c r="D90" i="18"/>
  <c r="D36" i="18"/>
  <c r="D134" i="18"/>
  <c r="D104" i="18"/>
  <c r="D50" i="18"/>
  <c r="D148" i="18"/>
  <c r="D118" i="18"/>
  <c r="D64" i="18"/>
  <c r="D34" i="18"/>
  <c r="D132" i="18"/>
  <c r="D78" i="18"/>
  <c r="D146" i="18"/>
  <c r="D92" i="18"/>
  <c r="D62" i="18"/>
  <c r="J6" i="18"/>
  <c r="V120" i="18"/>
  <c r="V90" i="18"/>
  <c r="V36" i="18"/>
  <c r="V134" i="18"/>
  <c r="V104" i="18"/>
  <c r="V50" i="18"/>
  <c r="V148" i="18"/>
  <c r="V118" i="18"/>
  <c r="V64" i="18"/>
  <c r="V34" i="18"/>
  <c r="V132" i="18"/>
  <c r="V78" i="18"/>
  <c r="V48" i="18"/>
  <c r="V146" i="18"/>
  <c r="V92" i="18"/>
  <c r="V62" i="18"/>
  <c r="C34" i="18"/>
  <c r="U34" i="18"/>
  <c r="V76" i="18"/>
  <c r="K90" i="18"/>
  <c r="V106" i="18"/>
  <c r="K120" i="18"/>
  <c r="N132" i="18"/>
  <c r="C146" i="18"/>
  <c r="J7" i="16"/>
  <c r="C9" i="16"/>
  <c r="R9" i="16"/>
  <c r="C21" i="16"/>
  <c r="R21" i="16"/>
  <c r="C35" i="16"/>
  <c r="C37" i="16"/>
  <c r="C63" i="16"/>
  <c r="C65" i="16"/>
  <c r="C91" i="16"/>
  <c r="C93" i="16"/>
  <c r="C119" i="16"/>
  <c r="C121" i="16"/>
  <c r="C147" i="16"/>
  <c r="C149" i="16"/>
  <c r="V7" i="17"/>
  <c r="F9" i="17"/>
  <c r="O9" i="17"/>
  <c r="F21" i="17"/>
  <c r="O21" i="17"/>
  <c r="F35" i="17"/>
  <c r="F37" i="17"/>
  <c r="F63" i="17"/>
  <c r="F65" i="17"/>
  <c r="F91" i="17"/>
  <c r="F93" i="17"/>
  <c r="F119" i="17"/>
  <c r="F121" i="17"/>
  <c r="F147" i="17"/>
  <c r="F149" i="17"/>
  <c r="E134" i="18"/>
  <c r="E104" i="18"/>
  <c r="E50" i="18"/>
  <c r="E148" i="18"/>
  <c r="E118" i="18"/>
  <c r="E64" i="18"/>
  <c r="E34" i="18"/>
  <c r="E132" i="18"/>
  <c r="E78" i="18"/>
  <c r="E48" i="18"/>
  <c r="E146" i="18"/>
  <c r="E92" i="18"/>
  <c r="E62" i="18"/>
  <c r="E160" i="18"/>
  <c r="E106" i="18"/>
  <c r="E76" i="18"/>
  <c r="K134" i="18"/>
  <c r="K104" i="18"/>
  <c r="K50" i="18"/>
  <c r="K148" i="18"/>
  <c r="K118" i="18"/>
  <c r="K64" i="18"/>
  <c r="K34" i="18"/>
  <c r="K132" i="18"/>
  <c r="K78" i="18"/>
  <c r="K48" i="18"/>
  <c r="K146" i="18"/>
  <c r="K92" i="18"/>
  <c r="K62" i="18"/>
  <c r="K160" i="18"/>
  <c r="K106" i="18"/>
  <c r="K76" i="18"/>
  <c r="Q6" i="18"/>
  <c r="D20" i="18"/>
  <c r="V20" i="18"/>
  <c r="N22" i="18"/>
  <c r="T22" i="18"/>
  <c r="K36" i="18"/>
  <c r="N48" i="18"/>
  <c r="C62" i="18"/>
  <c r="N78" i="18"/>
  <c r="C92" i="18"/>
  <c r="F104" i="18"/>
  <c r="T132" i="18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G121" i="17"/>
  <c r="D133" i="17"/>
  <c r="D135" i="17"/>
  <c r="G147" i="17"/>
  <c r="G149" i="17"/>
  <c r="D161" i="17"/>
  <c r="F148" i="18"/>
  <c r="F118" i="18"/>
  <c r="F64" i="18"/>
  <c r="F34" i="18"/>
  <c r="F132" i="18"/>
  <c r="F78" i="18"/>
  <c r="F48" i="18"/>
  <c r="F146" i="18"/>
  <c r="F92" i="18"/>
  <c r="F62" i="18"/>
  <c r="F160" i="18"/>
  <c r="F106" i="18"/>
  <c r="F76" i="18"/>
  <c r="F120" i="18"/>
  <c r="F90" i="18"/>
  <c r="F36" i="18"/>
  <c r="L148" i="18"/>
  <c r="L118" i="18"/>
  <c r="L64" i="18"/>
  <c r="L34" i="18"/>
  <c r="L132" i="18"/>
  <c r="L78" i="18"/>
  <c r="L48" i="18"/>
  <c r="L146" i="18"/>
  <c r="L92" i="18"/>
  <c r="L62" i="18"/>
  <c r="L160" i="18"/>
  <c r="L106" i="18"/>
  <c r="L76" i="18"/>
  <c r="L120" i="18"/>
  <c r="L90" i="18"/>
  <c r="L36" i="18"/>
  <c r="R6" i="18"/>
  <c r="X6" i="18"/>
  <c r="N8" i="18"/>
  <c r="T8" i="18"/>
  <c r="E20" i="18"/>
  <c r="K20" i="18"/>
  <c r="C22" i="18"/>
  <c r="O22" i="18"/>
  <c r="U22" i="18"/>
  <c r="T48" i="18"/>
  <c r="F50" i="18"/>
  <c r="T78" i="18"/>
  <c r="L104" i="18"/>
  <c r="L134" i="18"/>
  <c r="O146" i="18"/>
  <c r="D160" i="18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E7" i="19"/>
  <c r="H7" i="19"/>
  <c r="L87" i="26"/>
  <c r="L63" i="26"/>
  <c r="L62" i="26"/>
  <c r="L61" i="26"/>
  <c r="L60" i="26"/>
  <c r="L59" i="26"/>
  <c r="L58" i="26"/>
  <c r="L57" i="26"/>
  <c r="L56" i="26"/>
  <c r="L55" i="26"/>
  <c r="L54" i="26"/>
  <c r="L53" i="26"/>
  <c r="L64" i="26"/>
  <c r="L65" i="26"/>
  <c r="M7" i="19"/>
  <c r="N22" i="21"/>
  <c r="N9" i="19"/>
  <c r="N21" i="19"/>
  <c r="N23" i="19"/>
  <c r="N35" i="19"/>
  <c r="N37" i="19"/>
  <c r="N49" i="19"/>
  <c r="N79" i="19"/>
  <c r="N91" i="19"/>
  <c r="N121" i="19"/>
  <c r="N133" i="19"/>
  <c r="F148" i="21"/>
  <c r="F64" i="21"/>
  <c r="F134" i="21"/>
  <c r="F120" i="21"/>
  <c r="F106" i="21"/>
  <c r="F22" i="21"/>
  <c r="F50" i="21"/>
  <c r="F162" i="21"/>
  <c r="F36" i="21"/>
  <c r="F92" i="21"/>
  <c r="H8" i="21"/>
  <c r="F78" i="21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9" i="19"/>
  <c r="V21" i="19"/>
  <c r="V23" i="19"/>
  <c r="V35" i="19"/>
  <c r="N65" i="19"/>
  <c r="N77" i="19"/>
  <c r="N107" i="19"/>
  <c r="N119" i="19"/>
  <c r="N149" i="19"/>
  <c r="N161" i="19"/>
  <c r="H133" i="22"/>
  <c r="H91" i="22"/>
  <c r="H49" i="22"/>
  <c r="H147" i="22"/>
  <c r="H105" i="22"/>
  <c r="H63" i="22"/>
  <c r="H161" i="22"/>
  <c r="H119" i="22"/>
  <c r="H77" i="22"/>
  <c r="H35" i="22"/>
  <c r="H21" i="22"/>
  <c r="D36" i="21"/>
  <c r="C50" i="21"/>
  <c r="E92" i="21"/>
  <c r="D106" i="21"/>
  <c r="C120" i="21"/>
  <c r="G77" i="22"/>
  <c r="E36" i="21"/>
  <c r="D50" i="21"/>
  <c r="E106" i="21"/>
  <c r="D120" i="21"/>
  <c r="C134" i="21"/>
  <c r="G21" i="22"/>
  <c r="G35" i="22"/>
  <c r="C106" i="21"/>
  <c r="C92" i="21"/>
  <c r="C162" i="21"/>
  <c r="C78" i="21"/>
  <c r="C148" i="21"/>
  <c r="Q8" i="21"/>
  <c r="D22" i="21"/>
  <c r="L22" i="21"/>
  <c r="E50" i="21"/>
  <c r="C64" i="21"/>
  <c r="D92" i="21"/>
  <c r="D162" i="21"/>
  <c r="D78" i="21"/>
  <c r="D148" i="21"/>
  <c r="D64" i="21"/>
  <c r="D134" i="21"/>
  <c r="W6" i="23"/>
  <c r="V6" i="23"/>
  <c r="U6" i="23"/>
  <c r="E162" i="21"/>
  <c r="E78" i="21"/>
  <c r="E148" i="21"/>
  <c r="E64" i="21"/>
  <c r="E134" i="21"/>
  <c r="E120" i="21"/>
  <c r="G133" i="22"/>
  <c r="G91" i="22"/>
  <c r="G49" i="22"/>
  <c r="G147" i="22"/>
  <c r="G105" i="22"/>
  <c r="G63" i="22"/>
  <c r="Q21" i="22"/>
  <c r="G161" i="22"/>
  <c r="C21" i="22"/>
  <c r="R21" i="22"/>
  <c r="D49" i="22"/>
  <c r="F63" i="22"/>
  <c r="D91" i="22"/>
  <c r="F105" i="22"/>
  <c r="D133" i="22"/>
  <c r="F147" i="22"/>
  <c r="F160" i="23"/>
  <c r="F132" i="23"/>
  <c r="F104" i="23"/>
  <c r="F76" i="23"/>
  <c r="F90" i="23"/>
  <c r="C132" i="23"/>
  <c r="F146" i="23"/>
  <c r="K183" i="26"/>
  <c r="G146" i="28"/>
  <c r="G118" i="28"/>
  <c r="G90" i="28"/>
  <c r="G62" i="28"/>
  <c r="G34" i="28"/>
  <c r="G160" i="28"/>
  <c r="G132" i="28"/>
  <c r="G104" i="28"/>
  <c r="G76" i="28"/>
  <c r="G48" i="28"/>
  <c r="G20" i="28"/>
  <c r="J7" i="22"/>
  <c r="D21" i="22"/>
  <c r="S21" i="22"/>
  <c r="C35" i="22"/>
  <c r="E49" i="22"/>
  <c r="C77" i="22"/>
  <c r="E91" i="22"/>
  <c r="C119" i="22"/>
  <c r="E133" i="22"/>
  <c r="C161" i="22"/>
  <c r="G146" i="23"/>
  <c r="G118" i="23"/>
  <c r="G90" i="23"/>
  <c r="F20" i="23"/>
  <c r="O20" i="23"/>
  <c r="F34" i="23"/>
  <c r="C48" i="23"/>
  <c r="F62" i="23"/>
  <c r="N82" i="26"/>
  <c r="N81" i="26"/>
  <c r="N80" i="26"/>
  <c r="N79" i="26"/>
  <c r="N78" i="26"/>
  <c r="N77" i="26"/>
  <c r="N76" i="26"/>
  <c r="N75" i="26"/>
  <c r="K117" i="26"/>
  <c r="K7" i="22"/>
  <c r="E21" i="22"/>
  <c r="T21" i="22"/>
  <c r="D35" i="22"/>
  <c r="F49" i="22"/>
  <c r="D77" i="22"/>
  <c r="F91" i="22"/>
  <c r="D119" i="22"/>
  <c r="F133" i="22"/>
  <c r="D161" i="22"/>
  <c r="G20" i="23"/>
  <c r="P20" i="23"/>
  <c r="G34" i="23"/>
  <c r="D48" i="23"/>
  <c r="G62" i="23"/>
  <c r="G76" i="23"/>
  <c r="D118" i="23"/>
  <c r="G132" i="23"/>
  <c r="L108" i="27"/>
  <c r="L64" i="27"/>
  <c r="L85" i="27"/>
  <c r="L84" i="27"/>
  <c r="L83" i="27"/>
  <c r="L82" i="27"/>
  <c r="L81" i="27"/>
  <c r="L80" i="27"/>
  <c r="L79" i="27"/>
  <c r="L78" i="27"/>
  <c r="L77" i="27"/>
  <c r="L76" i="27"/>
  <c r="L75" i="27"/>
  <c r="L41" i="27"/>
  <c r="L40" i="27"/>
  <c r="L39" i="27"/>
  <c r="L38" i="27"/>
  <c r="L37" i="27"/>
  <c r="L36" i="27"/>
  <c r="L35" i="27"/>
  <c r="L34" i="27"/>
  <c r="L33" i="27"/>
  <c r="L32" i="27"/>
  <c r="L31" i="27"/>
  <c r="L109" i="27"/>
  <c r="L65" i="27"/>
  <c r="L86" i="27"/>
  <c r="L42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7" i="22"/>
  <c r="F21" i="22"/>
  <c r="E35" i="22"/>
  <c r="C63" i="22"/>
  <c r="E77" i="22"/>
  <c r="C105" i="22"/>
  <c r="E119" i="22"/>
  <c r="C147" i="22"/>
  <c r="E161" i="22"/>
  <c r="C146" i="23"/>
  <c r="C118" i="23"/>
  <c r="C90" i="23"/>
  <c r="I6" i="23"/>
  <c r="Q20" i="23"/>
  <c r="C104" i="23"/>
  <c r="F118" i="23"/>
  <c r="C160" i="23"/>
  <c r="D63" i="22"/>
  <c r="F77" i="22"/>
  <c r="D105" i="22"/>
  <c r="F119" i="22"/>
  <c r="D147" i="22"/>
  <c r="F161" i="22"/>
  <c r="D160" i="23"/>
  <c r="D132" i="23"/>
  <c r="D104" i="23"/>
  <c r="D76" i="23"/>
  <c r="J6" i="23"/>
  <c r="C20" i="23"/>
  <c r="R20" i="23"/>
  <c r="C34" i="23"/>
  <c r="F48" i="23"/>
  <c r="C62" i="23"/>
  <c r="K73" i="26"/>
  <c r="K29" i="26"/>
  <c r="K205" i="26"/>
  <c r="K139" i="26"/>
  <c r="K227" i="26"/>
  <c r="K161" i="26"/>
  <c r="I7" i="26"/>
  <c r="L43" i="27"/>
  <c r="M117" i="26"/>
  <c r="M183" i="26"/>
  <c r="M253" i="26"/>
  <c r="M29" i="27"/>
  <c r="M73" i="27"/>
  <c r="N74" i="27" s="1"/>
  <c r="J240" i="26"/>
  <c r="L241" i="26"/>
  <c r="J257" i="26"/>
  <c r="J258" i="26"/>
  <c r="J259" i="26"/>
  <c r="J260" i="26"/>
  <c r="J261" i="26"/>
  <c r="J262" i="26"/>
  <c r="J263" i="26"/>
  <c r="J264" i="26"/>
  <c r="J265" i="26"/>
  <c r="L266" i="26"/>
  <c r="H267" i="26"/>
  <c r="I7" i="27"/>
  <c r="C160" i="28"/>
  <c r="C132" i="28"/>
  <c r="C104" i="28"/>
  <c r="C76" i="28"/>
  <c r="C48" i="28"/>
  <c r="C20" i="28"/>
  <c r="C146" i="28"/>
  <c r="C118" i="28"/>
  <c r="C90" i="28"/>
  <c r="C62" i="28"/>
  <c r="C34" i="28"/>
  <c r="I6" i="28"/>
  <c r="E48" i="28"/>
  <c r="E104" i="28"/>
  <c r="E160" i="28"/>
  <c r="G34" i="29"/>
  <c r="N8" i="26"/>
  <c r="M51" i="26"/>
  <c r="M95" i="26"/>
  <c r="M161" i="26"/>
  <c r="M227" i="26"/>
  <c r="L8" i="27"/>
  <c r="K51" i="27"/>
  <c r="D160" i="28"/>
  <c r="D132" i="28"/>
  <c r="D104" i="28"/>
  <c r="D76" i="28"/>
  <c r="D48" i="28"/>
  <c r="D20" i="28"/>
  <c r="D146" i="28"/>
  <c r="D118" i="28"/>
  <c r="D90" i="28"/>
  <c r="D62" i="28"/>
  <c r="D34" i="28"/>
  <c r="J6" i="28"/>
  <c r="G146" i="29"/>
  <c r="G118" i="29"/>
  <c r="G90" i="29"/>
  <c r="G62" i="29"/>
  <c r="G160" i="29"/>
  <c r="G132" i="29"/>
  <c r="G104" i="29"/>
  <c r="G76" i="29"/>
  <c r="G48" i="29"/>
  <c r="G20" i="29"/>
  <c r="J6" i="29"/>
  <c r="I6" i="29"/>
  <c r="L257" i="26"/>
  <c r="L258" i="26"/>
  <c r="L259" i="26"/>
  <c r="L260" i="26"/>
  <c r="L261" i="26"/>
  <c r="L262" i="26"/>
  <c r="L263" i="26"/>
  <c r="L264" i="26"/>
  <c r="L265" i="26"/>
  <c r="H266" i="26"/>
  <c r="N8" i="27"/>
  <c r="M51" i="27"/>
  <c r="N52" i="27" s="1"/>
  <c r="E146" i="28"/>
  <c r="E118" i="28"/>
  <c r="E90" i="28"/>
  <c r="E62" i="28"/>
  <c r="E34" i="28"/>
  <c r="K6" i="28"/>
  <c r="M139" i="26"/>
  <c r="F146" i="28"/>
  <c r="F118" i="28"/>
  <c r="F90" i="28"/>
  <c r="F62" i="28"/>
  <c r="F34" i="28"/>
  <c r="F160" i="28"/>
  <c r="F132" i="28"/>
  <c r="F104" i="28"/>
  <c r="F76" i="28"/>
  <c r="F48" i="28"/>
  <c r="F20" i="28"/>
  <c r="E20" i="28"/>
  <c r="E76" i="28"/>
  <c r="E132" i="28"/>
  <c r="E20" i="29"/>
  <c r="D146" i="30"/>
  <c r="D160" i="30"/>
  <c r="D90" i="30"/>
  <c r="D104" i="30"/>
  <c r="D118" i="30"/>
  <c r="D76" i="30"/>
  <c r="D20" i="30"/>
  <c r="D132" i="30"/>
  <c r="D48" i="30"/>
  <c r="C160" i="29"/>
  <c r="C132" i="29"/>
  <c r="C104" i="29"/>
  <c r="C76" i="29"/>
  <c r="C48" i="29"/>
  <c r="F20" i="29"/>
  <c r="C34" i="29"/>
  <c r="D160" i="29"/>
  <c r="D132" i="29"/>
  <c r="D104" i="29"/>
  <c r="D76" i="29"/>
  <c r="D48" i="29"/>
  <c r="D146" i="29"/>
  <c r="D118" i="29"/>
  <c r="D90" i="29"/>
  <c r="D62" i="29"/>
  <c r="D34" i="29"/>
  <c r="F48" i="29"/>
  <c r="F76" i="29"/>
  <c r="F104" i="29"/>
  <c r="F132" i="29"/>
  <c r="F160" i="29"/>
  <c r="E160" i="29"/>
  <c r="E132" i="29"/>
  <c r="E104" i="29"/>
  <c r="E76" i="29"/>
  <c r="E48" i="29"/>
  <c r="E34" i="29"/>
  <c r="D34" i="30"/>
  <c r="D62" i="30"/>
  <c r="F146" i="29"/>
  <c r="F118" i="29"/>
  <c r="F90" i="29"/>
  <c r="F62" i="29"/>
  <c r="C20" i="29"/>
  <c r="F34" i="29"/>
  <c r="C62" i="29"/>
  <c r="C90" i="29"/>
  <c r="C118" i="29"/>
  <c r="C146" i="29"/>
  <c r="M6" i="30"/>
  <c r="L6" i="30"/>
  <c r="K6" i="30"/>
  <c r="I6" i="30"/>
  <c r="C132" i="30"/>
  <c r="C146" i="30"/>
  <c r="C160" i="30"/>
  <c r="C90" i="30"/>
  <c r="C104" i="30"/>
  <c r="C34" i="30"/>
  <c r="E62" i="30"/>
  <c r="F76" i="30"/>
  <c r="E160" i="30"/>
  <c r="E90" i="30"/>
  <c r="E104" i="30"/>
  <c r="E118" i="30"/>
  <c r="E132" i="30"/>
  <c r="E34" i="30"/>
  <c r="F48" i="30"/>
  <c r="G62" i="30"/>
  <c r="G90" i="30"/>
  <c r="F90" i="30"/>
  <c r="F104" i="30"/>
  <c r="F118" i="30"/>
  <c r="F132" i="30"/>
  <c r="F146" i="30"/>
  <c r="E20" i="30"/>
  <c r="F34" i="30"/>
  <c r="G48" i="30"/>
  <c r="C76" i="30"/>
  <c r="H87" i="32"/>
  <c r="H86" i="32"/>
  <c r="H82" i="32"/>
  <c r="H81" i="32"/>
  <c r="H80" i="32"/>
  <c r="H79" i="32"/>
  <c r="H78" i="32"/>
  <c r="H77" i="32"/>
  <c r="H76" i="32"/>
  <c r="H75" i="32"/>
  <c r="H85" i="32"/>
  <c r="H83" i="32"/>
  <c r="H65" i="32"/>
  <c r="H84" i="32"/>
  <c r="H63" i="32"/>
  <c r="H62" i="32"/>
  <c r="H61" i="32"/>
  <c r="H60" i="32"/>
  <c r="H59" i="32"/>
  <c r="H58" i="32"/>
  <c r="H57" i="32"/>
  <c r="H56" i="32"/>
  <c r="H55" i="32"/>
  <c r="H54" i="32"/>
  <c r="H53" i="32"/>
  <c r="G104" i="30"/>
  <c r="G118" i="30"/>
  <c r="G132" i="30"/>
  <c r="G146" i="30"/>
  <c r="G160" i="30"/>
  <c r="F20" i="30"/>
  <c r="G34" i="30"/>
  <c r="C62" i="30"/>
  <c r="J85" i="32"/>
  <c r="J84" i="32"/>
  <c r="J83" i="32"/>
  <c r="J87" i="32"/>
  <c r="J52" i="32"/>
  <c r="J75" i="32"/>
  <c r="J76" i="32"/>
  <c r="J77" i="32"/>
  <c r="J78" i="32"/>
  <c r="J79" i="32"/>
  <c r="J80" i="32"/>
  <c r="J81" i="32"/>
  <c r="J82" i="32"/>
  <c r="F118" i="32"/>
  <c r="F162" i="32"/>
  <c r="F206" i="32"/>
  <c r="F250" i="32"/>
  <c r="L86" i="32"/>
  <c r="L85" i="32"/>
  <c r="L84" i="32"/>
  <c r="L52" i="32"/>
  <c r="N56" i="32"/>
  <c r="N57" i="32"/>
  <c r="N58" i="32"/>
  <c r="N59" i="32"/>
  <c r="N60" i="32"/>
  <c r="J64" i="32"/>
  <c r="F65" i="32"/>
  <c r="L65" i="32"/>
  <c r="F83" i="32"/>
  <c r="L87" i="32"/>
  <c r="N140" i="32"/>
  <c r="N184" i="32"/>
  <c r="N228" i="32"/>
  <c r="M73" i="33"/>
  <c r="N74" i="33" s="1"/>
  <c r="M95" i="33"/>
  <c r="N96" i="33" s="1"/>
  <c r="M29" i="33"/>
  <c r="M51" i="33"/>
  <c r="N52" i="33" s="1"/>
  <c r="H107" i="33"/>
  <c r="H106" i="33"/>
  <c r="H105" i="33"/>
  <c r="H104" i="33"/>
  <c r="H103" i="33"/>
  <c r="H102" i="33"/>
  <c r="H101" i="33"/>
  <c r="H100" i="33"/>
  <c r="H99" i="33"/>
  <c r="H98" i="33"/>
  <c r="H97" i="33"/>
  <c r="H63" i="33"/>
  <c r="H62" i="33"/>
  <c r="H61" i="33"/>
  <c r="H60" i="33"/>
  <c r="H59" i="33"/>
  <c r="H58" i="33"/>
  <c r="H57" i="33"/>
  <c r="H56" i="33"/>
  <c r="H55" i="33"/>
  <c r="H54" i="33"/>
  <c r="H53" i="33"/>
  <c r="H87" i="33"/>
  <c r="H108" i="33"/>
  <c r="H64" i="33"/>
  <c r="H85" i="33"/>
  <c r="H84" i="33"/>
  <c r="H83" i="33"/>
  <c r="H82" i="33"/>
  <c r="H81" i="33"/>
  <c r="H80" i="33"/>
  <c r="H79" i="33"/>
  <c r="H78" i="33"/>
  <c r="H77" i="33"/>
  <c r="H76" i="33"/>
  <c r="H75" i="33"/>
  <c r="H86" i="33"/>
  <c r="H65" i="33"/>
  <c r="H43" i="33"/>
  <c r="H109" i="33"/>
  <c r="H41" i="33"/>
  <c r="H40" i="33"/>
  <c r="H39" i="33"/>
  <c r="H38" i="33"/>
  <c r="H37" i="33"/>
  <c r="H36" i="33"/>
  <c r="H35" i="33"/>
  <c r="H34" i="33"/>
  <c r="H33" i="33"/>
  <c r="H32" i="33"/>
  <c r="H31" i="33"/>
  <c r="N52" i="32"/>
  <c r="F75" i="32"/>
  <c r="L75" i="32"/>
  <c r="F76" i="32"/>
  <c r="L76" i="32"/>
  <c r="F77" i="32"/>
  <c r="L77" i="32"/>
  <c r="F78" i="32"/>
  <c r="L78" i="32"/>
  <c r="F79" i="32"/>
  <c r="L79" i="32"/>
  <c r="F80" i="32"/>
  <c r="L80" i="32"/>
  <c r="F81" i="32"/>
  <c r="L81" i="32"/>
  <c r="F82" i="32"/>
  <c r="L82" i="32"/>
  <c r="J96" i="32"/>
  <c r="F30" i="35"/>
  <c r="F43" i="35"/>
  <c r="D52" i="32"/>
  <c r="J55" i="32"/>
  <c r="J56" i="32"/>
  <c r="J57" i="32"/>
  <c r="J58" i="32"/>
  <c r="J59" i="32"/>
  <c r="J60" i="32"/>
  <c r="J61" i="32"/>
  <c r="J62" i="32"/>
  <c r="J63" i="32"/>
  <c r="F64" i="32"/>
  <c r="L64" i="32"/>
  <c r="F140" i="32"/>
  <c r="F184" i="32"/>
  <c r="F228" i="32"/>
  <c r="H42" i="33"/>
  <c r="F86" i="32"/>
  <c r="F85" i="32"/>
  <c r="F52" i="32"/>
  <c r="N75" i="32"/>
  <c r="N76" i="32"/>
  <c r="N77" i="32"/>
  <c r="N78" i="32"/>
  <c r="N79" i="32"/>
  <c r="N80" i="32"/>
  <c r="N81" i="32"/>
  <c r="N118" i="32"/>
  <c r="N162" i="32"/>
  <c r="N206" i="32"/>
  <c r="N250" i="32"/>
  <c r="H30" i="33"/>
  <c r="J108" i="33"/>
  <c r="J64" i="33"/>
  <c r="J85" i="33"/>
  <c r="J84" i="33"/>
  <c r="J83" i="33"/>
  <c r="J82" i="33"/>
  <c r="J81" i="33"/>
  <c r="J80" i="33"/>
  <c r="J79" i="33"/>
  <c r="J78" i="33"/>
  <c r="J77" i="33"/>
  <c r="J76" i="33"/>
  <c r="J75" i="33"/>
  <c r="J109" i="33"/>
  <c r="J65" i="33"/>
  <c r="J86" i="33"/>
  <c r="J30" i="33"/>
  <c r="L52" i="33"/>
  <c r="F76" i="33"/>
  <c r="L77" i="33"/>
  <c r="F79" i="33"/>
  <c r="L80" i="33"/>
  <c r="F82" i="33"/>
  <c r="F85" i="33"/>
  <c r="F96" i="33"/>
  <c r="L82" i="35"/>
  <c r="L101" i="35"/>
  <c r="L109" i="33"/>
  <c r="L65" i="33"/>
  <c r="L86" i="33"/>
  <c r="L107" i="33"/>
  <c r="L106" i="33"/>
  <c r="L105" i="33"/>
  <c r="L104" i="33"/>
  <c r="L103" i="33"/>
  <c r="L102" i="33"/>
  <c r="L101" i="33"/>
  <c r="L100" i="33"/>
  <c r="L99" i="33"/>
  <c r="L98" i="33"/>
  <c r="L97" i="33"/>
  <c r="L63" i="33"/>
  <c r="L62" i="33"/>
  <c r="L61" i="33"/>
  <c r="L60" i="33"/>
  <c r="L59" i="33"/>
  <c r="L58" i="33"/>
  <c r="L57" i="33"/>
  <c r="L56" i="33"/>
  <c r="L55" i="33"/>
  <c r="L54" i="33"/>
  <c r="L53" i="33"/>
  <c r="L87" i="33"/>
  <c r="L43" i="33"/>
  <c r="L30" i="33"/>
  <c r="L64" i="33"/>
  <c r="J98" i="33"/>
  <c r="J101" i="33"/>
  <c r="J104" i="33"/>
  <c r="J107" i="33"/>
  <c r="J53" i="33"/>
  <c r="J54" i="33"/>
  <c r="F75" i="33"/>
  <c r="L76" i="33"/>
  <c r="F78" i="33"/>
  <c r="L79" i="33"/>
  <c r="F81" i="33"/>
  <c r="L82" i="33"/>
  <c r="F84" i="33"/>
  <c r="L85" i="33"/>
  <c r="J87" i="33"/>
  <c r="J273" i="32"/>
  <c r="J274" i="32"/>
  <c r="J275" i="32"/>
  <c r="J276" i="32"/>
  <c r="J277" i="32"/>
  <c r="J278" i="32"/>
  <c r="J279" i="32"/>
  <c r="J280" i="32"/>
  <c r="J281" i="32"/>
  <c r="J282" i="32"/>
  <c r="J283" i="32"/>
  <c r="F284" i="32"/>
  <c r="L284" i="32"/>
  <c r="H285" i="32"/>
  <c r="D30" i="33"/>
  <c r="J31" i="33"/>
  <c r="J32" i="33"/>
  <c r="J33" i="33"/>
  <c r="J34" i="33"/>
  <c r="J35" i="33"/>
  <c r="J36" i="33"/>
  <c r="J37" i="33"/>
  <c r="J38" i="33"/>
  <c r="J39" i="33"/>
  <c r="J40" i="33"/>
  <c r="J41" i="33"/>
  <c r="F42" i="33"/>
  <c r="L42" i="33"/>
  <c r="F52" i="33"/>
  <c r="J57" i="33"/>
  <c r="J60" i="33"/>
  <c r="J63" i="33"/>
  <c r="J97" i="33"/>
  <c r="J100" i="33"/>
  <c r="J103" i="33"/>
  <c r="J106" i="33"/>
  <c r="L102" i="35"/>
  <c r="L80" i="35"/>
  <c r="L58" i="35"/>
  <c r="L36" i="35"/>
  <c r="L105" i="35"/>
  <c r="L99" i="35"/>
  <c r="L83" i="35"/>
  <c r="L77" i="35"/>
  <c r="L61" i="35"/>
  <c r="L55" i="35"/>
  <c r="L39" i="35"/>
  <c r="L33" i="35"/>
  <c r="L106" i="35"/>
  <c r="L100" i="35"/>
  <c r="K95" i="35"/>
  <c r="L96" i="35" s="1"/>
  <c r="L84" i="35"/>
  <c r="L78" i="35"/>
  <c r="K73" i="35"/>
  <c r="L74" i="35" s="1"/>
  <c r="L62" i="35"/>
  <c r="L56" i="35"/>
  <c r="K51" i="35"/>
  <c r="L40" i="35"/>
  <c r="L34" i="35"/>
  <c r="K29" i="35"/>
  <c r="L103" i="35"/>
  <c r="L104" i="35"/>
  <c r="L57" i="35"/>
  <c r="L38" i="35"/>
  <c r="L17" i="35"/>
  <c r="L14" i="35"/>
  <c r="L11" i="35"/>
  <c r="L107" i="35"/>
  <c r="L86" i="35"/>
  <c r="L76" i="35"/>
  <c r="L59" i="35"/>
  <c r="L41" i="35"/>
  <c r="L21" i="35"/>
  <c r="L79" i="35"/>
  <c r="L60" i="35"/>
  <c r="L20" i="35"/>
  <c r="L19" i="35"/>
  <c r="L16" i="35"/>
  <c r="L13" i="35"/>
  <c r="L10" i="35"/>
  <c r="L108" i="35"/>
  <c r="L98" i="35"/>
  <c r="L81" i="35"/>
  <c r="L63" i="35"/>
  <c r="L42" i="35"/>
  <c r="L32" i="35"/>
  <c r="L53" i="35"/>
  <c r="F109" i="33"/>
  <c r="F65" i="33"/>
  <c r="F86" i="33"/>
  <c r="F107" i="33"/>
  <c r="F106" i="33"/>
  <c r="F105" i="33"/>
  <c r="F104" i="33"/>
  <c r="F103" i="33"/>
  <c r="F102" i="33"/>
  <c r="F101" i="33"/>
  <c r="F100" i="33"/>
  <c r="F99" i="33"/>
  <c r="F98" i="33"/>
  <c r="F97" i="33"/>
  <c r="F63" i="33"/>
  <c r="F62" i="33"/>
  <c r="F61" i="33"/>
  <c r="F60" i="33"/>
  <c r="F59" i="33"/>
  <c r="F58" i="33"/>
  <c r="F57" i="33"/>
  <c r="F56" i="33"/>
  <c r="F55" i="33"/>
  <c r="F54" i="33"/>
  <c r="F53" i="33"/>
  <c r="F87" i="33"/>
  <c r="F30" i="33"/>
  <c r="J43" i="33"/>
  <c r="L75" i="33"/>
  <c r="F77" i="33"/>
  <c r="L78" i="33"/>
  <c r="F80" i="33"/>
  <c r="L81" i="33"/>
  <c r="F83" i="33"/>
  <c r="L84" i="33"/>
  <c r="L12" i="35"/>
  <c r="D30" i="35"/>
  <c r="L37" i="35"/>
  <c r="L54" i="35"/>
  <c r="L64" i="35"/>
  <c r="H14" i="35"/>
  <c r="H17" i="35"/>
  <c r="N31" i="35"/>
  <c r="F38" i="35"/>
  <c r="H40" i="35"/>
  <c r="F57" i="35"/>
  <c r="H59" i="35"/>
  <c r="E73" i="35"/>
  <c r="F74" i="35" s="1"/>
  <c r="H77" i="35"/>
  <c r="F104" i="35"/>
  <c r="H106" i="35"/>
  <c r="AK7" i="37"/>
  <c r="AJ7" i="37"/>
  <c r="H8" i="37"/>
  <c r="V8" i="37"/>
  <c r="N9" i="37"/>
  <c r="H12" i="37"/>
  <c r="V13" i="37"/>
  <c r="V14" i="37"/>
  <c r="N18" i="37"/>
  <c r="D8" i="35"/>
  <c r="F9" i="35"/>
  <c r="F12" i="35"/>
  <c r="F15" i="35"/>
  <c r="F18" i="35"/>
  <c r="N38" i="35"/>
  <c r="N32" i="35"/>
  <c r="N35" i="35"/>
  <c r="N36" i="35"/>
  <c r="F31" i="35"/>
  <c r="N33" i="35"/>
  <c r="F37" i="35"/>
  <c r="H39" i="35"/>
  <c r="C51" i="35"/>
  <c r="F54" i="35"/>
  <c r="H56" i="35"/>
  <c r="F64" i="35"/>
  <c r="F85" i="35"/>
  <c r="H105" i="35"/>
  <c r="AB18" i="37"/>
  <c r="AB15" i="37"/>
  <c r="AB17" i="37"/>
  <c r="AB14" i="37"/>
  <c r="AB11" i="37"/>
  <c r="AB7" i="37"/>
  <c r="AL7" i="37"/>
  <c r="AB13" i="37"/>
  <c r="F102" i="35"/>
  <c r="F80" i="35"/>
  <c r="F58" i="35"/>
  <c r="F36" i="35"/>
  <c r="F105" i="35"/>
  <c r="F99" i="35"/>
  <c r="F83" i="35"/>
  <c r="F77" i="35"/>
  <c r="F61" i="35"/>
  <c r="F55" i="35"/>
  <c r="F39" i="35"/>
  <c r="F33" i="35"/>
  <c r="F106" i="35"/>
  <c r="F100" i="35"/>
  <c r="F84" i="35"/>
  <c r="F78" i="35"/>
  <c r="F62" i="35"/>
  <c r="F56" i="35"/>
  <c r="F40" i="35"/>
  <c r="F34" i="35"/>
  <c r="F8" i="35"/>
  <c r="F32" i="35"/>
  <c r="F35" i="35"/>
  <c r="H37" i="35"/>
  <c r="E51" i="35"/>
  <c r="F53" i="35"/>
  <c r="H55" i="35"/>
  <c r="F82" i="35"/>
  <c r="H84" i="35"/>
  <c r="F101" i="35"/>
  <c r="V9" i="37"/>
  <c r="V16" i="37"/>
  <c r="V18" i="37"/>
  <c r="V15" i="37"/>
  <c r="V12" i="37"/>
  <c r="V7" i="37"/>
  <c r="V10" i="37"/>
  <c r="H13" i="37"/>
  <c r="H16" i="37"/>
  <c r="V17" i="37"/>
  <c r="AL29" i="37"/>
  <c r="AK29" i="37"/>
  <c r="H108" i="35"/>
  <c r="H104" i="35"/>
  <c r="H98" i="35"/>
  <c r="G95" i="35"/>
  <c r="H96" i="35" s="1"/>
  <c r="H86" i="35"/>
  <c r="H82" i="35"/>
  <c r="H76" i="35"/>
  <c r="G73" i="35"/>
  <c r="H64" i="35"/>
  <c r="H60" i="35"/>
  <c r="H54" i="35"/>
  <c r="G51" i="35"/>
  <c r="H42" i="35"/>
  <c r="H38" i="35"/>
  <c r="H32" i="35"/>
  <c r="G29" i="35"/>
  <c r="H107" i="35"/>
  <c r="H101" i="35"/>
  <c r="H85" i="35"/>
  <c r="H79" i="35"/>
  <c r="H63" i="35"/>
  <c r="H57" i="35"/>
  <c r="H41" i="35"/>
  <c r="H35" i="35"/>
  <c r="H102" i="35"/>
  <c r="H80" i="35"/>
  <c r="H58" i="35"/>
  <c r="H36" i="35"/>
  <c r="H8" i="35"/>
  <c r="F10" i="35"/>
  <c r="F13" i="35"/>
  <c r="F16" i="35"/>
  <c r="F19" i="35"/>
  <c r="F20" i="35"/>
  <c r="H34" i="35"/>
  <c r="F42" i="35"/>
  <c r="H53" i="35"/>
  <c r="F63" i="35"/>
  <c r="F81" i="35"/>
  <c r="H83" i="35"/>
  <c r="C95" i="35"/>
  <c r="D96" i="35" s="1"/>
  <c r="C109" i="35"/>
  <c r="F98" i="35"/>
  <c r="H100" i="35"/>
  <c r="F108" i="35"/>
  <c r="N10" i="37"/>
  <c r="N17" i="37"/>
  <c r="N14" i="37"/>
  <c r="N16" i="37"/>
  <c r="N13" i="37"/>
  <c r="N7" i="37"/>
  <c r="AU7" i="37"/>
  <c r="N8" i="37"/>
  <c r="AB8" i="37"/>
  <c r="H9" i="37"/>
  <c r="I5" i="39"/>
  <c r="J5" i="39"/>
  <c r="H11" i="37"/>
  <c r="H18" i="37"/>
  <c r="H15" i="37"/>
  <c r="H17" i="37"/>
  <c r="H14" i="37"/>
  <c r="H7" i="37"/>
  <c r="AB10" i="37"/>
  <c r="N15" i="37"/>
  <c r="AB16" i="37"/>
  <c r="J5" i="38"/>
  <c r="I5" i="38"/>
  <c r="N8" i="35"/>
  <c r="J32" i="35"/>
  <c r="J38" i="35"/>
  <c r="J42" i="35"/>
  <c r="J54" i="35"/>
  <c r="J60" i="35"/>
  <c r="J64" i="35"/>
  <c r="J76" i="35"/>
  <c r="J82" i="35"/>
  <c r="J86" i="35"/>
  <c r="J98" i="35"/>
  <c r="N102" i="35"/>
  <c r="J104" i="35"/>
  <c r="J108" i="35"/>
  <c r="J37" i="35"/>
  <c r="M51" i="35"/>
  <c r="J53" i="35"/>
  <c r="J59" i="35"/>
  <c r="M73" i="35"/>
  <c r="J81" i="35"/>
  <c r="M95" i="35"/>
  <c r="N101" i="35"/>
  <c r="J103" i="35"/>
  <c r="J8" i="35"/>
  <c r="J34" i="35"/>
  <c r="J40" i="35"/>
  <c r="J56" i="35"/>
  <c r="J62" i="35"/>
  <c r="J78" i="35"/>
  <c r="J84" i="35"/>
  <c r="N98" i="35"/>
  <c r="J100" i="35"/>
  <c r="AT7" i="37"/>
  <c r="W29" i="37"/>
  <c r="L5" i="41"/>
  <c r="K5" i="41"/>
  <c r="O5" i="41"/>
  <c r="M5" i="41"/>
  <c r="P5" i="38"/>
  <c r="O123" i="41"/>
  <c r="N123" i="41"/>
  <c r="L123" i="41"/>
  <c r="K123" i="41"/>
  <c r="T5" i="43"/>
  <c r="S5" i="43"/>
  <c r="Q5" i="43"/>
  <c r="P5" i="43"/>
  <c r="R5" i="43"/>
  <c r="D129" i="41"/>
  <c r="Q5" i="42"/>
  <c r="P5" i="42"/>
  <c r="T5" i="42"/>
  <c r="S5" i="42"/>
  <c r="R5" i="42"/>
  <c r="H5" i="41"/>
  <c r="T5" i="41"/>
  <c r="C129" i="41"/>
  <c r="I133" i="43"/>
  <c r="H133" i="43"/>
  <c r="G133" i="43"/>
  <c r="O133" i="43"/>
  <c r="K133" i="43"/>
  <c r="M133" i="43"/>
  <c r="L133" i="43"/>
  <c r="H123" i="41"/>
  <c r="L133" i="44"/>
  <c r="K133" i="44"/>
  <c r="O133" i="44"/>
  <c r="N133" i="44"/>
  <c r="M133" i="44"/>
  <c r="I123" i="41"/>
  <c r="O133" i="42"/>
  <c r="N133" i="42"/>
  <c r="L133" i="42"/>
  <c r="K133" i="42"/>
  <c r="M5" i="42"/>
  <c r="H5" i="42"/>
  <c r="N5" i="42"/>
  <c r="F6" i="43"/>
  <c r="F7" i="43"/>
  <c r="F8" i="43"/>
  <c r="F9" i="43"/>
  <c r="T5" i="44"/>
  <c r="S5" i="44"/>
  <c r="Q5" i="44"/>
  <c r="P5" i="44"/>
  <c r="H133" i="42"/>
  <c r="M5" i="43"/>
  <c r="R5" i="45"/>
  <c r="C16" i="45"/>
  <c r="D146" i="45"/>
  <c r="F5" i="46"/>
  <c r="H5" i="46"/>
  <c r="I5" i="46"/>
  <c r="F6" i="42"/>
  <c r="F7" i="42"/>
  <c r="F8" i="42"/>
  <c r="F9" i="42"/>
  <c r="T5" i="45"/>
  <c r="D16" i="45"/>
  <c r="O135" i="45"/>
  <c r="N135" i="45"/>
  <c r="E146" i="45"/>
  <c r="F6" i="44"/>
  <c r="F7" i="44"/>
  <c r="F8" i="44"/>
  <c r="F9" i="44"/>
  <c r="M5" i="44"/>
  <c r="L5" i="45"/>
  <c r="S5" i="45"/>
  <c r="I135" i="45"/>
  <c r="H135" i="45"/>
  <c r="E146" i="46"/>
  <c r="N5" i="46"/>
  <c r="H135" i="46"/>
  <c r="R5" i="46"/>
  <c r="F5" i="47"/>
  <c r="H5" i="47"/>
  <c r="I135" i="46"/>
  <c r="O135" i="46"/>
  <c r="S5" i="47"/>
  <c r="R5" i="47"/>
  <c r="C146" i="46"/>
  <c r="P5" i="47"/>
  <c r="N135" i="47"/>
  <c r="C146" i="47"/>
  <c r="L135" i="46"/>
  <c r="T5" i="47"/>
  <c r="G135" i="46"/>
  <c r="M135" i="46"/>
  <c r="M5" i="47"/>
  <c r="L5" i="47"/>
  <c r="K135" i="47"/>
  <c r="D146" i="47"/>
  <c r="L135" i="47"/>
  <c r="G135" i="47"/>
  <c r="M135" i="47"/>
  <c r="F96" i="35" l="1"/>
  <c r="K144" i="47"/>
  <c r="W10" i="16"/>
  <c r="N96" i="35"/>
  <c r="J96" i="35"/>
  <c r="D57" i="12"/>
  <c r="C57" i="12"/>
  <c r="G57" i="12"/>
  <c r="W20" i="16"/>
  <c r="W16" i="16"/>
  <c r="K145" i="46"/>
  <c r="K139" i="45"/>
  <c r="F109" i="35"/>
  <c r="O139" i="47"/>
  <c r="N139" i="47"/>
  <c r="M139" i="47"/>
  <c r="L139" i="47"/>
  <c r="I137" i="47"/>
  <c r="H137" i="47"/>
  <c r="K137" i="47" s="1"/>
  <c r="G137" i="47"/>
  <c r="O144" i="47"/>
  <c r="N144" i="47"/>
  <c r="M144" i="47"/>
  <c r="L144" i="47"/>
  <c r="G142" i="47"/>
  <c r="I142" i="47"/>
  <c r="H142" i="47"/>
  <c r="O138" i="47"/>
  <c r="N138" i="47"/>
  <c r="M138" i="47"/>
  <c r="L138" i="47"/>
  <c r="G136" i="47"/>
  <c r="F146" i="47"/>
  <c r="I136" i="47"/>
  <c r="H136" i="47"/>
  <c r="K136" i="47" s="1"/>
  <c r="L143" i="47"/>
  <c r="O143" i="47"/>
  <c r="N143" i="47"/>
  <c r="M143" i="47"/>
  <c r="H141" i="47"/>
  <c r="K141" i="47" s="1"/>
  <c r="G141" i="47"/>
  <c r="I141" i="47"/>
  <c r="L137" i="47"/>
  <c r="O137" i="47"/>
  <c r="N137" i="47"/>
  <c r="M137" i="47"/>
  <c r="M142" i="47"/>
  <c r="L142" i="47"/>
  <c r="O142" i="47"/>
  <c r="N142" i="47"/>
  <c r="I140" i="47"/>
  <c r="H140" i="47"/>
  <c r="K140" i="47" s="1"/>
  <c r="G140" i="47"/>
  <c r="M136" i="47"/>
  <c r="L136" i="47"/>
  <c r="O136" i="47"/>
  <c r="N136" i="47"/>
  <c r="J146" i="47"/>
  <c r="I145" i="47"/>
  <c r="H145" i="47"/>
  <c r="K145" i="47" s="1"/>
  <c r="G145" i="47"/>
  <c r="N141" i="47"/>
  <c r="M141" i="47"/>
  <c r="L141" i="47"/>
  <c r="O141" i="47"/>
  <c r="I139" i="47"/>
  <c r="H139" i="47"/>
  <c r="K139" i="47" s="1"/>
  <c r="G139" i="47"/>
  <c r="I143" i="46"/>
  <c r="H143" i="46"/>
  <c r="G143" i="46"/>
  <c r="L141" i="46"/>
  <c r="N141" i="46"/>
  <c r="M141" i="46"/>
  <c r="O141" i="46"/>
  <c r="O138" i="46"/>
  <c r="M138" i="46"/>
  <c r="L138" i="46"/>
  <c r="N138" i="46"/>
  <c r="F146" i="46"/>
  <c r="I136" i="46"/>
  <c r="H136" i="46"/>
  <c r="G136" i="46"/>
  <c r="I144" i="46"/>
  <c r="G144" i="46"/>
  <c r="H144" i="46"/>
  <c r="L142" i="46"/>
  <c r="O142" i="46"/>
  <c r="N142" i="46"/>
  <c r="M142" i="46"/>
  <c r="N137" i="46"/>
  <c r="M137" i="46"/>
  <c r="O137" i="46"/>
  <c r="L137" i="46"/>
  <c r="I138" i="46"/>
  <c r="G138" i="46"/>
  <c r="H138" i="46"/>
  <c r="I140" i="45"/>
  <c r="G140" i="45"/>
  <c r="H140" i="45"/>
  <c r="K140" i="45" s="1"/>
  <c r="I144" i="45"/>
  <c r="G144" i="45"/>
  <c r="H144" i="45"/>
  <c r="K144" i="45" s="1"/>
  <c r="I141" i="45"/>
  <c r="H141" i="45"/>
  <c r="K141" i="45" s="1"/>
  <c r="G141" i="45"/>
  <c r="I143" i="45"/>
  <c r="H143" i="45"/>
  <c r="K143" i="45" s="1"/>
  <c r="G143" i="45"/>
  <c r="G137" i="45"/>
  <c r="I137" i="45"/>
  <c r="H137" i="45"/>
  <c r="K137" i="45" s="1"/>
  <c r="I138" i="45"/>
  <c r="H138" i="45"/>
  <c r="K138" i="45" s="1"/>
  <c r="G138" i="45"/>
  <c r="I15" i="45"/>
  <c r="H15" i="45"/>
  <c r="J15" i="45"/>
  <c r="I14" i="45"/>
  <c r="H14" i="45"/>
  <c r="J14" i="45"/>
  <c r="I13" i="45"/>
  <c r="H13" i="45"/>
  <c r="J13" i="45"/>
  <c r="I12" i="45"/>
  <c r="H12" i="45"/>
  <c r="J12" i="45"/>
  <c r="I11" i="45"/>
  <c r="H11" i="45"/>
  <c r="J11" i="45"/>
  <c r="I10" i="45"/>
  <c r="H10" i="45"/>
  <c r="J10" i="45"/>
  <c r="I9" i="45"/>
  <c r="H9" i="45"/>
  <c r="J9" i="45"/>
  <c r="I8" i="45"/>
  <c r="H8" i="45"/>
  <c r="J8" i="45"/>
  <c r="I7" i="45"/>
  <c r="H7" i="45"/>
  <c r="J7" i="45"/>
  <c r="N145" i="45"/>
  <c r="L145" i="45"/>
  <c r="O145" i="45"/>
  <c r="M145" i="45"/>
  <c r="H6" i="45"/>
  <c r="G16" i="45"/>
  <c r="I6" i="45"/>
  <c r="J6" i="45"/>
  <c r="H10" i="44"/>
  <c r="J10" i="44"/>
  <c r="I10" i="44"/>
  <c r="H9" i="44"/>
  <c r="M9" i="44"/>
  <c r="J9" i="44"/>
  <c r="I9" i="44"/>
  <c r="H8" i="44"/>
  <c r="M8" i="44"/>
  <c r="J8" i="44"/>
  <c r="I8" i="44"/>
  <c r="H7" i="44"/>
  <c r="J7" i="44"/>
  <c r="I7" i="44"/>
  <c r="H6" i="44"/>
  <c r="J6" i="44"/>
  <c r="I6" i="44"/>
  <c r="N10" i="44"/>
  <c r="M10" i="44"/>
  <c r="L10" i="44"/>
  <c r="N9" i="44"/>
  <c r="L9" i="44"/>
  <c r="N8" i="44"/>
  <c r="L8" i="44"/>
  <c r="N7" i="44"/>
  <c r="M7" i="44"/>
  <c r="L7" i="44"/>
  <c r="N6" i="44"/>
  <c r="M6" i="44"/>
  <c r="L6" i="44"/>
  <c r="O141" i="45"/>
  <c r="N141" i="45"/>
  <c r="L141" i="45"/>
  <c r="M141" i="45"/>
  <c r="N136" i="45"/>
  <c r="M136" i="45"/>
  <c r="J146" i="45"/>
  <c r="O136" i="45"/>
  <c r="L136" i="45"/>
  <c r="O142" i="45"/>
  <c r="N142" i="45"/>
  <c r="L142" i="45"/>
  <c r="M142" i="45"/>
  <c r="M137" i="45"/>
  <c r="L137" i="45"/>
  <c r="O137" i="45"/>
  <c r="N137" i="45"/>
  <c r="N139" i="45"/>
  <c r="M139" i="45"/>
  <c r="L139" i="45"/>
  <c r="O139" i="45"/>
  <c r="O144" i="45"/>
  <c r="N144" i="45"/>
  <c r="M144" i="45"/>
  <c r="L144" i="45"/>
  <c r="O140" i="45"/>
  <c r="M140" i="45"/>
  <c r="L140" i="45"/>
  <c r="N140" i="45"/>
  <c r="O143" i="45"/>
  <c r="M143" i="45"/>
  <c r="L143" i="45"/>
  <c r="N143" i="45"/>
  <c r="N15" i="45"/>
  <c r="L15" i="45"/>
  <c r="M15" i="45"/>
  <c r="N14" i="45"/>
  <c r="L14" i="45"/>
  <c r="M14" i="45"/>
  <c r="N13" i="45"/>
  <c r="L13" i="45"/>
  <c r="M13" i="45"/>
  <c r="N12" i="45"/>
  <c r="L12" i="45"/>
  <c r="M12" i="45"/>
  <c r="N11" i="45"/>
  <c r="L11" i="45"/>
  <c r="M11" i="45"/>
  <c r="N10" i="45"/>
  <c r="L10" i="45"/>
  <c r="M10" i="45"/>
  <c r="N9" i="45"/>
  <c r="L9" i="45"/>
  <c r="M9" i="45"/>
  <c r="N8" i="45"/>
  <c r="L8" i="45"/>
  <c r="M8" i="45"/>
  <c r="N7" i="45"/>
  <c r="L7" i="45"/>
  <c r="M7" i="45"/>
  <c r="N6" i="45"/>
  <c r="L6" i="45"/>
  <c r="K16" i="45"/>
  <c r="M6" i="45"/>
  <c r="O16" i="45"/>
  <c r="T6" i="45"/>
  <c r="Q6" i="45"/>
  <c r="P6" i="45"/>
  <c r="S6" i="45"/>
  <c r="R6" i="45"/>
  <c r="T7" i="45"/>
  <c r="Q7" i="45"/>
  <c r="P7" i="45"/>
  <c r="S7" i="45"/>
  <c r="R7" i="45"/>
  <c r="T8" i="45"/>
  <c r="Q8" i="45"/>
  <c r="P8" i="45"/>
  <c r="S8" i="45"/>
  <c r="R8" i="45"/>
  <c r="T9" i="45"/>
  <c r="Q9" i="45"/>
  <c r="P9" i="45"/>
  <c r="S9" i="45"/>
  <c r="R9" i="45"/>
  <c r="T10" i="45"/>
  <c r="Q10" i="45"/>
  <c r="P10" i="45"/>
  <c r="S10" i="45"/>
  <c r="R10" i="45"/>
  <c r="T11" i="45"/>
  <c r="Q11" i="45"/>
  <c r="P11" i="45"/>
  <c r="S11" i="45"/>
  <c r="R11" i="45"/>
  <c r="T12" i="45"/>
  <c r="Q12" i="45"/>
  <c r="P12" i="45"/>
  <c r="S12" i="45"/>
  <c r="R12" i="45"/>
  <c r="T13" i="45"/>
  <c r="Q13" i="45"/>
  <c r="P13" i="45"/>
  <c r="S13" i="45"/>
  <c r="R13" i="45"/>
  <c r="T14" i="45"/>
  <c r="Q14" i="45"/>
  <c r="P14" i="45"/>
  <c r="S14" i="45"/>
  <c r="R14" i="45"/>
  <c r="T15" i="45"/>
  <c r="Q15" i="45"/>
  <c r="P15" i="45"/>
  <c r="S15" i="45"/>
  <c r="R15" i="45"/>
  <c r="N9" i="42"/>
  <c r="L9" i="42"/>
  <c r="N8" i="42"/>
  <c r="L8" i="42"/>
  <c r="N7" i="42"/>
  <c r="M7" i="42"/>
  <c r="L7" i="42"/>
  <c r="N6" i="42"/>
  <c r="M6" i="42"/>
  <c r="L6" i="42"/>
  <c r="H10" i="43"/>
  <c r="J10" i="43"/>
  <c r="I10" i="43"/>
  <c r="H9" i="43"/>
  <c r="M9" i="43"/>
  <c r="J9" i="43"/>
  <c r="I9" i="43"/>
  <c r="H8" i="43"/>
  <c r="M8" i="43"/>
  <c r="J8" i="43"/>
  <c r="I8" i="43"/>
  <c r="H7" i="43"/>
  <c r="J7" i="43"/>
  <c r="I7" i="43"/>
  <c r="H6" i="43"/>
  <c r="J6" i="43"/>
  <c r="I6" i="43"/>
  <c r="T10" i="44"/>
  <c r="AA20" i="44" s="1"/>
  <c r="S10" i="44"/>
  <c r="Q10" i="44"/>
  <c r="P10" i="44"/>
  <c r="R10" i="44"/>
  <c r="T9" i="44"/>
  <c r="S9" i="44"/>
  <c r="Q9" i="44"/>
  <c r="P9" i="44"/>
  <c r="R9" i="44"/>
  <c r="T8" i="44"/>
  <c r="S8" i="44"/>
  <c r="Q8" i="44"/>
  <c r="P8" i="44"/>
  <c r="R8" i="44"/>
  <c r="T7" i="44"/>
  <c r="S7" i="44"/>
  <c r="Q7" i="44"/>
  <c r="P7" i="44"/>
  <c r="AA19" i="44"/>
  <c r="R7" i="44"/>
  <c r="T6" i="44"/>
  <c r="S6" i="44"/>
  <c r="Q6" i="44"/>
  <c r="P6" i="44"/>
  <c r="R6" i="44"/>
  <c r="N10" i="43"/>
  <c r="M10" i="43"/>
  <c r="L10" i="43"/>
  <c r="N9" i="43"/>
  <c r="L9" i="43"/>
  <c r="N8" i="43"/>
  <c r="L8" i="43"/>
  <c r="N7" i="43"/>
  <c r="M7" i="43"/>
  <c r="L7" i="43"/>
  <c r="N6" i="43"/>
  <c r="M6" i="43"/>
  <c r="L6" i="43"/>
  <c r="J10" i="42"/>
  <c r="H10" i="42"/>
  <c r="I10" i="42"/>
  <c r="J9" i="42"/>
  <c r="H9" i="42"/>
  <c r="M9" i="42"/>
  <c r="I9" i="42"/>
  <c r="J8" i="42"/>
  <c r="H8" i="42"/>
  <c r="M8" i="42"/>
  <c r="I8" i="42"/>
  <c r="J7" i="42"/>
  <c r="H7" i="42"/>
  <c r="I7" i="42"/>
  <c r="J6" i="42"/>
  <c r="H6" i="42"/>
  <c r="I6" i="42"/>
  <c r="N134" i="42"/>
  <c r="M134" i="42"/>
  <c r="K134" i="42"/>
  <c r="O134" i="42"/>
  <c r="L134" i="42"/>
  <c r="K134" i="44"/>
  <c r="N134" i="44"/>
  <c r="M134" i="44"/>
  <c r="L134" i="44"/>
  <c r="O134" i="44"/>
  <c r="H134" i="43"/>
  <c r="G134" i="43"/>
  <c r="I134" i="43"/>
  <c r="F129" i="41"/>
  <c r="G127" i="41"/>
  <c r="I127" i="41"/>
  <c r="H127" i="41"/>
  <c r="N134" i="43"/>
  <c r="M134" i="43"/>
  <c r="K134" i="43"/>
  <c r="O134" i="43"/>
  <c r="L134" i="43"/>
  <c r="I125" i="41"/>
  <c r="H125" i="41"/>
  <c r="G125" i="41"/>
  <c r="Q8" i="42"/>
  <c r="P8" i="42"/>
  <c r="T8" i="42"/>
  <c r="S8" i="42"/>
  <c r="R8" i="42"/>
  <c r="M128" i="41"/>
  <c r="L128" i="41"/>
  <c r="K128" i="41"/>
  <c r="O128" i="41"/>
  <c r="N128" i="41"/>
  <c r="Q47" i="39"/>
  <c r="P47" i="39"/>
  <c r="Q41" i="39"/>
  <c r="P41" i="39"/>
  <c r="Q35" i="39"/>
  <c r="P35" i="39"/>
  <c r="Q29" i="39"/>
  <c r="P29" i="39"/>
  <c r="Q23" i="39"/>
  <c r="P23" i="39"/>
  <c r="Q17" i="39"/>
  <c r="P17" i="39"/>
  <c r="Q7" i="39"/>
  <c r="P7" i="39"/>
  <c r="Q11" i="39"/>
  <c r="P11" i="39"/>
  <c r="Q13" i="39"/>
  <c r="P13" i="39"/>
  <c r="Q15" i="39"/>
  <c r="P15" i="39"/>
  <c r="T9" i="43"/>
  <c r="S9" i="43"/>
  <c r="Q9" i="43"/>
  <c r="P9" i="43"/>
  <c r="R9" i="43"/>
  <c r="T6" i="43"/>
  <c r="S6" i="43"/>
  <c r="Q6" i="43"/>
  <c r="P6" i="43"/>
  <c r="R6" i="43"/>
  <c r="O125" i="41"/>
  <c r="N125" i="41"/>
  <c r="L125" i="41"/>
  <c r="K125" i="41"/>
  <c r="M125" i="41"/>
  <c r="Q42" i="39"/>
  <c r="P42" i="39"/>
  <c r="Q36" i="39"/>
  <c r="P36" i="39"/>
  <c r="Q30" i="39"/>
  <c r="P30" i="39"/>
  <c r="Q24" i="39"/>
  <c r="P24" i="39"/>
  <c r="Q18" i="39"/>
  <c r="P18" i="39"/>
  <c r="I7" i="39"/>
  <c r="J7" i="39"/>
  <c r="J9" i="39"/>
  <c r="I9" i="39"/>
  <c r="I11" i="39"/>
  <c r="J11" i="39"/>
  <c r="I13" i="39"/>
  <c r="J13" i="39"/>
  <c r="I15" i="39"/>
  <c r="J15" i="39"/>
  <c r="J17" i="39"/>
  <c r="I17" i="39"/>
  <c r="J19" i="39"/>
  <c r="I19" i="39"/>
  <c r="J21" i="39"/>
  <c r="I21" i="39"/>
  <c r="J23" i="39"/>
  <c r="I23" i="39"/>
  <c r="J25" i="39"/>
  <c r="I25" i="39"/>
  <c r="J27" i="39"/>
  <c r="I27" i="39"/>
  <c r="J29" i="39"/>
  <c r="I29" i="39"/>
  <c r="J31" i="39"/>
  <c r="I31" i="39"/>
  <c r="J33" i="39"/>
  <c r="I33" i="39"/>
  <c r="J35" i="39"/>
  <c r="I35" i="39"/>
  <c r="J37" i="39"/>
  <c r="I37" i="39"/>
  <c r="J39" i="39"/>
  <c r="I39" i="39"/>
  <c r="J41" i="39"/>
  <c r="I41" i="39"/>
  <c r="J43" i="39"/>
  <c r="I43" i="39"/>
  <c r="J45" i="39"/>
  <c r="I45" i="39"/>
  <c r="J47" i="39"/>
  <c r="I47" i="39"/>
  <c r="J49" i="39"/>
  <c r="I49" i="39"/>
  <c r="J51" i="39"/>
  <c r="I51" i="39"/>
  <c r="I8" i="39"/>
  <c r="J8" i="39"/>
  <c r="J10" i="39"/>
  <c r="I10" i="39"/>
  <c r="J12" i="39"/>
  <c r="I12" i="39"/>
  <c r="J14" i="39"/>
  <c r="I14" i="39"/>
  <c r="J18" i="39"/>
  <c r="I18" i="39"/>
  <c r="J20" i="39"/>
  <c r="I20" i="39"/>
  <c r="J22" i="39"/>
  <c r="I22" i="39"/>
  <c r="J24" i="39"/>
  <c r="I24" i="39"/>
  <c r="J26" i="39"/>
  <c r="I26" i="39"/>
  <c r="J28" i="39"/>
  <c r="I28" i="39"/>
  <c r="J30" i="39"/>
  <c r="I30" i="39"/>
  <c r="J32" i="39"/>
  <c r="I32" i="39"/>
  <c r="J34" i="39"/>
  <c r="I34" i="39"/>
  <c r="J36" i="39"/>
  <c r="I36" i="39"/>
  <c r="J38" i="39"/>
  <c r="I38" i="39"/>
  <c r="J40" i="39"/>
  <c r="I40" i="39"/>
  <c r="J42" i="39"/>
  <c r="I42" i="39"/>
  <c r="J44" i="39"/>
  <c r="I44" i="39"/>
  <c r="J46" i="39"/>
  <c r="I46" i="39"/>
  <c r="J48" i="39"/>
  <c r="I48" i="39"/>
  <c r="J50" i="39"/>
  <c r="I50" i="39"/>
  <c r="T8" i="43"/>
  <c r="S8" i="43"/>
  <c r="Q8" i="43"/>
  <c r="P8" i="43"/>
  <c r="R8" i="43"/>
  <c r="N126" i="41"/>
  <c r="M126" i="41"/>
  <c r="K126" i="41"/>
  <c r="O126" i="41"/>
  <c r="L126" i="41"/>
  <c r="J129" i="41"/>
  <c r="M127" i="41"/>
  <c r="L127" i="41"/>
  <c r="O127" i="41"/>
  <c r="N127" i="41"/>
  <c r="K127" i="41"/>
  <c r="Q50" i="39"/>
  <c r="P50" i="39"/>
  <c r="Q44" i="39"/>
  <c r="P44" i="39"/>
  <c r="Q38" i="39"/>
  <c r="P38" i="39"/>
  <c r="Q32" i="39"/>
  <c r="P32" i="39"/>
  <c r="Q26" i="39"/>
  <c r="P26" i="39"/>
  <c r="Q20" i="39"/>
  <c r="P20" i="39"/>
  <c r="Q51" i="39"/>
  <c r="P51" i="39"/>
  <c r="Q45" i="39"/>
  <c r="P45" i="39"/>
  <c r="Q39" i="39"/>
  <c r="P39" i="39"/>
  <c r="Q33" i="39"/>
  <c r="P33" i="39"/>
  <c r="Q27" i="39"/>
  <c r="P27" i="39"/>
  <c r="Q21" i="39"/>
  <c r="P21" i="39"/>
  <c r="Q9" i="39"/>
  <c r="P9" i="39"/>
  <c r="Q12" i="38"/>
  <c r="P12" i="38"/>
  <c r="P8" i="38"/>
  <c r="Q8" i="38"/>
  <c r="W38" i="37"/>
  <c r="V38" i="37"/>
  <c r="W36" i="37"/>
  <c r="V36" i="37"/>
  <c r="W34" i="37"/>
  <c r="V34" i="37"/>
  <c r="W32" i="37"/>
  <c r="V32" i="37"/>
  <c r="W30" i="37"/>
  <c r="V30" i="37"/>
  <c r="Q13" i="38"/>
  <c r="P13" i="38"/>
  <c r="P7" i="38"/>
  <c r="Q7" i="38"/>
  <c r="P17" i="38"/>
  <c r="Q17" i="38"/>
  <c r="P19" i="38"/>
  <c r="Q19" i="38"/>
  <c r="P21" i="38"/>
  <c r="Q21" i="38"/>
  <c r="P23" i="38"/>
  <c r="Q23" i="38"/>
  <c r="P25" i="38"/>
  <c r="Q25" i="38"/>
  <c r="P27" i="38"/>
  <c r="Q27" i="38"/>
  <c r="P29" i="38"/>
  <c r="Q29" i="38"/>
  <c r="P31" i="38"/>
  <c r="Q31" i="38"/>
  <c r="P33" i="38"/>
  <c r="Q33" i="38"/>
  <c r="P35" i="38"/>
  <c r="Q35" i="38"/>
  <c r="P37" i="38"/>
  <c r="Q37" i="38"/>
  <c r="P39" i="38"/>
  <c r="Q39" i="38"/>
  <c r="P41" i="38"/>
  <c r="Q41" i="38"/>
  <c r="P43" i="38"/>
  <c r="Q43" i="38"/>
  <c r="P45" i="38"/>
  <c r="Q45" i="38"/>
  <c r="P47" i="38"/>
  <c r="Q47" i="38"/>
  <c r="P49" i="38"/>
  <c r="Q49" i="38"/>
  <c r="P51" i="38"/>
  <c r="Q51" i="38"/>
  <c r="P16" i="38"/>
  <c r="Q16" i="38"/>
  <c r="P18" i="38"/>
  <c r="Q18" i="38"/>
  <c r="P20" i="38"/>
  <c r="Q20" i="38"/>
  <c r="P22" i="38"/>
  <c r="Q22" i="38"/>
  <c r="P24" i="38"/>
  <c r="Q24" i="38"/>
  <c r="P26" i="38"/>
  <c r="Q26" i="38"/>
  <c r="P28" i="38"/>
  <c r="Q28" i="38"/>
  <c r="P30" i="38"/>
  <c r="Q30" i="38"/>
  <c r="P32" i="38"/>
  <c r="Q32" i="38"/>
  <c r="P34" i="38"/>
  <c r="Q34" i="38"/>
  <c r="P36" i="38"/>
  <c r="Q36" i="38"/>
  <c r="P38" i="38"/>
  <c r="Q38" i="38"/>
  <c r="P40" i="38"/>
  <c r="Q40" i="38"/>
  <c r="P42" i="38"/>
  <c r="Q42" i="38"/>
  <c r="P44" i="38"/>
  <c r="Q44" i="38"/>
  <c r="P46" i="38"/>
  <c r="Q46" i="38"/>
  <c r="P48" i="38"/>
  <c r="Q48" i="38"/>
  <c r="P50" i="38"/>
  <c r="Q50" i="38"/>
  <c r="H38" i="37"/>
  <c r="I38" i="37"/>
  <c r="H36" i="37"/>
  <c r="I36" i="37"/>
  <c r="H34" i="37"/>
  <c r="I34" i="37"/>
  <c r="H32" i="37"/>
  <c r="I32" i="37"/>
  <c r="H30" i="37"/>
  <c r="I30" i="37"/>
  <c r="Q9" i="38"/>
  <c r="P9" i="38"/>
  <c r="W39" i="37"/>
  <c r="V39" i="37"/>
  <c r="W37" i="37"/>
  <c r="V37" i="37"/>
  <c r="W35" i="37"/>
  <c r="V35" i="37"/>
  <c r="W33" i="37"/>
  <c r="V33" i="37"/>
  <c r="W31" i="37"/>
  <c r="V31" i="37"/>
  <c r="Q10" i="38"/>
  <c r="P10" i="38"/>
  <c r="P6" i="38"/>
  <c r="Q6" i="38"/>
  <c r="H39" i="37"/>
  <c r="I39" i="37"/>
  <c r="H37" i="37"/>
  <c r="I37" i="37"/>
  <c r="H35" i="37"/>
  <c r="I35" i="37"/>
  <c r="H33" i="37"/>
  <c r="I33" i="37"/>
  <c r="H31" i="37"/>
  <c r="I31" i="37"/>
  <c r="AT11" i="37"/>
  <c r="AQ22" i="37"/>
  <c r="AV11" i="37"/>
  <c r="AU11" i="37"/>
  <c r="AS11" i="37"/>
  <c r="AR11" i="37"/>
  <c r="AV10" i="37"/>
  <c r="AT10" i="37"/>
  <c r="AR10" i="37"/>
  <c r="AU10" i="37"/>
  <c r="AS10" i="37"/>
  <c r="AT8" i="37"/>
  <c r="AV8" i="37"/>
  <c r="AR8" i="37"/>
  <c r="AU8" i="37"/>
  <c r="AS8" i="37"/>
  <c r="AT13" i="37"/>
  <c r="AV13" i="37"/>
  <c r="AS13" i="37"/>
  <c r="AR13" i="37"/>
  <c r="AU13" i="37"/>
  <c r="AT14" i="37"/>
  <c r="AS14" i="37"/>
  <c r="AV14" i="37"/>
  <c r="AU14" i="37"/>
  <c r="AR14" i="37"/>
  <c r="AT15" i="37"/>
  <c r="AS15" i="37"/>
  <c r="AV15" i="37"/>
  <c r="AU15" i="37"/>
  <c r="AR15" i="37"/>
  <c r="AT16" i="37"/>
  <c r="AS16" i="37"/>
  <c r="AV16" i="37"/>
  <c r="AR16" i="37"/>
  <c r="AU16" i="37"/>
  <c r="AT17" i="37"/>
  <c r="AS17" i="37"/>
  <c r="AV17" i="37"/>
  <c r="AU17" i="37"/>
  <c r="AR17" i="37"/>
  <c r="AT18" i="37"/>
  <c r="AS18" i="37"/>
  <c r="AV18" i="37"/>
  <c r="AU18" i="37"/>
  <c r="AR18" i="37"/>
  <c r="I109" i="35"/>
  <c r="J109" i="35" s="1"/>
  <c r="J97" i="35"/>
  <c r="J75" i="35"/>
  <c r="I87" i="35"/>
  <c r="N82" i="35"/>
  <c r="N76" i="35"/>
  <c r="N79" i="35"/>
  <c r="N74" i="35"/>
  <c r="N80" i="35"/>
  <c r="N77" i="35"/>
  <c r="N78" i="35"/>
  <c r="N81" i="35"/>
  <c r="N75" i="35"/>
  <c r="N60" i="35"/>
  <c r="N54" i="35"/>
  <c r="N57" i="35"/>
  <c r="N52" i="35"/>
  <c r="N58" i="35"/>
  <c r="N59" i="35"/>
  <c r="N53" i="35"/>
  <c r="N56" i="35"/>
  <c r="N55" i="35"/>
  <c r="J21" i="38"/>
  <c r="I21" i="38"/>
  <c r="J27" i="38"/>
  <c r="I27" i="38"/>
  <c r="J45" i="38"/>
  <c r="I45" i="38"/>
  <c r="J24" i="38"/>
  <c r="I24" i="38"/>
  <c r="J42" i="38"/>
  <c r="I42" i="38"/>
  <c r="J7" i="38"/>
  <c r="I7" i="38"/>
  <c r="J18" i="38"/>
  <c r="I18" i="38"/>
  <c r="J36" i="38"/>
  <c r="I36" i="38"/>
  <c r="J6" i="38"/>
  <c r="I6" i="38"/>
  <c r="J33" i="38"/>
  <c r="I33" i="38"/>
  <c r="J51" i="38"/>
  <c r="I51" i="38"/>
  <c r="J20" i="38"/>
  <c r="I20" i="38"/>
  <c r="J26" i="38"/>
  <c r="I26" i="38"/>
  <c r="J32" i="38"/>
  <c r="I32" i="38"/>
  <c r="J38" i="38"/>
  <c r="I38" i="38"/>
  <c r="J44" i="38"/>
  <c r="I44" i="38"/>
  <c r="J50" i="38"/>
  <c r="I50" i="38"/>
  <c r="J19" i="38"/>
  <c r="I19" i="38"/>
  <c r="J25" i="38"/>
  <c r="I25" i="38"/>
  <c r="J31" i="38"/>
  <c r="I31" i="38"/>
  <c r="J37" i="38"/>
  <c r="I37" i="38"/>
  <c r="J43" i="38"/>
  <c r="I43" i="38"/>
  <c r="J49" i="38"/>
  <c r="I49" i="38"/>
  <c r="J9" i="38"/>
  <c r="I9" i="38"/>
  <c r="J17" i="38"/>
  <c r="I17" i="38"/>
  <c r="J23" i="38"/>
  <c r="I23" i="38"/>
  <c r="J29" i="38"/>
  <c r="I29" i="38"/>
  <c r="J35" i="38"/>
  <c r="I35" i="38"/>
  <c r="J41" i="38"/>
  <c r="I41" i="38"/>
  <c r="J47" i="38"/>
  <c r="I47" i="38"/>
  <c r="J8" i="38"/>
  <c r="I8" i="38"/>
  <c r="J16" i="38"/>
  <c r="I16" i="38"/>
  <c r="J22" i="38"/>
  <c r="I22" i="38"/>
  <c r="J28" i="38"/>
  <c r="I28" i="38"/>
  <c r="J34" i="38"/>
  <c r="I34" i="38"/>
  <c r="J40" i="38"/>
  <c r="I40" i="38"/>
  <c r="J46" i="38"/>
  <c r="I46" i="38"/>
  <c r="J10" i="38"/>
  <c r="I10" i="38"/>
  <c r="J12" i="38"/>
  <c r="I12" i="38"/>
  <c r="J14" i="38"/>
  <c r="I14" i="38"/>
  <c r="J11" i="38"/>
  <c r="I11" i="38"/>
  <c r="J13" i="38"/>
  <c r="I13" i="38"/>
  <c r="J15" i="38"/>
  <c r="I15" i="38"/>
  <c r="AL35" i="37"/>
  <c r="AK35" i="37"/>
  <c r="AL32" i="37"/>
  <c r="AK32" i="37"/>
  <c r="H30" i="35"/>
  <c r="H43" i="35"/>
  <c r="J30" i="35"/>
  <c r="H52" i="35"/>
  <c r="H65" i="35"/>
  <c r="J52" i="35"/>
  <c r="H74" i="35"/>
  <c r="J74" i="35"/>
  <c r="AL33" i="37"/>
  <c r="AK33" i="37"/>
  <c r="AL39" i="37"/>
  <c r="AK39" i="37"/>
  <c r="AL34" i="37"/>
  <c r="AK34" i="37"/>
  <c r="AL40" i="37"/>
  <c r="AK40" i="37"/>
  <c r="AL30" i="37"/>
  <c r="AK30" i="37"/>
  <c r="AL36" i="37"/>
  <c r="AK36" i="37"/>
  <c r="AL31" i="37"/>
  <c r="AK31" i="37"/>
  <c r="AL37" i="37"/>
  <c r="AK37" i="37"/>
  <c r="AK18" i="37"/>
  <c r="AJ18" i="37"/>
  <c r="AL18" i="37"/>
  <c r="AK13" i="37"/>
  <c r="AJ13" i="37"/>
  <c r="AL13" i="37"/>
  <c r="AJ12" i="37"/>
  <c r="AK12" i="37"/>
  <c r="AL12" i="37"/>
  <c r="F65" i="35"/>
  <c r="F52" i="35"/>
  <c r="AJ9" i="37"/>
  <c r="AL9" i="37"/>
  <c r="AK9" i="37"/>
  <c r="G87" i="35"/>
  <c r="H87" i="35" s="1"/>
  <c r="H75" i="35"/>
  <c r="D52" i="35"/>
  <c r="AK15" i="37"/>
  <c r="AJ15" i="37"/>
  <c r="AL15" i="37"/>
  <c r="AJ11" i="37"/>
  <c r="AL11" i="37"/>
  <c r="AK11" i="37"/>
  <c r="AK8" i="37"/>
  <c r="AJ8" i="37"/>
  <c r="AL8" i="37"/>
  <c r="AJ10" i="37"/>
  <c r="AL10" i="37"/>
  <c r="AK10" i="37"/>
  <c r="AK16" i="37"/>
  <c r="AJ16" i="37"/>
  <c r="AL16" i="37"/>
  <c r="AK14" i="37"/>
  <c r="AJ14" i="37"/>
  <c r="AL14" i="37"/>
  <c r="AK17" i="37"/>
  <c r="AJ17" i="37"/>
  <c r="AL17" i="37"/>
  <c r="F75" i="35"/>
  <c r="E87" i="35"/>
  <c r="F87" i="35" s="1"/>
  <c r="L97" i="35"/>
  <c r="K109" i="35"/>
  <c r="L109" i="35" s="1"/>
  <c r="L75" i="35"/>
  <c r="K87" i="35"/>
  <c r="L87" i="35" s="1"/>
  <c r="L30" i="35"/>
  <c r="L43" i="35"/>
  <c r="N30" i="35"/>
  <c r="L52" i="35"/>
  <c r="L65" i="35"/>
  <c r="N104" i="33"/>
  <c r="N103" i="33"/>
  <c r="N102" i="33"/>
  <c r="N101" i="33"/>
  <c r="N100" i="33"/>
  <c r="N99" i="33"/>
  <c r="N98" i="33"/>
  <c r="N97" i="33"/>
  <c r="N60" i="33"/>
  <c r="N59" i="33"/>
  <c r="N58" i="33"/>
  <c r="N57" i="33"/>
  <c r="N56" i="33"/>
  <c r="N55" i="33"/>
  <c r="N54" i="33"/>
  <c r="N53" i="33"/>
  <c r="N82" i="33"/>
  <c r="N81" i="33"/>
  <c r="N80" i="33"/>
  <c r="N79" i="33"/>
  <c r="N78" i="33"/>
  <c r="N77" i="33"/>
  <c r="N76" i="33"/>
  <c r="N75" i="33"/>
  <c r="N30" i="33"/>
  <c r="N38" i="33"/>
  <c r="N37" i="33"/>
  <c r="N36" i="33"/>
  <c r="N35" i="33"/>
  <c r="N34" i="33"/>
  <c r="N33" i="33"/>
  <c r="N32" i="33"/>
  <c r="N31" i="33"/>
  <c r="M65" i="30"/>
  <c r="L65" i="30"/>
  <c r="K65" i="30"/>
  <c r="J65" i="30"/>
  <c r="I65" i="30"/>
  <c r="M26" i="30"/>
  <c r="H34" i="30"/>
  <c r="L26" i="30"/>
  <c r="K26" i="30"/>
  <c r="I26" i="30"/>
  <c r="J26" i="30"/>
  <c r="H20" i="30"/>
  <c r="L12" i="30"/>
  <c r="K12" i="30"/>
  <c r="J12" i="30"/>
  <c r="M12" i="30"/>
  <c r="I12" i="30"/>
  <c r="L18" i="30"/>
  <c r="K18" i="30"/>
  <c r="J18" i="30"/>
  <c r="M18" i="30"/>
  <c r="I18" i="30"/>
  <c r="L25" i="30"/>
  <c r="K25" i="30"/>
  <c r="J25" i="30"/>
  <c r="M25" i="30"/>
  <c r="I25" i="30"/>
  <c r="L31" i="30"/>
  <c r="K31" i="30"/>
  <c r="J31" i="30"/>
  <c r="M31" i="30"/>
  <c r="I31" i="30"/>
  <c r="L38" i="30"/>
  <c r="K38" i="30"/>
  <c r="J38" i="30"/>
  <c r="I38" i="30"/>
  <c r="M38" i="30"/>
  <c r="L44" i="30"/>
  <c r="K44" i="30"/>
  <c r="J44" i="30"/>
  <c r="I44" i="30"/>
  <c r="M44" i="30"/>
  <c r="L51" i="30"/>
  <c r="K51" i="30"/>
  <c r="J51" i="30"/>
  <c r="I51" i="30"/>
  <c r="M51" i="30"/>
  <c r="L57" i="30"/>
  <c r="K57" i="30"/>
  <c r="J57" i="30"/>
  <c r="I57" i="30"/>
  <c r="M57" i="30"/>
  <c r="L64" i="30"/>
  <c r="K64" i="30"/>
  <c r="J64" i="30"/>
  <c r="I64" i="30"/>
  <c r="M64" i="30"/>
  <c r="L70" i="30"/>
  <c r="K70" i="30"/>
  <c r="J70" i="30"/>
  <c r="I70" i="30"/>
  <c r="M70" i="30"/>
  <c r="M109" i="30"/>
  <c r="L109" i="30"/>
  <c r="K109" i="30"/>
  <c r="J109" i="30"/>
  <c r="I109" i="30"/>
  <c r="M148" i="30"/>
  <c r="L148" i="30"/>
  <c r="K148" i="30"/>
  <c r="J148" i="30"/>
  <c r="I148" i="30"/>
  <c r="K37" i="30"/>
  <c r="J37" i="30"/>
  <c r="I37" i="30"/>
  <c r="M37" i="30"/>
  <c r="L37" i="30"/>
  <c r="K43" i="30"/>
  <c r="J43" i="30"/>
  <c r="I43" i="30"/>
  <c r="M43" i="30"/>
  <c r="L43" i="30"/>
  <c r="K50" i="30"/>
  <c r="J50" i="30"/>
  <c r="I50" i="30"/>
  <c r="M50" i="30"/>
  <c r="L50" i="30"/>
  <c r="K56" i="30"/>
  <c r="J56" i="30"/>
  <c r="I56" i="30"/>
  <c r="M56" i="30"/>
  <c r="L56" i="30"/>
  <c r="K69" i="30"/>
  <c r="J69" i="30"/>
  <c r="I69" i="30"/>
  <c r="M69" i="30"/>
  <c r="L69" i="30"/>
  <c r="M102" i="30"/>
  <c r="L102" i="30"/>
  <c r="K102" i="30"/>
  <c r="J102" i="30"/>
  <c r="I102" i="30"/>
  <c r="M141" i="30"/>
  <c r="L141" i="30"/>
  <c r="K141" i="30"/>
  <c r="J141" i="30"/>
  <c r="I141" i="30"/>
  <c r="J10" i="30"/>
  <c r="I10" i="30"/>
  <c r="L10" i="30"/>
  <c r="K10" i="30"/>
  <c r="M10" i="30"/>
  <c r="J16" i="30"/>
  <c r="I16" i="30"/>
  <c r="L16" i="30"/>
  <c r="M16" i="30"/>
  <c r="K16" i="30"/>
  <c r="J23" i="30"/>
  <c r="I23" i="30"/>
  <c r="L23" i="30"/>
  <c r="M23" i="30"/>
  <c r="K23" i="30"/>
  <c r="J29" i="30"/>
  <c r="I29" i="30"/>
  <c r="L29" i="30"/>
  <c r="K29" i="30"/>
  <c r="M29" i="30"/>
  <c r="J36" i="30"/>
  <c r="I36" i="30"/>
  <c r="L36" i="30"/>
  <c r="M36" i="30"/>
  <c r="K36" i="30"/>
  <c r="J42" i="30"/>
  <c r="I42" i="30"/>
  <c r="M42" i="30"/>
  <c r="L42" i="30"/>
  <c r="K42" i="30"/>
  <c r="J55" i="30"/>
  <c r="I55" i="30"/>
  <c r="M55" i="30"/>
  <c r="L55" i="30"/>
  <c r="K55" i="30"/>
  <c r="J61" i="30"/>
  <c r="I61" i="30"/>
  <c r="M61" i="30"/>
  <c r="L61" i="30"/>
  <c r="K61" i="30"/>
  <c r="J68" i="30"/>
  <c r="I68" i="30"/>
  <c r="M68" i="30"/>
  <c r="L68" i="30"/>
  <c r="H76" i="30"/>
  <c r="K68" i="30"/>
  <c r="M96" i="30"/>
  <c r="H104" i="30"/>
  <c r="L96" i="30"/>
  <c r="K96" i="30"/>
  <c r="J96" i="30"/>
  <c r="I96" i="30"/>
  <c r="M135" i="30"/>
  <c r="L135" i="30"/>
  <c r="K135" i="30"/>
  <c r="J135" i="30"/>
  <c r="I135" i="30"/>
  <c r="I9" i="30"/>
  <c r="M9" i="30"/>
  <c r="K9" i="30"/>
  <c r="L9" i="30"/>
  <c r="J9" i="30"/>
  <c r="I15" i="30"/>
  <c r="M15" i="30"/>
  <c r="K15" i="30"/>
  <c r="J15" i="30"/>
  <c r="L15" i="30"/>
  <c r="I22" i="30"/>
  <c r="M22" i="30"/>
  <c r="K22" i="30"/>
  <c r="L22" i="30"/>
  <c r="J22" i="30"/>
  <c r="I28" i="30"/>
  <c r="M28" i="30"/>
  <c r="K28" i="30"/>
  <c r="L28" i="30"/>
  <c r="J28" i="30"/>
  <c r="I41" i="30"/>
  <c r="M41" i="30"/>
  <c r="L41" i="30"/>
  <c r="K41" i="30"/>
  <c r="J41" i="30"/>
  <c r="I47" i="30"/>
  <c r="M47" i="30"/>
  <c r="L47" i="30"/>
  <c r="K47" i="30"/>
  <c r="J47" i="30"/>
  <c r="I54" i="30"/>
  <c r="M54" i="30"/>
  <c r="H62" i="30"/>
  <c r="L54" i="30"/>
  <c r="K54" i="30"/>
  <c r="J54" i="30"/>
  <c r="I60" i="30"/>
  <c r="M60" i="30"/>
  <c r="L60" i="30"/>
  <c r="K60" i="30"/>
  <c r="J60" i="30"/>
  <c r="I67" i="30"/>
  <c r="M67" i="30"/>
  <c r="L67" i="30"/>
  <c r="K67" i="30"/>
  <c r="J67" i="30"/>
  <c r="M89" i="30"/>
  <c r="L89" i="30"/>
  <c r="K89" i="30"/>
  <c r="J89" i="30"/>
  <c r="I89" i="30"/>
  <c r="M128" i="30"/>
  <c r="L128" i="30"/>
  <c r="K128" i="30"/>
  <c r="J128" i="30"/>
  <c r="I128" i="30"/>
  <c r="M8" i="30"/>
  <c r="L8" i="30"/>
  <c r="J8" i="30"/>
  <c r="K8" i="30"/>
  <c r="I8" i="30"/>
  <c r="M14" i="30"/>
  <c r="L14" i="30"/>
  <c r="J14" i="30"/>
  <c r="K14" i="30"/>
  <c r="I14" i="30"/>
  <c r="M27" i="30"/>
  <c r="L27" i="30"/>
  <c r="J27" i="30"/>
  <c r="K27" i="30"/>
  <c r="I27" i="30"/>
  <c r="M33" i="30"/>
  <c r="L33" i="30"/>
  <c r="J33" i="30"/>
  <c r="K33" i="30"/>
  <c r="I33" i="30"/>
  <c r="M40" i="30"/>
  <c r="H48" i="30"/>
  <c r="L40" i="30"/>
  <c r="K40" i="30"/>
  <c r="J40" i="30"/>
  <c r="I40" i="30"/>
  <c r="M46" i="30"/>
  <c r="L46" i="30"/>
  <c r="K46" i="30"/>
  <c r="J46" i="30"/>
  <c r="I46" i="30"/>
  <c r="M53" i="30"/>
  <c r="L53" i="30"/>
  <c r="K53" i="30"/>
  <c r="J53" i="30"/>
  <c r="I53" i="30"/>
  <c r="M59" i="30"/>
  <c r="L59" i="30"/>
  <c r="K59" i="30"/>
  <c r="J59" i="30"/>
  <c r="I59" i="30"/>
  <c r="M66" i="30"/>
  <c r="L66" i="30"/>
  <c r="K66" i="30"/>
  <c r="J66" i="30"/>
  <c r="I66" i="30"/>
  <c r="M83" i="30"/>
  <c r="L83" i="30"/>
  <c r="K83" i="30"/>
  <c r="J83" i="30"/>
  <c r="I83" i="30"/>
  <c r="M122" i="30"/>
  <c r="L122" i="30"/>
  <c r="K122" i="30"/>
  <c r="J122" i="30"/>
  <c r="I122" i="30"/>
  <c r="L75" i="30"/>
  <c r="K75" i="30"/>
  <c r="J75" i="30"/>
  <c r="I75" i="30"/>
  <c r="M75" i="30"/>
  <c r="H90" i="30"/>
  <c r="L82" i="30"/>
  <c r="K82" i="30"/>
  <c r="J82" i="30"/>
  <c r="I82" i="30"/>
  <c r="M82" i="30"/>
  <c r="L88" i="30"/>
  <c r="K88" i="30"/>
  <c r="J88" i="30"/>
  <c r="I88" i="30"/>
  <c r="M88" i="30"/>
  <c r="L95" i="30"/>
  <c r="K95" i="30"/>
  <c r="J95" i="30"/>
  <c r="I95" i="30"/>
  <c r="M95" i="30"/>
  <c r="L101" i="30"/>
  <c r="K101" i="30"/>
  <c r="J101" i="30"/>
  <c r="I101" i="30"/>
  <c r="M101" i="30"/>
  <c r="L108" i="30"/>
  <c r="K108" i="30"/>
  <c r="J108" i="30"/>
  <c r="I108" i="30"/>
  <c r="M108" i="30"/>
  <c r="L114" i="30"/>
  <c r="K114" i="30"/>
  <c r="J114" i="30"/>
  <c r="I114" i="30"/>
  <c r="M114" i="30"/>
  <c r="L121" i="30"/>
  <c r="K121" i="30"/>
  <c r="J121" i="30"/>
  <c r="I121" i="30"/>
  <c r="M121" i="30"/>
  <c r="L127" i="30"/>
  <c r="K127" i="30"/>
  <c r="J127" i="30"/>
  <c r="I127" i="30"/>
  <c r="M127" i="30"/>
  <c r="L134" i="30"/>
  <c r="K134" i="30"/>
  <c r="J134" i="30"/>
  <c r="I134" i="30"/>
  <c r="M134" i="30"/>
  <c r="L140" i="30"/>
  <c r="K140" i="30"/>
  <c r="J140" i="30"/>
  <c r="I140" i="30"/>
  <c r="M140" i="30"/>
  <c r="L153" i="30"/>
  <c r="K153" i="30"/>
  <c r="J153" i="30"/>
  <c r="I153" i="30"/>
  <c r="M153" i="30"/>
  <c r="L159" i="30"/>
  <c r="K159" i="30"/>
  <c r="J159" i="30"/>
  <c r="I159" i="30"/>
  <c r="M159" i="30"/>
  <c r="K74" i="30"/>
  <c r="J74" i="30"/>
  <c r="I74" i="30"/>
  <c r="M74" i="30"/>
  <c r="L74" i="30"/>
  <c r="K81" i="30"/>
  <c r="J81" i="30"/>
  <c r="I81" i="30"/>
  <c r="M81" i="30"/>
  <c r="L81" i="30"/>
  <c r="K87" i="30"/>
  <c r="J87" i="30"/>
  <c r="I87" i="30"/>
  <c r="M87" i="30"/>
  <c r="L87" i="30"/>
  <c r="K94" i="30"/>
  <c r="J94" i="30"/>
  <c r="I94" i="30"/>
  <c r="M94" i="30"/>
  <c r="L94" i="30"/>
  <c r="K100" i="30"/>
  <c r="J100" i="30"/>
  <c r="I100" i="30"/>
  <c r="M100" i="30"/>
  <c r="L100" i="30"/>
  <c r="K107" i="30"/>
  <c r="J107" i="30"/>
  <c r="I107" i="30"/>
  <c r="M107" i="30"/>
  <c r="L107" i="30"/>
  <c r="K113" i="30"/>
  <c r="J113" i="30"/>
  <c r="I113" i="30"/>
  <c r="M113" i="30"/>
  <c r="L113" i="30"/>
  <c r="K120" i="30"/>
  <c r="J120" i="30"/>
  <c r="I120" i="30"/>
  <c r="M120" i="30"/>
  <c r="L120" i="30"/>
  <c r="K126" i="30"/>
  <c r="J126" i="30"/>
  <c r="I126" i="30"/>
  <c r="M126" i="30"/>
  <c r="L126" i="30"/>
  <c r="K139" i="30"/>
  <c r="J139" i="30"/>
  <c r="I139" i="30"/>
  <c r="M139" i="30"/>
  <c r="L139" i="30"/>
  <c r="K145" i="30"/>
  <c r="J145" i="30"/>
  <c r="I145" i="30"/>
  <c r="M145" i="30"/>
  <c r="L145" i="30"/>
  <c r="K152" i="30"/>
  <c r="J152" i="30"/>
  <c r="I152" i="30"/>
  <c r="M152" i="30"/>
  <c r="H160" i="30"/>
  <c r="L152" i="30"/>
  <c r="K158" i="30"/>
  <c r="J158" i="30"/>
  <c r="I158" i="30"/>
  <c r="M158" i="30"/>
  <c r="L158" i="30"/>
  <c r="J73" i="30"/>
  <c r="I73" i="30"/>
  <c r="M73" i="30"/>
  <c r="L73" i="30"/>
  <c r="K73" i="30"/>
  <c r="J80" i="30"/>
  <c r="I80" i="30"/>
  <c r="M80" i="30"/>
  <c r="L80" i="30"/>
  <c r="K80" i="30"/>
  <c r="J86" i="30"/>
  <c r="I86" i="30"/>
  <c r="M86" i="30"/>
  <c r="L86" i="30"/>
  <c r="K86" i="30"/>
  <c r="J93" i="30"/>
  <c r="I93" i="30"/>
  <c r="M93" i="30"/>
  <c r="L93" i="30"/>
  <c r="K93" i="30"/>
  <c r="J99" i="30"/>
  <c r="I99" i="30"/>
  <c r="M99" i="30"/>
  <c r="L99" i="30"/>
  <c r="K99" i="30"/>
  <c r="J106" i="30"/>
  <c r="I106" i="30"/>
  <c r="M106" i="30"/>
  <c r="L106" i="30"/>
  <c r="K106" i="30"/>
  <c r="J112" i="30"/>
  <c r="I112" i="30"/>
  <c r="M112" i="30"/>
  <c r="L112" i="30"/>
  <c r="K112" i="30"/>
  <c r="J125" i="30"/>
  <c r="I125" i="30"/>
  <c r="M125" i="30"/>
  <c r="L125" i="30"/>
  <c r="K125" i="30"/>
  <c r="J131" i="30"/>
  <c r="I131" i="30"/>
  <c r="M131" i="30"/>
  <c r="L131" i="30"/>
  <c r="K131" i="30"/>
  <c r="J138" i="30"/>
  <c r="I138" i="30"/>
  <c r="M138" i="30"/>
  <c r="H146" i="30"/>
  <c r="L138" i="30"/>
  <c r="K138" i="30"/>
  <c r="J144" i="30"/>
  <c r="I144" i="30"/>
  <c r="M144" i="30"/>
  <c r="L144" i="30"/>
  <c r="K144" i="30"/>
  <c r="J151" i="30"/>
  <c r="I151" i="30"/>
  <c r="M151" i="30"/>
  <c r="L151" i="30"/>
  <c r="K151" i="30"/>
  <c r="J157" i="30"/>
  <c r="I157" i="30"/>
  <c r="M157" i="30"/>
  <c r="L157" i="30"/>
  <c r="K157" i="30"/>
  <c r="I72" i="30"/>
  <c r="M72" i="30"/>
  <c r="L72" i="30"/>
  <c r="K72" i="30"/>
  <c r="J72" i="30"/>
  <c r="I79" i="30"/>
  <c r="M79" i="30"/>
  <c r="L79" i="30"/>
  <c r="K79" i="30"/>
  <c r="J79" i="30"/>
  <c r="I85" i="30"/>
  <c r="M85" i="30"/>
  <c r="L85" i="30"/>
  <c r="K85" i="30"/>
  <c r="J85" i="30"/>
  <c r="I92" i="30"/>
  <c r="M92" i="30"/>
  <c r="L92" i="30"/>
  <c r="K92" i="30"/>
  <c r="J92" i="30"/>
  <c r="I98" i="30"/>
  <c r="M98" i="30"/>
  <c r="L98" i="30"/>
  <c r="K98" i="30"/>
  <c r="J98" i="30"/>
  <c r="I111" i="30"/>
  <c r="M111" i="30"/>
  <c r="L111" i="30"/>
  <c r="K111" i="30"/>
  <c r="J111" i="30"/>
  <c r="I117" i="30"/>
  <c r="M117" i="30"/>
  <c r="L117" i="30"/>
  <c r="K117" i="30"/>
  <c r="J117" i="30"/>
  <c r="I124" i="30"/>
  <c r="M124" i="30"/>
  <c r="H132" i="30"/>
  <c r="L124" i="30"/>
  <c r="K124" i="30"/>
  <c r="J124" i="30"/>
  <c r="I130" i="30"/>
  <c r="M130" i="30"/>
  <c r="L130" i="30"/>
  <c r="K130" i="30"/>
  <c r="J130" i="30"/>
  <c r="I137" i="30"/>
  <c r="M137" i="30"/>
  <c r="L137" i="30"/>
  <c r="K137" i="30"/>
  <c r="J137" i="30"/>
  <c r="I143" i="30"/>
  <c r="M143" i="30"/>
  <c r="L143" i="30"/>
  <c r="K143" i="30"/>
  <c r="J143" i="30"/>
  <c r="I150" i="30"/>
  <c r="M150" i="30"/>
  <c r="L150" i="30"/>
  <c r="K150" i="30"/>
  <c r="J150" i="30"/>
  <c r="I156" i="30"/>
  <c r="M156" i="30"/>
  <c r="L156" i="30"/>
  <c r="K156" i="30"/>
  <c r="J156" i="30"/>
  <c r="M71" i="30"/>
  <c r="L71" i="30"/>
  <c r="K71" i="30"/>
  <c r="J71" i="30"/>
  <c r="I71" i="30"/>
  <c r="M78" i="30"/>
  <c r="L78" i="30"/>
  <c r="K78" i="30"/>
  <c r="J78" i="30"/>
  <c r="I78" i="30"/>
  <c r="M84" i="30"/>
  <c r="L84" i="30"/>
  <c r="K84" i="30"/>
  <c r="J84" i="30"/>
  <c r="I84" i="30"/>
  <c r="M97" i="30"/>
  <c r="L97" i="30"/>
  <c r="K97" i="30"/>
  <c r="J97" i="30"/>
  <c r="I97" i="30"/>
  <c r="M103" i="30"/>
  <c r="L103" i="30"/>
  <c r="K103" i="30"/>
  <c r="J103" i="30"/>
  <c r="I103" i="30"/>
  <c r="M110" i="30"/>
  <c r="H118" i="30"/>
  <c r="L110" i="30"/>
  <c r="K110" i="30"/>
  <c r="J110" i="30"/>
  <c r="I110" i="30"/>
  <c r="M116" i="30"/>
  <c r="L116" i="30"/>
  <c r="K116" i="30"/>
  <c r="J116" i="30"/>
  <c r="I116" i="30"/>
  <c r="M123" i="30"/>
  <c r="L123" i="30"/>
  <c r="K123" i="30"/>
  <c r="J123" i="30"/>
  <c r="I123" i="30"/>
  <c r="M129" i="30"/>
  <c r="L129" i="30"/>
  <c r="K129" i="30"/>
  <c r="J129" i="30"/>
  <c r="I129" i="30"/>
  <c r="M136" i="30"/>
  <c r="L136" i="30"/>
  <c r="K136" i="30"/>
  <c r="J136" i="30"/>
  <c r="I136" i="30"/>
  <c r="M142" i="30"/>
  <c r="L142" i="30"/>
  <c r="K142" i="30"/>
  <c r="J142" i="30"/>
  <c r="I142" i="30"/>
  <c r="M149" i="30"/>
  <c r="L149" i="30"/>
  <c r="K149" i="30"/>
  <c r="J149" i="30"/>
  <c r="I149" i="30"/>
  <c r="M155" i="30"/>
  <c r="L155" i="30"/>
  <c r="K155" i="30"/>
  <c r="J155" i="30"/>
  <c r="I155" i="30"/>
  <c r="K24" i="30"/>
  <c r="J24" i="30"/>
  <c r="I24" i="30"/>
  <c r="M24" i="30"/>
  <c r="L24" i="30"/>
  <c r="K158" i="29"/>
  <c r="J158" i="29"/>
  <c r="I158" i="29"/>
  <c r="K156" i="29"/>
  <c r="J156" i="29"/>
  <c r="I156" i="29"/>
  <c r="K154" i="29"/>
  <c r="J154" i="29"/>
  <c r="I154" i="29"/>
  <c r="K152" i="29"/>
  <c r="J152" i="29"/>
  <c r="I152" i="29"/>
  <c r="H160" i="29"/>
  <c r="K150" i="29"/>
  <c r="J150" i="29"/>
  <c r="I150" i="29"/>
  <c r="K148" i="29"/>
  <c r="J148" i="29"/>
  <c r="I148" i="29"/>
  <c r="K145" i="29"/>
  <c r="J145" i="29"/>
  <c r="I145" i="29"/>
  <c r="K143" i="29"/>
  <c r="J143" i="29"/>
  <c r="I143" i="29"/>
  <c r="K141" i="29"/>
  <c r="J141" i="29"/>
  <c r="I141" i="29"/>
  <c r="K139" i="29"/>
  <c r="J139" i="29"/>
  <c r="I139" i="29"/>
  <c r="K137" i="29"/>
  <c r="J137" i="29"/>
  <c r="I137" i="29"/>
  <c r="K135" i="29"/>
  <c r="J135" i="29"/>
  <c r="I135" i="29"/>
  <c r="K130" i="29"/>
  <c r="J130" i="29"/>
  <c r="I130" i="29"/>
  <c r="K128" i="29"/>
  <c r="J128" i="29"/>
  <c r="I128" i="29"/>
  <c r="K126" i="29"/>
  <c r="J126" i="29"/>
  <c r="I126" i="29"/>
  <c r="K124" i="29"/>
  <c r="J124" i="29"/>
  <c r="I124" i="29"/>
  <c r="H132" i="29"/>
  <c r="K122" i="29"/>
  <c r="J122" i="29"/>
  <c r="I122" i="29"/>
  <c r="K120" i="29"/>
  <c r="J120" i="29"/>
  <c r="I120" i="29"/>
  <c r="K117" i="29"/>
  <c r="J117" i="29"/>
  <c r="I117" i="29"/>
  <c r="K115" i="29"/>
  <c r="J115" i="29"/>
  <c r="I115" i="29"/>
  <c r="K113" i="29"/>
  <c r="J113" i="29"/>
  <c r="I113" i="29"/>
  <c r="K111" i="29"/>
  <c r="J111" i="29"/>
  <c r="I111" i="29"/>
  <c r="K109" i="29"/>
  <c r="J109" i="29"/>
  <c r="I109" i="29"/>
  <c r="K107" i="29"/>
  <c r="J107" i="29"/>
  <c r="I107" i="29"/>
  <c r="K102" i="29"/>
  <c r="J102" i="29"/>
  <c r="I102" i="29"/>
  <c r="K100" i="29"/>
  <c r="J100" i="29"/>
  <c r="I100" i="29"/>
  <c r="K98" i="29"/>
  <c r="J98" i="29"/>
  <c r="I98" i="29"/>
  <c r="K96" i="29"/>
  <c r="J96" i="29"/>
  <c r="I96" i="29"/>
  <c r="H104" i="29"/>
  <c r="K94" i="29"/>
  <c r="J94" i="29"/>
  <c r="I94" i="29"/>
  <c r="K92" i="29"/>
  <c r="J92" i="29"/>
  <c r="I92" i="29"/>
  <c r="K89" i="29"/>
  <c r="J89" i="29"/>
  <c r="I89" i="29"/>
  <c r="K87" i="29"/>
  <c r="J87" i="29"/>
  <c r="I87" i="29"/>
  <c r="K85" i="29"/>
  <c r="J85" i="29"/>
  <c r="I85" i="29"/>
  <c r="K83" i="29"/>
  <c r="J83" i="29"/>
  <c r="I83" i="29"/>
  <c r="K81" i="29"/>
  <c r="J81" i="29"/>
  <c r="I81" i="29"/>
  <c r="K79" i="29"/>
  <c r="J79" i="29"/>
  <c r="I79" i="29"/>
  <c r="K74" i="29"/>
  <c r="J74" i="29"/>
  <c r="I74" i="29"/>
  <c r="K72" i="29"/>
  <c r="J72" i="29"/>
  <c r="I72" i="29"/>
  <c r="K70" i="29"/>
  <c r="J70" i="29"/>
  <c r="I70" i="29"/>
  <c r="K68" i="29"/>
  <c r="J68" i="29"/>
  <c r="I68" i="29"/>
  <c r="H76" i="29"/>
  <c r="K66" i="29"/>
  <c r="J66" i="29"/>
  <c r="I66" i="29"/>
  <c r="K64" i="29"/>
  <c r="J64" i="29"/>
  <c r="I64" i="29"/>
  <c r="K61" i="29"/>
  <c r="J61" i="29"/>
  <c r="I61" i="29"/>
  <c r="K59" i="29"/>
  <c r="J59" i="29"/>
  <c r="I59" i="29"/>
  <c r="K57" i="29"/>
  <c r="J57" i="29"/>
  <c r="I57" i="29"/>
  <c r="K55" i="29"/>
  <c r="J55" i="29"/>
  <c r="I55" i="29"/>
  <c r="K53" i="29"/>
  <c r="J53" i="29"/>
  <c r="I53" i="29"/>
  <c r="K51" i="29"/>
  <c r="J51" i="29"/>
  <c r="I51" i="29"/>
  <c r="K46" i="29"/>
  <c r="J46" i="29"/>
  <c r="I46" i="29"/>
  <c r="K44" i="29"/>
  <c r="J44" i="29"/>
  <c r="I44" i="29"/>
  <c r="K42" i="29"/>
  <c r="J42" i="29"/>
  <c r="I42" i="29"/>
  <c r="K40" i="29"/>
  <c r="J40" i="29"/>
  <c r="I40" i="29"/>
  <c r="H48" i="29"/>
  <c r="K38" i="29"/>
  <c r="J38" i="29"/>
  <c r="I38" i="29"/>
  <c r="K36" i="29"/>
  <c r="J36" i="29"/>
  <c r="I36" i="29"/>
  <c r="I31" i="29"/>
  <c r="K31" i="29"/>
  <c r="J31" i="29"/>
  <c r="I29" i="29"/>
  <c r="K29" i="29"/>
  <c r="J29" i="29"/>
  <c r="I27" i="29"/>
  <c r="K27" i="29"/>
  <c r="J27" i="29"/>
  <c r="I25" i="29"/>
  <c r="K25" i="29"/>
  <c r="J25" i="29"/>
  <c r="I23" i="29"/>
  <c r="K23" i="29"/>
  <c r="J23" i="29"/>
  <c r="I18" i="29"/>
  <c r="K18" i="29"/>
  <c r="J18" i="29"/>
  <c r="I16" i="29"/>
  <c r="K16" i="29"/>
  <c r="J16" i="29"/>
  <c r="I14" i="29"/>
  <c r="K14" i="29"/>
  <c r="J14" i="29"/>
  <c r="M154" i="30"/>
  <c r="L154" i="30"/>
  <c r="K154" i="30"/>
  <c r="J154" i="30"/>
  <c r="I154" i="30"/>
  <c r="M39" i="30"/>
  <c r="L39" i="30"/>
  <c r="K39" i="30"/>
  <c r="J39" i="30"/>
  <c r="I39" i="30"/>
  <c r="M32" i="30"/>
  <c r="L32" i="30"/>
  <c r="K32" i="30"/>
  <c r="I32" i="30"/>
  <c r="J32" i="30"/>
  <c r="K33" i="29"/>
  <c r="J33" i="29"/>
  <c r="I33" i="29"/>
  <c r="M52" i="30"/>
  <c r="L52" i="30"/>
  <c r="K52" i="30"/>
  <c r="J52" i="30"/>
  <c r="I52" i="30"/>
  <c r="K32" i="29"/>
  <c r="J32" i="29"/>
  <c r="I32" i="29"/>
  <c r="K30" i="29"/>
  <c r="J30" i="29"/>
  <c r="I30" i="29"/>
  <c r="K28" i="29"/>
  <c r="J28" i="29"/>
  <c r="I28" i="29"/>
  <c r="H34" i="29"/>
  <c r="K26" i="29"/>
  <c r="J26" i="29"/>
  <c r="I26" i="29"/>
  <c r="K24" i="29"/>
  <c r="J24" i="29"/>
  <c r="I24" i="29"/>
  <c r="K22" i="29"/>
  <c r="J22" i="29"/>
  <c r="I22" i="29"/>
  <c r="K19" i="29"/>
  <c r="J19" i="29"/>
  <c r="I19" i="29"/>
  <c r="K17" i="29"/>
  <c r="J17" i="29"/>
  <c r="I17" i="29"/>
  <c r="K15" i="29"/>
  <c r="J15" i="29"/>
  <c r="I15" i="29"/>
  <c r="K13" i="29"/>
  <c r="J13" i="29"/>
  <c r="I13" i="29"/>
  <c r="K11" i="29"/>
  <c r="J11" i="29"/>
  <c r="I11" i="29"/>
  <c r="K9" i="29"/>
  <c r="J9" i="29"/>
  <c r="I9" i="29"/>
  <c r="J37" i="29"/>
  <c r="K37" i="29"/>
  <c r="I37" i="29"/>
  <c r="J39" i="29"/>
  <c r="K39" i="29"/>
  <c r="I39" i="29"/>
  <c r="J41" i="29"/>
  <c r="K41" i="29"/>
  <c r="I41" i="29"/>
  <c r="J43" i="29"/>
  <c r="K43" i="29"/>
  <c r="I43" i="29"/>
  <c r="J45" i="29"/>
  <c r="K45" i="29"/>
  <c r="I45" i="29"/>
  <c r="J47" i="29"/>
  <c r="K47" i="29"/>
  <c r="I47" i="29"/>
  <c r="J50" i="29"/>
  <c r="K50" i="29"/>
  <c r="I50" i="29"/>
  <c r="J52" i="29"/>
  <c r="K52" i="29"/>
  <c r="I52" i="29"/>
  <c r="H62" i="29"/>
  <c r="J54" i="29"/>
  <c r="K54" i="29"/>
  <c r="I54" i="29"/>
  <c r="J56" i="29"/>
  <c r="K56" i="29"/>
  <c r="I56" i="29"/>
  <c r="J58" i="29"/>
  <c r="K58" i="29"/>
  <c r="I58" i="29"/>
  <c r="J60" i="29"/>
  <c r="K60" i="29"/>
  <c r="I60" i="29"/>
  <c r="J65" i="29"/>
  <c r="K65" i="29"/>
  <c r="I65" i="29"/>
  <c r="J67" i="29"/>
  <c r="K67" i="29"/>
  <c r="I67" i="29"/>
  <c r="J69" i="29"/>
  <c r="K69" i="29"/>
  <c r="I69" i="29"/>
  <c r="J71" i="29"/>
  <c r="K71" i="29"/>
  <c r="I71" i="29"/>
  <c r="J73" i="29"/>
  <c r="K73" i="29"/>
  <c r="I73" i="29"/>
  <c r="J75" i="29"/>
  <c r="K75" i="29"/>
  <c r="I75" i="29"/>
  <c r="J78" i="29"/>
  <c r="K78" i="29"/>
  <c r="I78" i="29"/>
  <c r="J80" i="29"/>
  <c r="K80" i="29"/>
  <c r="I80" i="29"/>
  <c r="H90" i="29"/>
  <c r="J82" i="29"/>
  <c r="K82" i="29"/>
  <c r="I82" i="29"/>
  <c r="J84" i="29"/>
  <c r="K84" i="29"/>
  <c r="I84" i="29"/>
  <c r="J86" i="29"/>
  <c r="K86" i="29"/>
  <c r="I86" i="29"/>
  <c r="J88" i="29"/>
  <c r="K88" i="29"/>
  <c r="I88" i="29"/>
  <c r="J93" i="29"/>
  <c r="K93" i="29"/>
  <c r="I93" i="29"/>
  <c r="J95" i="29"/>
  <c r="K95" i="29"/>
  <c r="I95" i="29"/>
  <c r="J97" i="29"/>
  <c r="K97" i="29"/>
  <c r="I97" i="29"/>
  <c r="J99" i="29"/>
  <c r="K99" i="29"/>
  <c r="I99" i="29"/>
  <c r="J101" i="29"/>
  <c r="K101" i="29"/>
  <c r="I101" i="29"/>
  <c r="J103" i="29"/>
  <c r="K103" i="29"/>
  <c r="I103" i="29"/>
  <c r="J106" i="29"/>
  <c r="K106" i="29"/>
  <c r="I106" i="29"/>
  <c r="J108" i="29"/>
  <c r="K108" i="29"/>
  <c r="I108" i="29"/>
  <c r="H118" i="29"/>
  <c r="J110" i="29"/>
  <c r="K110" i="29"/>
  <c r="I110" i="29"/>
  <c r="J112" i="29"/>
  <c r="K112" i="29"/>
  <c r="I112" i="29"/>
  <c r="J114" i="29"/>
  <c r="K114" i="29"/>
  <c r="I114" i="29"/>
  <c r="J116" i="29"/>
  <c r="K116" i="29"/>
  <c r="I116" i="29"/>
  <c r="J121" i="29"/>
  <c r="K121" i="29"/>
  <c r="I121" i="29"/>
  <c r="J123" i="29"/>
  <c r="K123" i="29"/>
  <c r="I123" i="29"/>
  <c r="J125" i="29"/>
  <c r="K125" i="29"/>
  <c r="I125" i="29"/>
  <c r="J127" i="29"/>
  <c r="K127" i="29"/>
  <c r="I127" i="29"/>
  <c r="J129" i="29"/>
  <c r="K129" i="29"/>
  <c r="I129" i="29"/>
  <c r="J131" i="29"/>
  <c r="K131" i="29"/>
  <c r="I131" i="29"/>
  <c r="J134" i="29"/>
  <c r="K134" i="29"/>
  <c r="I134" i="29"/>
  <c r="J136" i="29"/>
  <c r="K136" i="29"/>
  <c r="I136" i="29"/>
  <c r="H146" i="29"/>
  <c r="J138" i="29"/>
  <c r="K138" i="29"/>
  <c r="I138" i="29"/>
  <c r="J140" i="29"/>
  <c r="K140" i="29"/>
  <c r="I140" i="29"/>
  <c r="J142" i="29"/>
  <c r="K142" i="29"/>
  <c r="I142" i="29"/>
  <c r="J144" i="29"/>
  <c r="K144" i="29"/>
  <c r="I144" i="29"/>
  <c r="J149" i="29"/>
  <c r="K149" i="29"/>
  <c r="I149" i="29"/>
  <c r="J151" i="29"/>
  <c r="K151" i="29"/>
  <c r="I151" i="29"/>
  <c r="J153" i="29"/>
  <c r="K153" i="29"/>
  <c r="I153" i="29"/>
  <c r="J155" i="29"/>
  <c r="K155" i="29"/>
  <c r="I155" i="29"/>
  <c r="J157" i="29"/>
  <c r="K157" i="29"/>
  <c r="I157" i="29"/>
  <c r="J159" i="29"/>
  <c r="K159" i="29"/>
  <c r="I159" i="29"/>
  <c r="K9" i="28"/>
  <c r="I9" i="28"/>
  <c r="J9" i="28"/>
  <c r="K157" i="28"/>
  <c r="J157" i="28"/>
  <c r="I157" i="28"/>
  <c r="K153" i="28"/>
  <c r="J153" i="28"/>
  <c r="I153" i="28"/>
  <c r="K149" i="28"/>
  <c r="J149" i="28"/>
  <c r="I149" i="28"/>
  <c r="K144" i="28"/>
  <c r="J144" i="28"/>
  <c r="I144" i="28"/>
  <c r="K140" i="28"/>
  <c r="J140" i="28"/>
  <c r="I140" i="28"/>
  <c r="K136" i="28"/>
  <c r="J136" i="28"/>
  <c r="I136" i="28"/>
  <c r="K131" i="28"/>
  <c r="J131" i="28"/>
  <c r="I131" i="28"/>
  <c r="K127" i="28"/>
  <c r="J127" i="28"/>
  <c r="I127" i="28"/>
  <c r="K123" i="28"/>
  <c r="J123" i="28"/>
  <c r="I123" i="28"/>
  <c r="K114" i="28"/>
  <c r="J114" i="28"/>
  <c r="I114" i="28"/>
  <c r="K110" i="28"/>
  <c r="J110" i="28"/>
  <c r="I110" i="28"/>
  <c r="H118" i="28"/>
  <c r="K106" i="28"/>
  <c r="J106" i="28"/>
  <c r="I106" i="28"/>
  <c r="K101" i="28"/>
  <c r="J101" i="28"/>
  <c r="I101" i="28"/>
  <c r="K97" i="28"/>
  <c r="J97" i="28"/>
  <c r="I97" i="28"/>
  <c r="K93" i="28"/>
  <c r="J93" i="28"/>
  <c r="I93" i="28"/>
  <c r="K88" i="28"/>
  <c r="J88" i="28"/>
  <c r="I88" i="28"/>
  <c r="K84" i="28"/>
  <c r="J84" i="28"/>
  <c r="I84" i="28"/>
  <c r="K80" i="28"/>
  <c r="J80" i="28"/>
  <c r="I80" i="28"/>
  <c r="K75" i="28"/>
  <c r="J75" i="28"/>
  <c r="I75" i="28"/>
  <c r="K71" i="28"/>
  <c r="J71" i="28"/>
  <c r="I71" i="28"/>
  <c r="K67" i="28"/>
  <c r="J67" i="28"/>
  <c r="I67" i="28"/>
  <c r="K58" i="28"/>
  <c r="J58" i="28"/>
  <c r="I58" i="28"/>
  <c r="K54" i="28"/>
  <c r="J54" i="28"/>
  <c r="I54" i="28"/>
  <c r="H62" i="28"/>
  <c r="K50" i="28"/>
  <c r="J50" i="28"/>
  <c r="I50" i="28"/>
  <c r="K45" i="28"/>
  <c r="J45" i="28"/>
  <c r="I45" i="28"/>
  <c r="K41" i="28"/>
  <c r="J41" i="28"/>
  <c r="I41" i="28"/>
  <c r="K37" i="28"/>
  <c r="J37" i="28"/>
  <c r="I37" i="28"/>
  <c r="K32" i="28"/>
  <c r="J32" i="28"/>
  <c r="I32" i="28"/>
  <c r="K28" i="28"/>
  <c r="J28" i="28"/>
  <c r="I28" i="28"/>
  <c r="K24" i="28"/>
  <c r="J24" i="28"/>
  <c r="I24" i="28"/>
  <c r="K19" i="28"/>
  <c r="J19" i="28"/>
  <c r="I19" i="28"/>
  <c r="K15" i="28"/>
  <c r="J15" i="28"/>
  <c r="I15" i="28"/>
  <c r="K11" i="28"/>
  <c r="J11" i="28"/>
  <c r="I11" i="28"/>
  <c r="I8" i="28"/>
  <c r="K8" i="28"/>
  <c r="J8" i="28"/>
  <c r="N58" i="26"/>
  <c r="N57" i="26"/>
  <c r="N56" i="26"/>
  <c r="N55" i="26"/>
  <c r="N60" i="26"/>
  <c r="N54" i="26"/>
  <c r="N59" i="26"/>
  <c r="N53" i="26"/>
  <c r="I73" i="27"/>
  <c r="I29" i="27"/>
  <c r="I95" i="27"/>
  <c r="I51" i="27"/>
  <c r="G7" i="27"/>
  <c r="J8" i="27" s="1"/>
  <c r="K159" i="28"/>
  <c r="J159" i="28"/>
  <c r="I159" i="28"/>
  <c r="K155" i="28"/>
  <c r="J155" i="28"/>
  <c r="I155" i="28"/>
  <c r="K151" i="28"/>
  <c r="J151" i="28"/>
  <c r="I151" i="28"/>
  <c r="K142" i="28"/>
  <c r="J142" i="28"/>
  <c r="I142" i="28"/>
  <c r="K138" i="28"/>
  <c r="J138" i="28"/>
  <c r="I138" i="28"/>
  <c r="H146" i="28"/>
  <c r="K134" i="28"/>
  <c r="J134" i="28"/>
  <c r="I134" i="28"/>
  <c r="K129" i="28"/>
  <c r="J129" i="28"/>
  <c r="I129" i="28"/>
  <c r="K125" i="28"/>
  <c r="J125" i="28"/>
  <c r="I125" i="28"/>
  <c r="K121" i="28"/>
  <c r="J121" i="28"/>
  <c r="I121" i="28"/>
  <c r="K116" i="28"/>
  <c r="J116" i="28"/>
  <c r="I116" i="28"/>
  <c r="K112" i="28"/>
  <c r="J112" i="28"/>
  <c r="I112" i="28"/>
  <c r="K108" i="28"/>
  <c r="J108" i="28"/>
  <c r="I108" i="28"/>
  <c r="K103" i="28"/>
  <c r="J103" i="28"/>
  <c r="I103" i="28"/>
  <c r="K99" i="28"/>
  <c r="J99" i="28"/>
  <c r="I99" i="28"/>
  <c r="K95" i="28"/>
  <c r="J95" i="28"/>
  <c r="I95" i="28"/>
  <c r="K86" i="28"/>
  <c r="J86" i="28"/>
  <c r="I86" i="28"/>
  <c r="K82" i="28"/>
  <c r="J82" i="28"/>
  <c r="I82" i="28"/>
  <c r="H90" i="28"/>
  <c r="K78" i="28"/>
  <c r="J78" i="28"/>
  <c r="I78" i="28"/>
  <c r="K73" i="28"/>
  <c r="J73" i="28"/>
  <c r="I73" i="28"/>
  <c r="K69" i="28"/>
  <c r="J69" i="28"/>
  <c r="I69" i="28"/>
  <c r="K65" i="28"/>
  <c r="J65" i="28"/>
  <c r="I65" i="28"/>
  <c r="K60" i="28"/>
  <c r="J60" i="28"/>
  <c r="I60" i="28"/>
  <c r="K56" i="28"/>
  <c r="J56" i="28"/>
  <c r="I56" i="28"/>
  <c r="K52" i="28"/>
  <c r="J52" i="28"/>
  <c r="I52" i="28"/>
  <c r="K47" i="28"/>
  <c r="J47" i="28"/>
  <c r="I47" i="28"/>
  <c r="K43" i="28"/>
  <c r="J43" i="28"/>
  <c r="I43" i="28"/>
  <c r="K39" i="28"/>
  <c r="J39" i="28"/>
  <c r="I39" i="28"/>
  <c r="K30" i="28"/>
  <c r="J30" i="28"/>
  <c r="I30" i="28"/>
  <c r="K26" i="28"/>
  <c r="J26" i="28"/>
  <c r="I26" i="28"/>
  <c r="H34" i="28"/>
  <c r="K22" i="28"/>
  <c r="J22" i="28"/>
  <c r="I22" i="28"/>
  <c r="K17" i="28"/>
  <c r="J17" i="28"/>
  <c r="I17" i="28"/>
  <c r="K13" i="28"/>
  <c r="J13" i="28"/>
  <c r="I13" i="28"/>
  <c r="J10" i="28"/>
  <c r="I10" i="28"/>
  <c r="K10" i="28"/>
  <c r="J12" i="28"/>
  <c r="I12" i="28"/>
  <c r="H20" i="28"/>
  <c r="K12" i="28"/>
  <c r="J14" i="28"/>
  <c r="I14" i="28"/>
  <c r="K14" i="28"/>
  <c r="J16" i="28"/>
  <c r="I16" i="28"/>
  <c r="K16" i="28"/>
  <c r="J18" i="28"/>
  <c r="I18" i="28"/>
  <c r="K18" i="28"/>
  <c r="J23" i="28"/>
  <c r="I23" i="28"/>
  <c r="K23" i="28"/>
  <c r="J25" i="28"/>
  <c r="I25" i="28"/>
  <c r="K25" i="28"/>
  <c r="J27" i="28"/>
  <c r="I27" i="28"/>
  <c r="K27" i="28"/>
  <c r="J29" i="28"/>
  <c r="I29" i="28"/>
  <c r="K29" i="28"/>
  <c r="J31" i="28"/>
  <c r="I31" i="28"/>
  <c r="K31" i="28"/>
  <c r="J33" i="28"/>
  <c r="I33" i="28"/>
  <c r="K33" i="28"/>
  <c r="J36" i="28"/>
  <c r="I36" i="28"/>
  <c r="K36" i="28"/>
  <c r="J38" i="28"/>
  <c r="I38" i="28"/>
  <c r="K38" i="28"/>
  <c r="J40" i="28"/>
  <c r="I40" i="28"/>
  <c r="H48" i="28"/>
  <c r="K40" i="28"/>
  <c r="J42" i="28"/>
  <c r="I42" i="28"/>
  <c r="K42" i="28"/>
  <c r="J44" i="28"/>
  <c r="I44" i="28"/>
  <c r="K44" i="28"/>
  <c r="J46" i="28"/>
  <c r="I46" i="28"/>
  <c r="K46" i="28"/>
  <c r="J51" i="28"/>
  <c r="I51" i="28"/>
  <c r="K51" i="28"/>
  <c r="J53" i="28"/>
  <c r="I53" i="28"/>
  <c r="K53" i="28"/>
  <c r="J55" i="28"/>
  <c r="I55" i="28"/>
  <c r="K55" i="28"/>
  <c r="J57" i="28"/>
  <c r="I57" i="28"/>
  <c r="K57" i="28"/>
  <c r="J59" i="28"/>
  <c r="I59" i="28"/>
  <c r="K59" i="28"/>
  <c r="J61" i="28"/>
  <c r="I61" i="28"/>
  <c r="K61" i="28"/>
  <c r="J64" i="28"/>
  <c r="I64" i="28"/>
  <c r="K64" i="28"/>
  <c r="J66" i="28"/>
  <c r="I66" i="28"/>
  <c r="K66" i="28"/>
  <c r="J68" i="28"/>
  <c r="I68" i="28"/>
  <c r="H76" i="28"/>
  <c r="K68" i="28"/>
  <c r="J70" i="28"/>
  <c r="I70" i="28"/>
  <c r="K70" i="28"/>
  <c r="J72" i="28"/>
  <c r="I72" i="28"/>
  <c r="K72" i="28"/>
  <c r="J74" i="28"/>
  <c r="I74" i="28"/>
  <c r="K74" i="28"/>
  <c r="J79" i="28"/>
  <c r="I79" i="28"/>
  <c r="K79" i="28"/>
  <c r="J81" i="28"/>
  <c r="I81" i="28"/>
  <c r="K81" i="28"/>
  <c r="J83" i="28"/>
  <c r="I83" i="28"/>
  <c r="K83" i="28"/>
  <c r="J85" i="28"/>
  <c r="I85" i="28"/>
  <c r="K85" i="28"/>
  <c r="J87" i="28"/>
  <c r="I87" i="28"/>
  <c r="K87" i="28"/>
  <c r="J89" i="28"/>
  <c r="I89" i="28"/>
  <c r="K89" i="28"/>
  <c r="J92" i="28"/>
  <c r="I92" i="28"/>
  <c r="K92" i="28"/>
  <c r="J94" i="28"/>
  <c r="I94" i="28"/>
  <c r="K94" i="28"/>
  <c r="J96" i="28"/>
  <c r="I96" i="28"/>
  <c r="H104" i="28"/>
  <c r="K96" i="28"/>
  <c r="J98" i="28"/>
  <c r="I98" i="28"/>
  <c r="K98" i="28"/>
  <c r="J100" i="28"/>
  <c r="I100" i="28"/>
  <c r="K100" i="28"/>
  <c r="J102" i="28"/>
  <c r="I102" i="28"/>
  <c r="K102" i="28"/>
  <c r="J107" i="28"/>
  <c r="I107" i="28"/>
  <c r="K107" i="28"/>
  <c r="J109" i="28"/>
  <c r="I109" i="28"/>
  <c r="K109" i="28"/>
  <c r="J111" i="28"/>
  <c r="I111" i="28"/>
  <c r="K111" i="28"/>
  <c r="J113" i="28"/>
  <c r="I113" i="28"/>
  <c r="K113" i="28"/>
  <c r="J115" i="28"/>
  <c r="I115" i="28"/>
  <c r="K115" i="28"/>
  <c r="J117" i="28"/>
  <c r="I117" i="28"/>
  <c r="K117" i="28"/>
  <c r="J120" i="28"/>
  <c r="I120" i="28"/>
  <c r="K120" i="28"/>
  <c r="J122" i="28"/>
  <c r="I122" i="28"/>
  <c r="K122" i="28"/>
  <c r="J124" i="28"/>
  <c r="I124" i="28"/>
  <c r="H132" i="28"/>
  <c r="K124" i="28"/>
  <c r="J126" i="28"/>
  <c r="I126" i="28"/>
  <c r="K126" i="28"/>
  <c r="J128" i="28"/>
  <c r="I128" i="28"/>
  <c r="K128" i="28"/>
  <c r="J130" i="28"/>
  <c r="I130" i="28"/>
  <c r="K130" i="28"/>
  <c r="J135" i="28"/>
  <c r="I135" i="28"/>
  <c r="K135" i="28"/>
  <c r="J137" i="28"/>
  <c r="I137" i="28"/>
  <c r="K137" i="28"/>
  <c r="J139" i="28"/>
  <c r="I139" i="28"/>
  <c r="K139" i="28"/>
  <c r="J141" i="28"/>
  <c r="I141" i="28"/>
  <c r="K141" i="28"/>
  <c r="J143" i="28"/>
  <c r="I143" i="28"/>
  <c r="K143" i="28"/>
  <c r="J145" i="28"/>
  <c r="I145" i="28"/>
  <c r="K145" i="28"/>
  <c r="J148" i="28"/>
  <c r="I148" i="28"/>
  <c r="K148" i="28"/>
  <c r="J150" i="28"/>
  <c r="I150" i="28"/>
  <c r="K150" i="28"/>
  <c r="J152" i="28"/>
  <c r="I152" i="28"/>
  <c r="H160" i="28"/>
  <c r="K152" i="28"/>
  <c r="J154" i="28"/>
  <c r="I154" i="28"/>
  <c r="K154" i="28"/>
  <c r="J156" i="28"/>
  <c r="I156" i="28"/>
  <c r="K156" i="28"/>
  <c r="J158" i="28"/>
  <c r="I158" i="28"/>
  <c r="K158" i="28"/>
  <c r="N104" i="27"/>
  <c r="N103" i="27"/>
  <c r="N102" i="27"/>
  <c r="N101" i="27"/>
  <c r="N100" i="27"/>
  <c r="N99" i="27"/>
  <c r="N98" i="27"/>
  <c r="N97" i="27"/>
  <c r="N60" i="27"/>
  <c r="N59" i="27"/>
  <c r="N58" i="27"/>
  <c r="N57" i="27"/>
  <c r="N56" i="27"/>
  <c r="N55" i="27"/>
  <c r="N54" i="27"/>
  <c r="N53" i="27"/>
  <c r="N30" i="27"/>
  <c r="N82" i="27"/>
  <c r="N79" i="27"/>
  <c r="N76" i="27"/>
  <c r="N36" i="27"/>
  <c r="N33" i="27"/>
  <c r="N81" i="27"/>
  <c r="N78" i="27"/>
  <c r="N75" i="27"/>
  <c r="N38" i="27"/>
  <c r="N35" i="27"/>
  <c r="N32" i="27"/>
  <c r="N80" i="27"/>
  <c r="N77" i="27"/>
  <c r="N34" i="27"/>
  <c r="N31" i="27"/>
  <c r="N37" i="27"/>
  <c r="I253" i="26"/>
  <c r="I183" i="26"/>
  <c r="I117" i="26"/>
  <c r="I205" i="26"/>
  <c r="I139" i="26"/>
  <c r="I227" i="26"/>
  <c r="I161" i="26"/>
  <c r="I95" i="26"/>
  <c r="I51" i="26"/>
  <c r="I29" i="26"/>
  <c r="G7" i="26"/>
  <c r="J8" i="26" s="1"/>
  <c r="L8" i="26"/>
  <c r="I73" i="26"/>
  <c r="L85" i="26"/>
  <c r="L84" i="26"/>
  <c r="L83" i="26"/>
  <c r="L82" i="26"/>
  <c r="L81" i="26"/>
  <c r="L80" i="26"/>
  <c r="L79" i="26"/>
  <c r="L78" i="26"/>
  <c r="L77" i="26"/>
  <c r="L76" i="26"/>
  <c r="L75" i="26"/>
  <c r="L86" i="26"/>
  <c r="K157" i="23"/>
  <c r="I157" i="23"/>
  <c r="J157" i="23"/>
  <c r="K153" i="23"/>
  <c r="I153" i="23"/>
  <c r="J153" i="23"/>
  <c r="K149" i="23"/>
  <c r="I149" i="23"/>
  <c r="J149" i="23"/>
  <c r="K144" i="23"/>
  <c r="I144" i="23"/>
  <c r="J144" i="23"/>
  <c r="K140" i="23"/>
  <c r="I140" i="23"/>
  <c r="J140" i="23"/>
  <c r="K136" i="23"/>
  <c r="I136" i="23"/>
  <c r="J136" i="23"/>
  <c r="K131" i="23"/>
  <c r="I131" i="23"/>
  <c r="J131" i="23"/>
  <c r="K127" i="23"/>
  <c r="I127" i="23"/>
  <c r="J127" i="23"/>
  <c r="K123" i="23"/>
  <c r="I123" i="23"/>
  <c r="J123" i="23"/>
  <c r="K114" i="23"/>
  <c r="I114" i="23"/>
  <c r="J114" i="23"/>
  <c r="K110" i="23"/>
  <c r="I110" i="23"/>
  <c r="H118" i="23"/>
  <c r="J110" i="23"/>
  <c r="K106" i="23"/>
  <c r="I106" i="23"/>
  <c r="J106" i="23"/>
  <c r="K101" i="23"/>
  <c r="I101" i="23"/>
  <c r="J101" i="23"/>
  <c r="K97" i="23"/>
  <c r="I97" i="23"/>
  <c r="J97" i="23"/>
  <c r="K93" i="23"/>
  <c r="I93" i="23"/>
  <c r="J93" i="23"/>
  <c r="K88" i="23"/>
  <c r="I88" i="23"/>
  <c r="J88" i="23"/>
  <c r="K84" i="23"/>
  <c r="I84" i="23"/>
  <c r="J84" i="23"/>
  <c r="K80" i="23"/>
  <c r="I80" i="23"/>
  <c r="J80" i="23"/>
  <c r="K75" i="23"/>
  <c r="I75" i="23"/>
  <c r="J75" i="23"/>
  <c r="K71" i="23"/>
  <c r="I71" i="23"/>
  <c r="J71" i="23"/>
  <c r="K67" i="23"/>
  <c r="I67" i="23"/>
  <c r="J67" i="23"/>
  <c r="K58" i="23"/>
  <c r="I58" i="23"/>
  <c r="J58" i="23"/>
  <c r="I56" i="23"/>
  <c r="K56" i="23"/>
  <c r="J56" i="23"/>
  <c r="H62" i="23"/>
  <c r="I54" i="23"/>
  <c r="K54" i="23"/>
  <c r="J54" i="23"/>
  <c r="I52" i="23"/>
  <c r="K52" i="23"/>
  <c r="J52" i="23"/>
  <c r="I50" i="23"/>
  <c r="K50" i="23"/>
  <c r="J50" i="23"/>
  <c r="I47" i="23"/>
  <c r="K47" i="23"/>
  <c r="J47" i="23"/>
  <c r="I45" i="23"/>
  <c r="K45" i="23"/>
  <c r="J45" i="23"/>
  <c r="I43" i="23"/>
  <c r="K43" i="23"/>
  <c r="J43" i="23"/>
  <c r="I41" i="23"/>
  <c r="K41" i="23"/>
  <c r="J41" i="23"/>
  <c r="I39" i="23"/>
  <c r="K39" i="23"/>
  <c r="J39" i="23"/>
  <c r="I37" i="23"/>
  <c r="K37" i="23"/>
  <c r="J37" i="23"/>
  <c r="I32" i="23"/>
  <c r="K32" i="23"/>
  <c r="J32" i="23"/>
  <c r="I30" i="23"/>
  <c r="K30" i="23"/>
  <c r="J30" i="23"/>
  <c r="I28" i="23"/>
  <c r="K28" i="23"/>
  <c r="J28" i="23"/>
  <c r="I26" i="23"/>
  <c r="H34" i="23"/>
  <c r="K26" i="23"/>
  <c r="J26" i="23"/>
  <c r="I24" i="23"/>
  <c r="K24" i="23"/>
  <c r="J24" i="23"/>
  <c r="I22" i="23"/>
  <c r="K22" i="23"/>
  <c r="J22" i="23"/>
  <c r="I19" i="23"/>
  <c r="K19" i="23"/>
  <c r="J19" i="23"/>
  <c r="I18" i="23"/>
  <c r="K18" i="23"/>
  <c r="J18" i="23"/>
  <c r="I17" i="23"/>
  <c r="K17" i="23"/>
  <c r="J17" i="23"/>
  <c r="I16" i="23"/>
  <c r="K16" i="23"/>
  <c r="J16" i="23"/>
  <c r="I15" i="23"/>
  <c r="K15" i="23"/>
  <c r="J15" i="23"/>
  <c r="I14" i="23"/>
  <c r="K14" i="23"/>
  <c r="J14" i="23"/>
  <c r="I13" i="23"/>
  <c r="K13" i="23"/>
  <c r="J13" i="23"/>
  <c r="I12" i="23"/>
  <c r="H20" i="23"/>
  <c r="K12" i="23"/>
  <c r="J12" i="23"/>
  <c r="I11" i="23"/>
  <c r="K11" i="23"/>
  <c r="J11" i="23"/>
  <c r="I10" i="23"/>
  <c r="K10" i="23"/>
  <c r="J10" i="23"/>
  <c r="I9" i="23"/>
  <c r="K9" i="23"/>
  <c r="J9" i="23"/>
  <c r="I8" i="23"/>
  <c r="K8" i="23"/>
  <c r="J8" i="23"/>
  <c r="J155" i="22"/>
  <c r="L155" i="22"/>
  <c r="K155" i="22"/>
  <c r="J152" i="22"/>
  <c r="L152" i="22"/>
  <c r="K152" i="22"/>
  <c r="J149" i="22"/>
  <c r="L149" i="22"/>
  <c r="K149" i="22"/>
  <c r="J145" i="22"/>
  <c r="L145" i="22"/>
  <c r="K145" i="22"/>
  <c r="J142" i="22"/>
  <c r="L142" i="22"/>
  <c r="K142" i="22"/>
  <c r="J139" i="22"/>
  <c r="L139" i="22"/>
  <c r="I147" i="22"/>
  <c r="K139" i="22"/>
  <c r="J136" i="22"/>
  <c r="L136" i="22"/>
  <c r="K136" i="22"/>
  <c r="J132" i="22"/>
  <c r="L132" i="22"/>
  <c r="K132" i="22"/>
  <c r="J129" i="22"/>
  <c r="L129" i="22"/>
  <c r="K129" i="22"/>
  <c r="J126" i="22"/>
  <c r="L126" i="22"/>
  <c r="K126" i="22"/>
  <c r="J123" i="22"/>
  <c r="L123" i="22"/>
  <c r="K123" i="22"/>
  <c r="J116" i="22"/>
  <c r="L116" i="22"/>
  <c r="K116" i="22"/>
  <c r="J113" i="22"/>
  <c r="L113" i="22"/>
  <c r="K113" i="22"/>
  <c r="J110" i="22"/>
  <c r="L110" i="22"/>
  <c r="K110" i="22"/>
  <c r="J107" i="22"/>
  <c r="L107" i="22"/>
  <c r="K107" i="22"/>
  <c r="J103" i="22"/>
  <c r="L103" i="22"/>
  <c r="K103" i="22"/>
  <c r="J100" i="22"/>
  <c r="L100" i="22"/>
  <c r="K100" i="22"/>
  <c r="J97" i="22"/>
  <c r="L97" i="22"/>
  <c r="I105" i="22"/>
  <c r="K97" i="22"/>
  <c r="J94" i="22"/>
  <c r="L94" i="22"/>
  <c r="K94" i="22"/>
  <c r="J90" i="22"/>
  <c r="L90" i="22"/>
  <c r="K90" i="22"/>
  <c r="J87" i="22"/>
  <c r="L87" i="22"/>
  <c r="K87" i="22"/>
  <c r="J84" i="22"/>
  <c r="L84" i="22"/>
  <c r="K84" i="22"/>
  <c r="J81" i="22"/>
  <c r="L81" i="22"/>
  <c r="K81" i="22"/>
  <c r="J74" i="22"/>
  <c r="L74" i="22"/>
  <c r="K74" i="22"/>
  <c r="J71" i="22"/>
  <c r="L71" i="22"/>
  <c r="K71" i="22"/>
  <c r="J68" i="22"/>
  <c r="L68" i="22"/>
  <c r="K68" i="22"/>
  <c r="J65" i="22"/>
  <c r="L65" i="22"/>
  <c r="K65" i="22"/>
  <c r="J61" i="22"/>
  <c r="L61" i="22"/>
  <c r="K61" i="22"/>
  <c r="J58" i="22"/>
  <c r="L58" i="22"/>
  <c r="K58" i="22"/>
  <c r="J55" i="22"/>
  <c r="L55" i="22"/>
  <c r="I63" i="22"/>
  <c r="K55" i="22"/>
  <c r="J52" i="22"/>
  <c r="L52" i="22"/>
  <c r="K52" i="22"/>
  <c r="J48" i="22"/>
  <c r="L48" i="22"/>
  <c r="K48" i="22"/>
  <c r="J45" i="22"/>
  <c r="L45" i="22"/>
  <c r="K45" i="22"/>
  <c r="J42" i="22"/>
  <c r="L42" i="22"/>
  <c r="K42" i="22"/>
  <c r="J39" i="22"/>
  <c r="L39" i="22"/>
  <c r="K39" i="22"/>
  <c r="J32" i="22"/>
  <c r="L32" i="22"/>
  <c r="K32" i="22"/>
  <c r="J29" i="22"/>
  <c r="L29" i="22"/>
  <c r="K29" i="22"/>
  <c r="J26" i="22"/>
  <c r="L26" i="22"/>
  <c r="K26" i="22"/>
  <c r="L23" i="22"/>
  <c r="K23" i="22"/>
  <c r="J23" i="22"/>
  <c r="L16" i="22"/>
  <c r="K16" i="22"/>
  <c r="J16" i="22"/>
  <c r="X13" i="22"/>
  <c r="U21" i="22"/>
  <c r="W13" i="22"/>
  <c r="V13" i="22"/>
  <c r="L10" i="22"/>
  <c r="K10" i="22"/>
  <c r="J10" i="22"/>
  <c r="J57" i="23"/>
  <c r="K57" i="23"/>
  <c r="I57" i="23"/>
  <c r="J59" i="23"/>
  <c r="K59" i="23"/>
  <c r="I59" i="23"/>
  <c r="J61" i="23"/>
  <c r="K61" i="23"/>
  <c r="I61" i="23"/>
  <c r="J64" i="23"/>
  <c r="K64" i="23"/>
  <c r="I64" i="23"/>
  <c r="J66" i="23"/>
  <c r="K66" i="23"/>
  <c r="I66" i="23"/>
  <c r="H76" i="23"/>
  <c r="J68" i="23"/>
  <c r="K68" i="23"/>
  <c r="I68" i="23"/>
  <c r="J70" i="23"/>
  <c r="K70" i="23"/>
  <c r="I70" i="23"/>
  <c r="J72" i="23"/>
  <c r="K72" i="23"/>
  <c r="I72" i="23"/>
  <c r="J74" i="23"/>
  <c r="K74" i="23"/>
  <c r="I74" i="23"/>
  <c r="J79" i="23"/>
  <c r="K79" i="23"/>
  <c r="I79" i="23"/>
  <c r="J81" i="23"/>
  <c r="K81" i="23"/>
  <c r="I81" i="23"/>
  <c r="J83" i="23"/>
  <c r="K83" i="23"/>
  <c r="I83" i="23"/>
  <c r="J85" i="23"/>
  <c r="K85" i="23"/>
  <c r="I85" i="23"/>
  <c r="J87" i="23"/>
  <c r="K87" i="23"/>
  <c r="I87" i="23"/>
  <c r="J89" i="23"/>
  <c r="K89" i="23"/>
  <c r="I89" i="23"/>
  <c r="J92" i="23"/>
  <c r="K92" i="23"/>
  <c r="I92" i="23"/>
  <c r="J94" i="23"/>
  <c r="K94" i="23"/>
  <c r="I94" i="23"/>
  <c r="H104" i="23"/>
  <c r="J96" i="23"/>
  <c r="K96" i="23"/>
  <c r="I96" i="23"/>
  <c r="J98" i="23"/>
  <c r="K98" i="23"/>
  <c r="I98" i="23"/>
  <c r="J100" i="23"/>
  <c r="K100" i="23"/>
  <c r="I100" i="23"/>
  <c r="J102" i="23"/>
  <c r="K102" i="23"/>
  <c r="I102" i="23"/>
  <c r="J107" i="23"/>
  <c r="K107" i="23"/>
  <c r="I107" i="23"/>
  <c r="J109" i="23"/>
  <c r="K109" i="23"/>
  <c r="I109" i="23"/>
  <c r="J111" i="23"/>
  <c r="K111" i="23"/>
  <c r="I111" i="23"/>
  <c r="J113" i="23"/>
  <c r="K113" i="23"/>
  <c r="I113" i="23"/>
  <c r="J115" i="23"/>
  <c r="K115" i="23"/>
  <c r="I115" i="23"/>
  <c r="J117" i="23"/>
  <c r="K117" i="23"/>
  <c r="I117" i="23"/>
  <c r="J120" i="23"/>
  <c r="K120" i="23"/>
  <c r="I120" i="23"/>
  <c r="J122" i="23"/>
  <c r="K122" i="23"/>
  <c r="I122" i="23"/>
  <c r="H132" i="23"/>
  <c r="J124" i="23"/>
  <c r="K124" i="23"/>
  <c r="I124" i="23"/>
  <c r="J126" i="23"/>
  <c r="K126" i="23"/>
  <c r="I126" i="23"/>
  <c r="J128" i="23"/>
  <c r="K128" i="23"/>
  <c r="I128" i="23"/>
  <c r="J130" i="23"/>
  <c r="K130" i="23"/>
  <c r="I130" i="23"/>
  <c r="J135" i="23"/>
  <c r="K135" i="23"/>
  <c r="I135" i="23"/>
  <c r="J137" i="23"/>
  <c r="K137" i="23"/>
  <c r="I137" i="23"/>
  <c r="J139" i="23"/>
  <c r="K139" i="23"/>
  <c r="I139" i="23"/>
  <c r="J141" i="23"/>
  <c r="K141" i="23"/>
  <c r="I141" i="23"/>
  <c r="J143" i="23"/>
  <c r="K143" i="23"/>
  <c r="I143" i="23"/>
  <c r="J145" i="23"/>
  <c r="K145" i="23"/>
  <c r="I145" i="23"/>
  <c r="J148" i="23"/>
  <c r="K148" i="23"/>
  <c r="I148" i="23"/>
  <c r="J150" i="23"/>
  <c r="K150" i="23"/>
  <c r="I150" i="23"/>
  <c r="H160" i="23"/>
  <c r="J152" i="23"/>
  <c r="K152" i="23"/>
  <c r="I152" i="23"/>
  <c r="J154" i="23"/>
  <c r="K154" i="23"/>
  <c r="I154" i="23"/>
  <c r="J156" i="23"/>
  <c r="K156" i="23"/>
  <c r="I156" i="23"/>
  <c r="J158" i="23"/>
  <c r="K158" i="23"/>
  <c r="I158" i="23"/>
  <c r="V18" i="22"/>
  <c r="X18" i="22"/>
  <c r="W18" i="22"/>
  <c r="J15" i="22"/>
  <c r="L15" i="22"/>
  <c r="K15" i="22"/>
  <c r="V12" i="22"/>
  <c r="X12" i="22"/>
  <c r="W12" i="22"/>
  <c r="J9" i="22"/>
  <c r="L9" i="22"/>
  <c r="K9" i="22"/>
  <c r="K155" i="23"/>
  <c r="I155" i="23"/>
  <c r="J155" i="23"/>
  <c r="K151" i="23"/>
  <c r="I151" i="23"/>
  <c r="J151" i="23"/>
  <c r="K142" i="23"/>
  <c r="I142" i="23"/>
  <c r="J142" i="23"/>
  <c r="K138" i="23"/>
  <c r="I138" i="23"/>
  <c r="J138" i="23"/>
  <c r="H146" i="23"/>
  <c r="K134" i="23"/>
  <c r="I134" i="23"/>
  <c r="J134" i="23"/>
  <c r="K129" i="23"/>
  <c r="I129" i="23"/>
  <c r="J129" i="23"/>
  <c r="K125" i="23"/>
  <c r="I125" i="23"/>
  <c r="J125" i="23"/>
  <c r="K121" i="23"/>
  <c r="I121" i="23"/>
  <c r="J121" i="23"/>
  <c r="K116" i="23"/>
  <c r="I116" i="23"/>
  <c r="J116" i="23"/>
  <c r="K112" i="23"/>
  <c r="I112" i="23"/>
  <c r="J112" i="23"/>
  <c r="K108" i="23"/>
  <c r="I108" i="23"/>
  <c r="J108" i="23"/>
  <c r="K103" i="23"/>
  <c r="I103" i="23"/>
  <c r="J103" i="23"/>
  <c r="K99" i="23"/>
  <c r="I99" i="23"/>
  <c r="J99" i="23"/>
  <c r="K95" i="23"/>
  <c r="I95" i="23"/>
  <c r="J95" i="23"/>
  <c r="K86" i="23"/>
  <c r="I86" i="23"/>
  <c r="J86" i="23"/>
  <c r="K82" i="23"/>
  <c r="I82" i="23"/>
  <c r="J82" i="23"/>
  <c r="H90" i="23"/>
  <c r="K78" i="23"/>
  <c r="I78" i="23"/>
  <c r="J78" i="23"/>
  <c r="K73" i="23"/>
  <c r="I73" i="23"/>
  <c r="J73" i="23"/>
  <c r="K69" i="23"/>
  <c r="I69" i="23"/>
  <c r="J69" i="23"/>
  <c r="K65" i="23"/>
  <c r="I65" i="23"/>
  <c r="J65" i="23"/>
  <c r="K60" i="23"/>
  <c r="I60" i="23"/>
  <c r="J60" i="23"/>
  <c r="L159" i="22"/>
  <c r="K159" i="22"/>
  <c r="J159" i="22"/>
  <c r="L156" i="22"/>
  <c r="K156" i="22"/>
  <c r="J156" i="22"/>
  <c r="L153" i="22"/>
  <c r="I161" i="22"/>
  <c r="K153" i="22"/>
  <c r="J153" i="22"/>
  <c r="L150" i="22"/>
  <c r="K150" i="22"/>
  <c r="J150" i="22"/>
  <c r="L146" i="22"/>
  <c r="K146" i="22"/>
  <c r="J146" i="22"/>
  <c r="L143" i="22"/>
  <c r="K143" i="22"/>
  <c r="J143" i="22"/>
  <c r="L140" i="22"/>
  <c r="K140" i="22"/>
  <c r="J140" i="22"/>
  <c r="L137" i="22"/>
  <c r="K137" i="22"/>
  <c r="J137" i="22"/>
  <c r="L130" i="22"/>
  <c r="K130" i="22"/>
  <c r="J130" i="22"/>
  <c r="L127" i="22"/>
  <c r="K127" i="22"/>
  <c r="J127" i="22"/>
  <c r="L124" i="22"/>
  <c r="K124" i="22"/>
  <c r="J124" i="22"/>
  <c r="L121" i="22"/>
  <c r="K121" i="22"/>
  <c r="J121" i="22"/>
  <c r="L117" i="22"/>
  <c r="K117" i="22"/>
  <c r="J117" i="22"/>
  <c r="L114" i="22"/>
  <c r="K114" i="22"/>
  <c r="J114" i="22"/>
  <c r="L111" i="22"/>
  <c r="I119" i="22"/>
  <c r="K111" i="22"/>
  <c r="J111" i="22"/>
  <c r="L108" i="22"/>
  <c r="K108" i="22"/>
  <c r="J108" i="22"/>
  <c r="L104" i="22"/>
  <c r="K104" i="22"/>
  <c r="J104" i="22"/>
  <c r="L101" i="22"/>
  <c r="K101" i="22"/>
  <c r="J101" i="22"/>
  <c r="L98" i="22"/>
  <c r="K98" i="22"/>
  <c r="J98" i="22"/>
  <c r="L95" i="22"/>
  <c r="K95" i="22"/>
  <c r="J95" i="22"/>
  <c r="L88" i="22"/>
  <c r="K88" i="22"/>
  <c r="J88" i="22"/>
  <c r="L85" i="22"/>
  <c r="K85" i="22"/>
  <c r="J85" i="22"/>
  <c r="L82" i="22"/>
  <c r="K82" i="22"/>
  <c r="J82" i="22"/>
  <c r="L79" i="22"/>
  <c r="K79" i="22"/>
  <c r="J79" i="22"/>
  <c r="L75" i="22"/>
  <c r="K75" i="22"/>
  <c r="J75" i="22"/>
  <c r="L72" i="22"/>
  <c r="K72" i="22"/>
  <c r="J72" i="22"/>
  <c r="L69" i="22"/>
  <c r="I77" i="22"/>
  <c r="K69" i="22"/>
  <c r="J69" i="22"/>
  <c r="L66" i="22"/>
  <c r="K66" i="22"/>
  <c r="J66" i="22"/>
  <c r="L62" i="22"/>
  <c r="K62" i="22"/>
  <c r="J62" i="22"/>
  <c r="L59" i="22"/>
  <c r="K59" i="22"/>
  <c r="J59" i="22"/>
  <c r="L56" i="22"/>
  <c r="K56" i="22"/>
  <c r="J56" i="22"/>
  <c r="L53" i="22"/>
  <c r="K53" i="22"/>
  <c r="J53" i="22"/>
  <c r="L46" i="22"/>
  <c r="K46" i="22"/>
  <c r="J46" i="22"/>
  <c r="L43" i="22"/>
  <c r="K43" i="22"/>
  <c r="J43" i="22"/>
  <c r="L40" i="22"/>
  <c r="K40" i="22"/>
  <c r="J40" i="22"/>
  <c r="L37" i="22"/>
  <c r="K37" i="22"/>
  <c r="J37" i="22"/>
  <c r="L33" i="22"/>
  <c r="K33" i="22"/>
  <c r="J33" i="22"/>
  <c r="L30" i="22"/>
  <c r="K30" i="22"/>
  <c r="J30" i="22"/>
  <c r="L27" i="22"/>
  <c r="I35" i="22"/>
  <c r="K27" i="22"/>
  <c r="J27" i="22"/>
  <c r="L24" i="22"/>
  <c r="K24" i="22"/>
  <c r="J24" i="22"/>
  <c r="K20" i="22"/>
  <c r="J20" i="22"/>
  <c r="L20" i="22"/>
  <c r="W17" i="22"/>
  <c r="V17" i="22"/>
  <c r="X17" i="22"/>
  <c r="K14" i="22"/>
  <c r="J14" i="22"/>
  <c r="L14" i="22"/>
  <c r="W11" i="22"/>
  <c r="V11" i="22"/>
  <c r="X11" i="22"/>
  <c r="K55" i="23"/>
  <c r="J55" i="23"/>
  <c r="I55" i="23"/>
  <c r="K53" i="23"/>
  <c r="J53" i="23"/>
  <c r="I53" i="23"/>
  <c r="K51" i="23"/>
  <c r="J51" i="23"/>
  <c r="I51" i="23"/>
  <c r="K46" i="23"/>
  <c r="J46" i="23"/>
  <c r="I46" i="23"/>
  <c r="K44" i="23"/>
  <c r="J44" i="23"/>
  <c r="I44" i="23"/>
  <c r="K42" i="23"/>
  <c r="J42" i="23"/>
  <c r="I42" i="23"/>
  <c r="K40" i="23"/>
  <c r="J40" i="23"/>
  <c r="I40" i="23"/>
  <c r="H48" i="23"/>
  <c r="K38" i="23"/>
  <c r="J38" i="23"/>
  <c r="I38" i="23"/>
  <c r="K36" i="23"/>
  <c r="J36" i="23"/>
  <c r="I36" i="23"/>
  <c r="K33" i="23"/>
  <c r="J33" i="23"/>
  <c r="I33" i="23"/>
  <c r="L19" i="22"/>
  <c r="K19" i="22"/>
  <c r="J19" i="22"/>
  <c r="X16" i="22"/>
  <c r="W16" i="22"/>
  <c r="V16" i="22"/>
  <c r="L13" i="22"/>
  <c r="I21" i="22"/>
  <c r="K13" i="22"/>
  <c r="J13" i="22"/>
  <c r="I146" i="21"/>
  <c r="H146" i="21"/>
  <c r="I127" i="21"/>
  <c r="H127" i="21"/>
  <c r="I108" i="21"/>
  <c r="H108" i="21"/>
  <c r="I88" i="21"/>
  <c r="H88" i="21"/>
  <c r="I69" i="21"/>
  <c r="H69" i="21"/>
  <c r="G50" i="21"/>
  <c r="I42" i="21"/>
  <c r="H42" i="21"/>
  <c r="I35" i="21"/>
  <c r="H35" i="21"/>
  <c r="I29" i="21"/>
  <c r="H29" i="21"/>
  <c r="R16" i="21"/>
  <c r="Q16" i="21"/>
  <c r="R13" i="21"/>
  <c r="Q13" i="21"/>
  <c r="R10" i="21"/>
  <c r="Q10" i="21"/>
  <c r="W8" i="23"/>
  <c r="V8" i="23"/>
  <c r="U8" i="23"/>
  <c r="W9" i="23"/>
  <c r="V9" i="23"/>
  <c r="U9" i="23"/>
  <c r="W10" i="23"/>
  <c r="V10" i="23"/>
  <c r="U10" i="23"/>
  <c r="W11" i="23"/>
  <c r="V11" i="23"/>
  <c r="U11" i="23"/>
  <c r="W12" i="23"/>
  <c r="V12" i="23"/>
  <c r="U12" i="23"/>
  <c r="T20" i="23"/>
  <c r="W13" i="23"/>
  <c r="V13" i="23"/>
  <c r="U13" i="23"/>
  <c r="W14" i="23"/>
  <c r="V14" i="23"/>
  <c r="U14" i="23"/>
  <c r="W15" i="23"/>
  <c r="V15" i="23"/>
  <c r="U15" i="23"/>
  <c r="W16" i="23"/>
  <c r="V16" i="23"/>
  <c r="U16" i="23"/>
  <c r="W17" i="23"/>
  <c r="V17" i="23"/>
  <c r="U17" i="23"/>
  <c r="W18" i="23"/>
  <c r="V18" i="23"/>
  <c r="U18" i="23"/>
  <c r="W19" i="23"/>
  <c r="V19" i="23"/>
  <c r="U19" i="23"/>
  <c r="G162" i="21"/>
  <c r="I154" i="21"/>
  <c r="H154" i="21"/>
  <c r="I115" i="21"/>
  <c r="H115" i="21"/>
  <c r="I159" i="21"/>
  <c r="H159" i="21"/>
  <c r="G148" i="21"/>
  <c r="I140" i="21"/>
  <c r="H140" i="21"/>
  <c r="I101" i="21"/>
  <c r="H101" i="21"/>
  <c r="I82" i="21"/>
  <c r="H82" i="21"/>
  <c r="I62" i="21"/>
  <c r="H62" i="21"/>
  <c r="I52" i="21"/>
  <c r="H52" i="21"/>
  <c r="I40" i="21"/>
  <c r="H40" i="21"/>
  <c r="I33" i="21"/>
  <c r="H33" i="21"/>
  <c r="I27" i="21"/>
  <c r="H27" i="21"/>
  <c r="R21" i="21"/>
  <c r="Q21" i="21"/>
  <c r="R18" i="21"/>
  <c r="Q18" i="21"/>
  <c r="R15" i="21"/>
  <c r="Q15" i="21"/>
  <c r="R12" i="21"/>
  <c r="Q12" i="21"/>
  <c r="I147" i="21"/>
  <c r="H147" i="21"/>
  <c r="I128" i="21"/>
  <c r="H128" i="21"/>
  <c r="I109" i="21"/>
  <c r="H109" i="21"/>
  <c r="I89" i="21"/>
  <c r="H89" i="21"/>
  <c r="G78" i="21"/>
  <c r="I70" i="21"/>
  <c r="H70" i="21"/>
  <c r="I57" i="21"/>
  <c r="H57" i="21"/>
  <c r="I45" i="21"/>
  <c r="H45" i="21"/>
  <c r="I39" i="21"/>
  <c r="H39" i="21"/>
  <c r="I32" i="21"/>
  <c r="H32" i="21"/>
  <c r="I26" i="21"/>
  <c r="H26" i="21"/>
  <c r="I153" i="21"/>
  <c r="H153" i="21"/>
  <c r="I133" i="21"/>
  <c r="H133" i="21"/>
  <c r="I114" i="21"/>
  <c r="H114" i="21"/>
  <c r="I95" i="21"/>
  <c r="H95" i="21"/>
  <c r="I75" i="21"/>
  <c r="H75" i="21"/>
  <c r="I49" i="21"/>
  <c r="H49" i="21"/>
  <c r="I44" i="21"/>
  <c r="H44" i="21"/>
  <c r="I38" i="21"/>
  <c r="H38" i="21"/>
  <c r="I31" i="21"/>
  <c r="H31" i="21"/>
  <c r="I25" i="21"/>
  <c r="H25" i="21"/>
  <c r="R20" i="21"/>
  <c r="Q20" i="21"/>
  <c r="R17" i="21"/>
  <c r="Q17" i="21"/>
  <c r="P22" i="21"/>
  <c r="R14" i="21"/>
  <c r="Q14" i="21"/>
  <c r="R11" i="21"/>
  <c r="Q11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H46" i="21"/>
  <c r="I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G106" i="21"/>
  <c r="I98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H47" i="21"/>
  <c r="I47" i="21"/>
  <c r="H54" i="21"/>
  <c r="I54" i="21"/>
  <c r="H60" i="21"/>
  <c r="I60" i="21"/>
  <c r="H67" i="21"/>
  <c r="I67" i="21"/>
  <c r="H73" i="21"/>
  <c r="I73" i="21"/>
  <c r="H80" i="21"/>
  <c r="I80" i="21"/>
  <c r="H86" i="21"/>
  <c r="I86" i="21"/>
  <c r="H99" i="21"/>
  <c r="I99" i="21"/>
  <c r="H105" i="21"/>
  <c r="I105" i="21"/>
  <c r="H112" i="21"/>
  <c r="G120" i="21"/>
  <c r="I112" i="21"/>
  <c r="H118" i="21"/>
  <c r="I118" i="21"/>
  <c r="H125" i="21"/>
  <c r="I125" i="21"/>
  <c r="H131" i="21"/>
  <c r="I131" i="21"/>
  <c r="H138" i="21"/>
  <c r="I138" i="21"/>
  <c r="H144" i="21"/>
  <c r="I144" i="21"/>
  <c r="H151" i="21"/>
  <c r="I151" i="21"/>
  <c r="H157" i="21"/>
  <c r="I157" i="21"/>
  <c r="I48" i="21"/>
  <c r="H48" i="21"/>
  <c r="I55" i="21"/>
  <c r="H55" i="21"/>
  <c r="I61" i="21"/>
  <c r="H61" i="21"/>
  <c r="I68" i="21"/>
  <c r="H68" i="21"/>
  <c r="H74" i="21"/>
  <c r="I74" i="21"/>
  <c r="I81" i="21"/>
  <c r="H81" i="21"/>
  <c r="I87" i="21"/>
  <c r="H87" i="21"/>
  <c r="H94" i="21"/>
  <c r="I94" i="21"/>
  <c r="I100" i="21"/>
  <c r="H100" i="21"/>
  <c r="H113" i="21"/>
  <c r="I113" i="21"/>
  <c r="I119" i="21"/>
  <c r="H119" i="21"/>
  <c r="G134" i="21"/>
  <c r="I126" i="21"/>
  <c r="H126" i="21"/>
  <c r="H132" i="21"/>
  <c r="I132" i="21"/>
  <c r="I139" i="21"/>
  <c r="H139" i="21"/>
  <c r="I145" i="21"/>
  <c r="H145" i="21"/>
  <c r="H152" i="21"/>
  <c r="I152" i="21"/>
  <c r="I158" i="21"/>
  <c r="H158" i="21"/>
  <c r="Y28" i="19"/>
  <c r="X28" i="19"/>
  <c r="W35" i="19"/>
  <c r="Y27" i="19"/>
  <c r="X27" i="19"/>
  <c r="Y26" i="19"/>
  <c r="X26" i="19"/>
  <c r="Y25" i="19"/>
  <c r="X25" i="19"/>
  <c r="W23" i="19"/>
  <c r="Y24" i="19"/>
  <c r="X24" i="19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W21" i="19"/>
  <c r="Y13" i="19"/>
  <c r="X13" i="19"/>
  <c r="Y12" i="19"/>
  <c r="X12" i="19"/>
  <c r="Y11" i="19"/>
  <c r="X11" i="19"/>
  <c r="W9" i="19"/>
  <c r="Y10" i="19"/>
  <c r="X10" i="19"/>
  <c r="Y30" i="19"/>
  <c r="X30" i="19"/>
  <c r="Y31" i="19"/>
  <c r="X31" i="19"/>
  <c r="Y32" i="19"/>
  <c r="X32" i="19"/>
  <c r="Y33" i="19"/>
  <c r="X33" i="19"/>
  <c r="Y34" i="19"/>
  <c r="X34" i="19"/>
  <c r="Y38" i="19"/>
  <c r="X38" i="19"/>
  <c r="W37" i="19"/>
  <c r="Y39" i="19"/>
  <c r="X39" i="19"/>
  <c r="Y40" i="19"/>
  <c r="X40" i="19"/>
  <c r="Y41" i="19"/>
  <c r="X41" i="19"/>
  <c r="W49" i="19"/>
  <c r="Y42" i="19"/>
  <c r="X42" i="19"/>
  <c r="Y43" i="19"/>
  <c r="X43" i="19"/>
  <c r="Y44" i="19"/>
  <c r="X44" i="19"/>
  <c r="Y45" i="19"/>
  <c r="X45" i="19"/>
  <c r="Y46" i="19"/>
  <c r="X46" i="19"/>
  <c r="Y47" i="19"/>
  <c r="X47" i="19"/>
  <c r="Y48" i="19"/>
  <c r="X48" i="19"/>
  <c r="Y52" i="19"/>
  <c r="X52" i="19"/>
  <c r="W51" i="19"/>
  <c r="Y53" i="19"/>
  <c r="X53" i="19"/>
  <c r="Y54" i="19"/>
  <c r="X54" i="19"/>
  <c r="Y55" i="19"/>
  <c r="X55" i="19"/>
  <c r="W63" i="19"/>
  <c r="Y56" i="19"/>
  <c r="X56" i="19"/>
  <c r="Y57" i="19"/>
  <c r="X57" i="19"/>
  <c r="Y58" i="19"/>
  <c r="X58" i="19"/>
  <c r="Y59" i="19"/>
  <c r="X59" i="19"/>
  <c r="Y60" i="19"/>
  <c r="X60" i="19"/>
  <c r="Y61" i="19"/>
  <c r="X61" i="19"/>
  <c r="Y62" i="19"/>
  <c r="X62" i="19"/>
  <c r="Y66" i="19"/>
  <c r="X66" i="19"/>
  <c r="W65" i="19"/>
  <c r="Y67" i="19"/>
  <c r="X67" i="19"/>
  <c r="Y68" i="19"/>
  <c r="X68" i="19"/>
  <c r="Y69" i="19"/>
  <c r="X69" i="19"/>
  <c r="W77" i="19"/>
  <c r="Y70" i="19"/>
  <c r="X70" i="19"/>
  <c r="Y71" i="19"/>
  <c r="X71" i="19"/>
  <c r="Y72" i="19"/>
  <c r="X72" i="19"/>
  <c r="Y73" i="19"/>
  <c r="X73" i="19"/>
  <c r="Y74" i="19"/>
  <c r="X74" i="19"/>
  <c r="Y75" i="19"/>
  <c r="X75" i="19"/>
  <c r="Y76" i="19"/>
  <c r="X76" i="19"/>
  <c r="Y80" i="19"/>
  <c r="X80" i="19"/>
  <c r="W79" i="19"/>
  <c r="Y81" i="19"/>
  <c r="X81" i="19"/>
  <c r="Y82" i="19"/>
  <c r="X82" i="19"/>
  <c r="Y83" i="19"/>
  <c r="X83" i="19"/>
  <c r="W91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Y139" i="19"/>
  <c r="X139" i="19"/>
  <c r="W147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Q29" i="19"/>
  <c r="P29" i="19"/>
  <c r="Q28" i="19"/>
  <c r="P28" i="19"/>
  <c r="O35" i="19"/>
  <c r="Q27" i="19"/>
  <c r="P27" i="19"/>
  <c r="Q26" i="19"/>
  <c r="P26" i="19"/>
  <c r="Q25" i="19"/>
  <c r="P25" i="19"/>
  <c r="Q24" i="19"/>
  <c r="P24" i="19"/>
  <c r="O23" i="19"/>
  <c r="Q20" i="19"/>
  <c r="P20" i="19"/>
  <c r="Q19" i="19"/>
  <c r="P19" i="19"/>
  <c r="Q18" i="19"/>
  <c r="P18" i="19"/>
  <c r="Q17" i="19"/>
  <c r="P17" i="19"/>
  <c r="Q16" i="19"/>
  <c r="P16" i="19"/>
  <c r="Q15" i="19"/>
  <c r="P15" i="19"/>
  <c r="Q14" i="19"/>
  <c r="P14" i="19"/>
  <c r="Q13" i="19"/>
  <c r="P13" i="19"/>
  <c r="O21" i="19"/>
  <c r="Q12" i="19"/>
  <c r="P12" i="19"/>
  <c r="Q11" i="19"/>
  <c r="P11" i="19"/>
  <c r="Q10" i="19"/>
  <c r="P10" i="19"/>
  <c r="O9" i="19"/>
  <c r="R58" i="19" s="1"/>
  <c r="Q30" i="19"/>
  <c r="P30" i="19"/>
  <c r="Q31" i="19"/>
  <c r="P31" i="19"/>
  <c r="Q32" i="19"/>
  <c r="P32" i="19"/>
  <c r="Q33" i="19"/>
  <c r="P33" i="19"/>
  <c r="Q34" i="19"/>
  <c r="P34" i="19"/>
  <c r="Q38" i="19"/>
  <c r="P38" i="19"/>
  <c r="O37" i="19"/>
  <c r="Q39" i="19"/>
  <c r="P39" i="19"/>
  <c r="Q40" i="19"/>
  <c r="P40" i="19"/>
  <c r="Q41" i="19"/>
  <c r="P41" i="19"/>
  <c r="O49" i="19"/>
  <c r="Q42" i="19"/>
  <c r="P42" i="19"/>
  <c r="Q43" i="19"/>
  <c r="P43" i="19"/>
  <c r="Q44" i="19"/>
  <c r="P44" i="19"/>
  <c r="Q45" i="19"/>
  <c r="P45" i="19"/>
  <c r="Q46" i="19"/>
  <c r="P46" i="19"/>
  <c r="Q47" i="19"/>
  <c r="P47" i="19"/>
  <c r="Q48" i="19"/>
  <c r="P48" i="19"/>
  <c r="Q52" i="19"/>
  <c r="P52" i="19"/>
  <c r="O51" i="19"/>
  <c r="Q53" i="19"/>
  <c r="P53" i="19"/>
  <c r="Q54" i="19"/>
  <c r="P54" i="19"/>
  <c r="Q55" i="19"/>
  <c r="P55" i="19"/>
  <c r="O63" i="19"/>
  <c r="Q56" i="19"/>
  <c r="P56" i="19"/>
  <c r="Q57" i="19"/>
  <c r="P57" i="19"/>
  <c r="Q58" i="19"/>
  <c r="P58" i="19"/>
  <c r="Q59" i="19"/>
  <c r="P59" i="19"/>
  <c r="Q60" i="19"/>
  <c r="P60" i="19"/>
  <c r="Q61" i="19"/>
  <c r="P61" i="19"/>
  <c r="Q62" i="19"/>
  <c r="P62" i="19"/>
  <c r="Q66" i="19"/>
  <c r="P66" i="19"/>
  <c r="O65" i="19"/>
  <c r="Q67" i="19"/>
  <c r="P67" i="19"/>
  <c r="Q68" i="19"/>
  <c r="P68" i="19"/>
  <c r="Q69" i="19"/>
  <c r="P69" i="19"/>
  <c r="O77" i="19"/>
  <c r="Q70" i="19"/>
  <c r="P70" i="19"/>
  <c r="Q71" i="19"/>
  <c r="P71" i="19"/>
  <c r="Q72" i="19"/>
  <c r="P72" i="19"/>
  <c r="Q73" i="19"/>
  <c r="P73" i="19"/>
  <c r="Q74" i="19"/>
  <c r="P74" i="19"/>
  <c r="Q75" i="19"/>
  <c r="P75" i="19"/>
  <c r="Q76" i="19"/>
  <c r="P76" i="19"/>
  <c r="Q80" i="19"/>
  <c r="P80" i="19"/>
  <c r="O79" i="19"/>
  <c r="Q81" i="19"/>
  <c r="P81" i="19"/>
  <c r="Q82" i="19"/>
  <c r="P82" i="19"/>
  <c r="R83" i="19"/>
  <c r="Q83" i="19"/>
  <c r="P83" i="19"/>
  <c r="O91" i="19"/>
  <c r="Q84" i="19"/>
  <c r="P84" i="19"/>
  <c r="Q85" i="19"/>
  <c r="P85" i="19"/>
  <c r="Q86" i="19"/>
  <c r="P86" i="19"/>
  <c r="Q87" i="19"/>
  <c r="P87" i="19"/>
  <c r="Q88" i="19"/>
  <c r="P88" i="19"/>
  <c r="Q89" i="19"/>
  <c r="P89" i="19"/>
  <c r="Q90" i="19"/>
  <c r="P90" i="19"/>
  <c r="Q94" i="19"/>
  <c r="P94" i="19"/>
  <c r="O93" i="19"/>
  <c r="Q95" i="19"/>
  <c r="P95" i="19"/>
  <c r="Q96" i="19"/>
  <c r="P96" i="19"/>
  <c r="Q97" i="19"/>
  <c r="P97" i="19"/>
  <c r="O105" i="19"/>
  <c r="Q98" i="19"/>
  <c r="P98" i="19"/>
  <c r="R99" i="19"/>
  <c r="Q99" i="19"/>
  <c r="P99" i="19"/>
  <c r="Q100" i="19"/>
  <c r="P100" i="19"/>
  <c r="Q101" i="19"/>
  <c r="P101" i="19"/>
  <c r="Q102" i="19"/>
  <c r="P102" i="19"/>
  <c r="Q103" i="19"/>
  <c r="P103" i="19"/>
  <c r="Q104" i="19"/>
  <c r="P104" i="19"/>
  <c r="Q108" i="19"/>
  <c r="P108" i="19"/>
  <c r="O107" i="19"/>
  <c r="Q109" i="19"/>
  <c r="P109" i="19"/>
  <c r="Q110" i="19"/>
  <c r="P110" i="19"/>
  <c r="Q111" i="19"/>
  <c r="P111" i="19"/>
  <c r="O119" i="19"/>
  <c r="Q112" i="19"/>
  <c r="P112" i="19"/>
  <c r="Q113" i="19"/>
  <c r="P113" i="19"/>
  <c r="Q114" i="19"/>
  <c r="P114" i="19"/>
  <c r="Q115" i="19"/>
  <c r="P115" i="19"/>
  <c r="Q116" i="19"/>
  <c r="P116" i="19"/>
  <c r="Q117" i="19"/>
  <c r="P117" i="19"/>
  <c r="Q118" i="19"/>
  <c r="P118" i="19"/>
  <c r="Q122" i="19"/>
  <c r="P122" i="19"/>
  <c r="O121" i="19"/>
  <c r="Q123" i="19"/>
  <c r="P123" i="19"/>
  <c r="Q124" i="19"/>
  <c r="P124" i="19"/>
  <c r="Q125" i="19"/>
  <c r="P125" i="19"/>
  <c r="O133" i="19"/>
  <c r="Q126" i="19"/>
  <c r="P126" i="19"/>
  <c r="Q127" i="19"/>
  <c r="P127" i="19"/>
  <c r="Q128" i="19"/>
  <c r="P128" i="19"/>
  <c r="Q129" i="19"/>
  <c r="P129" i="19"/>
  <c r="Q130" i="19"/>
  <c r="P130" i="19"/>
  <c r="Q131" i="19"/>
  <c r="P131" i="19"/>
  <c r="Q132" i="19"/>
  <c r="P132" i="19"/>
  <c r="Q136" i="19"/>
  <c r="P136" i="19"/>
  <c r="O135" i="19"/>
  <c r="Q137" i="19"/>
  <c r="P137" i="19"/>
  <c r="Q138" i="19"/>
  <c r="P138" i="19"/>
  <c r="Q139" i="19"/>
  <c r="P139" i="19"/>
  <c r="O147" i="19"/>
  <c r="Q140" i="19"/>
  <c r="P140" i="19"/>
  <c r="Q141" i="19"/>
  <c r="P141" i="19"/>
  <c r="Q142" i="19"/>
  <c r="P142" i="19"/>
  <c r="Q143" i="19"/>
  <c r="P143" i="19"/>
  <c r="Q144" i="19"/>
  <c r="P144" i="19"/>
  <c r="Q145" i="19"/>
  <c r="P145" i="19"/>
  <c r="R146" i="19"/>
  <c r="Q146" i="19"/>
  <c r="P146" i="19"/>
  <c r="Q150" i="19"/>
  <c r="P150" i="19"/>
  <c r="O149" i="19"/>
  <c r="Q151" i="19"/>
  <c r="P151" i="19"/>
  <c r="Q152" i="19"/>
  <c r="P152" i="19"/>
  <c r="Q153" i="19"/>
  <c r="P153" i="19"/>
  <c r="O161" i="19"/>
  <c r="Q154" i="19"/>
  <c r="P154" i="19"/>
  <c r="Q155" i="19"/>
  <c r="P155" i="19"/>
  <c r="Q156" i="19"/>
  <c r="P156" i="19"/>
  <c r="Q157" i="19"/>
  <c r="P157" i="19"/>
  <c r="Q158" i="19"/>
  <c r="P158" i="19"/>
  <c r="Q159" i="19"/>
  <c r="P159" i="19"/>
  <c r="Q160" i="19"/>
  <c r="P160" i="19"/>
  <c r="I29" i="19"/>
  <c r="H29" i="19"/>
  <c r="I28" i="19"/>
  <c r="H28" i="19"/>
  <c r="G35" i="19"/>
  <c r="I27" i="19"/>
  <c r="H27" i="19"/>
  <c r="J26" i="19"/>
  <c r="I26" i="19"/>
  <c r="H26" i="19"/>
  <c r="I25" i="19"/>
  <c r="H25" i="19"/>
  <c r="J24" i="19"/>
  <c r="I24" i="19"/>
  <c r="H24" i="19"/>
  <c r="G23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G21" i="19"/>
  <c r="I12" i="19"/>
  <c r="H12" i="19"/>
  <c r="I11" i="19"/>
  <c r="H11" i="19"/>
  <c r="I10" i="19"/>
  <c r="H10" i="19"/>
  <c r="G9" i="19"/>
  <c r="J30" i="19" s="1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J31" i="19"/>
  <c r="I31" i="19"/>
  <c r="H31" i="19"/>
  <c r="J32" i="19"/>
  <c r="I32" i="19"/>
  <c r="H32" i="19"/>
  <c r="J33" i="19"/>
  <c r="I33" i="19"/>
  <c r="H33" i="19"/>
  <c r="J34" i="19"/>
  <c r="I34" i="19"/>
  <c r="H34" i="19"/>
  <c r="G37" i="19"/>
  <c r="J38" i="19"/>
  <c r="I38" i="19"/>
  <c r="H38" i="19"/>
  <c r="J39" i="19"/>
  <c r="I39" i="19"/>
  <c r="H39" i="19"/>
  <c r="J40" i="19"/>
  <c r="I40" i="19"/>
  <c r="H40" i="19"/>
  <c r="G49" i="19"/>
  <c r="J41" i="19"/>
  <c r="I41" i="19"/>
  <c r="H41" i="19"/>
  <c r="J42" i="19"/>
  <c r="I42" i="19"/>
  <c r="H42" i="19"/>
  <c r="J43" i="19"/>
  <c r="I43" i="19"/>
  <c r="H43" i="19"/>
  <c r="J44" i="19"/>
  <c r="I44" i="19"/>
  <c r="H44" i="19"/>
  <c r="J45" i="19"/>
  <c r="I45" i="19"/>
  <c r="H45" i="19"/>
  <c r="J46" i="19"/>
  <c r="I46" i="19"/>
  <c r="H46" i="19"/>
  <c r="J47" i="19"/>
  <c r="I47" i="19"/>
  <c r="H47" i="19"/>
  <c r="J48" i="19"/>
  <c r="I48" i="19"/>
  <c r="H48" i="19"/>
  <c r="G51" i="19"/>
  <c r="J52" i="19"/>
  <c r="I52" i="19"/>
  <c r="H52" i="19"/>
  <c r="J53" i="19"/>
  <c r="I53" i="19"/>
  <c r="H53" i="19"/>
  <c r="J54" i="19"/>
  <c r="I54" i="19"/>
  <c r="H54" i="19"/>
  <c r="G63" i="19"/>
  <c r="J55" i="19"/>
  <c r="I55" i="19"/>
  <c r="H55" i="19"/>
  <c r="J56" i="19"/>
  <c r="I56" i="19"/>
  <c r="H56" i="19"/>
  <c r="J57" i="19"/>
  <c r="I57" i="19"/>
  <c r="H57" i="19"/>
  <c r="J58" i="19"/>
  <c r="I58" i="19"/>
  <c r="H58" i="19"/>
  <c r="J59" i="19"/>
  <c r="I59" i="19"/>
  <c r="H59" i="19"/>
  <c r="J60" i="19"/>
  <c r="I60" i="19"/>
  <c r="H60" i="19"/>
  <c r="J61" i="19"/>
  <c r="I61" i="19"/>
  <c r="H61" i="19"/>
  <c r="J62" i="19"/>
  <c r="I62" i="19"/>
  <c r="H62" i="19"/>
  <c r="G65" i="19"/>
  <c r="J66" i="19"/>
  <c r="I66" i="19"/>
  <c r="H66" i="19"/>
  <c r="J67" i="19"/>
  <c r="I67" i="19"/>
  <c r="H67" i="19"/>
  <c r="J68" i="19"/>
  <c r="I68" i="19"/>
  <c r="H68" i="19"/>
  <c r="G77" i="19"/>
  <c r="J69" i="19"/>
  <c r="I69" i="19"/>
  <c r="H69" i="19"/>
  <c r="J70" i="19"/>
  <c r="I70" i="19"/>
  <c r="H70" i="19"/>
  <c r="J71" i="19"/>
  <c r="I71" i="19"/>
  <c r="H71" i="19"/>
  <c r="J72" i="19"/>
  <c r="I72" i="19"/>
  <c r="H72" i="19"/>
  <c r="J73" i="19"/>
  <c r="I73" i="19"/>
  <c r="H73" i="19"/>
  <c r="J74" i="19"/>
  <c r="I74" i="19"/>
  <c r="H74" i="19"/>
  <c r="J75" i="19"/>
  <c r="I75" i="19"/>
  <c r="H75" i="19"/>
  <c r="J76" i="19"/>
  <c r="I76" i="19"/>
  <c r="H76" i="19"/>
  <c r="G79" i="19"/>
  <c r="J80" i="19"/>
  <c r="I80" i="19"/>
  <c r="H80" i="19"/>
  <c r="J81" i="19"/>
  <c r="I81" i="19"/>
  <c r="H81" i="19"/>
  <c r="J82" i="19"/>
  <c r="I82" i="19"/>
  <c r="H82" i="19"/>
  <c r="G91" i="19"/>
  <c r="J83" i="19"/>
  <c r="I83" i="19"/>
  <c r="H83" i="19"/>
  <c r="J84" i="19"/>
  <c r="I84" i="19"/>
  <c r="H84" i="19"/>
  <c r="J85" i="19"/>
  <c r="I85" i="19"/>
  <c r="H85" i="19"/>
  <c r="J86" i="19"/>
  <c r="I86" i="19"/>
  <c r="H86" i="19"/>
  <c r="J87" i="19"/>
  <c r="I87" i="19"/>
  <c r="H87" i="19"/>
  <c r="J88" i="19"/>
  <c r="I88" i="19"/>
  <c r="H88" i="19"/>
  <c r="J89" i="19"/>
  <c r="I89" i="19"/>
  <c r="H89" i="19"/>
  <c r="J90" i="19"/>
  <c r="I90" i="19"/>
  <c r="H90" i="19"/>
  <c r="G93" i="19"/>
  <c r="J94" i="19"/>
  <c r="I94" i="19"/>
  <c r="H94" i="19"/>
  <c r="J95" i="19"/>
  <c r="I95" i="19"/>
  <c r="H95" i="19"/>
  <c r="J96" i="19"/>
  <c r="I96" i="19"/>
  <c r="H96" i="19"/>
  <c r="G105" i="19"/>
  <c r="J97" i="19"/>
  <c r="I97" i="19"/>
  <c r="H97" i="19"/>
  <c r="J98" i="19"/>
  <c r="I98" i="19"/>
  <c r="H98" i="19"/>
  <c r="J99" i="19"/>
  <c r="I99" i="19"/>
  <c r="H99" i="19"/>
  <c r="J100" i="19"/>
  <c r="I100" i="19"/>
  <c r="H100" i="19"/>
  <c r="J101" i="19"/>
  <c r="I101" i="19"/>
  <c r="H101" i="19"/>
  <c r="J102" i="19"/>
  <c r="I102" i="19"/>
  <c r="H102" i="19"/>
  <c r="J103" i="19"/>
  <c r="I103" i="19"/>
  <c r="H103" i="19"/>
  <c r="J104" i="19"/>
  <c r="I104" i="19"/>
  <c r="H104" i="19"/>
  <c r="G107" i="19"/>
  <c r="J108" i="19"/>
  <c r="I108" i="19"/>
  <c r="H108" i="19"/>
  <c r="J109" i="19"/>
  <c r="I109" i="19"/>
  <c r="H109" i="19"/>
  <c r="J110" i="19"/>
  <c r="I110" i="19"/>
  <c r="H110" i="19"/>
  <c r="G119" i="19"/>
  <c r="J111" i="19"/>
  <c r="I111" i="19"/>
  <c r="H111" i="19"/>
  <c r="J112" i="19"/>
  <c r="I112" i="19"/>
  <c r="H112" i="19"/>
  <c r="J113" i="19"/>
  <c r="I113" i="19"/>
  <c r="H113" i="19"/>
  <c r="J114" i="19"/>
  <c r="I114" i="19"/>
  <c r="H114" i="19"/>
  <c r="J115" i="19"/>
  <c r="I115" i="19"/>
  <c r="H115" i="19"/>
  <c r="J116" i="19"/>
  <c r="I116" i="19"/>
  <c r="H116" i="19"/>
  <c r="J117" i="19"/>
  <c r="I117" i="19"/>
  <c r="H117" i="19"/>
  <c r="J118" i="19"/>
  <c r="I118" i="19"/>
  <c r="H118" i="19"/>
  <c r="G121" i="19"/>
  <c r="J122" i="19"/>
  <c r="I122" i="19"/>
  <c r="H122" i="19"/>
  <c r="J123" i="19"/>
  <c r="I123" i="19"/>
  <c r="H123" i="19"/>
  <c r="J124" i="19"/>
  <c r="I124" i="19"/>
  <c r="H124" i="19"/>
  <c r="G133" i="19"/>
  <c r="J125" i="19"/>
  <c r="I125" i="19"/>
  <c r="H125" i="19"/>
  <c r="J126" i="19"/>
  <c r="I126" i="19"/>
  <c r="H126" i="19"/>
  <c r="J127" i="19"/>
  <c r="I127" i="19"/>
  <c r="H127" i="19"/>
  <c r="J128" i="19"/>
  <c r="I128" i="19"/>
  <c r="H128" i="19"/>
  <c r="J129" i="19"/>
  <c r="I129" i="19"/>
  <c r="H129" i="19"/>
  <c r="J130" i="19"/>
  <c r="I130" i="19"/>
  <c r="H130" i="19"/>
  <c r="J131" i="19"/>
  <c r="I131" i="19"/>
  <c r="H131" i="19"/>
  <c r="J132" i="19"/>
  <c r="I132" i="19"/>
  <c r="H132" i="19"/>
  <c r="G135" i="19"/>
  <c r="J136" i="19"/>
  <c r="I136" i="19"/>
  <c r="H136" i="19"/>
  <c r="J137" i="19"/>
  <c r="I137" i="19"/>
  <c r="H137" i="19"/>
  <c r="J138" i="19"/>
  <c r="I138" i="19"/>
  <c r="H138" i="19"/>
  <c r="G147" i="19"/>
  <c r="J139" i="19"/>
  <c r="I139" i="19"/>
  <c r="H139" i="19"/>
  <c r="J140" i="19"/>
  <c r="I140" i="19"/>
  <c r="H140" i="19"/>
  <c r="J141" i="19"/>
  <c r="I141" i="19"/>
  <c r="H141" i="19"/>
  <c r="J142" i="19"/>
  <c r="I142" i="19"/>
  <c r="H142" i="19"/>
  <c r="J143" i="19"/>
  <c r="I143" i="19"/>
  <c r="H143" i="19"/>
  <c r="J144" i="19"/>
  <c r="I144" i="19"/>
  <c r="H144" i="19"/>
  <c r="J145" i="19"/>
  <c r="I145" i="19"/>
  <c r="H145" i="19"/>
  <c r="J146" i="19"/>
  <c r="I146" i="19"/>
  <c r="H146" i="19"/>
  <c r="G149" i="19"/>
  <c r="J150" i="19"/>
  <c r="I150" i="19"/>
  <c r="H150" i="19"/>
  <c r="J151" i="19"/>
  <c r="I151" i="19"/>
  <c r="H151" i="19"/>
  <c r="J152" i="19"/>
  <c r="I152" i="19"/>
  <c r="H152" i="19"/>
  <c r="G161" i="19"/>
  <c r="J153" i="19"/>
  <c r="I153" i="19"/>
  <c r="H153" i="19"/>
  <c r="J154" i="19"/>
  <c r="I154" i="19"/>
  <c r="H154" i="19"/>
  <c r="J155" i="19"/>
  <c r="I155" i="19"/>
  <c r="H155" i="19"/>
  <c r="J156" i="19"/>
  <c r="I156" i="19"/>
  <c r="H156" i="19"/>
  <c r="J157" i="19"/>
  <c r="I157" i="19"/>
  <c r="H157" i="19"/>
  <c r="J158" i="19"/>
  <c r="I158" i="19"/>
  <c r="H158" i="19"/>
  <c r="J159" i="19"/>
  <c r="I159" i="19"/>
  <c r="H159" i="19"/>
  <c r="J160" i="19"/>
  <c r="I160" i="19"/>
  <c r="H160" i="19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X159" i="18"/>
  <c r="J143" i="18"/>
  <c r="I143" i="18"/>
  <c r="Q126" i="18"/>
  <c r="X121" i="18"/>
  <c r="W120" i="18"/>
  <c r="Q87" i="18"/>
  <c r="W90" i="18"/>
  <c r="X82" i="18"/>
  <c r="J66" i="18"/>
  <c r="I66" i="18"/>
  <c r="X43" i="18"/>
  <c r="I38" i="18"/>
  <c r="X24" i="18"/>
  <c r="X18" i="18"/>
  <c r="Q17" i="18"/>
  <c r="J15" i="18"/>
  <c r="I15" i="18"/>
  <c r="W20" i="18"/>
  <c r="X12" i="18"/>
  <c r="Q11" i="18"/>
  <c r="J9" i="18"/>
  <c r="H8" i="18"/>
  <c r="J38" i="18" s="1"/>
  <c r="I9" i="18"/>
  <c r="J150" i="18"/>
  <c r="I150" i="18"/>
  <c r="X127" i="18"/>
  <c r="J111" i="18"/>
  <c r="I111" i="18"/>
  <c r="Q94" i="18"/>
  <c r="X88" i="18"/>
  <c r="J72" i="18"/>
  <c r="I72" i="18"/>
  <c r="Q55" i="18"/>
  <c r="I33" i="18"/>
  <c r="J33" i="18"/>
  <c r="X30" i="18"/>
  <c r="I23" i="18"/>
  <c r="H22" i="18"/>
  <c r="J23" i="18"/>
  <c r="X19" i="18"/>
  <c r="Q18" i="18"/>
  <c r="I16" i="18"/>
  <c r="J16" i="18"/>
  <c r="X13" i="18"/>
  <c r="Q12" i="18"/>
  <c r="P20" i="18"/>
  <c r="I10" i="18"/>
  <c r="J10" i="18"/>
  <c r="X29" i="18"/>
  <c r="X42" i="18"/>
  <c r="X55" i="18"/>
  <c r="X61" i="18"/>
  <c r="W76" i="18"/>
  <c r="X68" i="18"/>
  <c r="X74" i="18"/>
  <c r="X81" i="18"/>
  <c r="X87" i="18"/>
  <c r="X94" i="18"/>
  <c r="X100" i="18"/>
  <c r="X107" i="18"/>
  <c r="W106" i="18"/>
  <c r="X113" i="18"/>
  <c r="X126" i="18"/>
  <c r="X139" i="18"/>
  <c r="X145" i="18"/>
  <c r="W160" i="18"/>
  <c r="X152" i="18"/>
  <c r="X158" i="18"/>
  <c r="X41" i="18"/>
  <c r="X47" i="18"/>
  <c r="X54" i="18"/>
  <c r="W62" i="18"/>
  <c r="X60" i="18"/>
  <c r="X67" i="18"/>
  <c r="X73" i="18"/>
  <c r="X80" i="18"/>
  <c r="X86" i="18"/>
  <c r="X93" i="18"/>
  <c r="W92" i="18"/>
  <c r="X99" i="18"/>
  <c r="X112" i="18"/>
  <c r="X125" i="18"/>
  <c r="X131" i="18"/>
  <c r="X138" i="18"/>
  <c r="W146" i="18"/>
  <c r="X144" i="18"/>
  <c r="Y151" i="18"/>
  <c r="X151" i="18"/>
  <c r="X157" i="18"/>
  <c r="X27" i="18"/>
  <c r="X33" i="18"/>
  <c r="X40" i="18"/>
  <c r="W48" i="18"/>
  <c r="X46" i="18"/>
  <c r="X53" i="18"/>
  <c r="X59" i="18"/>
  <c r="X66" i="18"/>
  <c r="X72" i="18"/>
  <c r="X79" i="18"/>
  <c r="W78" i="18"/>
  <c r="X85" i="18"/>
  <c r="X98" i="18"/>
  <c r="X111" i="18"/>
  <c r="X117" i="18"/>
  <c r="X124" i="18"/>
  <c r="W132" i="18"/>
  <c r="X130" i="18"/>
  <c r="X137" i="18"/>
  <c r="X143" i="18"/>
  <c r="X150" i="18"/>
  <c r="X156" i="18"/>
  <c r="X26" i="18"/>
  <c r="W34" i="18"/>
  <c r="X32" i="18"/>
  <c r="X39" i="18"/>
  <c r="X45" i="18"/>
  <c r="X52" i="18"/>
  <c r="X58" i="18"/>
  <c r="X65" i="18"/>
  <c r="W64" i="18"/>
  <c r="X71" i="18"/>
  <c r="X84" i="18"/>
  <c r="X97" i="18"/>
  <c r="X103" i="18"/>
  <c r="X110" i="18"/>
  <c r="W118" i="18"/>
  <c r="X116" i="18"/>
  <c r="X123" i="18"/>
  <c r="X129" i="18"/>
  <c r="X136" i="18"/>
  <c r="X142" i="18"/>
  <c r="X149" i="18"/>
  <c r="W148" i="18"/>
  <c r="X155" i="18"/>
  <c r="X25" i="18"/>
  <c r="X31" i="18"/>
  <c r="X38" i="18"/>
  <c r="X44" i="18"/>
  <c r="W50" i="18"/>
  <c r="X51" i="18"/>
  <c r="X57" i="18"/>
  <c r="X70" i="18"/>
  <c r="X83" i="18"/>
  <c r="X89" i="18"/>
  <c r="W104" i="18"/>
  <c r="X96" i="18"/>
  <c r="X102" i="18"/>
  <c r="X109" i="18"/>
  <c r="X115" i="18"/>
  <c r="X122" i="18"/>
  <c r="X128" i="18"/>
  <c r="W134" i="18"/>
  <c r="X135" i="18"/>
  <c r="X141" i="18"/>
  <c r="X154" i="18"/>
  <c r="J156" i="18"/>
  <c r="I156" i="18"/>
  <c r="Q139" i="18"/>
  <c r="J117" i="18"/>
  <c r="I117" i="18"/>
  <c r="R100" i="18"/>
  <c r="Q100" i="18"/>
  <c r="J79" i="18"/>
  <c r="I79" i="18"/>
  <c r="H78" i="18"/>
  <c r="Q61" i="18"/>
  <c r="X56" i="18"/>
  <c r="Q27" i="18"/>
  <c r="J25" i="18"/>
  <c r="I25" i="18"/>
  <c r="I24" i="18"/>
  <c r="J24" i="18"/>
  <c r="Q19" i="18"/>
  <c r="J17" i="18"/>
  <c r="I17" i="18"/>
  <c r="Q13" i="18"/>
  <c r="J11" i="18"/>
  <c r="I11" i="18"/>
  <c r="Q28" i="18"/>
  <c r="Q41" i="18"/>
  <c r="Q47" i="18"/>
  <c r="P62" i="18"/>
  <c r="Q54" i="18"/>
  <c r="Q60" i="18"/>
  <c r="Q67" i="18"/>
  <c r="R73" i="18"/>
  <c r="Q73" i="18"/>
  <c r="Q80" i="18"/>
  <c r="Q86" i="18"/>
  <c r="R93" i="18"/>
  <c r="Q93" i="18"/>
  <c r="P92" i="18"/>
  <c r="Q99" i="18"/>
  <c r="Q112" i="18"/>
  <c r="Q125" i="18"/>
  <c r="Q131" i="18"/>
  <c r="P146" i="18"/>
  <c r="R138" i="18"/>
  <c r="Q138" i="18"/>
  <c r="Q144" i="18"/>
  <c r="Q151" i="18"/>
  <c r="R157" i="18"/>
  <c r="Q157" i="18"/>
  <c r="Q40" i="18"/>
  <c r="P48" i="18"/>
  <c r="Q46" i="18"/>
  <c r="Q53" i="18"/>
  <c r="Q59" i="18"/>
  <c r="Q66" i="18"/>
  <c r="Q72" i="18"/>
  <c r="Q79" i="18"/>
  <c r="P78" i="18"/>
  <c r="R85" i="18"/>
  <c r="Q85" i="18"/>
  <c r="Q98" i="18"/>
  <c r="Q111" i="18"/>
  <c r="R117" i="18"/>
  <c r="Q117" i="18"/>
  <c r="Q124" i="18"/>
  <c r="P132" i="18"/>
  <c r="Q130" i="18"/>
  <c r="Q137" i="18"/>
  <c r="Q143" i="18"/>
  <c r="Q150" i="18"/>
  <c r="Q156" i="18"/>
  <c r="Q26" i="18"/>
  <c r="P34" i="18"/>
  <c r="R32" i="18"/>
  <c r="Q32" i="18"/>
  <c r="Q39" i="18"/>
  <c r="Q45" i="18"/>
  <c r="R52" i="18"/>
  <c r="Q52" i="18"/>
  <c r="Q58" i="18"/>
  <c r="Q65" i="18"/>
  <c r="P64" i="18"/>
  <c r="Q71" i="18"/>
  <c r="Q84" i="18"/>
  <c r="Q97" i="18"/>
  <c r="Q103" i="18"/>
  <c r="Q110" i="18"/>
  <c r="P118" i="18"/>
  <c r="R116" i="18"/>
  <c r="Q116" i="18"/>
  <c r="Q123" i="18"/>
  <c r="Q129" i="18"/>
  <c r="R136" i="18"/>
  <c r="Q136" i="18"/>
  <c r="Q142" i="18"/>
  <c r="Q149" i="18"/>
  <c r="P148" i="18"/>
  <c r="Q155" i="18"/>
  <c r="Q25" i="18"/>
  <c r="Q31" i="18"/>
  <c r="R31" i="18"/>
  <c r="Q38" i="18"/>
  <c r="Q44" i="18"/>
  <c r="Q51" i="18"/>
  <c r="P50" i="18"/>
  <c r="Q57" i="18"/>
  <c r="Q70" i="18"/>
  <c r="Q83" i="18"/>
  <c r="Q89" i="18"/>
  <c r="Q96" i="18"/>
  <c r="P104" i="18"/>
  <c r="Q102" i="18"/>
  <c r="Q109" i="18"/>
  <c r="Q115" i="18"/>
  <c r="R115" i="18"/>
  <c r="Q122" i="18"/>
  <c r="Q128" i="18"/>
  <c r="Q135" i="18"/>
  <c r="P134" i="18"/>
  <c r="Q141" i="18"/>
  <c r="Q154" i="18"/>
  <c r="R24" i="18"/>
  <c r="Q24" i="18"/>
  <c r="Q30" i="18"/>
  <c r="P36" i="18"/>
  <c r="Q37" i="18"/>
  <c r="Q43" i="18"/>
  <c r="Q56" i="18"/>
  <c r="Q69" i="18"/>
  <c r="Q75" i="18"/>
  <c r="P90" i="18"/>
  <c r="Q82" i="18"/>
  <c r="R88" i="18"/>
  <c r="Q88" i="18"/>
  <c r="Q95" i="18"/>
  <c r="Q101" i="18"/>
  <c r="R108" i="18"/>
  <c r="Q108" i="18"/>
  <c r="Q114" i="18"/>
  <c r="Q121" i="18"/>
  <c r="P120" i="18"/>
  <c r="Q127" i="18"/>
  <c r="Q140" i="18"/>
  <c r="Q153" i="18"/>
  <c r="Q159" i="18"/>
  <c r="J157" i="17"/>
  <c r="I157" i="17"/>
  <c r="K157" i="17"/>
  <c r="J155" i="17"/>
  <c r="I155" i="17"/>
  <c r="K155" i="17"/>
  <c r="J153" i="17"/>
  <c r="I153" i="17"/>
  <c r="H161" i="17"/>
  <c r="K153" i="17"/>
  <c r="J151" i="17"/>
  <c r="I151" i="17"/>
  <c r="K151" i="17"/>
  <c r="J146" i="17"/>
  <c r="I146" i="17"/>
  <c r="K146" i="17"/>
  <c r="J144" i="17"/>
  <c r="I144" i="17"/>
  <c r="K144" i="17"/>
  <c r="J142" i="17"/>
  <c r="I142" i="17"/>
  <c r="K142" i="17"/>
  <c r="J140" i="17"/>
  <c r="I140" i="17"/>
  <c r="K140" i="17"/>
  <c r="J138" i="17"/>
  <c r="I138" i="17"/>
  <c r="K138" i="17"/>
  <c r="J136" i="17"/>
  <c r="I136" i="17"/>
  <c r="K136" i="17"/>
  <c r="H135" i="17"/>
  <c r="J131" i="17"/>
  <c r="I131" i="17"/>
  <c r="K131" i="17"/>
  <c r="J129" i="17"/>
  <c r="I129" i="17"/>
  <c r="K129" i="17"/>
  <c r="J127" i="17"/>
  <c r="I127" i="17"/>
  <c r="K127" i="17"/>
  <c r="J125" i="17"/>
  <c r="I125" i="17"/>
  <c r="H133" i="17"/>
  <c r="K125" i="17"/>
  <c r="J123" i="17"/>
  <c r="I123" i="17"/>
  <c r="K123" i="17"/>
  <c r="J118" i="17"/>
  <c r="I118" i="17"/>
  <c r="K118" i="17"/>
  <c r="J116" i="17"/>
  <c r="I116" i="17"/>
  <c r="K116" i="17"/>
  <c r="J114" i="17"/>
  <c r="I114" i="17"/>
  <c r="K114" i="17"/>
  <c r="J112" i="17"/>
  <c r="I112" i="17"/>
  <c r="K112" i="17"/>
  <c r="J110" i="17"/>
  <c r="I110" i="17"/>
  <c r="K110" i="17"/>
  <c r="J108" i="17"/>
  <c r="I108" i="17"/>
  <c r="K108" i="17"/>
  <c r="H107" i="17"/>
  <c r="J103" i="17"/>
  <c r="I103" i="17"/>
  <c r="K103" i="17"/>
  <c r="J101" i="17"/>
  <c r="I101" i="17"/>
  <c r="K101" i="17"/>
  <c r="J99" i="17"/>
  <c r="I99" i="17"/>
  <c r="K99" i="17"/>
  <c r="J97" i="17"/>
  <c r="I97" i="17"/>
  <c r="H105" i="17"/>
  <c r="K97" i="17"/>
  <c r="J95" i="17"/>
  <c r="I95" i="17"/>
  <c r="K95" i="17"/>
  <c r="J90" i="17"/>
  <c r="I90" i="17"/>
  <c r="K90" i="17"/>
  <c r="J88" i="17"/>
  <c r="I88" i="17"/>
  <c r="K88" i="17"/>
  <c r="J86" i="17"/>
  <c r="I86" i="17"/>
  <c r="K86" i="17"/>
  <c r="J84" i="17"/>
  <c r="I84" i="17"/>
  <c r="K84" i="17"/>
  <c r="J82" i="17"/>
  <c r="I82" i="17"/>
  <c r="K82" i="17"/>
  <c r="J80" i="17"/>
  <c r="I80" i="17"/>
  <c r="K80" i="17"/>
  <c r="H79" i="17"/>
  <c r="J75" i="17"/>
  <c r="I75" i="17"/>
  <c r="K75" i="17"/>
  <c r="J73" i="17"/>
  <c r="I73" i="17"/>
  <c r="K73" i="17"/>
  <c r="J71" i="17"/>
  <c r="I71" i="17"/>
  <c r="K71" i="17"/>
  <c r="J69" i="17"/>
  <c r="I69" i="17"/>
  <c r="H77" i="17"/>
  <c r="K69" i="17"/>
  <c r="J67" i="17"/>
  <c r="I67" i="17"/>
  <c r="K67" i="17"/>
  <c r="J62" i="17"/>
  <c r="I62" i="17"/>
  <c r="K62" i="17"/>
  <c r="J60" i="17"/>
  <c r="I60" i="17"/>
  <c r="K60" i="17"/>
  <c r="J58" i="17"/>
  <c r="I58" i="17"/>
  <c r="K58" i="17"/>
  <c r="J56" i="17"/>
  <c r="I56" i="17"/>
  <c r="K56" i="17"/>
  <c r="J54" i="17"/>
  <c r="I54" i="17"/>
  <c r="K54" i="17"/>
  <c r="J52" i="17"/>
  <c r="I52" i="17"/>
  <c r="K52" i="17"/>
  <c r="H51" i="17"/>
  <c r="J47" i="17"/>
  <c r="I47" i="17"/>
  <c r="K47" i="17"/>
  <c r="J45" i="17"/>
  <c r="I45" i="17"/>
  <c r="K45" i="17"/>
  <c r="J43" i="17"/>
  <c r="I43" i="17"/>
  <c r="K43" i="17"/>
  <c r="J41" i="17"/>
  <c r="I41" i="17"/>
  <c r="H49" i="17"/>
  <c r="K41" i="17"/>
  <c r="J39" i="17"/>
  <c r="I39" i="17"/>
  <c r="K39" i="17"/>
  <c r="J34" i="17"/>
  <c r="I34" i="17"/>
  <c r="K34" i="17"/>
  <c r="J32" i="17"/>
  <c r="I32" i="17"/>
  <c r="K32" i="17"/>
  <c r="J30" i="17"/>
  <c r="I30" i="17"/>
  <c r="K30" i="17"/>
  <c r="J28" i="17"/>
  <c r="I28" i="17"/>
  <c r="K28" i="17"/>
  <c r="J26" i="17"/>
  <c r="I26" i="17"/>
  <c r="K26" i="17"/>
  <c r="J24" i="17"/>
  <c r="I24" i="17"/>
  <c r="K24" i="17"/>
  <c r="H23" i="17"/>
  <c r="V20" i="17"/>
  <c r="U20" i="17"/>
  <c r="W20" i="17"/>
  <c r="V19" i="17"/>
  <c r="U19" i="17"/>
  <c r="W19" i="17"/>
  <c r="V18" i="17"/>
  <c r="U18" i="17"/>
  <c r="W18" i="17"/>
  <c r="V17" i="17"/>
  <c r="U17" i="17"/>
  <c r="W17" i="17"/>
  <c r="V16" i="17"/>
  <c r="U16" i="17"/>
  <c r="W16" i="17"/>
  <c r="V15" i="17"/>
  <c r="U15" i="17"/>
  <c r="W15" i="17"/>
  <c r="V14" i="17"/>
  <c r="U14" i="17"/>
  <c r="W14" i="17"/>
  <c r="V13" i="17"/>
  <c r="U13" i="17"/>
  <c r="T21" i="17"/>
  <c r="W13" i="17"/>
  <c r="V12" i="17"/>
  <c r="U12" i="17"/>
  <c r="W12" i="17"/>
  <c r="V11" i="17"/>
  <c r="U11" i="17"/>
  <c r="W11" i="17"/>
  <c r="J160" i="16"/>
  <c r="I160" i="16"/>
  <c r="J158" i="16"/>
  <c r="I158" i="16"/>
  <c r="J156" i="16"/>
  <c r="I156" i="16"/>
  <c r="J154" i="16"/>
  <c r="I154" i="16"/>
  <c r="J152" i="16"/>
  <c r="I152" i="16"/>
  <c r="J150" i="16"/>
  <c r="I150" i="16"/>
  <c r="H149" i="16"/>
  <c r="J145" i="16"/>
  <c r="I145" i="16"/>
  <c r="J143" i="16"/>
  <c r="I143" i="16"/>
  <c r="J141" i="16"/>
  <c r="I141" i="16"/>
  <c r="J139" i="16"/>
  <c r="I139" i="16"/>
  <c r="H147" i="16"/>
  <c r="J137" i="16"/>
  <c r="I137" i="16"/>
  <c r="K137" i="16"/>
  <c r="J132" i="16"/>
  <c r="I132" i="16"/>
  <c r="J130" i="16"/>
  <c r="I130" i="16"/>
  <c r="K130" i="16"/>
  <c r="J128" i="16"/>
  <c r="I128" i="16"/>
  <c r="J126" i="16"/>
  <c r="I126" i="16"/>
  <c r="K126" i="16"/>
  <c r="J124" i="16"/>
  <c r="I124" i="16"/>
  <c r="J122" i="16"/>
  <c r="I122" i="16"/>
  <c r="H121" i="16"/>
  <c r="J117" i="16"/>
  <c r="I117" i="16"/>
  <c r="J115" i="16"/>
  <c r="I115" i="16"/>
  <c r="J113" i="16"/>
  <c r="I113" i="16"/>
  <c r="J111" i="16"/>
  <c r="I111" i="16"/>
  <c r="H119" i="16"/>
  <c r="J109" i="16"/>
  <c r="I109" i="16"/>
  <c r="J104" i="16"/>
  <c r="I104" i="16"/>
  <c r="J102" i="16"/>
  <c r="I102" i="16"/>
  <c r="J100" i="16"/>
  <c r="I100" i="16"/>
  <c r="J98" i="16"/>
  <c r="I98" i="16"/>
  <c r="J96" i="16"/>
  <c r="I96" i="16"/>
  <c r="J94" i="16"/>
  <c r="I94" i="16"/>
  <c r="H93" i="16"/>
  <c r="J89" i="16"/>
  <c r="I89" i="16"/>
  <c r="J87" i="16"/>
  <c r="I87" i="16"/>
  <c r="J85" i="16"/>
  <c r="I85" i="16"/>
  <c r="J83" i="16"/>
  <c r="I83" i="16"/>
  <c r="H91" i="16"/>
  <c r="J81" i="16"/>
  <c r="I81" i="16"/>
  <c r="J76" i="16"/>
  <c r="I76" i="16"/>
  <c r="J74" i="16"/>
  <c r="I74" i="16"/>
  <c r="J72" i="16"/>
  <c r="I72" i="16"/>
  <c r="J70" i="16"/>
  <c r="I70" i="16"/>
  <c r="J68" i="16"/>
  <c r="I68" i="16"/>
  <c r="J66" i="16"/>
  <c r="I66" i="16"/>
  <c r="H65" i="16"/>
  <c r="J61" i="16"/>
  <c r="I61" i="16"/>
  <c r="J59" i="16"/>
  <c r="I59" i="16"/>
  <c r="J57" i="16"/>
  <c r="I57" i="16"/>
  <c r="J55" i="16"/>
  <c r="I55" i="16"/>
  <c r="H63" i="16"/>
  <c r="J53" i="16"/>
  <c r="I53" i="16"/>
  <c r="J48" i="16"/>
  <c r="I48" i="16"/>
  <c r="K48" i="16"/>
  <c r="J46" i="16"/>
  <c r="I46" i="16"/>
  <c r="J44" i="16"/>
  <c r="I44" i="16"/>
  <c r="K44" i="16"/>
  <c r="J42" i="16"/>
  <c r="I42" i="16"/>
  <c r="J40" i="16"/>
  <c r="I40" i="16"/>
  <c r="K40" i="16"/>
  <c r="J38" i="16"/>
  <c r="I38" i="16"/>
  <c r="H37" i="16"/>
  <c r="J33" i="16"/>
  <c r="I33" i="16"/>
  <c r="J31" i="16"/>
  <c r="I31" i="16"/>
  <c r="J29" i="16"/>
  <c r="I29" i="16"/>
  <c r="J27" i="16"/>
  <c r="I27" i="16"/>
  <c r="H35" i="16"/>
  <c r="J25" i="16"/>
  <c r="I25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H21" i="16"/>
  <c r="J12" i="16"/>
  <c r="I12" i="16"/>
  <c r="K12" i="16"/>
  <c r="J11" i="16"/>
  <c r="I11" i="16"/>
  <c r="J10" i="16"/>
  <c r="I10" i="16"/>
  <c r="H9" i="16"/>
  <c r="X140" i="18"/>
  <c r="H132" i="18"/>
  <c r="J124" i="18"/>
  <c r="I124" i="18"/>
  <c r="Q107" i="18"/>
  <c r="P106" i="18"/>
  <c r="X101" i="18"/>
  <c r="J85" i="18"/>
  <c r="I85" i="18"/>
  <c r="P76" i="18"/>
  <c r="Q68" i="18"/>
  <c r="J46" i="18"/>
  <c r="I46" i="18"/>
  <c r="H48" i="18"/>
  <c r="I40" i="18"/>
  <c r="J40" i="18"/>
  <c r="X37" i="18"/>
  <c r="W36" i="18"/>
  <c r="J18" i="18"/>
  <c r="I18" i="18"/>
  <c r="X15" i="18"/>
  <c r="Q14" i="18"/>
  <c r="J12" i="18"/>
  <c r="I12" i="18"/>
  <c r="H20" i="18"/>
  <c r="X9" i="18"/>
  <c r="W8" i="18"/>
  <c r="Y88" i="18" s="1"/>
  <c r="T161" i="19"/>
  <c r="T149" i="19"/>
  <c r="T119" i="19"/>
  <c r="T107" i="19"/>
  <c r="T77" i="19"/>
  <c r="T65" i="19"/>
  <c r="T133" i="19"/>
  <c r="T121" i="19"/>
  <c r="T91" i="19"/>
  <c r="T79" i="19"/>
  <c r="T49" i="19"/>
  <c r="T37" i="19"/>
  <c r="T35" i="19"/>
  <c r="T23" i="19"/>
  <c r="T21" i="19"/>
  <c r="T9" i="19"/>
  <c r="T147" i="19"/>
  <c r="T135" i="19"/>
  <c r="T105" i="19"/>
  <c r="T93" i="19"/>
  <c r="T63" i="19"/>
  <c r="T51" i="19"/>
  <c r="S7" i="19"/>
  <c r="Y7" i="19" s="1"/>
  <c r="U9" i="19"/>
  <c r="Z150" i="19" s="1"/>
  <c r="U21" i="19"/>
  <c r="U23" i="19"/>
  <c r="U35" i="19"/>
  <c r="U37" i="19"/>
  <c r="U49" i="19"/>
  <c r="U51" i="19"/>
  <c r="Z51" i="19" s="1"/>
  <c r="U63" i="19"/>
  <c r="U65" i="19"/>
  <c r="U77" i="19"/>
  <c r="U79" i="19"/>
  <c r="U91" i="19"/>
  <c r="U93" i="19"/>
  <c r="Z93" i="19" s="1"/>
  <c r="U105" i="19"/>
  <c r="U107" i="19"/>
  <c r="U119" i="19"/>
  <c r="U121" i="19"/>
  <c r="U133" i="19"/>
  <c r="U135" i="19"/>
  <c r="Z135" i="19" s="1"/>
  <c r="U147" i="19"/>
  <c r="U149" i="19"/>
  <c r="U161" i="19"/>
  <c r="P160" i="18"/>
  <c r="Q152" i="18"/>
  <c r="J130" i="18"/>
  <c r="I130" i="18"/>
  <c r="Q113" i="18"/>
  <c r="X108" i="18"/>
  <c r="R74" i="18"/>
  <c r="Q74" i="18"/>
  <c r="X69" i="18"/>
  <c r="J53" i="18"/>
  <c r="I53" i="18"/>
  <c r="R33" i="18"/>
  <c r="Q33" i="18"/>
  <c r="J31" i="18"/>
  <c r="I31" i="18"/>
  <c r="X28" i="18"/>
  <c r="X23" i="18"/>
  <c r="W22" i="18"/>
  <c r="J19" i="18"/>
  <c r="I19" i="18"/>
  <c r="Q15" i="18"/>
  <c r="J13" i="18"/>
  <c r="I13" i="18"/>
  <c r="R9" i="18"/>
  <c r="Q9" i="18"/>
  <c r="P8" i="18"/>
  <c r="H34" i="18"/>
  <c r="J26" i="18"/>
  <c r="I26" i="18"/>
  <c r="J32" i="18"/>
  <c r="I32" i="18"/>
  <c r="J39" i="18"/>
  <c r="I39" i="18"/>
  <c r="J45" i="18"/>
  <c r="I45" i="18"/>
  <c r="J52" i="18"/>
  <c r="I52" i="18"/>
  <c r="J58" i="18"/>
  <c r="I58" i="18"/>
  <c r="J65" i="18"/>
  <c r="I65" i="18"/>
  <c r="H64" i="18"/>
  <c r="J71" i="18"/>
  <c r="I71" i="18"/>
  <c r="J84" i="18"/>
  <c r="I84" i="18"/>
  <c r="J97" i="18"/>
  <c r="I97" i="18"/>
  <c r="J103" i="18"/>
  <c r="I103" i="18"/>
  <c r="H118" i="18"/>
  <c r="J110" i="18"/>
  <c r="I110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J44" i="18"/>
  <c r="I44" i="18"/>
  <c r="J51" i="18"/>
  <c r="I51" i="18"/>
  <c r="H50" i="18"/>
  <c r="J57" i="18"/>
  <c r="I57" i="18"/>
  <c r="J70" i="18"/>
  <c r="I70" i="18"/>
  <c r="J83" i="18"/>
  <c r="I83" i="18"/>
  <c r="J89" i="18"/>
  <c r="I89" i="18"/>
  <c r="J96" i="18"/>
  <c r="I96" i="18"/>
  <c r="H104" i="18"/>
  <c r="J102" i="18"/>
  <c r="I102" i="18"/>
  <c r="J109" i="18"/>
  <c r="I109" i="18"/>
  <c r="J115" i="18"/>
  <c r="I115" i="18"/>
  <c r="J122" i="18"/>
  <c r="I122" i="18"/>
  <c r="J128" i="18"/>
  <c r="I128" i="18"/>
  <c r="J135" i="18"/>
  <c r="I135" i="18"/>
  <c r="H134" i="18"/>
  <c r="J141" i="18"/>
  <c r="I141" i="18"/>
  <c r="J154" i="18"/>
  <c r="I154" i="18"/>
  <c r="J30" i="18"/>
  <c r="I30" i="18"/>
  <c r="J37" i="18"/>
  <c r="I37" i="18"/>
  <c r="H36" i="18"/>
  <c r="J43" i="18"/>
  <c r="I43" i="18"/>
  <c r="J56" i="18"/>
  <c r="I56" i="18"/>
  <c r="J69" i="18"/>
  <c r="I69" i="18"/>
  <c r="J75" i="18"/>
  <c r="I75" i="18"/>
  <c r="J82" i="18"/>
  <c r="I82" i="18"/>
  <c r="H90" i="18"/>
  <c r="J88" i="18"/>
  <c r="I88" i="18"/>
  <c r="J95" i="18"/>
  <c r="I95" i="18"/>
  <c r="J101" i="18"/>
  <c r="I101" i="18"/>
  <c r="J108" i="18"/>
  <c r="I108" i="18"/>
  <c r="J114" i="18"/>
  <c r="I114" i="18"/>
  <c r="J121" i="18"/>
  <c r="I121" i="18"/>
  <c r="H120" i="18"/>
  <c r="J127" i="18"/>
  <c r="I127" i="18"/>
  <c r="J140" i="18"/>
  <c r="I140" i="18"/>
  <c r="J153" i="18"/>
  <c r="I153" i="18"/>
  <c r="J159" i="18"/>
  <c r="I159" i="18"/>
  <c r="I29" i="18"/>
  <c r="J29" i="18"/>
  <c r="I42" i="18"/>
  <c r="J42" i="18"/>
  <c r="I55" i="18"/>
  <c r="J55" i="18"/>
  <c r="I61" i="18"/>
  <c r="J61" i="18"/>
  <c r="I68" i="18"/>
  <c r="H76" i="18"/>
  <c r="J68" i="18"/>
  <c r="I74" i="18"/>
  <c r="J74" i="18"/>
  <c r="I81" i="18"/>
  <c r="J81" i="18"/>
  <c r="I87" i="18"/>
  <c r="J87" i="18"/>
  <c r="I94" i="18"/>
  <c r="J94" i="18"/>
  <c r="I100" i="18"/>
  <c r="J100" i="18"/>
  <c r="I107" i="18"/>
  <c r="H106" i="18"/>
  <c r="J107" i="18"/>
  <c r="I113" i="18"/>
  <c r="J113" i="18"/>
  <c r="I126" i="18"/>
  <c r="J126" i="18"/>
  <c r="I139" i="18"/>
  <c r="J139" i="18"/>
  <c r="I145" i="18"/>
  <c r="J145" i="18"/>
  <c r="I152" i="18"/>
  <c r="H160" i="18"/>
  <c r="J152" i="18"/>
  <c r="I158" i="18"/>
  <c r="J158" i="18"/>
  <c r="J28" i="18"/>
  <c r="I28" i="18"/>
  <c r="J41" i="18"/>
  <c r="I41" i="18"/>
  <c r="J47" i="18"/>
  <c r="I47" i="18"/>
  <c r="H62" i="18"/>
  <c r="J54" i="18"/>
  <c r="I54" i="18"/>
  <c r="J60" i="18"/>
  <c r="I60" i="18"/>
  <c r="J67" i="18"/>
  <c r="I67" i="18"/>
  <c r="J73" i="18"/>
  <c r="I73" i="18"/>
  <c r="J80" i="18"/>
  <c r="I80" i="18"/>
  <c r="J86" i="18"/>
  <c r="I86" i="18"/>
  <c r="J93" i="18"/>
  <c r="I93" i="18"/>
  <c r="H92" i="18"/>
  <c r="J99" i="18"/>
  <c r="I99" i="18"/>
  <c r="J112" i="18"/>
  <c r="I112" i="18"/>
  <c r="J125" i="18"/>
  <c r="I125" i="18"/>
  <c r="J131" i="18"/>
  <c r="I131" i="18"/>
  <c r="H146" i="18"/>
  <c r="J138" i="18"/>
  <c r="I138" i="18"/>
  <c r="J144" i="18"/>
  <c r="I144" i="18"/>
  <c r="J151" i="18"/>
  <c r="I151" i="18"/>
  <c r="J157" i="18"/>
  <c r="I157" i="18"/>
  <c r="K157" i="13"/>
  <c r="J157" i="13"/>
  <c r="I157" i="13"/>
  <c r="K155" i="13"/>
  <c r="J155" i="13"/>
  <c r="I155" i="13"/>
  <c r="K153" i="13"/>
  <c r="J153" i="13"/>
  <c r="I153" i="13"/>
  <c r="K151" i="13"/>
  <c r="J151" i="13"/>
  <c r="I151" i="13"/>
  <c r="K149" i="13"/>
  <c r="J149" i="13"/>
  <c r="I149" i="13"/>
  <c r="K144" i="13"/>
  <c r="J144" i="13"/>
  <c r="I144" i="13"/>
  <c r="K142" i="13"/>
  <c r="J142" i="13"/>
  <c r="I142" i="13"/>
  <c r="K140" i="13"/>
  <c r="J140" i="13"/>
  <c r="I140" i="13"/>
  <c r="H146" i="13"/>
  <c r="K138" i="13"/>
  <c r="J138" i="13"/>
  <c r="I138" i="13"/>
  <c r="K136" i="13"/>
  <c r="J136" i="13"/>
  <c r="I136" i="13"/>
  <c r="K134" i="13"/>
  <c r="J134" i="13"/>
  <c r="I134" i="13"/>
  <c r="K131" i="13"/>
  <c r="J131" i="13"/>
  <c r="I131" i="13"/>
  <c r="K129" i="13"/>
  <c r="J129" i="13"/>
  <c r="I129" i="13"/>
  <c r="K127" i="13"/>
  <c r="J127" i="13"/>
  <c r="I127" i="13"/>
  <c r="K125" i="13"/>
  <c r="J125" i="13"/>
  <c r="I125" i="13"/>
  <c r="K123" i="13"/>
  <c r="J123" i="13"/>
  <c r="I123" i="13"/>
  <c r="K121" i="13"/>
  <c r="J121" i="13"/>
  <c r="I121" i="13"/>
  <c r="K116" i="13"/>
  <c r="J116" i="13"/>
  <c r="I116" i="13"/>
  <c r="K114" i="13"/>
  <c r="J114" i="13"/>
  <c r="I114" i="13"/>
  <c r="K112" i="13"/>
  <c r="J112" i="13"/>
  <c r="I112" i="13"/>
  <c r="H118" i="13"/>
  <c r="K110" i="13"/>
  <c r="J110" i="13"/>
  <c r="I110" i="13"/>
  <c r="K108" i="13"/>
  <c r="J108" i="13"/>
  <c r="I108" i="13"/>
  <c r="K106" i="13"/>
  <c r="J106" i="13"/>
  <c r="I106" i="13"/>
  <c r="K103" i="13"/>
  <c r="J103" i="13"/>
  <c r="I103" i="13"/>
  <c r="K101" i="13"/>
  <c r="J101" i="13"/>
  <c r="I101" i="13"/>
  <c r="K99" i="13"/>
  <c r="J99" i="13"/>
  <c r="I99" i="13"/>
  <c r="K97" i="13"/>
  <c r="J97" i="13"/>
  <c r="I97" i="13"/>
  <c r="K95" i="13"/>
  <c r="J95" i="13"/>
  <c r="I95" i="13"/>
  <c r="K93" i="13"/>
  <c r="J93" i="13"/>
  <c r="I93" i="13"/>
  <c r="K88" i="13"/>
  <c r="J88" i="13"/>
  <c r="I88" i="13"/>
  <c r="K86" i="13"/>
  <c r="J86" i="13"/>
  <c r="I86" i="13"/>
  <c r="K84" i="13"/>
  <c r="J84" i="13"/>
  <c r="I84" i="13"/>
  <c r="H90" i="13"/>
  <c r="K82" i="13"/>
  <c r="J82" i="13"/>
  <c r="I82" i="13"/>
  <c r="K80" i="13"/>
  <c r="J80" i="13"/>
  <c r="I80" i="13"/>
  <c r="K78" i="13"/>
  <c r="J78" i="13"/>
  <c r="I78" i="13"/>
  <c r="K75" i="13"/>
  <c r="J75" i="13"/>
  <c r="I75" i="13"/>
  <c r="K73" i="13"/>
  <c r="J73" i="13"/>
  <c r="I73" i="13"/>
  <c r="K71" i="13"/>
  <c r="J71" i="13"/>
  <c r="I71" i="13"/>
  <c r="K69" i="13"/>
  <c r="J69" i="13"/>
  <c r="I69" i="13"/>
  <c r="K67" i="13"/>
  <c r="J67" i="13"/>
  <c r="I67" i="13"/>
  <c r="K65" i="13"/>
  <c r="J65" i="13"/>
  <c r="I65" i="13"/>
  <c r="K60" i="13"/>
  <c r="J60" i="13"/>
  <c r="I60" i="13"/>
  <c r="K58" i="13"/>
  <c r="J58" i="13"/>
  <c r="I58" i="13"/>
  <c r="K56" i="13"/>
  <c r="J56" i="13"/>
  <c r="I56" i="13"/>
  <c r="H62" i="13"/>
  <c r="K54" i="13"/>
  <c r="J54" i="13"/>
  <c r="I54" i="13"/>
  <c r="K52" i="13"/>
  <c r="J52" i="13"/>
  <c r="I52" i="13"/>
  <c r="K50" i="13"/>
  <c r="J50" i="13"/>
  <c r="I50" i="13"/>
  <c r="K47" i="13"/>
  <c r="J47" i="13"/>
  <c r="I47" i="13"/>
  <c r="K45" i="13"/>
  <c r="J45" i="13"/>
  <c r="I45" i="13"/>
  <c r="K43" i="13"/>
  <c r="J43" i="13"/>
  <c r="I43" i="13"/>
  <c r="K41" i="13"/>
  <c r="J41" i="13"/>
  <c r="I41" i="13"/>
  <c r="K39" i="13"/>
  <c r="J39" i="13"/>
  <c r="I39" i="13"/>
  <c r="K37" i="13"/>
  <c r="J37" i="13"/>
  <c r="I37" i="13"/>
  <c r="K32" i="13"/>
  <c r="J32" i="13"/>
  <c r="I32" i="13"/>
  <c r="K30" i="13"/>
  <c r="J30" i="13"/>
  <c r="I30" i="13"/>
  <c r="K28" i="13"/>
  <c r="J28" i="13"/>
  <c r="I28" i="13"/>
  <c r="H34" i="13"/>
  <c r="K26" i="13"/>
  <c r="J26" i="13"/>
  <c r="I26" i="13"/>
  <c r="K24" i="13"/>
  <c r="J24" i="13"/>
  <c r="I24" i="13"/>
  <c r="K22" i="13"/>
  <c r="J22" i="13"/>
  <c r="I22" i="13"/>
  <c r="K19" i="13"/>
  <c r="J19" i="13"/>
  <c r="I19" i="13"/>
  <c r="K18" i="13"/>
  <c r="J18" i="13"/>
  <c r="I18" i="13"/>
  <c r="K17" i="13"/>
  <c r="J17" i="13"/>
  <c r="I17" i="13"/>
  <c r="K16" i="13"/>
  <c r="J16" i="13"/>
  <c r="I16" i="13"/>
  <c r="K15" i="13"/>
  <c r="J15" i="13"/>
  <c r="I15" i="13"/>
  <c r="K14" i="13"/>
  <c r="J14" i="13"/>
  <c r="I14" i="13"/>
  <c r="K13" i="13"/>
  <c r="J13" i="13"/>
  <c r="I13" i="13"/>
  <c r="H20" i="13"/>
  <c r="K12" i="13"/>
  <c r="J12" i="13"/>
  <c r="I12" i="13"/>
  <c r="K11" i="13"/>
  <c r="J11" i="13"/>
  <c r="I11" i="13"/>
  <c r="K10" i="13"/>
  <c r="J10" i="13"/>
  <c r="I10" i="13"/>
  <c r="K9" i="13"/>
  <c r="J9" i="13"/>
  <c r="I9" i="13"/>
  <c r="K8" i="13"/>
  <c r="J8" i="13"/>
  <c r="I8" i="13"/>
  <c r="V6" i="12"/>
  <c r="T6" i="12"/>
  <c r="S6" i="12"/>
  <c r="W16" i="15"/>
  <c r="Y16" i="15"/>
  <c r="X16" i="15"/>
  <c r="W13" i="15"/>
  <c r="V21" i="15"/>
  <c r="Y13" i="15"/>
  <c r="X13" i="15"/>
  <c r="W10" i="15"/>
  <c r="Y10" i="15"/>
  <c r="X10" i="15"/>
  <c r="T22" i="14"/>
  <c r="S22" i="14"/>
  <c r="T20" i="14"/>
  <c r="S20" i="14"/>
  <c r="T18" i="14"/>
  <c r="S18" i="14"/>
  <c r="T16" i="14"/>
  <c r="S16" i="14"/>
  <c r="T14" i="14"/>
  <c r="S14" i="14"/>
  <c r="T12" i="14"/>
  <c r="S12" i="14"/>
  <c r="J14" i="12"/>
  <c r="L14" i="12"/>
  <c r="K14" i="12"/>
  <c r="I14" i="12"/>
  <c r="J12" i="12"/>
  <c r="L12" i="12"/>
  <c r="I12" i="12"/>
  <c r="K12" i="12"/>
  <c r="J10" i="12"/>
  <c r="L10" i="12"/>
  <c r="K10" i="12"/>
  <c r="I10" i="12"/>
  <c r="T8" i="12"/>
  <c r="V8" i="12"/>
  <c r="S8" i="12"/>
  <c r="J7" i="12"/>
  <c r="L7" i="12"/>
  <c r="K7" i="12"/>
  <c r="H54" i="12"/>
  <c r="I7" i="12"/>
  <c r="Y18" i="15"/>
  <c r="X18" i="15"/>
  <c r="W18" i="15"/>
  <c r="Y15" i="15"/>
  <c r="X15" i="15"/>
  <c r="W15" i="15"/>
  <c r="Y12" i="15"/>
  <c r="X12" i="15"/>
  <c r="W12" i="15"/>
  <c r="Y9" i="15"/>
  <c r="X9" i="15"/>
  <c r="W9" i="15"/>
  <c r="K158" i="13"/>
  <c r="J158" i="13"/>
  <c r="I158" i="13"/>
  <c r="K156" i="13"/>
  <c r="J156" i="13"/>
  <c r="I156" i="13"/>
  <c r="K154" i="13"/>
  <c r="J154" i="13"/>
  <c r="I154" i="13"/>
  <c r="K152" i="13"/>
  <c r="J152" i="13"/>
  <c r="I152" i="13"/>
  <c r="H160" i="13"/>
  <c r="K150" i="13"/>
  <c r="J150" i="13"/>
  <c r="I150" i="13"/>
  <c r="K148" i="13"/>
  <c r="J148" i="13"/>
  <c r="I148" i="13"/>
  <c r="K145" i="13"/>
  <c r="J145" i="13"/>
  <c r="I145" i="13"/>
  <c r="K143" i="13"/>
  <c r="J143" i="13"/>
  <c r="I143" i="13"/>
  <c r="K141" i="13"/>
  <c r="J141" i="13"/>
  <c r="I141" i="13"/>
  <c r="K139" i="13"/>
  <c r="J139" i="13"/>
  <c r="I139" i="13"/>
  <c r="K137" i="13"/>
  <c r="J137" i="13"/>
  <c r="I137" i="13"/>
  <c r="K135" i="13"/>
  <c r="J135" i="13"/>
  <c r="I135" i="13"/>
  <c r="K130" i="13"/>
  <c r="J130" i="13"/>
  <c r="I130" i="13"/>
  <c r="K128" i="13"/>
  <c r="J128" i="13"/>
  <c r="I128" i="13"/>
  <c r="K126" i="13"/>
  <c r="J126" i="13"/>
  <c r="I126" i="13"/>
  <c r="K124" i="13"/>
  <c r="J124" i="13"/>
  <c r="I124" i="13"/>
  <c r="H132" i="13"/>
  <c r="K122" i="13"/>
  <c r="J122" i="13"/>
  <c r="I122" i="13"/>
  <c r="K120" i="13"/>
  <c r="J120" i="13"/>
  <c r="I120" i="13"/>
  <c r="K117" i="13"/>
  <c r="J117" i="13"/>
  <c r="I117" i="13"/>
  <c r="K115" i="13"/>
  <c r="J115" i="13"/>
  <c r="I115" i="13"/>
  <c r="K113" i="13"/>
  <c r="J113" i="13"/>
  <c r="I113" i="13"/>
  <c r="K111" i="13"/>
  <c r="J111" i="13"/>
  <c r="I111" i="13"/>
  <c r="K109" i="13"/>
  <c r="J109" i="13"/>
  <c r="I109" i="13"/>
  <c r="K107" i="13"/>
  <c r="J107" i="13"/>
  <c r="I107" i="13"/>
  <c r="K102" i="13"/>
  <c r="J102" i="13"/>
  <c r="I102" i="13"/>
  <c r="K100" i="13"/>
  <c r="J100" i="13"/>
  <c r="I100" i="13"/>
  <c r="K98" i="13"/>
  <c r="J98" i="13"/>
  <c r="I98" i="13"/>
  <c r="K96" i="13"/>
  <c r="J96" i="13"/>
  <c r="I96" i="13"/>
  <c r="H104" i="13"/>
  <c r="K94" i="13"/>
  <c r="J94" i="13"/>
  <c r="I94" i="13"/>
  <c r="K92" i="13"/>
  <c r="J92" i="13"/>
  <c r="I92" i="13"/>
  <c r="K89" i="13"/>
  <c r="J89" i="13"/>
  <c r="I89" i="13"/>
  <c r="K87" i="13"/>
  <c r="J87" i="13"/>
  <c r="I87" i="13"/>
  <c r="K85" i="13"/>
  <c r="J85" i="13"/>
  <c r="I85" i="13"/>
  <c r="K83" i="13"/>
  <c r="J83" i="13"/>
  <c r="I83" i="13"/>
  <c r="K81" i="13"/>
  <c r="J81" i="13"/>
  <c r="I81" i="13"/>
  <c r="K79" i="13"/>
  <c r="J79" i="13"/>
  <c r="I79" i="13"/>
  <c r="K74" i="13"/>
  <c r="J74" i="13"/>
  <c r="I74" i="13"/>
  <c r="K72" i="13"/>
  <c r="J72" i="13"/>
  <c r="I72" i="13"/>
  <c r="K70" i="13"/>
  <c r="J70" i="13"/>
  <c r="I70" i="13"/>
  <c r="K68" i="13"/>
  <c r="J68" i="13"/>
  <c r="I68" i="13"/>
  <c r="H76" i="13"/>
  <c r="K66" i="13"/>
  <c r="J66" i="13"/>
  <c r="I66" i="13"/>
  <c r="K64" i="13"/>
  <c r="J64" i="13"/>
  <c r="I64" i="13"/>
  <c r="K61" i="13"/>
  <c r="J61" i="13"/>
  <c r="I61" i="13"/>
  <c r="K59" i="13"/>
  <c r="J59" i="13"/>
  <c r="I59" i="13"/>
  <c r="K57" i="13"/>
  <c r="J57" i="13"/>
  <c r="I57" i="13"/>
  <c r="K55" i="13"/>
  <c r="J55" i="13"/>
  <c r="I55" i="13"/>
  <c r="K53" i="13"/>
  <c r="J53" i="13"/>
  <c r="I53" i="13"/>
  <c r="K51" i="13"/>
  <c r="J51" i="13"/>
  <c r="I51" i="13"/>
  <c r="K46" i="13"/>
  <c r="J46" i="13"/>
  <c r="I46" i="13"/>
  <c r="K44" i="13"/>
  <c r="J44" i="13"/>
  <c r="I44" i="13"/>
  <c r="K42" i="13"/>
  <c r="J42" i="13"/>
  <c r="I42" i="13"/>
  <c r="K40" i="13"/>
  <c r="J40" i="13"/>
  <c r="I40" i="13"/>
  <c r="H48" i="13"/>
  <c r="K38" i="13"/>
  <c r="J38" i="13"/>
  <c r="I38" i="13"/>
  <c r="K36" i="13"/>
  <c r="J36" i="13"/>
  <c r="I36" i="13"/>
  <c r="K33" i="13"/>
  <c r="J33" i="13"/>
  <c r="I33" i="13"/>
  <c r="K31" i="13"/>
  <c r="J31" i="13"/>
  <c r="I31" i="13"/>
  <c r="K29" i="13"/>
  <c r="J29" i="13"/>
  <c r="I29" i="13"/>
  <c r="K27" i="13"/>
  <c r="J27" i="13"/>
  <c r="I27" i="13"/>
  <c r="K25" i="13"/>
  <c r="J25" i="13"/>
  <c r="I25" i="13"/>
  <c r="K23" i="13"/>
  <c r="J23" i="13"/>
  <c r="I23" i="13"/>
  <c r="W19" i="13"/>
  <c r="V19" i="13"/>
  <c r="U19" i="13"/>
  <c r="W18" i="13"/>
  <c r="V18" i="13"/>
  <c r="U18" i="13"/>
  <c r="W17" i="13"/>
  <c r="V17" i="13"/>
  <c r="U17" i="13"/>
  <c r="W16" i="13"/>
  <c r="V16" i="13"/>
  <c r="U16" i="13"/>
  <c r="W15" i="13"/>
  <c r="V15" i="13"/>
  <c r="U15" i="13"/>
  <c r="W14" i="13"/>
  <c r="V14" i="13"/>
  <c r="U14" i="13"/>
  <c r="W13" i="13"/>
  <c r="V13" i="13"/>
  <c r="U13" i="13"/>
  <c r="W12" i="13"/>
  <c r="V12" i="13"/>
  <c r="U12" i="13"/>
  <c r="T20" i="13"/>
  <c r="W11" i="13"/>
  <c r="V11" i="13"/>
  <c r="U11" i="13"/>
  <c r="W10" i="13"/>
  <c r="V10" i="13"/>
  <c r="U10" i="13"/>
  <c r="W9" i="13"/>
  <c r="V9" i="13"/>
  <c r="U9" i="13"/>
  <c r="T56" i="12"/>
  <c r="S56" i="12"/>
  <c r="V56" i="12"/>
  <c r="T53" i="12"/>
  <c r="S53" i="12"/>
  <c r="V53" i="12"/>
  <c r="K52" i="12"/>
  <c r="J52" i="12"/>
  <c r="I52" i="12"/>
  <c r="L52" i="12"/>
  <c r="T50" i="12"/>
  <c r="S50" i="12"/>
  <c r="V50" i="12"/>
  <c r="K49" i="12"/>
  <c r="J49" i="12"/>
  <c r="I49" i="12"/>
  <c r="L49" i="12"/>
  <c r="T47" i="12"/>
  <c r="S47" i="12"/>
  <c r="V47" i="12"/>
  <c r="K46" i="12"/>
  <c r="J46" i="12"/>
  <c r="I46" i="12"/>
  <c r="L46" i="12"/>
  <c r="T44" i="12"/>
  <c r="S44" i="12"/>
  <c r="V44" i="12"/>
  <c r="K43" i="12"/>
  <c r="J43" i="12"/>
  <c r="I43" i="12"/>
  <c r="L43" i="12"/>
  <c r="T41" i="12"/>
  <c r="S41" i="12"/>
  <c r="V41" i="12"/>
  <c r="K40" i="12"/>
  <c r="J40" i="12"/>
  <c r="I40" i="12"/>
  <c r="L40" i="12"/>
  <c r="T38" i="12"/>
  <c r="S38" i="12"/>
  <c r="V38" i="12"/>
  <c r="K37" i="12"/>
  <c r="J37" i="12"/>
  <c r="I37" i="12"/>
  <c r="L37" i="12"/>
  <c r="T35" i="12"/>
  <c r="S35" i="12"/>
  <c r="V35" i="12"/>
  <c r="K34" i="12"/>
  <c r="J34" i="12"/>
  <c r="I34" i="12"/>
  <c r="L34" i="12"/>
  <c r="T32" i="12"/>
  <c r="S32" i="12"/>
  <c r="V32" i="12"/>
  <c r="K31" i="12"/>
  <c r="J31" i="12"/>
  <c r="I31" i="12"/>
  <c r="L31" i="12"/>
  <c r="T29" i="12"/>
  <c r="S29" i="12"/>
  <c r="V29" i="12"/>
  <c r="K28" i="12"/>
  <c r="J28" i="12"/>
  <c r="I28" i="12"/>
  <c r="L28" i="12"/>
  <c r="T26" i="12"/>
  <c r="S26" i="12"/>
  <c r="V26" i="12"/>
  <c r="K25" i="12"/>
  <c r="J25" i="12"/>
  <c r="I25" i="12"/>
  <c r="L25" i="12"/>
  <c r="T23" i="12"/>
  <c r="S23" i="12"/>
  <c r="V23" i="12"/>
  <c r="K22" i="12"/>
  <c r="J22" i="12"/>
  <c r="I22" i="12"/>
  <c r="L22" i="12"/>
  <c r="T20" i="12"/>
  <c r="S20" i="12"/>
  <c r="V20" i="12"/>
  <c r="K19" i="12"/>
  <c r="J19" i="12"/>
  <c r="I19" i="12"/>
  <c r="L19" i="12"/>
  <c r="T17" i="12"/>
  <c r="S17" i="12"/>
  <c r="V17" i="12"/>
  <c r="K16" i="12"/>
  <c r="J16" i="12"/>
  <c r="I16" i="12"/>
  <c r="L16" i="12"/>
  <c r="V14" i="12"/>
  <c r="T14" i="12"/>
  <c r="S14" i="12"/>
  <c r="V12" i="12"/>
  <c r="T12" i="12"/>
  <c r="S12" i="12"/>
  <c r="V10" i="12"/>
  <c r="T10" i="12"/>
  <c r="S10" i="12"/>
  <c r="L9" i="12"/>
  <c r="H56" i="12"/>
  <c r="J9" i="12"/>
  <c r="I9" i="12"/>
  <c r="K9" i="12"/>
  <c r="V7" i="12"/>
  <c r="T7" i="12"/>
  <c r="S7" i="12"/>
  <c r="L6" i="12"/>
  <c r="H53" i="12"/>
  <c r="L55" i="12" s="1"/>
  <c r="J6" i="12"/>
  <c r="I6" i="12"/>
  <c r="K6" i="12"/>
  <c r="M131" i="15"/>
  <c r="L131" i="15"/>
  <c r="K131" i="15"/>
  <c r="J131" i="15"/>
  <c r="I131" i="15"/>
  <c r="M93" i="15"/>
  <c r="L93" i="15"/>
  <c r="K93" i="15"/>
  <c r="J93" i="15"/>
  <c r="I93" i="15"/>
  <c r="M54" i="15"/>
  <c r="L54" i="15"/>
  <c r="K54" i="15"/>
  <c r="J54" i="15"/>
  <c r="I54" i="15"/>
  <c r="N52" i="8"/>
  <c r="N60" i="8"/>
  <c r="N59" i="8"/>
  <c r="N58" i="8"/>
  <c r="N57" i="8"/>
  <c r="N56" i="8"/>
  <c r="N55" i="8"/>
  <c r="N54" i="8"/>
  <c r="N53" i="8"/>
  <c r="I46" i="6"/>
  <c r="K46" i="6"/>
  <c r="J46" i="6"/>
  <c r="Q42" i="6"/>
  <c r="S42" i="6"/>
  <c r="R42" i="6"/>
  <c r="K40" i="6"/>
  <c r="I40" i="6"/>
  <c r="J40" i="6"/>
  <c r="Q36" i="6"/>
  <c r="S36" i="6"/>
  <c r="R36" i="6"/>
  <c r="I34" i="6"/>
  <c r="K34" i="6"/>
  <c r="J34" i="6"/>
  <c r="Q30" i="6"/>
  <c r="S30" i="6"/>
  <c r="R30" i="6"/>
  <c r="I28" i="6"/>
  <c r="K28" i="6"/>
  <c r="J28" i="6"/>
  <c r="Q24" i="6"/>
  <c r="S24" i="6"/>
  <c r="R24" i="6"/>
  <c r="K22" i="6"/>
  <c r="I22" i="6"/>
  <c r="J22" i="6"/>
  <c r="S18" i="6"/>
  <c r="R18" i="6"/>
  <c r="Q18" i="6"/>
  <c r="K15" i="6"/>
  <c r="I15" i="6"/>
  <c r="J15" i="6"/>
  <c r="Q11" i="6"/>
  <c r="S11" i="6"/>
  <c r="R11" i="6"/>
  <c r="I9" i="6"/>
  <c r="K9" i="6"/>
  <c r="J9" i="6"/>
  <c r="W49" i="5"/>
  <c r="V49" i="5"/>
  <c r="U49" i="5"/>
  <c r="S49" i="5"/>
  <c r="T49" i="5"/>
  <c r="W47" i="5"/>
  <c r="V47" i="5"/>
  <c r="U47" i="5"/>
  <c r="T47" i="5"/>
  <c r="S47" i="5"/>
  <c r="S45" i="5"/>
  <c r="W45" i="5"/>
  <c r="V45" i="5"/>
  <c r="U45" i="5"/>
  <c r="T45" i="5"/>
  <c r="W43" i="5"/>
  <c r="V43" i="5"/>
  <c r="U43" i="5"/>
  <c r="T43" i="5"/>
  <c r="S43" i="5"/>
  <c r="W41" i="5"/>
  <c r="V41" i="5"/>
  <c r="U41" i="5"/>
  <c r="S41" i="5"/>
  <c r="T41" i="5"/>
  <c r="W39" i="5"/>
  <c r="V39" i="5"/>
  <c r="S39" i="5"/>
  <c r="U39" i="5"/>
  <c r="T39" i="5"/>
  <c r="W37" i="5"/>
  <c r="S37" i="5"/>
  <c r="V37" i="5"/>
  <c r="U37" i="5"/>
  <c r="T37" i="5"/>
  <c r="W35" i="5"/>
  <c r="V35" i="5"/>
  <c r="U35" i="5"/>
  <c r="T35" i="5"/>
  <c r="S35" i="5"/>
  <c r="W33" i="5"/>
  <c r="V33" i="5"/>
  <c r="U33" i="5"/>
  <c r="S33" i="5"/>
  <c r="T33" i="5"/>
  <c r="W31" i="5"/>
  <c r="V31" i="5"/>
  <c r="U31" i="5"/>
  <c r="T31" i="5"/>
  <c r="S31" i="5"/>
  <c r="W29" i="5"/>
  <c r="V29" i="5"/>
  <c r="S29" i="5"/>
  <c r="U29" i="5"/>
  <c r="T29" i="5"/>
  <c r="S27" i="5"/>
  <c r="W27" i="5"/>
  <c r="V27" i="5"/>
  <c r="U27" i="5"/>
  <c r="T27" i="5"/>
  <c r="W25" i="5"/>
  <c r="V25" i="5"/>
  <c r="U25" i="5"/>
  <c r="S25" i="5"/>
  <c r="T25" i="5"/>
  <c r="W23" i="5"/>
  <c r="V23" i="5"/>
  <c r="U23" i="5"/>
  <c r="S23" i="5"/>
  <c r="T23" i="5"/>
  <c r="W21" i="5"/>
  <c r="V21" i="5"/>
  <c r="U21" i="5"/>
  <c r="S21" i="5"/>
  <c r="T21" i="5"/>
  <c r="W19" i="5"/>
  <c r="S19" i="5"/>
  <c r="V19" i="5"/>
  <c r="U19" i="5"/>
  <c r="T19" i="5"/>
  <c r="W17" i="5"/>
  <c r="V17" i="5"/>
  <c r="U17" i="5"/>
  <c r="T17" i="5"/>
  <c r="S17" i="5"/>
  <c r="L215" i="3"/>
  <c r="J215" i="3"/>
  <c r="K215" i="3"/>
  <c r="J212" i="3"/>
  <c r="L212" i="3"/>
  <c r="K212" i="3"/>
  <c r="J209" i="3"/>
  <c r="L209" i="3"/>
  <c r="K209" i="3"/>
  <c r="E196" i="3"/>
  <c r="G195" i="3"/>
  <c r="L183" i="3"/>
  <c r="J183" i="3"/>
  <c r="I194" i="3"/>
  <c r="K183" i="3"/>
  <c r="E193" i="3"/>
  <c r="G192" i="3"/>
  <c r="I191" i="3"/>
  <c r="L180" i="3"/>
  <c r="K180" i="3"/>
  <c r="J180" i="3"/>
  <c r="E190" i="3"/>
  <c r="G189" i="3"/>
  <c r="J177" i="3"/>
  <c r="L177" i="3"/>
  <c r="I188" i="3"/>
  <c r="K177" i="3"/>
  <c r="E187" i="3"/>
  <c r="G186" i="3"/>
  <c r="L174" i="3"/>
  <c r="K174" i="3"/>
  <c r="J174" i="3"/>
  <c r="L171" i="3"/>
  <c r="J171" i="3"/>
  <c r="K171" i="3"/>
  <c r="L168" i="3"/>
  <c r="J168" i="3"/>
  <c r="K168" i="3"/>
  <c r="L165" i="3"/>
  <c r="J165" i="3"/>
  <c r="K165" i="3"/>
  <c r="L162" i="3"/>
  <c r="J162" i="3"/>
  <c r="K162" i="3"/>
  <c r="L159" i="3"/>
  <c r="J159" i="3"/>
  <c r="K159" i="3"/>
  <c r="L156" i="3"/>
  <c r="K156" i="3"/>
  <c r="J156" i="3"/>
  <c r="J153" i="3"/>
  <c r="L153" i="3"/>
  <c r="K153" i="3"/>
  <c r="L141" i="3"/>
  <c r="K141" i="3"/>
  <c r="J141" i="3"/>
  <c r="J138" i="3"/>
  <c r="L138" i="3"/>
  <c r="K138" i="3"/>
  <c r="L135" i="3"/>
  <c r="K135" i="3"/>
  <c r="J135" i="3"/>
  <c r="I123" i="3"/>
  <c r="J112" i="3"/>
  <c r="L112" i="3"/>
  <c r="K112" i="3"/>
  <c r="E122" i="3"/>
  <c r="G121" i="3"/>
  <c r="I120" i="3"/>
  <c r="J109" i="3"/>
  <c r="L109" i="3"/>
  <c r="K109" i="3"/>
  <c r="E119" i="3"/>
  <c r="G118" i="3"/>
  <c r="I117" i="3"/>
  <c r="L106" i="3"/>
  <c r="J106" i="3"/>
  <c r="K106" i="3"/>
  <c r="E116" i="3"/>
  <c r="G115" i="3"/>
  <c r="I114" i="3"/>
  <c r="J103" i="3"/>
  <c r="L103" i="3"/>
  <c r="K103" i="3"/>
  <c r="E113" i="3"/>
  <c r="L100" i="3"/>
  <c r="J100" i="3"/>
  <c r="K100" i="3"/>
  <c r="L97" i="3"/>
  <c r="J97" i="3"/>
  <c r="K97" i="3"/>
  <c r="J94" i="3"/>
  <c r="L94" i="3"/>
  <c r="K94" i="3"/>
  <c r="L91" i="3"/>
  <c r="J91" i="3"/>
  <c r="K91" i="3"/>
  <c r="J88" i="3"/>
  <c r="L88" i="3"/>
  <c r="K88" i="3"/>
  <c r="L85" i="3"/>
  <c r="J85" i="3"/>
  <c r="K85" i="3"/>
  <c r="J82" i="3"/>
  <c r="L82" i="3"/>
  <c r="K82" i="3"/>
  <c r="L67" i="3"/>
  <c r="J67" i="3"/>
  <c r="K67" i="3"/>
  <c r="L64" i="3"/>
  <c r="K64" i="3"/>
  <c r="J64" i="3"/>
  <c r="J60" i="3"/>
  <c r="K60" i="3"/>
  <c r="J54" i="3"/>
  <c r="K54" i="3"/>
  <c r="J48" i="3"/>
  <c r="K48" i="3"/>
  <c r="J42" i="3"/>
  <c r="K42" i="3"/>
  <c r="J38" i="3"/>
  <c r="L38" i="3"/>
  <c r="K38" i="3"/>
  <c r="L35" i="3"/>
  <c r="J35" i="3"/>
  <c r="K35" i="3"/>
  <c r="L32" i="3"/>
  <c r="K32" i="3"/>
  <c r="J32" i="3"/>
  <c r="L29" i="3"/>
  <c r="J29" i="3"/>
  <c r="K29" i="3"/>
  <c r="J26" i="3"/>
  <c r="L26" i="3"/>
  <c r="K26" i="3"/>
  <c r="L23" i="3"/>
  <c r="J23" i="3"/>
  <c r="K23" i="3"/>
  <c r="J20" i="3"/>
  <c r="L20" i="3"/>
  <c r="K20" i="3"/>
  <c r="J17" i="3"/>
  <c r="L17" i="3"/>
  <c r="K17" i="3"/>
  <c r="L14" i="3"/>
  <c r="J14" i="3"/>
  <c r="K14" i="3"/>
  <c r="L11" i="3"/>
  <c r="J11" i="3"/>
  <c r="K11" i="3"/>
  <c r="L8" i="3"/>
  <c r="K8" i="3"/>
  <c r="J8" i="3"/>
  <c r="J65" i="2"/>
  <c r="I68" i="2"/>
  <c r="L65" i="2"/>
  <c r="K65" i="2"/>
  <c r="E67" i="2"/>
  <c r="L62" i="2"/>
  <c r="J62" i="2"/>
  <c r="K62" i="2"/>
  <c r="L59" i="2"/>
  <c r="J59" i="2"/>
  <c r="K59" i="2"/>
  <c r="F43" i="2"/>
  <c r="H42" i="2"/>
  <c r="J42" i="2" s="1"/>
  <c r="H187" i="3"/>
  <c r="F196" i="3"/>
  <c r="F193" i="3"/>
  <c r="M156" i="15"/>
  <c r="L156" i="15"/>
  <c r="K156" i="15"/>
  <c r="J156" i="15"/>
  <c r="I156" i="15"/>
  <c r="M138" i="15"/>
  <c r="L138" i="15"/>
  <c r="K138" i="15"/>
  <c r="J138" i="15"/>
  <c r="I138" i="15"/>
  <c r="M99" i="15"/>
  <c r="L99" i="15"/>
  <c r="K99" i="15"/>
  <c r="J99" i="15"/>
  <c r="I99" i="15"/>
  <c r="M60" i="15"/>
  <c r="L60" i="15"/>
  <c r="K60" i="15"/>
  <c r="J60" i="15"/>
  <c r="I60" i="15"/>
  <c r="L96" i="10"/>
  <c r="I95" i="10"/>
  <c r="J30" i="10"/>
  <c r="J41" i="10"/>
  <c r="J40" i="10"/>
  <c r="J39" i="10"/>
  <c r="J38" i="10"/>
  <c r="J37" i="10"/>
  <c r="J36" i="10"/>
  <c r="J35" i="10"/>
  <c r="J34" i="10"/>
  <c r="J33" i="10"/>
  <c r="J32" i="10"/>
  <c r="J31" i="10"/>
  <c r="J42" i="10"/>
  <c r="G29" i="10"/>
  <c r="J43" i="10"/>
  <c r="L65" i="8"/>
  <c r="L52" i="8"/>
  <c r="L64" i="8"/>
  <c r="L63" i="8"/>
  <c r="L62" i="8"/>
  <c r="L61" i="8"/>
  <c r="L60" i="8"/>
  <c r="L59" i="8"/>
  <c r="L58" i="8"/>
  <c r="L57" i="8"/>
  <c r="L56" i="8"/>
  <c r="L55" i="8"/>
  <c r="L54" i="8"/>
  <c r="L53" i="8"/>
  <c r="L87" i="8"/>
  <c r="Q49" i="6"/>
  <c r="R49" i="6"/>
  <c r="S49" i="6"/>
  <c r="I47" i="6"/>
  <c r="J47" i="6"/>
  <c r="K47" i="6"/>
  <c r="Q43" i="6"/>
  <c r="R43" i="6"/>
  <c r="S43" i="6"/>
  <c r="I41" i="6"/>
  <c r="J41" i="6"/>
  <c r="K41" i="6"/>
  <c r="Q37" i="6"/>
  <c r="R37" i="6"/>
  <c r="S37" i="6"/>
  <c r="I35" i="6"/>
  <c r="J35" i="6"/>
  <c r="K35" i="6"/>
  <c r="Q31" i="6"/>
  <c r="R31" i="6"/>
  <c r="S31" i="6"/>
  <c r="I29" i="6"/>
  <c r="J29" i="6"/>
  <c r="K29" i="6"/>
  <c r="Q25" i="6"/>
  <c r="R25" i="6"/>
  <c r="S25" i="6"/>
  <c r="I23" i="6"/>
  <c r="J23" i="6"/>
  <c r="K23" i="6"/>
  <c r="Q19" i="6"/>
  <c r="S19" i="6"/>
  <c r="R19" i="6"/>
  <c r="I17" i="6"/>
  <c r="J17" i="6"/>
  <c r="K17" i="6"/>
  <c r="I16" i="6"/>
  <c r="J16" i="6"/>
  <c r="K16" i="6"/>
  <c r="Q12" i="6"/>
  <c r="R12" i="6"/>
  <c r="S12" i="6"/>
  <c r="I10" i="6"/>
  <c r="J10" i="6"/>
  <c r="K10" i="6"/>
  <c r="I52" i="5"/>
  <c r="M52" i="5"/>
  <c r="J52" i="5"/>
  <c r="L52" i="5"/>
  <c r="K52" i="5"/>
  <c r="I50" i="5"/>
  <c r="J50" i="5"/>
  <c r="M50" i="5"/>
  <c r="L50" i="5"/>
  <c r="K50" i="5"/>
  <c r="I48" i="5"/>
  <c r="M48" i="5"/>
  <c r="J48" i="5"/>
  <c r="L48" i="5"/>
  <c r="K48" i="5"/>
  <c r="I46" i="5"/>
  <c r="M46" i="5"/>
  <c r="L46" i="5"/>
  <c r="J46" i="5"/>
  <c r="K46" i="5"/>
  <c r="I44" i="5"/>
  <c r="M44" i="5"/>
  <c r="L44" i="5"/>
  <c r="K44" i="5"/>
  <c r="J44" i="5"/>
  <c r="I42" i="5"/>
  <c r="M42" i="5"/>
  <c r="L42" i="5"/>
  <c r="K42" i="5"/>
  <c r="J42" i="5"/>
  <c r="I40" i="5"/>
  <c r="M40" i="5"/>
  <c r="L40" i="5"/>
  <c r="K40" i="5"/>
  <c r="J40" i="5"/>
  <c r="I38" i="5"/>
  <c r="M38" i="5"/>
  <c r="L38" i="5"/>
  <c r="K38" i="5"/>
  <c r="J38" i="5"/>
  <c r="I36" i="5"/>
  <c r="J36" i="5"/>
  <c r="M36" i="5"/>
  <c r="L36" i="5"/>
  <c r="K36" i="5"/>
  <c r="I34" i="5"/>
  <c r="M34" i="5"/>
  <c r="L34" i="5"/>
  <c r="J34" i="5"/>
  <c r="K34" i="5"/>
  <c r="I32" i="5"/>
  <c r="M32" i="5"/>
  <c r="L32" i="5"/>
  <c r="K32" i="5"/>
  <c r="J32" i="5"/>
  <c r="I30" i="5"/>
  <c r="J30" i="5"/>
  <c r="M30" i="5"/>
  <c r="L30" i="5"/>
  <c r="K30" i="5"/>
  <c r="I28" i="5"/>
  <c r="M28" i="5"/>
  <c r="L28" i="5"/>
  <c r="J28" i="5"/>
  <c r="K28" i="5"/>
  <c r="I26" i="5"/>
  <c r="M26" i="5"/>
  <c r="L26" i="5"/>
  <c r="J26" i="5"/>
  <c r="K26" i="5"/>
  <c r="I24" i="5"/>
  <c r="M24" i="5"/>
  <c r="L24" i="5"/>
  <c r="K24" i="5"/>
  <c r="J24" i="5"/>
  <c r="I22" i="5"/>
  <c r="M22" i="5"/>
  <c r="L22" i="5"/>
  <c r="J22" i="5"/>
  <c r="K22" i="5"/>
  <c r="I20" i="5"/>
  <c r="J20" i="5"/>
  <c r="M20" i="5"/>
  <c r="L20" i="5"/>
  <c r="K20" i="5"/>
  <c r="I18" i="5"/>
  <c r="M18" i="5"/>
  <c r="L18" i="5"/>
  <c r="J18" i="5"/>
  <c r="K18" i="5"/>
  <c r="S15" i="5"/>
  <c r="W15" i="5"/>
  <c r="V15" i="5"/>
  <c r="T15" i="5"/>
  <c r="U15" i="5"/>
  <c r="S13" i="5"/>
  <c r="T13" i="5"/>
  <c r="W13" i="5"/>
  <c r="V13" i="5"/>
  <c r="U13" i="5"/>
  <c r="S11" i="5"/>
  <c r="W11" i="5"/>
  <c r="V11" i="5"/>
  <c r="T11" i="5"/>
  <c r="U11" i="5"/>
  <c r="S9" i="5"/>
  <c r="T9" i="5"/>
  <c r="W9" i="5"/>
  <c r="V9" i="5"/>
  <c r="U9" i="5"/>
  <c r="S7" i="5"/>
  <c r="W7" i="5"/>
  <c r="V7" i="5"/>
  <c r="U7" i="5"/>
  <c r="T7" i="5"/>
  <c r="F195" i="3"/>
  <c r="H194" i="3"/>
  <c r="F192" i="3"/>
  <c r="H191" i="3"/>
  <c r="F189" i="3"/>
  <c r="H188" i="3"/>
  <c r="F186" i="3"/>
  <c r="H123" i="3"/>
  <c r="F121" i="3"/>
  <c r="H120" i="3"/>
  <c r="F118" i="3"/>
  <c r="H117" i="3"/>
  <c r="F115" i="3"/>
  <c r="H114" i="3"/>
  <c r="J59" i="3"/>
  <c r="K59" i="3"/>
  <c r="J53" i="3"/>
  <c r="K53" i="3"/>
  <c r="J47" i="3"/>
  <c r="K47" i="3"/>
  <c r="J41" i="3"/>
  <c r="K41" i="3"/>
  <c r="H68" i="2"/>
  <c r="J41" i="2"/>
  <c r="K41" i="2"/>
  <c r="E43" i="2"/>
  <c r="G42" i="2"/>
  <c r="J38" i="2"/>
  <c r="K38" i="2"/>
  <c r="L38" i="2"/>
  <c r="J35" i="2"/>
  <c r="L35" i="2"/>
  <c r="K35" i="2"/>
  <c r="J32" i="2"/>
  <c r="L32" i="2"/>
  <c r="K32" i="2"/>
  <c r="J24" i="2"/>
  <c r="K24" i="2"/>
  <c r="L24" i="2"/>
  <c r="J20" i="2"/>
  <c r="K20" i="2"/>
  <c r="J15" i="2"/>
  <c r="I18" i="2"/>
  <c r="K15" i="2"/>
  <c r="L15" i="2"/>
  <c r="J12" i="2"/>
  <c r="K12" i="2"/>
  <c r="L12" i="2"/>
  <c r="J9" i="2"/>
  <c r="L9" i="2"/>
  <c r="K9" i="2"/>
  <c r="F194" i="3"/>
  <c r="H190" i="3"/>
  <c r="F123" i="3"/>
  <c r="F120" i="3"/>
  <c r="F68" i="2"/>
  <c r="F187" i="3"/>
  <c r="M144" i="15"/>
  <c r="L144" i="15"/>
  <c r="K144" i="15"/>
  <c r="J144" i="15"/>
  <c r="I144" i="15"/>
  <c r="M67" i="15"/>
  <c r="L67" i="15"/>
  <c r="K67" i="15"/>
  <c r="J67" i="15"/>
  <c r="I67" i="15"/>
  <c r="M28" i="15"/>
  <c r="L28" i="15"/>
  <c r="K28" i="15"/>
  <c r="J28" i="15"/>
  <c r="I28" i="15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I271" i="8"/>
  <c r="J272" i="8" s="1"/>
  <c r="I205" i="8"/>
  <c r="J206" i="8" s="1"/>
  <c r="I139" i="8"/>
  <c r="J14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I249" i="8"/>
  <c r="J250" i="8" s="1"/>
  <c r="J105" i="8"/>
  <c r="J102" i="8"/>
  <c r="J99" i="8"/>
  <c r="J131" i="8"/>
  <c r="J127" i="8"/>
  <c r="J147" i="8"/>
  <c r="J144" i="8"/>
  <c r="J141" i="8"/>
  <c r="J130" i="8"/>
  <c r="J128" i="8"/>
  <c r="J125" i="8"/>
  <c r="J122" i="8"/>
  <c r="J119" i="8"/>
  <c r="J108" i="8"/>
  <c r="J146" i="8"/>
  <c r="J121" i="8"/>
  <c r="I29" i="8"/>
  <c r="J30" i="8" s="1"/>
  <c r="I227" i="8"/>
  <c r="J228" i="8" s="1"/>
  <c r="I183" i="8"/>
  <c r="J184" i="8" s="1"/>
  <c r="I117" i="8"/>
  <c r="J118" i="8" s="1"/>
  <c r="J106" i="8"/>
  <c r="J103" i="8"/>
  <c r="J100" i="8"/>
  <c r="J97" i="8"/>
  <c r="I95" i="8"/>
  <c r="J96" i="8" s="1"/>
  <c r="I51" i="8"/>
  <c r="J8" i="8"/>
  <c r="J143" i="8"/>
  <c r="J148" i="8"/>
  <c r="J145" i="8"/>
  <c r="J142" i="8"/>
  <c r="J129" i="8"/>
  <c r="J126" i="8"/>
  <c r="J123" i="8"/>
  <c r="J120" i="8"/>
  <c r="G7" i="8"/>
  <c r="J124" i="8"/>
  <c r="J109" i="8"/>
  <c r="I73" i="8"/>
  <c r="I161" i="8"/>
  <c r="J162" i="8" s="1"/>
  <c r="J107" i="8"/>
  <c r="J104" i="8"/>
  <c r="J101" i="8"/>
  <c r="J98" i="8"/>
  <c r="R50" i="6"/>
  <c r="Q50" i="6"/>
  <c r="S50" i="6"/>
  <c r="J48" i="6"/>
  <c r="I48" i="6"/>
  <c r="K48" i="6"/>
  <c r="R44" i="6"/>
  <c r="S44" i="6"/>
  <c r="Q44" i="6"/>
  <c r="J42" i="6"/>
  <c r="I42" i="6"/>
  <c r="K42" i="6"/>
  <c r="R38" i="6"/>
  <c r="Q38" i="6"/>
  <c r="S38" i="6"/>
  <c r="J36" i="6"/>
  <c r="I36" i="6"/>
  <c r="K36" i="6"/>
  <c r="R32" i="6"/>
  <c r="Q32" i="6"/>
  <c r="S32" i="6"/>
  <c r="J30" i="6"/>
  <c r="I30" i="6"/>
  <c r="K30" i="6"/>
  <c r="R26" i="6"/>
  <c r="Q26" i="6"/>
  <c r="S26" i="6"/>
  <c r="J24" i="6"/>
  <c r="K24" i="6"/>
  <c r="I24" i="6"/>
  <c r="R20" i="6"/>
  <c r="Q20" i="6"/>
  <c r="S20" i="6"/>
  <c r="J18" i="6"/>
  <c r="I18" i="6"/>
  <c r="K18" i="6"/>
  <c r="R13" i="6"/>
  <c r="Q13" i="6"/>
  <c r="S13" i="6"/>
  <c r="J11" i="6"/>
  <c r="I11" i="6"/>
  <c r="K11" i="6"/>
  <c r="R7" i="6"/>
  <c r="Q7" i="6"/>
  <c r="S7" i="6"/>
  <c r="J16" i="5"/>
  <c r="I16" i="5"/>
  <c r="M16" i="5"/>
  <c r="L16" i="5"/>
  <c r="K16" i="5"/>
  <c r="J14" i="5"/>
  <c r="I14" i="5"/>
  <c r="K14" i="5"/>
  <c r="M14" i="5"/>
  <c r="L14" i="5"/>
  <c r="J12" i="5"/>
  <c r="I12" i="5"/>
  <c r="M12" i="5"/>
  <c r="L12" i="5"/>
  <c r="K12" i="5"/>
  <c r="J10" i="5"/>
  <c r="I10" i="5"/>
  <c r="K10" i="5"/>
  <c r="M10" i="5"/>
  <c r="L10" i="5"/>
  <c r="J8" i="5"/>
  <c r="I8" i="5"/>
  <c r="M8" i="5"/>
  <c r="K8" i="5"/>
  <c r="L8" i="5"/>
  <c r="K217" i="3"/>
  <c r="J217" i="3"/>
  <c r="L217" i="3"/>
  <c r="K214" i="3"/>
  <c r="J214" i="3"/>
  <c r="L214" i="3"/>
  <c r="K211" i="3"/>
  <c r="J211" i="3"/>
  <c r="L211" i="3"/>
  <c r="K208" i="3"/>
  <c r="J208" i="3"/>
  <c r="L208" i="3"/>
  <c r="K185" i="3"/>
  <c r="J185" i="3"/>
  <c r="I196" i="3"/>
  <c r="L185" i="3"/>
  <c r="E195" i="3"/>
  <c r="G194" i="3"/>
  <c r="K182" i="3"/>
  <c r="I193" i="3"/>
  <c r="J182" i="3"/>
  <c r="L182" i="3"/>
  <c r="E192" i="3"/>
  <c r="G191" i="3"/>
  <c r="K179" i="3"/>
  <c r="J179" i="3"/>
  <c r="I190" i="3"/>
  <c r="L179" i="3"/>
  <c r="E189" i="3"/>
  <c r="G188" i="3"/>
  <c r="K176" i="3"/>
  <c r="J176" i="3"/>
  <c r="I187" i="3"/>
  <c r="L176" i="3"/>
  <c r="E186" i="3"/>
  <c r="K173" i="3"/>
  <c r="J173" i="3"/>
  <c r="L173" i="3"/>
  <c r="K170" i="3"/>
  <c r="J170" i="3"/>
  <c r="L170" i="3"/>
  <c r="K167" i="3"/>
  <c r="J167" i="3"/>
  <c r="L167" i="3"/>
  <c r="K164" i="3"/>
  <c r="L164" i="3"/>
  <c r="J164" i="3"/>
  <c r="K161" i="3"/>
  <c r="L161" i="3"/>
  <c r="J161" i="3"/>
  <c r="K158" i="3"/>
  <c r="J158" i="3"/>
  <c r="L158" i="3"/>
  <c r="K155" i="3"/>
  <c r="J155" i="3"/>
  <c r="L155" i="3"/>
  <c r="K143" i="3"/>
  <c r="L143" i="3"/>
  <c r="J143" i="3"/>
  <c r="K140" i="3"/>
  <c r="J140" i="3"/>
  <c r="L140" i="3"/>
  <c r="K137" i="3"/>
  <c r="L137" i="3"/>
  <c r="J137" i="3"/>
  <c r="G123" i="3"/>
  <c r="K111" i="3"/>
  <c r="I122" i="3"/>
  <c r="J111" i="3"/>
  <c r="L111" i="3"/>
  <c r="E121" i="3"/>
  <c r="G120" i="3"/>
  <c r="K108" i="3"/>
  <c r="J108" i="3"/>
  <c r="I119" i="3"/>
  <c r="L108" i="3"/>
  <c r="E118" i="3"/>
  <c r="G117" i="3"/>
  <c r="K105" i="3"/>
  <c r="I116" i="3"/>
  <c r="J105" i="3"/>
  <c r="L105" i="3"/>
  <c r="E115" i="3"/>
  <c r="G114" i="3"/>
  <c r="K102" i="3"/>
  <c r="J102" i="3"/>
  <c r="I113" i="3"/>
  <c r="L102" i="3"/>
  <c r="K99" i="3"/>
  <c r="J99" i="3"/>
  <c r="L99" i="3"/>
  <c r="K96" i="3"/>
  <c r="L96" i="3"/>
  <c r="J96" i="3"/>
  <c r="K93" i="3"/>
  <c r="J93" i="3"/>
  <c r="L93" i="3"/>
  <c r="K90" i="3"/>
  <c r="L90" i="3"/>
  <c r="J90" i="3"/>
  <c r="K87" i="3"/>
  <c r="L87" i="3"/>
  <c r="J87" i="3"/>
  <c r="K84" i="3"/>
  <c r="J84" i="3"/>
  <c r="L84" i="3"/>
  <c r="K81" i="3"/>
  <c r="J81" i="3"/>
  <c r="L81" i="3"/>
  <c r="K72" i="3"/>
  <c r="J72" i="3"/>
  <c r="L72" i="3"/>
  <c r="K69" i="3"/>
  <c r="J69" i="3"/>
  <c r="L69" i="3"/>
  <c r="K66" i="3"/>
  <c r="J66" i="3"/>
  <c r="L66" i="3"/>
  <c r="K63" i="3"/>
  <c r="L63" i="3"/>
  <c r="J63" i="3"/>
  <c r="K58" i="3"/>
  <c r="J58" i="3"/>
  <c r="K52" i="3"/>
  <c r="J52" i="3"/>
  <c r="K46" i="3"/>
  <c r="J46" i="3"/>
  <c r="K40" i="3"/>
  <c r="J40" i="3"/>
  <c r="K37" i="3"/>
  <c r="J37" i="3"/>
  <c r="L37" i="3"/>
  <c r="K34" i="3"/>
  <c r="J34" i="3"/>
  <c r="L34" i="3"/>
  <c r="K31" i="3"/>
  <c r="J31" i="3"/>
  <c r="L31" i="3"/>
  <c r="K28" i="3"/>
  <c r="J28" i="3"/>
  <c r="L28" i="3"/>
  <c r="K25" i="3"/>
  <c r="J25" i="3"/>
  <c r="L25" i="3"/>
  <c r="K22" i="3"/>
  <c r="L22" i="3"/>
  <c r="J22" i="3"/>
  <c r="K19" i="3"/>
  <c r="J19" i="3"/>
  <c r="L19" i="3"/>
  <c r="K16" i="3"/>
  <c r="J16" i="3"/>
  <c r="L16" i="3"/>
  <c r="K13" i="3"/>
  <c r="J13" i="3"/>
  <c r="L13" i="3"/>
  <c r="K10" i="3"/>
  <c r="J10" i="3"/>
  <c r="L10" i="3"/>
  <c r="K7" i="3"/>
  <c r="L7" i="3"/>
  <c r="J7" i="3"/>
  <c r="K73" i="2"/>
  <c r="L73" i="2"/>
  <c r="J73" i="2"/>
  <c r="G68" i="2"/>
  <c r="K64" i="2"/>
  <c r="L64" i="2"/>
  <c r="J64" i="2"/>
  <c r="I67" i="2"/>
  <c r="K61" i="2"/>
  <c r="L61" i="2"/>
  <c r="J61" i="2"/>
  <c r="K58" i="2"/>
  <c r="J58" i="2"/>
  <c r="L58" i="2"/>
  <c r="F42" i="2"/>
  <c r="K19" i="2"/>
  <c r="J19" i="2"/>
  <c r="F188" i="3"/>
  <c r="M112" i="15"/>
  <c r="L112" i="15"/>
  <c r="K112" i="15"/>
  <c r="J112" i="15"/>
  <c r="I112" i="15"/>
  <c r="M73" i="15"/>
  <c r="L73" i="15"/>
  <c r="K73" i="15"/>
  <c r="J73" i="15"/>
  <c r="I73" i="15"/>
  <c r="M34" i="15"/>
  <c r="L34" i="15"/>
  <c r="K34" i="15"/>
  <c r="J34" i="15"/>
  <c r="I34" i="15"/>
  <c r="L20" i="10"/>
  <c r="L21" i="10"/>
  <c r="L8" i="10"/>
  <c r="I7" i="10"/>
  <c r="L19" i="10"/>
  <c r="L18" i="10"/>
  <c r="L17" i="10"/>
  <c r="L16" i="10"/>
  <c r="L15" i="10"/>
  <c r="L14" i="10"/>
  <c r="L13" i="10"/>
  <c r="L12" i="10"/>
  <c r="L11" i="10"/>
  <c r="L10" i="10"/>
  <c r="L9" i="10"/>
  <c r="S51" i="6"/>
  <c r="R51" i="6"/>
  <c r="Q51" i="6"/>
  <c r="K49" i="6"/>
  <c r="J49" i="6"/>
  <c r="I49" i="6"/>
  <c r="K43" i="6"/>
  <c r="J43" i="6"/>
  <c r="I43" i="6"/>
  <c r="K37" i="6"/>
  <c r="J37" i="6"/>
  <c r="I37" i="6"/>
  <c r="K31" i="6"/>
  <c r="J31" i="6"/>
  <c r="I31" i="6"/>
  <c r="K25" i="6"/>
  <c r="J25" i="6"/>
  <c r="I25" i="6"/>
  <c r="K19" i="6"/>
  <c r="J19" i="6"/>
  <c r="I19" i="6"/>
  <c r="K12" i="6"/>
  <c r="J12" i="6"/>
  <c r="I12" i="6"/>
  <c r="H196" i="3"/>
  <c r="F191" i="3"/>
  <c r="F117" i="3"/>
  <c r="F114" i="3"/>
  <c r="L52" i="10"/>
  <c r="I51" i="10"/>
  <c r="M118" i="15"/>
  <c r="L118" i="15"/>
  <c r="K118" i="15"/>
  <c r="J118" i="15"/>
  <c r="I118" i="15"/>
  <c r="M80" i="15"/>
  <c r="L80" i="15"/>
  <c r="K80" i="15"/>
  <c r="J80" i="15"/>
  <c r="I80" i="15"/>
  <c r="M41" i="15"/>
  <c r="H49" i="15"/>
  <c r="L41" i="15"/>
  <c r="K41" i="15"/>
  <c r="J41" i="15"/>
  <c r="I41" i="15"/>
  <c r="L11" i="15"/>
  <c r="K11" i="15"/>
  <c r="J11" i="15"/>
  <c r="I11" i="15"/>
  <c r="M11" i="15"/>
  <c r="L14" i="15"/>
  <c r="K14" i="15"/>
  <c r="J14" i="15"/>
  <c r="I14" i="15"/>
  <c r="M14" i="15"/>
  <c r="L17" i="15"/>
  <c r="K17" i="15"/>
  <c r="J17" i="15"/>
  <c r="I17" i="15"/>
  <c r="M17" i="15"/>
  <c r="L20" i="15"/>
  <c r="K20" i="15"/>
  <c r="J20" i="15"/>
  <c r="I20" i="15"/>
  <c r="M20" i="15"/>
  <c r="H35" i="15"/>
  <c r="L27" i="15"/>
  <c r="K27" i="15"/>
  <c r="J27" i="15"/>
  <c r="I27" i="15"/>
  <c r="M27" i="15"/>
  <c r="L33" i="15"/>
  <c r="K33" i="15"/>
  <c r="J33" i="15"/>
  <c r="I33" i="15"/>
  <c r="M33" i="15"/>
  <c r="L40" i="15"/>
  <c r="K40" i="15"/>
  <c r="J40" i="15"/>
  <c r="I40" i="15"/>
  <c r="M40" i="15"/>
  <c r="L46" i="15"/>
  <c r="K46" i="15"/>
  <c r="J46" i="15"/>
  <c r="I46" i="15"/>
  <c r="M46" i="15"/>
  <c r="L53" i="15"/>
  <c r="K53" i="15"/>
  <c r="J53" i="15"/>
  <c r="I53" i="15"/>
  <c r="M53" i="15"/>
  <c r="L59" i="15"/>
  <c r="K59" i="15"/>
  <c r="J59" i="15"/>
  <c r="I59" i="15"/>
  <c r="M59" i="15"/>
  <c r="L66" i="15"/>
  <c r="K66" i="15"/>
  <c r="J66" i="15"/>
  <c r="I66" i="15"/>
  <c r="M66" i="15"/>
  <c r="L72" i="15"/>
  <c r="K72" i="15"/>
  <c r="J72" i="15"/>
  <c r="I72" i="15"/>
  <c r="M72" i="15"/>
  <c r="L79" i="15"/>
  <c r="K79" i="15"/>
  <c r="J79" i="15"/>
  <c r="I79" i="15"/>
  <c r="M79" i="15"/>
  <c r="L85" i="15"/>
  <c r="K85" i="15"/>
  <c r="J85" i="15"/>
  <c r="I85" i="15"/>
  <c r="M85" i="15"/>
  <c r="L98" i="15"/>
  <c r="K98" i="15"/>
  <c r="J98" i="15"/>
  <c r="I98" i="15"/>
  <c r="M98" i="15"/>
  <c r="L104" i="15"/>
  <c r="K104" i="15"/>
  <c r="J104" i="15"/>
  <c r="I104" i="15"/>
  <c r="M104" i="15"/>
  <c r="H119" i="15"/>
  <c r="L111" i="15"/>
  <c r="K111" i="15"/>
  <c r="J111" i="15"/>
  <c r="I111" i="15"/>
  <c r="M111" i="15"/>
  <c r="L117" i="15"/>
  <c r="K117" i="15"/>
  <c r="J117" i="15"/>
  <c r="I117" i="15"/>
  <c r="M117" i="15"/>
  <c r="L124" i="15"/>
  <c r="K124" i="15"/>
  <c r="J124" i="15"/>
  <c r="I124" i="15"/>
  <c r="M124" i="15"/>
  <c r="L130" i="15"/>
  <c r="K130" i="15"/>
  <c r="J130" i="15"/>
  <c r="I130" i="15"/>
  <c r="M130" i="15"/>
  <c r="L137" i="15"/>
  <c r="K137" i="15"/>
  <c r="J137" i="15"/>
  <c r="I137" i="15"/>
  <c r="M137" i="15"/>
  <c r="L143" i="15"/>
  <c r="K143" i="15"/>
  <c r="J143" i="15"/>
  <c r="I143" i="15"/>
  <c r="M143" i="15"/>
  <c r="M150" i="15"/>
  <c r="L150" i="15"/>
  <c r="K150" i="15"/>
  <c r="J150" i="15"/>
  <c r="I150" i="15"/>
  <c r="K26" i="15"/>
  <c r="J26" i="15"/>
  <c r="I26" i="15"/>
  <c r="M26" i="15"/>
  <c r="L26" i="15"/>
  <c r="K32" i="15"/>
  <c r="J32" i="15"/>
  <c r="I32" i="15"/>
  <c r="M32" i="15"/>
  <c r="L32" i="15"/>
  <c r="K39" i="15"/>
  <c r="J39" i="15"/>
  <c r="I39" i="15"/>
  <c r="M39" i="15"/>
  <c r="L39" i="15"/>
  <c r="K45" i="15"/>
  <c r="J45" i="15"/>
  <c r="I45" i="15"/>
  <c r="M45" i="15"/>
  <c r="L45" i="15"/>
  <c r="K52" i="15"/>
  <c r="J52" i="15"/>
  <c r="I52" i="15"/>
  <c r="M52" i="15"/>
  <c r="L52" i="15"/>
  <c r="K58" i="15"/>
  <c r="J58" i="15"/>
  <c r="I58" i="15"/>
  <c r="M58" i="15"/>
  <c r="L58" i="15"/>
  <c r="K65" i="15"/>
  <c r="J65" i="15"/>
  <c r="I65" i="15"/>
  <c r="M65" i="15"/>
  <c r="L65" i="15"/>
  <c r="K71" i="15"/>
  <c r="J71" i="15"/>
  <c r="I71" i="15"/>
  <c r="M71" i="15"/>
  <c r="L71" i="15"/>
  <c r="K84" i="15"/>
  <c r="J84" i="15"/>
  <c r="I84" i="15"/>
  <c r="M84" i="15"/>
  <c r="L84" i="15"/>
  <c r="K90" i="15"/>
  <c r="J90" i="15"/>
  <c r="I90" i="15"/>
  <c r="M90" i="15"/>
  <c r="L90" i="15"/>
  <c r="K97" i="15"/>
  <c r="J97" i="15"/>
  <c r="I97" i="15"/>
  <c r="M97" i="15"/>
  <c r="H105" i="15"/>
  <c r="L97" i="15"/>
  <c r="K103" i="15"/>
  <c r="J103" i="15"/>
  <c r="I103" i="15"/>
  <c r="M103" i="15"/>
  <c r="L103" i="15"/>
  <c r="K110" i="15"/>
  <c r="J110" i="15"/>
  <c r="I110" i="15"/>
  <c r="M110" i="15"/>
  <c r="L110" i="15"/>
  <c r="K116" i="15"/>
  <c r="J116" i="15"/>
  <c r="I116" i="15"/>
  <c r="M116" i="15"/>
  <c r="L116" i="15"/>
  <c r="K123" i="15"/>
  <c r="J123" i="15"/>
  <c r="I123" i="15"/>
  <c r="M123" i="15"/>
  <c r="L123" i="15"/>
  <c r="K129" i="15"/>
  <c r="J129" i="15"/>
  <c r="I129" i="15"/>
  <c r="M129" i="15"/>
  <c r="L129" i="15"/>
  <c r="K136" i="15"/>
  <c r="J136" i="15"/>
  <c r="I136" i="15"/>
  <c r="M136" i="15"/>
  <c r="L136" i="15"/>
  <c r="K142" i="15"/>
  <c r="J142" i="15"/>
  <c r="I142" i="15"/>
  <c r="M142" i="15"/>
  <c r="L142" i="15"/>
  <c r="J9" i="15"/>
  <c r="I9" i="15"/>
  <c r="M9" i="15"/>
  <c r="L9" i="15"/>
  <c r="K9" i="15"/>
  <c r="J12" i="15"/>
  <c r="I12" i="15"/>
  <c r="M12" i="15"/>
  <c r="L12" i="15"/>
  <c r="K12" i="15"/>
  <c r="J15" i="15"/>
  <c r="I15" i="15"/>
  <c r="M15" i="15"/>
  <c r="L15" i="15"/>
  <c r="K15" i="15"/>
  <c r="J18" i="15"/>
  <c r="I18" i="15"/>
  <c r="M18" i="15"/>
  <c r="L18" i="15"/>
  <c r="K18" i="15"/>
  <c r="J25" i="15"/>
  <c r="I25" i="15"/>
  <c r="M25" i="15"/>
  <c r="L25" i="15"/>
  <c r="K25" i="15"/>
  <c r="J31" i="15"/>
  <c r="I31" i="15"/>
  <c r="M31" i="15"/>
  <c r="L31" i="15"/>
  <c r="K31" i="15"/>
  <c r="J38" i="15"/>
  <c r="I38" i="15"/>
  <c r="M38" i="15"/>
  <c r="L38" i="15"/>
  <c r="K38" i="15"/>
  <c r="J44" i="15"/>
  <c r="I44" i="15"/>
  <c r="M44" i="15"/>
  <c r="L44" i="15"/>
  <c r="K44" i="15"/>
  <c r="J51" i="15"/>
  <c r="I51" i="15"/>
  <c r="M51" i="15"/>
  <c r="L51" i="15"/>
  <c r="K51" i="15"/>
  <c r="J57" i="15"/>
  <c r="I57" i="15"/>
  <c r="M57" i="15"/>
  <c r="L57" i="15"/>
  <c r="K57" i="15"/>
  <c r="J70" i="15"/>
  <c r="I70" i="15"/>
  <c r="M70" i="15"/>
  <c r="L70" i="15"/>
  <c r="K70" i="15"/>
  <c r="J76" i="15"/>
  <c r="I76" i="15"/>
  <c r="M76" i="15"/>
  <c r="L76" i="15"/>
  <c r="K76" i="15"/>
  <c r="J83" i="15"/>
  <c r="I83" i="15"/>
  <c r="M83" i="15"/>
  <c r="H91" i="15"/>
  <c r="L83" i="15"/>
  <c r="K83" i="15"/>
  <c r="J89" i="15"/>
  <c r="I89" i="15"/>
  <c r="M89" i="15"/>
  <c r="L89" i="15"/>
  <c r="K89" i="15"/>
  <c r="J96" i="15"/>
  <c r="I96" i="15"/>
  <c r="M96" i="15"/>
  <c r="L96" i="15"/>
  <c r="K96" i="15"/>
  <c r="J102" i="15"/>
  <c r="I102" i="15"/>
  <c r="M102" i="15"/>
  <c r="L102" i="15"/>
  <c r="K102" i="15"/>
  <c r="J109" i="15"/>
  <c r="I109" i="15"/>
  <c r="M109" i="15"/>
  <c r="L109" i="15"/>
  <c r="K109" i="15"/>
  <c r="J115" i="15"/>
  <c r="I115" i="15"/>
  <c r="M115" i="15"/>
  <c r="L115" i="15"/>
  <c r="K115" i="15"/>
  <c r="J122" i="15"/>
  <c r="I122" i="15"/>
  <c r="M122" i="15"/>
  <c r="L122" i="15"/>
  <c r="K122" i="15"/>
  <c r="J128" i="15"/>
  <c r="I128" i="15"/>
  <c r="M128" i="15"/>
  <c r="L128" i="15"/>
  <c r="K128" i="15"/>
  <c r="J135" i="15"/>
  <c r="I135" i="15"/>
  <c r="M135" i="15"/>
  <c r="L135" i="15"/>
  <c r="K135" i="15"/>
  <c r="J141" i="15"/>
  <c r="I141" i="15"/>
  <c r="M141" i="15"/>
  <c r="L141" i="15"/>
  <c r="K141" i="15"/>
  <c r="I24" i="15"/>
  <c r="M24" i="15"/>
  <c r="L24" i="15"/>
  <c r="K24" i="15"/>
  <c r="J24" i="15"/>
  <c r="I30" i="15"/>
  <c r="M30" i="15"/>
  <c r="L30" i="15"/>
  <c r="K30" i="15"/>
  <c r="J30" i="15"/>
  <c r="I37" i="15"/>
  <c r="M37" i="15"/>
  <c r="L37" i="15"/>
  <c r="K37" i="15"/>
  <c r="J37" i="15"/>
  <c r="I43" i="15"/>
  <c r="M43" i="15"/>
  <c r="L43" i="15"/>
  <c r="K43" i="15"/>
  <c r="J43" i="15"/>
  <c r="I56" i="15"/>
  <c r="M56" i="15"/>
  <c r="L56" i="15"/>
  <c r="K56" i="15"/>
  <c r="J56" i="15"/>
  <c r="I62" i="15"/>
  <c r="M62" i="15"/>
  <c r="L62" i="15"/>
  <c r="K62" i="15"/>
  <c r="J62" i="15"/>
  <c r="I69" i="15"/>
  <c r="M69" i="15"/>
  <c r="H77" i="15"/>
  <c r="L69" i="15"/>
  <c r="K69" i="15"/>
  <c r="J69" i="15"/>
  <c r="I75" i="15"/>
  <c r="M75" i="15"/>
  <c r="L75" i="15"/>
  <c r="K75" i="15"/>
  <c r="J75" i="15"/>
  <c r="I82" i="15"/>
  <c r="M82" i="15"/>
  <c r="L82" i="15"/>
  <c r="K82" i="15"/>
  <c r="J82" i="15"/>
  <c r="I88" i="15"/>
  <c r="M88" i="15"/>
  <c r="L88" i="15"/>
  <c r="K88" i="15"/>
  <c r="J88" i="15"/>
  <c r="I95" i="15"/>
  <c r="M95" i="15"/>
  <c r="L95" i="15"/>
  <c r="K95" i="15"/>
  <c r="J95" i="15"/>
  <c r="I101" i="15"/>
  <c r="M101" i="15"/>
  <c r="L101" i="15"/>
  <c r="K101" i="15"/>
  <c r="J101" i="15"/>
  <c r="I108" i="15"/>
  <c r="M108" i="15"/>
  <c r="L108" i="15"/>
  <c r="K108" i="15"/>
  <c r="J108" i="15"/>
  <c r="I114" i="15"/>
  <c r="M114" i="15"/>
  <c r="L114" i="15"/>
  <c r="K114" i="15"/>
  <c r="J114" i="15"/>
  <c r="I121" i="15"/>
  <c r="M121" i="15"/>
  <c r="L121" i="15"/>
  <c r="K121" i="15"/>
  <c r="J121" i="15"/>
  <c r="I127" i="15"/>
  <c r="M127" i="15"/>
  <c r="L127" i="15"/>
  <c r="K127" i="15"/>
  <c r="J127" i="15"/>
  <c r="I140" i="15"/>
  <c r="M140" i="15"/>
  <c r="L140" i="15"/>
  <c r="K140" i="15"/>
  <c r="J140" i="15"/>
  <c r="L146" i="15"/>
  <c r="I146" i="15"/>
  <c r="M146" i="15"/>
  <c r="K146" i="15"/>
  <c r="J146" i="15"/>
  <c r="M10" i="15"/>
  <c r="L10" i="15"/>
  <c r="K10" i="15"/>
  <c r="J10" i="15"/>
  <c r="I10" i="15"/>
  <c r="M13" i="15"/>
  <c r="H21" i="15"/>
  <c r="L13" i="15"/>
  <c r="K13" i="15"/>
  <c r="J13" i="15"/>
  <c r="I13" i="15"/>
  <c r="M16" i="15"/>
  <c r="L16" i="15"/>
  <c r="K16" i="15"/>
  <c r="J16" i="15"/>
  <c r="I16" i="15"/>
  <c r="M19" i="15"/>
  <c r="L19" i="15"/>
  <c r="K19" i="15"/>
  <c r="J19" i="15"/>
  <c r="I19" i="15"/>
  <c r="M23" i="15"/>
  <c r="L23" i="15"/>
  <c r="K23" i="15"/>
  <c r="J23" i="15"/>
  <c r="I23" i="15"/>
  <c r="M29" i="15"/>
  <c r="L29" i="15"/>
  <c r="K29" i="15"/>
  <c r="J29" i="15"/>
  <c r="I29" i="15"/>
  <c r="M42" i="15"/>
  <c r="L42" i="15"/>
  <c r="K42" i="15"/>
  <c r="J42" i="15"/>
  <c r="I42" i="15"/>
  <c r="M48" i="15"/>
  <c r="L48" i="15"/>
  <c r="K48" i="15"/>
  <c r="J48" i="15"/>
  <c r="I48" i="15"/>
  <c r="M55" i="15"/>
  <c r="H63" i="15"/>
  <c r="L55" i="15"/>
  <c r="K55" i="15"/>
  <c r="J55" i="15"/>
  <c r="I55" i="15"/>
  <c r="M61" i="15"/>
  <c r="L61" i="15"/>
  <c r="K61" i="15"/>
  <c r="J61" i="15"/>
  <c r="I61" i="15"/>
  <c r="M68" i="15"/>
  <c r="L68" i="15"/>
  <c r="K68" i="15"/>
  <c r="J68" i="15"/>
  <c r="I68" i="15"/>
  <c r="M74" i="15"/>
  <c r="L74" i="15"/>
  <c r="K74" i="15"/>
  <c r="J74" i="15"/>
  <c r="I74" i="15"/>
  <c r="M81" i="15"/>
  <c r="L81" i="15"/>
  <c r="K81" i="15"/>
  <c r="J81" i="15"/>
  <c r="I81" i="15"/>
  <c r="M87" i="15"/>
  <c r="L87" i="15"/>
  <c r="K87" i="15"/>
  <c r="J87" i="15"/>
  <c r="I87" i="15"/>
  <c r="M94" i="15"/>
  <c r="L94" i="15"/>
  <c r="K94" i="15"/>
  <c r="J94" i="15"/>
  <c r="I94" i="15"/>
  <c r="M100" i="15"/>
  <c r="L100" i="15"/>
  <c r="K100" i="15"/>
  <c r="J100" i="15"/>
  <c r="I100" i="15"/>
  <c r="M107" i="15"/>
  <c r="L107" i="15"/>
  <c r="K107" i="15"/>
  <c r="J107" i="15"/>
  <c r="I107" i="15"/>
  <c r="M113" i="15"/>
  <c r="L113" i="15"/>
  <c r="K113" i="15"/>
  <c r="J113" i="15"/>
  <c r="I113" i="15"/>
  <c r="M126" i="15"/>
  <c r="L126" i="15"/>
  <c r="K126" i="15"/>
  <c r="J126" i="15"/>
  <c r="I126" i="15"/>
  <c r="M132" i="15"/>
  <c r="L132" i="15"/>
  <c r="K132" i="15"/>
  <c r="J132" i="15"/>
  <c r="I132" i="15"/>
  <c r="H147" i="15"/>
  <c r="M139" i="15"/>
  <c r="L139" i="15"/>
  <c r="K139" i="15"/>
  <c r="J139" i="15"/>
  <c r="I139" i="15"/>
  <c r="M145" i="15"/>
  <c r="L145" i="15"/>
  <c r="K145" i="15"/>
  <c r="J145" i="15"/>
  <c r="I145" i="15"/>
  <c r="L149" i="15"/>
  <c r="K149" i="15"/>
  <c r="J149" i="15"/>
  <c r="I149" i="15"/>
  <c r="M149" i="15"/>
  <c r="L155" i="15"/>
  <c r="K155" i="15"/>
  <c r="J155" i="15"/>
  <c r="I155" i="15"/>
  <c r="M155" i="15"/>
  <c r="K154" i="15"/>
  <c r="J154" i="15"/>
  <c r="I154" i="15"/>
  <c r="M154" i="15"/>
  <c r="L154" i="15"/>
  <c r="K160" i="15"/>
  <c r="J160" i="15"/>
  <c r="I160" i="15"/>
  <c r="M160" i="15"/>
  <c r="L160" i="15"/>
  <c r="J153" i="15"/>
  <c r="I153" i="15"/>
  <c r="M153" i="15"/>
  <c r="H161" i="15"/>
  <c r="L153" i="15"/>
  <c r="K153" i="15"/>
  <c r="J159" i="15"/>
  <c r="I159" i="15"/>
  <c r="M159" i="15"/>
  <c r="L159" i="15"/>
  <c r="K159" i="15"/>
  <c r="I152" i="15"/>
  <c r="M152" i="15"/>
  <c r="L152" i="15"/>
  <c r="K152" i="15"/>
  <c r="J152" i="15"/>
  <c r="I158" i="15"/>
  <c r="M158" i="15"/>
  <c r="L158" i="15"/>
  <c r="K158" i="15"/>
  <c r="J158" i="15"/>
  <c r="M151" i="15"/>
  <c r="L151" i="15"/>
  <c r="K151" i="15"/>
  <c r="J151" i="15"/>
  <c r="I151" i="15"/>
  <c r="M157" i="15"/>
  <c r="L157" i="15"/>
  <c r="K157" i="15"/>
  <c r="J157" i="15"/>
  <c r="I157" i="15"/>
  <c r="F74" i="10"/>
  <c r="F86" i="10"/>
  <c r="C73" i="10"/>
  <c r="D74" i="10" s="1"/>
  <c r="F87" i="10"/>
  <c r="F85" i="10"/>
  <c r="F82" i="10"/>
  <c r="F79" i="10"/>
  <c r="F76" i="10"/>
  <c r="F83" i="10"/>
  <c r="F80" i="10"/>
  <c r="F77" i="10"/>
  <c r="F84" i="10"/>
  <c r="F81" i="10"/>
  <c r="F78" i="10"/>
  <c r="F75" i="10"/>
  <c r="L85" i="8"/>
  <c r="L84" i="8"/>
  <c r="L86" i="8"/>
  <c r="L83" i="8"/>
  <c r="L82" i="8"/>
  <c r="L81" i="8"/>
  <c r="L80" i="8"/>
  <c r="L79" i="8"/>
  <c r="L78" i="8"/>
  <c r="L77" i="8"/>
  <c r="L76" i="8"/>
  <c r="L75" i="8"/>
  <c r="L74" i="8"/>
  <c r="S52" i="6"/>
  <c r="R52" i="6"/>
  <c r="Q52" i="6"/>
  <c r="K50" i="6"/>
  <c r="J50" i="6"/>
  <c r="I50" i="6"/>
  <c r="S46" i="6"/>
  <c r="R46" i="6"/>
  <c r="Q46" i="6"/>
  <c r="K44" i="6"/>
  <c r="J44" i="6"/>
  <c r="I44" i="6"/>
  <c r="S40" i="6"/>
  <c r="R40" i="6"/>
  <c r="Q40" i="6"/>
  <c r="K38" i="6"/>
  <c r="J38" i="6"/>
  <c r="I38" i="6"/>
  <c r="S34" i="6"/>
  <c r="R34" i="6"/>
  <c r="Q34" i="6"/>
  <c r="K32" i="6"/>
  <c r="J32" i="6"/>
  <c r="I32" i="6"/>
  <c r="S28" i="6"/>
  <c r="R28" i="6"/>
  <c r="Q28" i="6"/>
  <c r="K26" i="6"/>
  <c r="J26" i="6"/>
  <c r="I26" i="6"/>
  <c r="S22" i="6"/>
  <c r="R22" i="6"/>
  <c r="Q22" i="6"/>
  <c r="K20" i="6"/>
  <c r="J20" i="6"/>
  <c r="I20" i="6"/>
  <c r="S15" i="6"/>
  <c r="R15" i="6"/>
  <c r="Q15" i="6"/>
  <c r="K13" i="6"/>
  <c r="J13" i="6"/>
  <c r="I13" i="6"/>
  <c r="S9" i="6"/>
  <c r="R9" i="6"/>
  <c r="Q9" i="6"/>
  <c r="K7" i="6"/>
  <c r="J7" i="6"/>
  <c r="I7" i="6"/>
  <c r="L51" i="5"/>
  <c r="K51" i="5"/>
  <c r="M51" i="5"/>
  <c r="J51" i="5"/>
  <c r="I51" i="5"/>
  <c r="L49" i="5"/>
  <c r="M49" i="5"/>
  <c r="K49" i="5"/>
  <c r="J49" i="5"/>
  <c r="I49" i="5"/>
  <c r="L47" i="5"/>
  <c r="K47" i="5"/>
  <c r="M47" i="5"/>
  <c r="J47" i="5"/>
  <c r="I47" i="5"/>
  <c r="L45" i="5"/>
  <c r="K45" i="5"/>
  <c r="J45" i="5"/>
  <c r="I45" i="5"/>
  <c r="M45" i="5"/>
  <c r="L43" i="5"/>
  <c r="K43" i="5"/>
  <c r="J43" i="5"/>
  <c r="I43" i="5"/>
  <c r="M43" i="5"/>
  <c r="L41" i="5"/>
  <c r="K41" i="5"/>
  <c r="M41" i="5"/>
  <c r="J41" i="5"/>
  <c r="I41" i="5"/>
  <c r="L39" i="5"/>
  <c r="K39" i="5"/>
  <c r="J39" i="5"/>
  <c r="I39" i="5"/>
  <c r="M39" i="5"/>
  <c r="L37" i="5"/>
  <c r="M37" i="5"/>
  <c r="K37" i="5"/>
  <c r="J37" i="5"/>
  <c r="I37" i="5"/>
  <c r="L35" i="5"/>
  <c r="K35" i="5"/>
  <c r="M35" i="5"/>
  <c r="J35" i="5"/>
  <c r="I35" i="5"/>
  <c r="L33" i="5"/>
  <c r="M33" i="5"/>
  <c r="K33" i="5"/>
  <c r="J33" i="5"/>
  <c r="I33" i="5"/>
  <c r="L31" i="5"/>
  <c r="K31" i="5"/>
  <c r="J31" i="5"/>
  <c r="I31" i="5"/>
  <c r="M31" i="5"/>
  <c r="L29" i="5"/>
  <c r="K29" i="5"/>
  <c r="M29" i="5"/>
  <c r="J29" i="5"/>
  <c r="I29" i="5"/>
  <c r="L27" i="5"/>
  <c r="K27" i="5"/>
  <c r="J27" i="5"/>
  <c r="I27" i="5"/>
  <c r="M27" i="5"/>
  <c r="L25" i="5"/>
  <c r="K25" i="5"/>
  <c r="J25" i="5"/>
  <c r="I25" i="5"/>
  <c r="M25" i="5"/>
  <c r="L23" i="5"/>
  <c r="K23" i="5"/>
  <c r="J23" i="5"/>
  <c r="M23" i="5"/>
  <c r="I23" i="5"/>
  <c r="L21" i="5"/>
  <c r="K21" i="5"/>
  <c r="J21" i="5"/>
  <c r="I21" i="5"/>
  <c r="M21" i="5"/>
  <c r="L19" i="5"/>
  <c r="K19" i="5"/>
  <c r="J19" i="5"/>
  <c r="I19" i="5"/>
  <c r="M19" i="5"/>
  <c r="L17" i="5"/>
  <c r="K17" i="5"/>
  <c r="J17" i="5"/>
  <c r="I17" i="5"/>
  <c r="M17" i="5"/>
  <c r="V16" i="5"/>
  <c r="U16" i="5"/>
  <c r="T16" i="5"/>
  <c r="S16" i="5"/>
  <c r="W16" i="5"/>
  <c r="V14" i="5"/>
  <c r="U14" i="5"/>
  <c r="W14" i="5"/>
  <c r="T14" i="5"/>
  <c r="S14" i="5"/>
  <c r="V12" i="5"/>
  <c r="U12" i="5"/>
  <c r="T12" i="5"/>
  <c r="S12" i="5"/>
  <c r="W12" i="5"/>
  <c r="V10" i="5"/>
  <c r="U10" i="5"/>
  <c r="T10" i="5"/>
  <c r="S10" i="5"/>
  <c r="W10" i="5"/>
  <c r="V8" i="5"/>
  <c r="U8" i="5"/>
  <c r="T8" i="5"/>
  <c r="S8" i="5"/>
  <c r="W8" i="5"/>
  <c r="L216" i="3"/>
  <c r="K216" i="3"/>
  <c r="J216" i="3"/>
  <c r="L213" i="3"/>
  <c r="K213" i="3"/>
  <c r="J213" i="3"/>
  <c r="L210" i="3"/>
  <c r="K210" i="3"/>
  <c r="J210" i="3"/>
  <c r="G196" i="3"/>
  <c r="L184" i="3"/>
  <c r="J184" i="3"/>
  <c r="K184" i="3"/>
  <c r="I195" i="3"/>
  <c r="E194" i="3"/>
  <c r="G193" i="3"/>
  <c r="I192" i="3"/>
  <c r="L181" i="3"/>
  <c r="J181" i="3"/>
  <c r="K181" i="3"/>
  <c r="E191" i="3"/>
  <c r="G190" i="3"/>
  <c r="L178" i="3"/>
  <c r="I189" i="3"/>
  <c r="K178" i="3"/>
  <c r="J178" i="3"/>
  <c r="E188" i="3"/>
  <c r="G187" i="3"/>
  <c r="I186" i="3"/>
  <c r="L175" i="3"/>
  <c r="K175" i="3"/>
  <c r="J175" i="3"/>
  <c r="J172" i="3"/>
  <c r="L172" i="3"/>
  <c r="K172" i="3"/>
  <c r="L169" i="3"/>
  <c r="K169" i="3"/>
  <c r="J169" i="3"/>
  <c r="J166" i="3"/>
  <c r="L166" i="3"/>
  <c r="K166" i="3"/>
  <c r="L163" i="3"/>
  <c r="K163" i="3"/>
  <c r="J163" i="3"/>
  <c r="L160" i="3"/>
  <c r="K160" i="3"/>
  <c r="J160" i="3"/>
  <c r="L157" i="3"/>
  <c r="K157" i="3"/>
  <c r="J157" i="3"/>
  <c r="L145" i="3"/>
  <c r="K145" i="3"/>
  <c r="J145" i="3"/>
  <c r="J142" i="3"/>
  <c r="L142" i="3"/>
  <c r="K142" i="3"/>
  <c r="L139" i="3"/>
  <c r="J139" i="3"/>
  <c r="K139" i="3"/>
  <c r="L136" i="3"/>
  <c r="K136" i="3"/>
  <c r="J136" i="3"/>
  <c r="E123" i="3"/>
  <c r="G122" i="3"/>
  <c r="J110" i="3"/>
  <c r="L110" i="3"/>
  <c r="I121" i="3"/>
  <c r="K110" i="3"/>
  <c r="E120" i="3"/>
  <c r="G119" i="3"/>
  <c r="I118" i="3"/>
  <c r="L107" i="3"/>
  <c r="K107" i="3"/>
  <c r="J107" i="3"/>
  <c r="E117" i="3"/>
  <c r="G116" i="3"/>
  <c r="L104" i="3"/>
  <c r="I115" i="3"/>
  <c r="K104" i="3"/>
  <c r="J104" i="3"/>
  <c r="E114" i="3"/>
  <c r="G113" i="3"/>
  <c r="J101" i="3"/>
  <c r="L101" i="3"/>
  <c r="K101" i="3"/>
  <c r="J98" i="3"/>
  <c r="L98" i="3"/>
  <c r="K98" i="3"/>
  <c r="L95" i="3"/>
  <c r="K95" i="3"/>
  <c r="J95" i="3"/>
  <c r="L92" i="3"/>
  <c r="K92" i="3"/>
  <c r="J92" i="3"/>
  <c r="L89" i="3"/>
  <c r="K89" i="3"/>
  <c r="J89" i="3"/>
  <c r="L86" i="3"/>
  <c r="J86" i="3"/>
  <c r="K86" i="3"/>
  <c r="L71" i="3"/>
  <c r="K71" i="3"/>
  <c r="J71" i="3"/>
  <c r="L68" i="3"/>
  <c r="J68" i="3"/>
  <c r="K68" i="3"/>
  <c r="L65" i="3"/>
  <c r="K65" i="3"/>
  <c r="J65" i="3"/>
  <c r="L62" i="3"/>
  <c r="J62" i="3"/>
  <c r="K62" i="3"/>
  <c r="K56" i="3"/>
  <c r="J56" i="3"/>
  <c r="K50" i="3"/>
  <c r="J50" i="3"/>
  <c r="K44" i="3"/>
  <c r="J44" i="3"/>
  <c r="L39" i="3"/>
  <c r="J39" i="3"/>
  <c r="K39" i="3"/>
  <c r="L36" i="3"/>
  <c r="K36" i="3"/>
  <c r="J36" i="3"/>
  <c r="J33" i="3"/>
  <c r="L33" i="3"/>
  <c r="K33" i="3"/>
  <c r="J30" i="3"/>
  <c r="L30" i="3"/>
  <c r="K30" i="3"/>
  <c r="L27" i="3"/>
  <c r="K27" i="3"/>
  <c r="J27" i="3"/>
  <c r="J24" i="3"/>
  <c r="L24" i="3"/>
  <c r="K24" i="3"/>
  <c r="L21" i="3"/>
  <c r="J21" i="3"/>
  <c r="K21" i="3"/>
  <c r="L18" i="3"/>
  <c r="K18" i="3"/>
  <c r="J18" i="3"/>
  <c r="J15" i="3"/>
  <c r="L15" i="3"/>
  <c r="K15" i="3"/>
  <c r="L12" i="3"/>
  <c r="K12" i="3"/>
  <c r="J12" i="3"/>
  <c r="L9" i="3"/>
  <c r="K9" i="3"/>
  <c r="J9" i="3"/>
  <c r="L72" i="2"/>
  <c r="K72" i="2"/>
  <c r="J72" i="2"/>
  <c r="J66" i="2"/>
  <c r="K66" i="2"/>
  <c r="E68" i="2"/>
  <c r="G67" i="2"/>
  <c r="L63" i="2"/>
  <c r="J63" i="2"/>
  <c r="K63" i="2"/>
  <c r="H43" i="2"/>
  <c r="F190" i="3"/>
  <c r="H16" i="47"/>
  <c r="J16" i="47"/>
  <c r="I16" i="47"/>
  <c r="N16" i="47"/>
  <c r="M16" i="47"/>
  <c r="L16" i="47"/>
  <c r="T16" i="47"/>
  <c r="S16" i="47"/>
  <c r="R16" i="47"/>
  <c r="Q16" i="47"/>
  <c r="P16" i="47"/>
  <c r="M16" i="46"/>
  <c r="L16" i="46"/>
  <c r="N16" i="46"/>
  <c r="M146" i="46"/>
  <c r="N146" i="46"/>
  <c r="L146" i="46"/>
  <c r="O146" i="46"/>
  <c r="S16" i="46"/>
  <c r="R16" i="46"/>
  <c r="P16" i="46"/>
  <c r="T16" i="46"/>
  <c r="Q16" i="46"/>
  <c r="J16" i="46"/>
  <c r="I16" i="46"/>
  <c r="H16" i="46"/>
  <c r="G146" i="45"/>
  <c r="I146" i="45"/>
  <c r="H146" i="45"/>
  <c r="K146" i="45" s="1"/>
  <c r="M11" i="41"/>
  <c r="L11" i="41"/>
  <c r="K11" i="41"/>
  <c r="I11" i="41"/>
  <c r="G11" i="41"/>
  <c r="H11" i="41"/>
  <c r="P11" i="41"/>
  <c r="O11" i="41"/>
  <c r="S11" i="41"/>
  <c r="R11" i="41"/>
  <c r="T11" i="41"/>
  <c r="Q11" i="41"/>
  <c r="I20" i="29"/>
  <c r="K20" i="29"/>
  <c r="J20" i="29"/>
  <c r="L91" i="22"/>
  <c r="K91" i="22"/>
  <c r="J91" i="22"/>
  <c r="L133" i="22"/>
  <c r="K133" i="22"/>
  <c r="J133" i="22"/>
  <c r="I64" i="21"/>
  <c r="H64" i="21"/>
  <c r="I36" i="21"/>
  <c r="H36" i="21"/>
  <c r="H22" i="21"/>
  <c r="I22" i="21"/>
  <c r="L49" i="22"/>
  <c r="K49" i="22"/>
  <c r="J49" i="22"/>
  <c r="R22" i="18"/>
  <c r="Q22" i="18"/>
  <c r="K133" i="16"/>
  <c r="J133" i="16"/>
  <c r="I133" i="16"/>
  <c r="J107" i="16"/>
  <c r="I107" i="16"/>
  <c r="K107" i="16"/>
  <c r="K77" i="16"/>
  <c r="J77" i="16"/>
  <c r="I77" i="16"/>
  <c r="J51" i="16"/>
  <c r="I51" i="16"/>
  <c r="K51" i="16"/>
  <c r="W21" i="16"/>
  <c r="V21" i="16"/>
  <c r="U21" i="16"/>
  <c r="J23" i="14"/>
  <c r="I23" i="14"/>
  <c r="J163" i="14"/>
  <c r="I163" i="14"/>
  <c r="J121" i="14"/>
  <c r="I121" i="14"/>
  <c r="J79" i="14"/>
  <c r="I79" i="14"/>
  <c r="J37" i="14"/>
  <c r="I37" i="14"/>
  <c r="J149" i="17"/>
  <c r="I149" i="17"/>
  <c r="K149" i="17"/>
  <c r="K119" i="17"/>
  <c r="J119" i="17"/>
  <c r="I119" i="17"/>
  <c r="J93" i="17"/>
  <c r="I93" i="17"/>
  <c r="K93" i="17"/>
  <c r="K63" i="17"/>
  <c r="J63" i="17"/>
  <c r="I63" i="17"/>
  <c r="J37" i="17"/>
  <c r="I37" i="17"/>
  <c r="K37" i="17"/>
  <c r="K21" i="17"/>
  <c r="J21" i="17"/>
  <c r="I21" i="17"/>
  <c r="V9" i="17"/>
  <c r="U9" i="17"/>
  <c r="W9" i="17"/>
  <c r="K161" i="16"/>
  <c r="J161" i="16"/>
  <c r="I161" i="16"/>
  <c r="J135" i="16"/>
  <c r="I135" i="16"/>
  <c r="K135" i="16"/>
  <c r="K105" i="16"/>
  <c r="J105" i="16"/>
  <c r="I105" i="16"/>
  <c r="J79" i="16"/>
  <c r="I79" i="16"/>
  <c r="K79" i="16"/>
  <c r="K49" i="16"/>
  <c r="J49" i="16"/>
  <c r="I49" i="16"/>
  <c r="J23" i="16"/>
  <c r="I23" i="16"/>
  <c r="K23" i="16"/>
  <c r="W9" i="16"/>
  <c r="V9" i="16"/>
  <c r="U9" i="16"/>
  <c r="J149" i="14"/>
  <c r="I149" i="14"/>
  <c r="J107" i="14"/>
  <c r="I107" i="14"/>
  <c r="J65" i="14"/>
  <c r="I65" i="14"/>
  <c r="J65" i="17"/>
  <c r="I65" i="17"/>
  <c r="K65" i="17"/>
  <c r="K17" i="2"/>
  <c r="J17" i="2"/>
  <c r="K147" i="17"/>
  <c r="J147" i="17"/>
  <c r="I147" i="17"/>
  <c r="I93" i="14"/>
  <c r="J93" i="14"/>
  <c r="T23" i="14"/>
  <c r="S23" i="14"/>
  <c r="K91" i="17"/>
  <c r="J91" i="17"/>
  <c r="I91" i="17"/>
  <c r="K46" i="2"/>
  <c r="J46" i="2"/>
  <c r="K43" i="2"/>
  <c r="J43" i="2"/>
  <c r="K35" i="17"/>
  <c r="J35" i="17"/>
  <c r="I35" i="17"/>
  <c r="I135" i="14"/>
  <c r="J135" i="14"/>
  <c r="I133" i="15"/>
  <c r="M133" i="15"/>
  <c r="L133" i="15"/>
  <c r="K133" i="15"/>
  <c r="J133" i="15"/>
  <c r="K45" i="2"/>
  <c r="J45" i="2"/>
  <c r="K9" i="17"/>
  <c r="J9" i="17"/>
  <c r="I9" i="17"/>
  <c r="K55" i="12"/>
  <c r="J55" i="12"/>
  <c r="I55" i="12"/>
  <c r="J121" i="17"/>
  <c r="I121" i="17"/>
  <c r="K121" i="17"/>
  <c r="I51" i="14"/>
  <c r="J51" i="14"/>
  <c r="Y127" i="18" l="1"/>
  <c r="K136" i="46"/>
  <c r="K142" i="46"/>
  <c r="K139" i="46"/>
  <c r="K141" i="46"/>
  <c r="K137" i="46"/>
  <c r="Y149" i="18"/>
  <c r="Y33" i="18"/>
  <c r="Y139" i="18"/>
  <c r="R103" i="19"/>
  <c r="R56" i="19"/>
  <c r="R40" i="19"/>
  <c r="L52" i="27"/>
  <c r="K140" i="46"/>
  <c r="Y95" i="18"/>
  <c r="Y11" i="18"/>
  <c r="Y10" i="18"/>
  <c r="Y14" i="18"/>
  <c r="Y114" i="18"/>
  <c r="Y16" i="18"/>
  <c r="Y75" i="18"/>
  <c r="Y17" i="18"/>
  <c r="Y153" i="18"/>
  <c r="Y74" i="18"/>
  <c r="Y94" i="18"/>
  <c r="Y158" i="18"/>
  <c r="Y54" i="18"/>
  <c r="Y112" i="18"/>
  <c r="Y138" i="18"/>
  <c r="Y53" i="18"/>
  <c r="Y72" i="18"/>
  <c r="Y137" i="18"/>
  <c r="Y156" i="18"/>
  <c r="Y32" i="18"/>
  <c r="Y52" i="18"/>
  <c r="Y116" i="18"/>
  <c r="Y136" i="18"/>
  <c r="Y38" i="18"/>
  <c r="Y102" i="18"/>
  <c r="Y122" i="18"/>
  <c r="Y56" i="18"/>
  <c r="Y69" i="18"/>
  <c r="Y43" i="18"/>
  <c r="Y18" i="18"/>
  <c r="Y19" i="18"/>
  <c r="Y13" i="18"/>
  <c r="Y29" i="18"/>
  <c r="Y61" i="18"/>
  <c r="Y113" i="18"/>
  <c r="Y145" i="18"/>
  <c r="Y73" i="18"/>
  <c r="Y93" i="18"/>
  <c r="Y157" i="18"/>
  <c r="Y40" i="18"/>
  <c r="Y98" i="18"/>
  <c r="Y124" i="18"/>
  <c r="Y71" i="18"/>
  <c r="Y103" i="18"/>
  <c r="Y155" i="18"/>
  <c r="Y57" i="18"/>
  <c r="Y89" i="18"/>
  <c r="Y141" i="18"/>
  <c r="Y140" i="18"/>
  <c r="Y12" i="18"/>
  <c r="Y30" i="18"/>
  <c r="Y81" i="18"/>
  <c r="Y100" i="18"/>
  <c r="Y41" i="18"/>
  <c r="Y125" i="18"/>
  <c r="Y59" i="18"/>
  <c r="Y79" i="18"/>
  <c r="Y143" i="18"/>
  <c r="Y39" i="18"/>
  <c r="Y58" i="18"/>
  <c r="Y123" i="18"/>
  <c r="Y142" i="18"/>
  <c r="Y25" i="18"/>
  <c r="Y44" i="18"/>
  <c r="Y109" i="18"/>
  <c r="Y128" i="18"/>
  <c r="Y15" i="18"/>
  <c r="Y108" i="18"/>
  <c r="Y28" i="18"/>
  <c r="Y159" i="18"/>
  <c r="Y121" i="18"/>
  <c r="Y82" i="18"/>
  <c r="Y42" i="18"/>
  <c r="Y126" i="18"/>
  <c r="Y60" i="18"/>
  <c r="Y80" i="18"/>
  <c r="Y144" i="18"/>
  <c r="Y27" i="18"/>
  <c r="Y111" i="18"/>
  <c r="Y84" i="18"/>
  <c r="Y70" i="18"/>
  <c r="Y154" i="18"/>
  <c r="Y101" i="18"/>
  <c r="Y9" i="18"/>
  <c r="Y68" i="18"/>
  <c r="Y87" i="18"/>
  <c r="Y107" i="18"/>
  <c r="Y152" i="18"/>
  <c r="Y47" i="18"/>
  <c r="Y99" i="18"/>
  <c r="Y131" i="18"/>
  <c r="Y46" i="18"/>
  <c r="Y66" i="18"/>
  <c r="Y130" i="18"/>
  <c r="Y150" i="18"/>
  <c r="Y26" i="18"/>
  <c r="Y45" i="18"/>
  <c r="Y110" i="18"/>
  <c r="Y129" i="18"/>
  <c r="Y31" i="18"/>
  <c r="Y51" i="18"/>
  <c r="Y96" i="18"/>
  <c r="Y115" i="18"/>
  <c r="Y135" i="18"/>
  <c r="K143" i="46"/>
  <c r="K42" i="2"/>
  <c r="Z161" i="19"/>
  <c r="Y85" i="18"/>
  <c r="Y67" i="18"/>
  <c r="Y24" i="18"/>
  <c r="R140" i="19"/>
  <c r="R124" i="19"/>
  <c r="R108" i="19"/>
  <c r="R26" i="19"/>
  <c r="R10" i="19"/>
  <c r="R42" i="19"/>
  <c r="R44" i="19"/>
  <c r="R46" i="19"/>
  <c r="R48" i="19"/>
  <c r="R67" i="19"/>
  <c r="R69" i="19"/>
  <c r="R85" i="19"/>
  <c r="R87" i="19"/>
  <c r="R89" i="19"/>
  <c r="R94" i="19"/>
  <c r="R110" i="19"/>
  <c r="R126" i="19"/>
  <c r="R128" i="19"/>
  <c r="R130" i="19"/>
  <c r="R132" i="19"/>
  <c r="R151" i="19"/>
  <c r="R153" i="19"/>
  <c r="R24" i="19"/>
  <c r="R19" i="19"/>
  <c r="R17" i="19"/>
  <c r="R15" i="19"/>
  <c r="R30" i="19"/>
  <c r="R32" i="19"/>
  <c r="R34" i="19"/>
  <c r="R53" i="19"/>
  <c r="R55" i="19"/>
  <c r="R71" i="19"/>
  <c r="R73" i="19"/>
  <c r="R75" i="19"/>
  <c r="R80" i="19"/>
  <c r="R96" i="19"/>
  <c r="R112" i="19"/>
  <c r="R114" i="19"/>
  <c r="R116" i="19"/>
  <c r="R118" i="19"/>
  <c r="R137" i="19"/>
  <c r="R139" i="19"/>
  <c r="R155" i="19"/>
  <c r="R157" i="19"/>
  <c r="R159" i="19"/>
  <c r="R29" i="19"/>
  <c r="R13" i="19"/>
  <c r="R11" i="19"/>
  <c r="R39" i="19"/>
  <c r="R41" i="19"/>
  <c r="R57" i="19"/>
  <c r="R59" i="19"/>
  <c r="R61" i="19"/>
  <c r="R66" i="19"/>
  <c r="R82" i="19"/>
  <c r="R98" i="19"/>
  <c r="R100" i="19"/>
  <c r="R102" i="19"/>
  <c r="R104" i="19"/>
  <c r="R123" i="19"/>
  <c r="R125" i="19"/>
  <c r="R141" i="19"/>
  <c r="R143" i="19"/>
  <c r="R145" i="19"/>
  <c r="R150" i="19"/>
  <c r="R27" i="19"/>
  <c r="R25" i="19"/>
  <c r="R43" i="19"/>
  <c r="R45" i="19"/>
  <c r="R47" i="19"/>
  <c r="R52" i="19"/>
  <c r="R68" i="19"/>
  <c r="R84" i="19"/>
  <c r="R86" i="19"/>
  <c r="R88" i="19"/>
  <c r="R90" i="19"/>
  <c r="R109" i="19"/>
  <c r="R111" i="19"/>
  <c r="R127" i="19"/>
  <c r="R129" i="19"/>
  <c r="R131" i="19"/>
  <c r="R136" i="19"/>
  <c r="R152" i="19"/>
  <c r="R20" i="19"/>
  <c r="R18" i="19"/>
  <c r="R16" i="19"/>
  <c r="R14" i="19"/>
  <c r="R31" i="19"/>
  <c r="R33" i="19"/>
  <c r="R38" i="19"/>
  <c r="R54" i="19"/>
  <c r="R70" i="19"/>
  <c r="R72" i="19"/>
  <c r="R74" i="19"/>
  <c r="R76" i="19"/>
  <c r="R95" i="19"/>
  <c r="R97" i="19"/>
  <c r="R113" i="19"/>
  <c r="R115" i="19"/>
  <c r="R117" i="19"/>
  <c r="R122" i="19"/>
  <c r="R138" i="19"/>
  <c r="R154" i="19"/>
  <c r="R156" i="19"/>
  <c r="R158" i="19"/>
  <c r="R160" i="19"/>
  <c r="Y23" i="18"/>
  <c r="Z119" i="19"/>
  <c r="Z77" i="19"/>
  <c r="Z35" i="19"/>
  <c r="Y37" i="18"/>
  <c r="Y83" i="18"/>
  <c r="Y55" i="18"/>
  <c r="R142" i="19"/>
  <c r="R60" i="19"/>
  <c r="Z9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71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55" i="19"/>
  <c r="Z127" i="19"/>
  <c r="Z109" i="19"/>
  <c r="Z88" i="19"/>
  <c r="Z53" i="19"/>
  <c r="Z32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43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44" i="19"/>
  <c r="Z116" i="19"/>
  <c r="Z99" i="19"/>
  <c r="Z60" i="19"/>
  <c r="Z15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37" i="19"/>
  <c r="Z81" i="19"/>
  <c r="Z25" i="19"/>
  <c r="Z10" i="19"/>
  <c r="Z27" i="19"/>
  <c r="Z52" i="19"/>
  <c r="Z69" i="19"/>
  <c r="Z94" i="19"/>
  <c r="Z111" i="19"/>
  <c r="Z136" i="19"/>
  <c r="Z153" i="19"/>
  <c r="Z13" i="19"/>
  <c r="Z38" i="19"/>
  <c r="Z55" i="19"/>
  <c r="Z80" i="19"/>
  <c r="Z97" i="19"/>
  <c r="Z122" i="19"/>
  <c r="Z139" i="19"/>
  <c r="Z24" i="19"/>
  <c r="Z41" i="19"/>
  <c r="Z66" i="19"/>
  <c r="Z83" i="19"/>
  <c r="Z108" i="19"/>
  <c r="Z125" i="19"/>
  <c r="Y97" i="18"/>
  <c r="R101" i="19"/>
  <c r="R23" i="18"/>
  <c r="R81" i="18"/>
  <c r="R10" i="18"/>
  <c r="R29" i="18"/>
  <c r="R16" i="18"/>
  <c r="R145" i="18"/>
  <c r="R42" i="18"/>
  <c r="R158" i="18"/>
  <c r="R87" i="18"/>
  <c r="R13" i="18"/>
  <c r="R41" i="18"/>
  <c r="R125" i="18"/>
  <c r="R53" i="18"/>
  <c r="R72" i="18"/>
  <c r="R137" i="18"/>
  <c r="R156" i="18"/>
  <c r="R71" i="18"/>
  <c r="R103" i="18"/>
  <c r="R155" i="18"/>
  <c r="R51" i="18"/>
  <c r="R83" i="18"/>
  <c r="R135" i="18"/>
  <c r="R43" i="18"/>
  <c r="R75" i="18"/>
  <c r="R127" i="18"/>
  <c r="R159" i="18"/>
  <c r="R107" i="18"/>
  <c r="R113" i="18"/>
  <c r="R126" i="18"/>
  <c r="R139" i="18"/>
  <c r="R60" i="18"/>
  <c r="R80" i="18"/>
  <c r="R144" i="18"/>
  <c r="R40" i="18"/>
  <c r="R98" i="18"/>
  <c r="R124" i="18"/>
  <c r="R39" i="18"/>
  <c r="R58" i="18"/>
  <c r="R123" i="18"/>
  <c r="R142" i="18"/>
  <c r="R38" i="18"/>
  <c r="R102" i="18"/>
  <c r="R122" i="18"/>
  <c r="R30" i="18"/>
  <c r="R95" i="18"/>
  <c r="R114" i="18"/>
  <c r="R27" i="18"/>
  <c r="R19" i="18"/>
  <c r="R47" i="18"/>
  <c r="R99" i="18"/>
  <c r="R131" i="18"/>
  <c r="R59" i="18"/>
  <c r="R79" i="18"/>
  <c r="R143" i="18"/>
  <c r="R26" i="18"/>
  <c r="R84" i="18"/>
  <c r="R110" i="18"/>
  <c r="R57" i="18"/>
  <c r="R89" i="18"/>
  <c r="R141" i="18"/>
  <c r="R56" i="18"/>
  <c r="R140" i="18"/>
  <c r="R68" i="18"/>
  <c r="R152" i="18"/>
  <c r="R17" i="18"/>
  <c r="R94" i="18"/>
  <c r="R55" i="18"/>
  <c r="R18" i="18"/>
  <c r="R67" i="18"/>
  <c r="R86" i="18"/>
  <c r="R151" i="18"/>
  <c r="R111" i="18"/>
  <c r="R45" i="18"/>
  <c r="R65" i="18"/>
  <c r="R129" i="18"/>
  <c r="R149" i="18"/>
  <c r="R25" i="18"/>
  <c r="R44" i="18"/>
  <c r="R109" i="18"/>
  <c r="R128" i="18"/>
  <c r="R37" i="18"/>
  <c r="R82" i="18"/>
  <c r="R101" i="18"/>
  <c r="R121" i="18"/>
  <c r="R11" i="18"/>
  <c r="R12" i="18"/>
  <c r="R61" i="18"/>
  <c r="R28" i="18"/>
  <c r="R112" i="18"/>
  <c r="R46" i="18"/>
  <c r="R66" i="18"/>
  <c r="R130" i="18"/>
  <c r="R150" i="18"/>
  <c r="R97" i="18"/>
  <c r="R70" i="18"/>
  <c r="R154" i="18"/>
  <c r="R69" i="18"/>
  <c r="R153" i="18"/>
  <c r="R14" i="18"/>
  <c r="R15" i="18"/>
  <c r="K32" i="16"/>
  <c r="K101" i="16"/>
  <c r="K114" i="16"/>
  <c r="K123" i="16"/>
  <c r="K131" i="16"/>
  <c r="K26" i="16"/>
  <c r="K34" i="16"/>
  <c r="K43" i="16"/>
  <c r="K52" i="16"/>
  <c r="K116" i="16"/>
  <c r="K45" i="16"/>
  <c r="K58" i="16"/>
  <c r="K67" i="16"/>
  <c r="K75" i="16"/>
  <c r="K140" i="16"/>
  <c r="K153" i="16"/>
  <c r="K60" i="16"/>
  <c r="K129" i="16"/>
  <c r="K142" i="16"/>
  <c r="K151" i="16"/>
  <c r="K159" i="16"/>
  <c r="K82" i="16"/>
  <c r="K108" i="16"/>
  <c r="K84" i="16"/>
  <c r="K97" i="16"/>
  <c r="K73" i="16"/>
  <c r="K86" i="16"/>
  <c r="K95" i="16"/>
  <c r="K103" i="16"/>
  <c r="K90" i="16"/>
  <c r="K28" i="16"/>
  <c r="K41" i="16"/>
  <c r="K110" i="16"/>
  <c r="K118" i="16"/>
  <c r="K127" i="16"/>
  <c r="K136" i="16"/>
  <c r="K30" i="16"/>
  <c r="K39" i="16"/>
  <c r="K47" i="16"/>
  <c r="K112" i="16"/>
  <c r="K125" i="16"/>
  <c r="K54" i="16"/>
  <c r="K62" i="16"/>
  <c r="K71" i="16"/>
  <c r="K80" i="16"/>
  <c r="K144" i="16"/>
  <c r="K56" i="16"/>
  <c r="K69" i="16"/>
  <c r="K138" i="16"/>
  <c r="K146" i="16"/>
  <c r="K155" i="16"/>
  <c r="K24" i="16"/>
  <c r="K88" i="16"/>
  <c r="K157" i="16"/>
  <c r="K99" i="16"/>
  <c r="K158" i="16"/>
  <c r="K154" i="16"/>
  <c r="K150" i="16"/>
  <c r="K122" i="16"/>
  <c r="K115" i="16"/>
  <c r="K83" i="16"/>
  <c r="K76" i="16"/>
  <c r="K72" i="16"/>
  <c r="K68" i="16"/>
  <c r="K33" i="16"/>
  <c r="K29" i="16"/>
  <c r="K10" i="16"/>
  <c r="K143" i="16"/>
  <c r="K111" i="16"/>
  <c r="K104" i="16"/>
  <c r="K100" i="16"/>
  <c r="K96" i="16"/>
  <c r="K61" i="16"/>
  <c r="K57" i="16"/>
  <c r="K25" i="16"/>
  <c r="K19" i="16"/>
  <c r="K17" i="16"/>
  <c r="K15" i="16"/>
  <c r="K139" i="16"/>
  <c r="K132" i="16"/>
  <c r="K128" i="16"/>
  <c r="K124" i="16"/>
  <c r="K89" i="16"/>
  <c r="K85" i="16"/>
  <c r="K53" i="16"/>
  <c r="K46" i="16"/>
  <c r="K42" i="16"/>
  <c r="K38" i="16"/>
  <c r="K13" i="16"/>
  <c r="K11" i="16"/>
  <c r="K160" i="16"/>
  <c r="K156" i="16"/>
  <c r="K152" i="16"/>
  <c r="K117" i="16"/>
  <c r="K113" i="16"/>
  <c r="K81" i="16"/>
  <c r="K74" i="16"/>
  <c r="K70" i="16"/>
  <c r="K31" i="16"/>
  <c r="K145" i="16"/>
  <c r="K141" i="16"/>
  <c r="K109" i="16"/>
  <c r="K102" i="16"/>
  <c r="K98" i="16"/>
  <c r="K94" i="16"/>
  <c r="K66" i="16"/>
  <c r="K59" i="16"/>
  <c r="K27" i="16"/>
  <c r="K20" i="16"/>
  <c r="K18" i="16"/>
  <c r="K16" i="16"/>
  <c r="K14" i="16"/>
  <c r="K55" i="16"/>
  <c r="K87" i="16"/>
  <c r="R96" i="18"/>
  <c r="R54" i="18"/>
  <c r="Y65" i="18"/>
  <c r="Y117" i="18"/>
  <c r="Y86" i="18"/>
  <c r="R144" i="19"/>
  <c r="R81" i="19"/>
  <c r="R62" i="19"/>
  <c r="R12" i="19"/>
  <c r="R28" i="19"/>
  <c r="J10" i="19"/>
  <c r="J12" i="19"/>
  <c r="J28" i="19"/>
  <c r="L96" i="27"/>
  <c r="J87" i="35"/>
  <c r="K142" i="47"/>
  <c r="Z149" i="19"/>
  <c r="Z133" i="19"/>
  <c r="Z107" i="19"/>
  <c r="Z91" i="19"/>
  <c r="Z65" i="19"/>
  <c r="Z49" i="19"/>
  <c r="Z23" i="19"/>
  <c r="J14" i="19"/>
  <c r="J16" i="19"/>
  <c r="J18" i="19"/>
  <c r="J20" i="19"/>
  <c r="K144" i="46"/>
  <c r="K138" i="47"/>
  <c r="J25" i="19"/>
  <c r="J27" i="19"/>
  <c r="L74" i="27"/>
  <c r="K138" i="46"/>
  <c r="Z147" i="19"/>
  <c r="Z121" i="19"/>
  <c r="Z105" i="19"/>
  <c r="Z79" i="19"/>
  <c r="Z63" i="19"/>
  <c r="Z37" i="19"/>
  <c r="Z21" i="19"/>
  <c r="J137" i="18"/>
  <c r="J14" i="18"/>
  <c r="J27" i="18"/>
  <c r="J98" i="18"/>
  <c r="J59" i="18"/>
  <c r="J11" i="19"/>
  <c r="J29" i="19"/>
  <c r="K143" i="47"/>
  <c r="J13" i="19"/>
  <c r="J15" i="19"/>
  <c r="J17" i="19"/>
  <c r="J19" i="19"/>
  <c r="J69" i="2"/>
  <c r="K69" i="2"/>
  <c r="K126" i="3"/>
  <c r="J126" i="3"/>
  <c r="K115" i="3"/>
  <c r="J115" i="3"/>
  <c r="K118" i="3"/>
  <c r="J118" i="3"/>
  <c r="J129" i="3"/>
  <c r="K129" i="3"/>
  <c r="K121" i="3"/>
  <c r="J121" i="3"/>
  <c r="K132" i="3"/>
  <c r="J132" i="3"/>
  <c r="J197" i="3"/>
  <c r="K197" i="3"/>
  <c r="J186" i="3"/>
  <c r="K186" i="3"/>
  <c r="J200" i="3"/>
  <c r="K200" i="3"/>
  <c r="K189" i="3"/>
  <c r="J189" i="3"/>
  <c r="J203" i="3"/>
  <c r="K203" i="3"/>
  <c r="J192" i="3"/>
  <c r="K192" i="3"/>
  <c r="K206" i="3"/>
  <c r="J206" i="3"/>
  <c r="K195" i="3"/>
  <c r="J195" i="3"/>
  <c r="L161" i="15"/>
  <c r="K161" i="15"/>
  <c r="J161" i="15"/>
  <c r="I161" i="15"/>
  <c r="M161" i="15"/>
  <c r="K147" i="15"/>
  <c r="J147" i="15"/>
  <c r="I147" i="15"/>
  <c r="M147" i="15"/>
  <c r="L147" i="15"/>
  <c r="J63" i="15"/>
  <c r="I63" i="15"/>
  <c r="M63" i="15"/>
  <c r="L63" i="15"/>
  <c r="K63" i="15"/>
  <c r="J21" i="15"/>
  <c r="I21" i="15"/>
  <c r="M21" i="15"/>
  <c r="L21" i="15"/>
  <c r="K21" i="15"/>
  <c r="K77" i="15"/>
  <c r="J77" i="15"/>
  <c r="I77" i="15"/>
  <c r="M77" i="15"/>
  <c r="L77" i="15"/>
  <c r="L91" i="15"/>
  <c r="K91" i="15"/>
  <c r="J91" i="15"/>
  <c r="I91" i="15"/>
  <c r="M91" i="15"/>
  <c r="M105" i="15"/>
  <c r="L105" i="15"/>
  <c r="K105" i="15"/>
  <c r="J105" i="15"/>
  <c r="I105" i="15"/>
  <c r="M119" i="15"/>
  <c r="L119" i="15"/>
  <c r="K119" i="15"/>
  <c r="J119" i="15"/>
  <c r="I119" i="15"/>
  <c r="M35" i="15"/>
  <c r="L35" i="15"/>
  <c r="K35" i="15"/>
  <c r="J35" i="15"/>
  <c r="I35" i="15"/>
  <c r="I49" i="15"/>
  <c r="M49" i="15"/>
  <c r="L49" i="15"/>
  <c r="K49" i="15"/>
  <c r="J49" i="15"/>
  <c r="J63" i="10"/>
  <c r="J62" i="10"/>
  <c r="J61" i="10"/>
  <c r="J60" i="10"/>
  <c r="J59" i="10"/>
  <c r="J58" i="10"/>
  <c r="J57" i="10"/>
  <c r="J56" i="10"/>
  <c r="J55" i="10"/>
  <c r="J54" i="10"/>
  <c r="J53" i="10"/>
  <c r="J64" i="10"/>
  <c r="J52" i="10"/>
  <c r="J65" i="10"/>
  <c r="G51" i="10"/>
  <c r="J19" i="10"/>
  <c r="J18" i="10"/>
  <c r="J17" i="10"/>
  <c r="J16" i="10"/>
  <c r="J15" i="10"/>
  <c r="J14" i="10"/>
  <c r="J13" i="10"/>
  <c r="J12" i="10"/>
  <c r="J11" i="10"/>
  <c r="J10" i="10"/>
  <c r="J9" i="10"/>
  <c r="J20" i="10"/>
  <c r="J8" i="10"/>
  <c r="J21" i="10"/>
  <c r="G7" i="10"/>
  <c r="K67" i="2"/>
  <c r="J67" i="2"/>
  <c r="J70" i="2"/>
  <c r="K70" i="2"/>
  <c r="K124" i="3"/>
  <c r="J124" i="3"/>
  <c r="J113" i="3"/>
  <c r="K113" i="3"/>
  <c r="K127" i="3"/>
  <c r="J127" i="3"/>
  <c r="J116" i="3"/>
  <c r="K116" i="3"/>
  <c r="K130" i="3"/>
  <c r="J130" i="3"/>
  <c r="J119" i="3"/>
  <c r="K119" i="3"/>
  <c r="K133" i="3"/>
  <c r="J133" i="3"/>
  <c r="J122" i="3"/>
  <c r="K122" i="3"/>
  <c r="K187" i="3"/>
  <c r="J187" i="3"/>
  <c r="J198" i="3"/>
  <c r="K198" i="3"/>
  <c r="K201" i="3"/>
  <c r="J201" i="3"/>
  <c r="K190" i="3"/>
  <c r="J190" i="3"/>
  <c r="K193" i="3"/>
  <c r="J193" i="3"/>
  <c r="J204" i="3"/>
  <c r="K204" i="3"/>
  <c r="K207" i="3"/>
  <c r="J207" i="3"/>
  <c r="K196" i="3"/>
  <c r="J196" i="3"/>
  <c r="J74" i="8"/>
  <c r="J86" i="8"/>
  <c r="J84" i="8"/>
  <c r="J83" i="8"/>
  <c r="J82" i="8"/>
  <c r="J81" i="8"/>
  <c r="J80" i="8"/>
  <c r="J79" i="8"/>
  <c r="J78" i="8"/>
  <c r="J77" i="8"/>
  <c r="J76" i="8"/>
  <c r="J75" i="8"/>
  <c r="J85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H131" i="8"/>
  <c r="G73" i="8"/>
  <c r="G29" i="8"/>
  <c r="H30" i="8" s="1"/>
  <c r="H148" i="8"/>
  <c r="H101" i="8"/>
  <c r="H146" i="8"/>
  <c r="H143" i="8"/>
  <c r="H127" i="8"/>
  <c r="H124" i="8"/>
  <c r="H121" i="8"/>
  <c r="H109" i="8"/>
  <c r="H105" i="8"/>
  <c r="H102" i="8"/>
  <c r="H99" i="8"/>
  <c r="G139" i="8"/>
  <c r="H140" i="8" s="1"/>
  <c r="H107" i="8"/>
  <c r="H147" i="8"/>
  <c r="H144" i="8"/>
  <c r="H141" i="8"/>
  <c r="H130" i="8"/>
  <c r="H128" i="8"/>
  <c r="H125" i="8"/>
  <c r="H122" i="8"/>
  <c r="H119" i="8"/>
  <c r="G117" i="8"/>
  <c r="H118" i="8" s="1"/>
  <c r="H108" i="8"/>
  <c r="H106" i="8"/>
  <c r="H103" i="8"/>
  <c r="H100" i="8"/>
  <c r="H97" i="8"/>
  <c r="G95" i="8"/>
  <c r="H96" i="8" s="1"/>
  <c r="G51" i="8"/>
  <c r="H8" i="8"/>
  <c r="H145" i="8"/>
  <c r="H129" i="8"/>
  <c r="H120" i="8"/>
  <c r="H98" i="8"/>
  <c r="E7" i="8"/>
  <c r="H142" i="8"/>
  <c r="H126" i="8"/>
  <c r="H123" i="8"/>
  <c r="H104" i="8"/>
  <c r="J87" i="8"/>
  <c r="J55" i="8"/>
  <c r="J53" i="8"/>
  <c r="J64" i="8"/>
  <c r="J59" i="8"/>
  <c r="J54" i="8"/>
  <c r="J52" i="8"/>
  <c r="J62" i="8"/>
  <c r="J65" i="8"/>
  <c r="J63" i="8"/>
  <c r="J60" i="8"/>
  <c r="J58" i="8"/>
  <c r="J56" i="8"/>
  <c r="J61" i="8"/>
  <c r="J57" i="8"/>
  <c r="K18" i="2"/>
  <c r="J18" i="2"/>
  <c r="K44" i="2"/>
  <c r="J44" i="2"/>
  <c r="E29" i="10"/>
  <c r="H43" i="10"/>
  <c r="H39" i="10"/>
  <c r="H36" i="10"/>
  <c r="H33" i="10"/>
  <c r="H42" i="10"/>
  <c r="H40" i="10"/>
  <c r="H37" i="10"/>
  <c r="H34" i="10"/>
  <c r="H31" i="10"/>
  <c r="H30" i="10"/>
  <c r="H41" i="10"/>
  <c r="H38" i="10"/>
  <c r="H35" i="10"/>
  <c r="H32" i="10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J96" i="10"/>
  <c r="J109" i="10"/>
  <c r="G95" i="10"/>
  <c r="K71" i="2"/>
  <c r="J71" i="2"/>
  <c r="K68" i="2"/>
  <c r="J68" i="2"/>
  <c r="J125" i="3"/>
  <c r="K125" i="3"/>
  <c r="K114" i="3"/>
  <c r="J114" i="3"/>
  <c r="J128" i="3"/>
  <c r="K128" i="3"/>
  <c r="J117" i="3"/>
  <c r="K117" i="3"/>
  <c r="K131" i="3"/>
  <c r="J131" i="3"/>
  <c r="K120" i="3"/>
  <c r="J120" i="3"/>
  <c r="J134" i="3"/>
  <c r="K134" i="3"/>
  <c r="J123" i="3"/>
  <c r="K123" i="3"/>
  <c r="K188" i="3"/>
  <c r="J188" i="3"/>
  <c r="K199" i="3"/>
  <c r="J199" i="3"/>
  <c r="K202" i="3"/>
  <c r="J202" i="3"/>
  <c r="J191" i="3"/>
  <c r="K191" i="3"/>
  <c r="K205" i="3"/>
  <c r="J205" i="3"/>
  <c r="J194" i="3"/>
  <c r="K194" i="3"/>
  <c r="I53" i="12"/>
  <c r="L53" i="12"/>
  <c r="K53" i="12"/>
  <c r="H57" i="12"/>
  <c r="J53" i="12"/>
  <c r="I56" i="12"/>
  <c r="L56" i="12"/>
  <c r="K56" i="12"/>
  <c r="J56" i="12"/>
  <c r="W20" i="13"/>
  <c r="V20" i="13"/>
  <c r="U20" i="13"/>
  <c r="K48" i="13"/>
  <c r="J48" i="13"/>
  <c r="I48" i="13"/>
  <c r="K76" i="13"/>
  <c r="J76" i="13"/>
  <c r="I76" i="13"/>
  <c r="K104" i="13"/>
  <c r="J104" i="13"/>
  <c r="I104" i="13"/>
  <c r="K132" i="13"/>
  <c r="J132" i="13"/>
  <c r="I132" i="13"/>
  <c r="K160" i="13"/>
  <c r="J160" i="13"/>
  <c r="I160" i="13"/>
  <c r="L54" i="12"/>
  <c r="K54" i="12"/>
  <c r="J54" i="12"/>
  <c r="I54" i="12"/>
  <c r="Y21" i="15"/>
  <c r="X21" i="15"/>
  <c r="W21" i="15"/>
  <c r="K20" i="13"/>
  <c r="J20" i="13"/>
  <c r="I20" i="13"/>
  <c r="K34" i="13"/>
  <c r="J34" i="13"/>
  <c r="I34" i="13"/>
  <c r="K62" i="13"/>
  <c r="J62" i="13"/>
  <c r="I62" i="13"/>
  <c r="K90" i="13"/>
  <c r="J90" i="13"/>
  <c r="I90" i="13"/>
  <c r="K118" i="13"/>
  <c r="J118" i="13"/>
  <c r="I118" i="13"/>
  <c r="K146" i="13"/>
  <c r="J146" i="13"/>
  <c r="I146" i="13"/>
  <c r="J146" i="18"/>
  <c r="I146" i="18"/>
  <c r="J92" i="18"/>
  <c r="I92" i="18"/>
  <c r="J62" i="18"/>
  <c r="I62" i="18"/>
  <c r="J160" i="18"/>
  <c r="I160" i="18"/>
  <c r="J106" i="18"/>
  <c r="I106" i="18"/>
  <c r="J76" i="18"/>
  <c r="I76" i="18"/>
  <c r="I120" i="18"/>
  <c r="J120" i="18"/>
  <c r="J90" i="18"/>
  <c r="I90" i="18"/>
  <c r="I36" i="18"/>
  <c r="J36" i="18"/>
  <c r="J134" i="18"/>
  <c r="I134" i="18"/>
  <c r="J104" i="18"/>
  <c r="I104" i="18"/>
  <c r="J50" i="18"/>
  <c r="I50" i="18"/>
  <c r="J148" i="18"/>
  <c r="I148" i="18"/>
  <c r="J118" i="18"/>
  <c r="I118" i="18"/>
  <c r="J64" i="18"/>
  <c r="I64" i="18"/>
  <c r="J34" i="18"/>
  <c r="I34" i="18"/>
  <c r="R8" i="18"/>
  <c r="Q8" i="18"/>
  <c r="Y22" i="18"/>
  <c r="X22" i="18"/>
  <c r="Q160" i="18"/>
  <c r="R160" i="18"/>
  <c r="S161" i="19"/>
  <c r="S149" i="19"/>
  <c r="S147" i="19"/>
  <c r="S135" i="19"/>
  <c r="S133" i="19"/>
  <c r="S121" i="19"/>
  <c r="S119" i="19"/>
  <c r="S107" i="19"/>
  <c r="S105" i="19"/>
  <c r="S93" i="19"/>
  <c r="S91" i="19"/>
  <c r="S79" i="19"/>
  <c r="S77" i="19"/>
  <c r="S65" i="19"/>
  <c r="S63" i="19"/>
  <c r="S51" i="19"/>
  <c r="S49" i="19"/>
  <c r="S37" i="19"/>
  <c r="S35" i="19"/>
  <c r="S23" i="19"/>
  <c r="S21" i="19"/>
  <c r="S9" i="19"/>
  <c r="Y8" i="18"/>
  <c r="X8" i="18"/>
  <c r="J20" i="18"/>
  <c r="I20" i="18"/>
  <c r="Y36" i="18"/>
  <c r="X36" i="18"/>
  <c r="I48" i="18"/>
  <c r="J48" i="18"/>
  <c r="Q76" i="18"/>
  <c r="R76" i="18"/>
  <c r="R106" i="18"/>
  <c r="Q106" i="18"/>
  <c r="I132" i="18"/>
  <c r="J132" i="18"/>
  <c r="J9" i="16"/>
  <c r="I9" i="16"/>
  <c r="K9" i="16"/>
  <c r="J21" i="16"/>
  <c r="I21" i="16"/>
  <c r="K21" i="16"/>
  <c r="J35" i="16"/>
  <c r="I35" i="16"/>
  <c r="K35" i="16"/>
  <c r="K37" i="16"/>
  <c r="J37" i="16"/>
  <c r="I37" i="16"/>
  <c r="J63" i="16"/>
  <c r="I63" i="16"/>
  <c r="K63" i="16"/>
  <c r="K65" i="16"/>
  <c r="J65" i="16"/>
  <c r="I65" i="16"/>
  <c r="J91" i="16"/>
  <c r="I91" i="16"/>
  <c r="K91" i="16"/>
  <c r="K93" i="16"/>
  <c r="J93" i="16"/>
  <c r="I93" i="16"/>
  <c r="J119" i="16"/>
  <c r="I119" i="16"/>
  <c r="K119" i="16"/>
  <c r="K121" i="16"/>
  <c r="J121" i="16"/>
  <c r="I121" i="16"/>
  <c r="J147" i="16"/>
  <c r="I147" i="16"/>
  <c r="K147" i="16"/>
  <c r="K149" i="16"/>
  <c r="J149" i="16"/>
  <c r="I149" i="16"/>
  <c r="V21" i="17"/>
  <c r="U21" i="17"/>
  <c r="W21" i="17"/>
  <c r="K23" i="17"/>
  <c r="J23" i="17"/>
  <c r="I23" i="17"/>
  <c r="J49" i="17"/>
  <c r="I49" i="17"/>
  <c r="K49" i="17"/>
  <c r="K51" i="17"/>
  <c r="J51" i="17"/>
  <c r="I51" i="17"/>
  <c r="J77" i="17"/>
  <c r="I77" i="17"/>
  <c r="K77" i="17"/>
  <c r="K79" i="17"/>
  <c r="J79" i="17"/>
  <c r="I79" i="17"/>
  <c r="J105" i="17"/>
  <c r="I105" i="17"/>
  <c r="K105" i="17"/>
  <c r="K107" i="17"/>
  <c r="J107" i="17"/>
  <c r="I107" i="17"/>
  <c r="J133" i="17"/>
  <c r="I133" i="17"/>
  <c r="K133" i="17"/>
  <c r="K135" i="17"/>
  <c r="J135" i="17"/>
  <c r="I135" i="17"/>
  <c r="J161" i="17"/>
  <c r="I161" i="17"/>
  <c r="K161" i="17"/>
  <c r="R120" i="18"/>
  <c r="Q120" i="18"/>
  <c r="R90" i="18"/>
  <c r="Q90" i="18"/>
  <c r="Q36" i="18"/>
  <c r="R36" i="18"/>
  <c r="R134" i="18"/>
  <c r="Q134" i="18"/>
  <c r="R104" i="18"/>
  <c r="Q104" i="18"/>
  <c r="R50" i="18"/>
  <c r="Q50" i="18"/>
  <c r="Q148" i="18"/>
  <c r="R148" i="18"/>
  <c r="R118" i="18"/>
  <c r="Q118" i="18"/>
  <c r="Q64" i="18"/>
  <c r="R64" i="18"/>
  <c r="R34" i="18"/>
  <c r="Q34" i="18"/>
  <c r="R132" i="18"/>
  <c r="Q132" i="18"/>
  <c r="R78" i="18"/>
  <c r="Q78" i="18"/>
  <c r="R48" i="18"/>
  <c r="Q48" i="18"/>
  <c r="R146" i="18"/>
  <c r="Q146" i="18"/>
  <c r="R92" i="18"/>
  <c r="Q92" i="18"/>
  <c r="R62" i="18"/>
  <c r="Q62" i="18"/>
  <c r="J78" i="18"/>
  <c r="I78" i="18"/>
  <c r="Y134" i="18"/>
  <c r="X134" i="18"/>
  <c r="Y104" i="18"/>
  <c r="X104" i="18"/>
  <c r="Y50" i="18"/>
  <c r="X50" i="18"/>
  <c r="Y148" i="18"/>
  <c r="X148" i="18"/>
  <c r="Y118" i="18"/>
  <c r="X118" i="18"/>
  <c r="Y64" i="18"/>
  <c r="X64" i="18"/>
  <c r="Y34" i="18"/>
  <c r="X34" i="18"/>
  <c r="Y132" i="18"/>
  <c r="X132" i="18"/>
  <c r="X78" i="18"/>
  <c r="Y78" i="18"/>
  <c r="Y48" i="18"/>
  <c r="X48" i="18"/>
  <c r="Y146" i="18"/>
  <c r="X146" i="18"/>
  <c r="Y92" i="18"/>
  <c r="X92" i="18"/>
  <c r="Y62" i="18"/>
  <c r="X62" i="18"/>
  <c r="Y160" i="18"/>
  <c r="X160" i="18"/>
  <c r="Y106" i="18"/>
  <c r="X106" i="18"/>
  <c r="Y76" i="18"/>
  <c r="X76" i="18"/>
  <c r="R20" i="18"/>
  <c r="Q20" i="18"/>
  <c r="J22" i="18"/>
  <c r="I22" i="18"/>
  <c r="J8" i="18"/>
  <c r="I8" i="18"/>
  <c r="Y20" i="18"/>
  <c r="X20" i="18"/>
  <c r="X90" i="18"/>
  <c r="Y90" i="18"/>
  <c r="Y120" i="18"/>
  <c r="X120" i="18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I7" i="19" s="1"/>
  <c r="J161" i="19"/>
  <c r="H161" i="19"/>
  <c r="J149" i="19"/>
  <c r="H149" i="19"/>
  <c r="J147" i="19"/>
  <c r="H147" i="19"/>
  <c r="J135" i="19"/>
  <c r="H135" i="19"/>
  <c r="J133" i="19"/>
  <c r="H133" i="19"/>
  <c r="J121" i="19"/>
  <c r="H121" i="19"/>
  <c r="J119" i="19"/>
  <c r="H119" i="19"/>
  <c r="J107" i="19"/>
  <c r="H107" i="19"/>
  <c r="J105" i="19"/>
  <c r="H105" i="19"/>
  <c r="J93" i="19"/>
  <c r="H93" i="19"/>
  <c r="J91" i="19"/>
  <c r="H91" i="19"/>
  <c r="J79" i="19"/>
  <c r="H79" i="19"/>
  <c r="J77" i="19"/>
  <c r="H77" i="19"/>
  <c r="J65" i="19"/>
  <c r="H65" i="19"/>
  <c r="J63" i="19"/>
  <c r="H63" i="19"/>
  <c r="J51" i="19"/>
  <c r="H51" i="19"/>
  <c r="J49" i="19"/>
  <c r="H49" i="19"/>
  <c r="J37" i="19"/>
  <c r="H37" i="19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K7" i="19"/>
  <c r="L21" i="19"/>
  <c r="L9" i="19"/>
  <c r="L35" i="19"/>
  <c r="L23" i="19"/>
  <c r="J9" i="19"/>
  <c r="H9" i="19"/>
  <c r="J21" i="19"/>
  <c r="H21" i="19"/>
  <c r="J23" i="19"/>
  <c r="H23" i="19"/>
  <c r="J35" i="19"/>
  <c r="H35" i="19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P9" i="19"/>
  <c r="R9" i="19"/>
  <c r="P21" i="19"/>
  <c r="R21" i="19"/>
  <c r="P23" i="19"/>
  <c r="R23" i="19"/>
  <c r="R35" i="19"/>
  <c r="P35" i="19"/>
  <c r="Y161" i="19"/>
  <c r="X161" i="19"/>
  <c r="Y149" i="19"/>
  <c r="X149" i="19"/>
  <c r="Y147" i="19"/>
  <c r="X147" i="19"/>
  <c r="Y135" i="19"/>
  <c r="X135" i="19"/>
  <c r="Y133" i="19"/>
  <c r="X133" i="19"/>
  <c r="Y121" i="19"/>
  <c r="X121" i="19"/>
  <c r="Y119" i="19"/>
  <c r="X119" i="19"/>
  <c r="Y107" i="19"/>
  <c r="X107" i="19"/>
  <c r="Y105" i="19"/>
  <c r="X105" i="19"/>
  <c r="Y93" i="19"/>
  <c r="X93" i="19"/>
  <c r="Y91" i="19"/>
  <c r="X91" i="19"/>
  <c r="Y79" i="19"/>
  <c r="X79" i="19"/>
  <c r="Y77" i="19"/>
  <c r="X77" i="19"/>
  <c r="Y65" i="19"/>
  <c r="X65" i="19"/>
  <c r="Y63" i="19"/>
  <c r="X63" i="19"/>
  <c r="Y51" i="19"/>
  <c r="X51" i="19"/>
  <c r="Y49" i="19"/>
  <c r="X49" i="19"/>
  <c r="Y37" i="19"/>
  <c r="X37" i="19"/>
  <c r="Y9" i="19"/>
  <c r="X9" i="19"/>
  <c r="Y21" i="19"/>
  <c r="X21" i="19"/>
  <c r="Y23" i="19"/>
  <c r="X23" i="19"/>
  <c r="Y35" i="19"/>
  <c r="X35" i="19"/>
  <c r="I134" i="21"/>
  <c r="H134" i="21"/>
  <c r="I120" i="21"/>
  <c r="H120" i="21"/>
  <c r="I106" i="21"/>
  <c r="H106" i="21"/>
  <c r="H92" i="21"/>
  <c r="I92" i="21"/>
  <c r="R22" i="21"/>
  <c r="Q22" i="21"/>
  <c r="I78" i="21"/>
  <c r="H78" i="21"/>
  <c r="I148" i="21"/>
  <c r="H148" i="21"/>
  <c r="I162" i="21"/>
  <c r="H162" i="21"/>
  <c r="W20" i="23"/>
  <c r="V20" i="23"/>
  <c r="U20" i="23"/>
  <c r="I50" i="21"/>
  <c r="H50" i="21"/>
  <c r="J21" i="22"/>
  <c r="L21" i="22"/>
  <c r="K21" i="22"/>
  <c r="K48" i="23"/>
  <c r="J48" i="23"/>
  <c r="I48" i="23"/>
  <c r="J35" i="22"/>
  <c r="L35" i="22"/>
  <c r="K35" i="22"/>
  <c r="J77" i="22"/>
  <c r="L77" i="22"/>
  <c r="K77" i="22"/>
  <c r="J119" i="22"/>
  <c r="L119" i="22"/>
  <c r="K119" i="22"/>
  <c r="J161" i="22"/>
  <c r="L161" i="22"/>
  <c r="K161" i="22"/>
  <c r="K90" i="23"/>
  <c r="I90" i="23"/>
  <c r="J90" i="23"/>
  <c r="K146" i="23"/>
  <c r="I146" i="23"/>
  <c r="J146" i="23"/>
  <c r="J160" i="23"/>
  <c r="K160" i="23"/>
  <c r="I160" i="23"/>
  <c r="J132" i="23"/>
  <c r="K132" i="23"/>
  <c r="I132" i="23"/>
  <c r="J104" i="23"/>
  <c r="K104" i="23"/>
  <c r="I104" i="23"/>
  <c r="J76" i="23"/>
  <c r="K76" i="23"/>
  <c r="I76" i="23"/>
  <c r="X21" i="22"/>
  <c r="W21" i="22"/>
  <c r="V21" i="22"/>
  <c r="L63" i="22"/>
  <c r="K63" i="22"/>
  <c r="J63" i="22"/>
  <c r="L105" i="22"/>
  <c r="K105" i="22"/>
  <c r="J105" i="22"/>
  <c r="L147" i="22"/>
  <c r="K147" i="22"/>
  <c r="J147" i="22"/>
  <c r="I20" i="23"/>
  <c r="K20" i="23"/>
  <c r="J20" i="23"/>
  <c r="I34" i="23"/>
  <c r="K34" i="23"/>
  <c r="J34" i="23"/>
  <c r="K62" i="23"/>
  <c r="I62" i="23"/>
  <c r="J62" i="23"/>
  <c r="K118" i="23"/>
  <c r="I118" i="23"/>
  <c r="J118" i="23"/>
  <c r="J86" i="26"/>
  <c r="J85" i="26"/>
  <c r="J84" i="26"/>
  <c r="J83" i="26"/>
  <c r="J82" i="26"/>
  <c r="J81" i="26"/>
  <c r="J80" i="26"/>
  <c r="J79" i="26"/>
  <c r="J78" i="26"/>
  <c r="J77" i="26"/>
  <c r="J76" i="26"/>
  <c r="J75" i="26"/>
  <c r="E7" i="26"/>
  <c r="G253" i="26"/>
  <c r="G183" i="26"/>
  <c r="G73" i="26"/>
  <c r="G29" i="26"/>
  <c r="G205" i="26"/>
  <c r="G139" i="26"/>
  <c r="G51" i="26"/>
  <c r="G161" i="26"/>
  <c r="G227" i="26"/>
  <c r="G95" i="26"/>
  <c r="H8" i="26"/>
  <c r="G117" i="26"/>
  <c r="J87" i="26"/>
  <c r="J63" i="26"/>
  <c r="J62" i="26"/>
  <c r="J61" i="26"/>
  <c r="J60" i="26"/>
  <c r="J59" i="26"/>
  <c r="J58" i="26"/>
  <c r="J57" i="26"/>
  <c r="J56" i="26"/>
  <c r="J55" i="26"/>
  <c r="J54" i="26"/>
  <c r="J53" i="26"/>
  <c r="J64" i="26"/>
  <c r="J65" i="26"/>
  <c r="J160" i="28"/>
  <c r="I160" i="28"/>
  <c r="K160" i="28"/>
  <c r="J132" i="28"/>
  <c r="I132" i="28"/>
  <c r="K132" i="28"/>
  <c r="J104" i="28"/>
  <c r="I104" i="28"/>
  <c r="K104" i="28"/>
  <c r="J76" i="28"/>
  <c r="I76" i="28"/>
  <c r="K76" i="28"/>
  <c r="J48" i="28"/>
  <c r="I48" i="28"/>
  <c r="K48" i="28"/>
  <c r="J20" i="28"/>
  <c r="I20" i="28"/>
  <c r="K20" i="28"/>
  <c r="K34" i="28"/>
  <c r="J34" i="28"/>
  <c r="I34" i="28"/>
  <c r="K90" i="28"/>
  <c r="J90" i="28"/>
  <c r="I90" i="28"/>
  <c r="K146" i="28"/>
  <c r="J146" i="28"/>
  <c r="I146" i="28"/>
  <c r="G73" i="27"/>
  <c r="J74" i="27" s="1"/>
  <c r="G29" i="27"/>
  <c r="G95" i="27"/>
  <c r="G51" i="27"/>
  <c r="E7" i="27"/>
  <c r="H8" i="27" s="1"/>
  <c r="J107" i="27"/>
  <c r="J106" i="27"/>
  <c r="J105" i="27"/>
  <c r="J104" i="27"/>
  <c r="J103" i="27"/>
  <c r="J102" i="27"/>
  <c r="J101" i="27"/>
  <c r="J100" i="27"/>
  <c r="J99" i="27"/>
  <c r="J98" i="27"/>
  <c r="J97" i="27"/>
  <c r="J30" i="27"/>
  <c r="J108" i="27"/>
  <c r="J109" i="27"/>
  <c r="L30" i="27"/>
  <c r="K62" i="28"/>
  <c r="J62" i="28"/>
  <c r="I62" i="28"/>
  <c r="K118" i="28"/>
  <c r="J118" i="28"/>
  <c r="I118" i="28"/>
  <c r="J146" i="29"/>
  <c r="K146" i="29"/>
  <c r="I146" i="29"/>
  <c r="J118" i="29"/>
  <c r="K118" i="29"/>
  <c r="I118" i="29"/>
  <c r="J90" i="29"/>
  <c r="K90" i="29"/>
  <c r="I90" i="29"/>
  <c r="J62" i="29"/>
  <c r="K62" i="29"/>
  <c r="I62" i="29"/>
  <c r="J34" i="29"/>
  <c r="K34" i="29"/>
  <c r="I34" i="29"/>
  <c r="K48" i="29"/>
  <c r="J48" i="29"/>
  <c r="I48" i="29"/>
  <c r="K76" i="29"/>
  <c r="J76" i="29"/>
  <c r="I76" i="29"/>
  <c r="K104" i="29"/>
  <c r="J104" i="29"/>
  <c r="I104" i="29"/>
  <c r="K132" i="29"/>
  <c r="J132" i="29"/>
  <c r="I132" i="29"/>
  <c r="K160" i="29"/>
  <c r="J160" i="29"/>
  <c r="I160" i="29"/>
  <c r="J118" i="30"/>
  <c r="I118" i="30"/>
  <c r="M118" i="30"/>
  <c r="L118" i="30"/>
  <c r="K118" i="30"/>
  <c r="K132" i="30"/>
  <c r="J132" i="30"/>
  <c r="I132" i="30"/>
  <c r="M132" i="30"/>
  <c r="L132" i="30"/>
  <c r="L146" i="30"/>
  <c r="K146" i="30"/>
  <c r="J146" i="30"/>
  <c r="I146" i="30"/>
  <c r="M146" i="30"/>
  <c r="M160" i="30"/>
  <c r="L160" i="30"/>
  <c r="K160" i="30"/>
  <c r="J160" i="30"/>
  <c r="I160" i="30"/>
  <c r="M90" i="30"/>
  <c r="L90" i="30"/>
  <c r="K90" i="30"/>
  <c r="J90" i="30"/>
  <c r="I90" i="30"/>
  <c r="J48" i="30"/>
  <c r="I48" i="30"/>
  <c r="M48" i="30"/>
  <c r="L48" i="30"/>
  <c r="K48" i="30"/>
  <c r="K62" i="30"/>
  <c r="J62" i="30"/>
  <c r="I62" i="30"/>
  <c r="M62" i="30"/>
  <c r="L62" i="30"/>
  <c r="I104" i="30"/>
  <c r="M104" i="30"/>
  <c r="L104" i="30"/>
  <c r="K104" i="30"/>
  <c r="J104" i="30"/>
  <c r="M76" i="30"/>
  <c r="L76" i="30"/>
  <c r="K76" i="30"/>
  <c r="J76" i="30"/>
  <c r="I76" i="30"/>
  <c r="M20" i="30"/>
  <c r="L20" i="30"/>
  <c r="J20" i="30"/>
  <c r="I20" i="30"/>
  <c r="K20" i="30"/>
  <c r="I34" i="30"/>
  <c r="M34" i="30"/>
  <c r="K34" i="30"/>
  <c r="J34" i="30"/>
  <c r="L34" i="30"/>
  <c r="M129" i="41"/>
  <c r="L129" i="41"/>
  <c r="O129" i="41"/>
  <c r="N129" i="41"/>
  <c r="K129" i="41"/>
  <c r="G129" i="41"/>
  <c r="I129" i="41"/>
  <c r="H129" i="41"/>
  <c r="T16" i="45"/>
  <c r="Q16" i="45"/>
  <c r="P16" i="45"/>
  <c r="S16" i="45"/>
  <c r="R16" i="45"/>
  <c r="N16" i="45"/>
  <c r="L16" i="45"/>
  <c r="M16" i="45"/>
  <c r="M146" i="45"/>
  <c r="N146" i="45"/>
  <c r="L146" i="45"/>
  <c r="O146" i="45"/>
  <c r="I16" i="45"/>
  <c r="H16" i="45"/>
  <c r="J16" i="45"/>
  <c r="G146" i="46"/>
  <c r="I146" i="46"/>
  <c r="H146" i="46"/>
  <c r="K146" i="46" s="1"/>
  <c r="O146" i="47"/>
  <c r="N146" i="47"/>
  <c r="M146" i="47"/>
  <c r="L146" i="47"/>
  <c r="I146" i="47"/>
  <c r="H146" i="47"/>
  <c r="K146" i="47" s="1"/>
  <c r="G146" i="47"/>
  <c r="H96" i="27" l="1"/>
  <c r="J96" i="27"/>
  <c r="J52" i="27"/>
  <c r="C7" i="27"/>
  <c r="F8" i="27" s="1"/>
  <c r="E73" i="27"/>
  <c r="H74" i="27" s="1"/>
  <c r="E29" i="27"/>
  <c r="H30" i="27" s="1"/>
  <c r="E95" i="27"/>
  <c r="E51" i="27"/>
  <c r="H109" i="27"/>
  <c r="H107" i="27"/>
  <c r="H106" i="27"/>
  <c r="H105" i="27"/>
  <c r="H104" i="27"/>
  <c r="H103" i="27"/>
  <c r="H102" i="27"/>
  <c r="H101" i="27"/>
  <c r="H100" i="27"/>
  <c r="H99" i="27"/>
  <c r="H98" i="27"/>
  <c r="H97" i="27"/>
  <c r="H108" i="27"/>
  <c r="H87" i="26"/>
  <c r="H63" i="26"/>
  <c r="H62" i="26"/>
  <c r="H61" i="26"/>
  <c r="H60" i="26"/>
  <c r="H59" i="26"/>
  <c r="H58" i="26"/>
  <c r="H57" i="26"/>
  <c r="H56" i="26"/>
  <c r="H55" i="26"/>
  <c r="H54" i="26"/>
  <c r="H53" i="26"/>
  <c r="H64" i="26"/>
  <c r="H65" i="26"/>
  <c r="H85" i="26"/>
  <c r="H84" i="26"/>
  <c r="H83" i="26"/>
  <c r="H82" i="26"/>
  <c r="H81" i="26"/>
  <c r="H80" i="26"/>
  <c r="H79" i="26"/>
  <c r="H78" i="26"/>
  <c r="H77" i="26"/>
  <c r="H76" i="26"/>
  <c r="H75" i="26"/>
  <c r="H86" i="26"/>
  <c r="E227" i="26"/>
  <c r="E161" i="26"/>
  <c r="E95" i="26"/>
  <c r="E51" i="26"/>
  <c r="F8" i="26"/>
  <c r="E253" i="26"/>
  <c r="E183" i="26"/>
  <c r="E117" i="26"/>
  <c r="E205" i="26"/>
  <c r="E139" i="26"/>
  <c r="F19" i="26"/>
  <c r="F18" i="26"/>
  <c r="F17" i="26"/>
  <c r="F16" i="26"/>
  <c r="F15" i="26"/>
  <c r="F14" i="26"/>
  <c r="F13" i="26"/>
  <c r="F12" i="26"/>
  <c r="F11" i="26"/>
  <c r="F10" i="26"/>
  <c r="F9" i="26"/>
  <c r="F20" i="26"/>
  <c r="E29" i="26"/>
  <c r="F21" i="26"/>
  <c r="C7" i="26"/>
  <c r="E73" i="26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Q7" i="19"/>
  <c r="C161" i="19"/>
  <c r="I161" i="19" s="1"/>
  <c r="C149" i="19"/>
  <c r="I149" i="19" s="1"/>
  <c r="C147" i="19"/>
  <c r="I147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L57" i="12"/>
  <c r="K57" i="12"/>
  <c r="J57" i="12"/>
  <c r="I57" i="12"/>
  <c r="H109" i="10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H96" i="10"/>
  <c r="E95" i="10"/>
  <c r="F30" i="10"/>
  <c r="F42" i="10"/>
  <c r="C29" i="10"/>
  <c r="F39" i="10"/>
  <c r="F36" i="10"/>
  <c r="F33" i="10"/>
  <c r="F41" i="10"/>
  <c r="F35" i="10"/>
  <c r="F40" i="10"/>
  <c r="F37" i="10"/>
  <c r="F34" i="10"/>
  <c r="F31" i="10"/>
  <c r="F38" i="10"/>
  <c r="F32" i="10"/>
  <c r="F43" i="10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E249" i="8"/>
  <c r="F250" i="8" s="1"/>
  <c r="E183" i="8"/>
  <c r="F184" i="8" s="1"/>
  <c r="E117" i="8"/>
  <c r="F118" i="8" s="1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E205" i="8"/>
  <c r="F206" i="8" s="1"/>
  <c r="F148" i="8"/>
  <c r="F145" i="8"/>
  <c r="F142" i="8"/>
  <c r="F41" i="8"/>
  <c r="F40" i="8"/>
  <c r="F39" i="8"/>
  <c r="F38" i="8"/>
  <c r="F37" i="8"/>
  <c r="F36" i="8"/>
  <c r="F35" i="8"/>
  <c r="F34" i="8"/>
  <c r="F33" i="8"/>
  <c r="F32" i="8"/>
  <c r="F31" i="8"/>
  <c r="F122" i="8"/>
  <c r="F119" i="8"/>
  <c r="F108" i="8"/>
  <c r="F129" i="8"/>
  <c r="F126" i="8"/>
  <c r="F123" i="8"/>
  <c r="F120" i="8"/>
  <c r="F107" i="8"/>
  <c r="F104" i="8"/>
  <c r="F101" i="8"/>
  <c r="F98" i="8"/>
  <c r="E73" i="8"/>
  <c r="E29" i="8"/>
  <c r="F30" i="8" s="1"/>
  <c r="F21" i="8"/>
  <c r="F125" i="8"/>
  <c r="F100" i="8"/>
  <c r="F149" i="8"/>
  <c r="F146" i="8"/>
  <c r="F143" i="8"/>
  <c r="F131" i="8"/>
  <c r="F109" i="8"/>
  <c r="F42" i="8"/>
  <c r="F97" i="8"/>
  <c r="E227" i="8"/>
  <c r="F228" i="8" s="1"/>
  <c r="E139" i="8"/>
  <c r="F140" i="8" s="1"/>
  <c r="F127" i="8"/>
  <c r="F124" i="8"/>
  <c r="F121" i="8"/>
  <c r="F105" i="8"/>
  <c r="F102" i="8"/>
  <c r="F99" i="8"/>
  <c r="F19" i="8"/>
  <c r="F18" i="8"/>
  <c r="F17" i="8"/>
  <c r="F16" i="8"/>
  <c r="F15" i="8"/>
  <c r="F14" i="8"/>
  <c r="F13" i="8"/>
  <c r="F12" i="8"/>
  <c r="F11" i="8"/>
  <c r="F10" i="8"/>
  <c r="F9" i="8"/>
  <c r="E161" i="8"/>
  <c r="F162" i="8" s="1"/>
  <c r="F106" i="8"/>
  <c r="F103" i="8"/>
  <c r="E271" i="8"/>
  <c r="F272" i="8" s="1"/>
  <c r="F147" i="8"/>
  <c r="F144" i="8"/>
  <c r="F141" i="8"/>
  <c r="F130" i="8"/>
  <c r="E95" i="8"/>
  <c r="F96" i="8" s="1"/>
  <c r="E51" i="8"/>
  <c r="F43" i="8"/>
  <c r="F8" i="8"/>
  <c r="F128" i="8"/>
  <c r="F20" i="8"/>
  <c r="C7" i="8"/>
  <c r="H87" i="8"/>
  <c r="H63" i="8"/>
  <c r="H62" i="8"/>
  <c r="H61" i="8"/>
  <c r="H60" i="8"/>
  <c r="H59" i="8"/>
  <c r="H58" i="8"/>
  <c r="H57" i="8"/>
  <c r="H56" i="8"/>
  <c r="H55" i="8"/>
  <c r="H54" i="8"/>
  <c r="H53" i="8"/>
  <c r="H65" i="8"/>
  <c r="H64" i="8"/>
  <c r="H52" i="8"/>
  <c r="H86" i="8"/>
  <c r="H85" i="8"/>
  <c r="H74" i="8"/>
  <c r="H84" i="8"/>
  <c r="H83" i="8"/>
  <c r="H82" i="8"/>
  <c r="H81" i="8"/>
  <c r="H80" i="8"/>
  <c r="H79" i="8"/>
  <c r="H78" i="8"/>
  <c r="H77" i="8"/>
  <c r="H76" i="8"/>
  <c r="H75" i="8"/>
  <c r="H21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E7" i="10"/>
  <c r="H65" i="10"/>
  <c r="H63" i="10"/>
  <c r="H62" i="10"/>
  <c r="H61" i="10"/>
  <c r="H60" i="10"/>
  <c r="H59" i="10"/>
  <c r="H58" i="10"/>
  <c r="H57" i="10"/>
  <c r="H56" i="10"/>
  <c r="H55" i="10"/>
  <c r="H54" i="10"/>
  <c r="H53" i="10"/>
  <c r="H64" i="10"/>
  <c r="H52" i="10"/>
  <c r="E51" i="10"/>
  <c r="F52" i="27" l="1"/>
  <c r="F96" i="27"/>
  <c r="H52" i="27"/>
  <c r="F64" i="10"/>
  <c r="C51" i="10"/>
  <c r="D52" i="10" s="1"/>
  <c r="F65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20" i="10"/>
  <c r="C7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C271" i="8"/>
  <c r="D272" i="8" s="1"/>
  <c r="C205" i="8"/>
  <c r="D206" i="8" s="1"/>
  <c r="C227" i="8"/>
  <c r="D228" i="8" s="1"/>
  <c r="C161" i="8"/>
  <c r="D162" i="8" s="1"/>
  <c r="C249" i="8"/>
  <c r="D250" i="8" s="1"/>
  <c r="C183" i="8"/>
  <c r="D184" i="8" s="1"/>
  <c r="C95" i="8"/>
  <c r="D96" i="8" s="1"/>
  <c r="C73" i="8"/>
  <c r="D74" i="8" s="1"/>
  <c r="C29" i="8"/>
  <c r="D30" i="8" s="1"/>
  <c r="D8" i="8"/>
  <c r="C51" i="8"/>
  <c r="C139" i="8"/>
  <c r="D140" i="8" s="1"/>
  <c r="C117" i="8"/>
  <c r="D118" i="8" s="1"/>
  <c r="F65" i="8"/>
  <c r="F87" i="8"/>
  <c r="F63" i="8"/>
  <c r="F62" i="8"/>
  <c r="F61" i="8"/>
  <c r="F60" i="8"/>
  <c r="F59" i="8"/>
  <c r="F58" i="8"/>
  <c r="F57" i="8"/>
  <c r="F56" i="8"/>
  <c r="F55" i="8"/>
  <c r="F54" i="8"/>
  <c r="F53" i="8"/>
  <c r="F52" i="8"/>
  <c r="F64" i="8"/>
  <c r="F85" i="8"/>
  <c r="F84" i="8"/>
  <c r="F83" i="8"/>
  <c r="F82" i="8"/>
  <c r="F81" i="8"/>
  <c r="F80" i="8"/>
  <c r="F79" i="8"/>
  <c r="F78" i="8"/>
  <c r="F77" i="8"/>
  <c r="F76" i="8"/>
  <c r="F75" i="8"/>
  <c r="F74" i="8"/>
  <c r="F86" i="8"/>
  <c r="D30" i="10"/>
  <c r="F108" i="10"/>
  <c r="C95" i="10"/>
  <c r="D96" i="10" s="1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85" i="26"/>
  <c r="F84" i="26"/>
  <c r="F83" i="26"/>
  <c r="F82" i="26"/>
  <c r="F81" i="26"/>
  <c r="F80" i="26"/>
  <c r="F79" i="26"/>
  <c r="F78" i="26"/>
  <c r="F77" i="26"/>
  <c r="F76" i="26"/>
  <c r="F75" i="26"/>
  <c r="F86" i="26"/>
  <c r="C227" i="26"/>
  <c r="D228" i="26" s="1"/>
  <c r="C161" i="26"/>
  <c r="D162" i="26" s="1"/>
  <c r="C253" i="26"/>
  <c r="D254" i="26" s="1"/>
  <c r="C183" i="26"/>
  <c r="D184" i="26" s="1"/>
  <c r="C117" i="26"/>
  <c r="D118" i="26" s="1"/>
  <c r="C73" i="26"/>
  <c r="D74" i="26" s="1"/>
  <c r="C29" i="26"/>
  <c r="D30" i="26" s="1"/>
  <c r="C139" i="26"/>
  <c r="D140" i="26" s="1"/>
  <c r="C205" i="26"/>
  <c r="D206" i="26" s="1"/>
  <c r="C51" i="26"/>
  <c r="C95" i="26"/>
  <c r="D96" i="26" s="1"/>
  <c r="D8" i="26"/>
  <c r="F43" i="26"/>
  <c r="F41" i="26"/>
  <c r="F40" i="26"/>
  <c r="F39" i="26"/>
  <c r="F38" i="26"/>
  <c r="F37" i="26"/>
  <c r="F36" i="26"/>
  <c r="F35" i="26"/>
  <c r="F34" i="26"/>
  <c r="F33" i="26"/>
  <c r="F32" i="26"/>
  <c r="F31" i="26"/>
  <c r="F42" i="26"/>
  <c r="F153" i="26"/>
  <c r="F151" i="26"/>
  <c r="F150" i="26"/>
  <c r="F149" i="26"/>
  <c r="F148" i="26"/>
  <c r="F147" i="26"/>
  <c r="F146" i="26"/>
  <c r="F145" i="26"/>
  <c r="F144" i="26"/>
  <c r="F143" i="26"/>
  <c r="F142" i="26"/>
  <c r="F141" i="26"/>
  <c r="F152" i="26"/>
  <c r="F219" i="26"/>
  <c r="F217" i="26"/>
  <c r="F216" i="26"/>
  <c r="F215" i="26"/>
  <c r="F214" i="26"/>
  <c r="F213" i="26"/>
  <c r="F212" i="26"/>
  <c r="F211" i="26"/>
  <c r="F210" i="26"/>
  <c r="F209" i="26"/>
  <c r="F208" i="26"/>
  <c r="F207" i="26"/>
  <c r="F218" i="26"/>
  <c r="F129" i="26"/>
  <c r="F128" i="26"/>
  <c r="F127" i="26"/>
  <c r="F126" i="26"/>
  <c r="F125" i="26"/>
  <c r="F124" i="26"/>
  <c r="F123" i="26"/>
  <c r="F122" i="26"/>
  <c r="F121" i="26"/>
  <c r="F120" i="26"/>
  <c r="F119" i="26"/>
  <c r="F130" i="26"/>
  <c r="F131" i="26"/>
  <c r="F195" i="26"/>
  <c r="F194" i="26"/>
  <c r="F193" i="26"/>
  <c r="F192" i="26"/>
  <c r="F191" i="26"/>
  <c r="F190" i="26"/>
  <c r="F189" i="26"/>
  <c r="F188" i="26"/>
  <c r="F187" i="26"/>
  <c r="F186" i="26"/>
  <c r="F185" i="26"/>
  <c r="F196" i="26"/>
  <c r="F197" i="26"/>
  <c r="F265" i="26"/>
  <c r="F264" i="26"/>
  <c r="F263" i="26"/>
  <c r="F262" i="26"/>
  <c r="F261" i="26"/>
  <c r="F260" i="26"/>
  <c r="F259" i="26"/>
  <c r="F258" i="26"/>
  <c r="F257" i="26"/>
  <c r="F256" i="26"/>
  <c r="F255" i="26"/>
  <c r="F266" i="26"/>
  <c r="F267" i="26"/>
  <c r="F87" i="26"/>
  <c r="F63" i="26"/>
  <c r="F62" i="26"/>
  <c r="F61" i="26"/>
  <c r="F60" i="26"/>
  <c r="F59" i="26"/>
  <c r="F58" i="26"/>
  <c r="F57" i="26"/>
  <c r="F56" i="26"/>
  <c r="F55" i="26"/>
  <c r="F54" i="26"/>
  <c r="F53" i="26"/>
  <c r="F64" i="26"/>
  <c r="F65" i="26"/>
  <c r="F109" i="26"/>
  <c r="F107" i="26"/>
  <c r="F106" i="26"/>
  <c r="F105" i="26"/>
  <c r="F104" i="26"/>
  <c r="F103" i="26"/>
  <c r="F102" i="26"/>
  <c r="F101" i="26"/>
  <c r="F100" i="26"/>
  <c r="F99" i="26"/>
  <c r="F98" i="26"/>
  <c r="F97" i="26"/>
  <c r="F108" i="26"/>
  <c r="F174" i="26"/>
  <c r="F175" i="26"/>
  <c r="F172" i="26"/>
  <c r="F169" i="26"/>
  <c r="F166" i="26"/>
  <c r="F163" i="26"/>
  <c r="F171" i="26"/>
  <c r="F168" i="26"/>
  <c r="F165" i="26"/>
  <c r="F170" i="26"/>
  <c r="F167" i="26"/>
  <c r="F164" i="26"/>
  <c r="F173" i="26"/>
  <c r="F240" i="26"/>
  <c r="F241" i="26"/>
  <c r="F239" i="26"/>
  <c r="F236" i="26"/>
  <c r="F233" i="26"/>
  <c r="F230" i="26"/>
  <c r="F238" i="26"/>
  <c r="F235" i="26"/>
  <c r="F232" i="26"/>
  <c r="F229" i="26"/>
  <c r="F237" i="26"/>
  <c r="F234" i="26"/>
  <c r="F231" i="26"/>
  <c r="F108" i="27"/>
  <c r="F109" i="27"/>
  <c r="F107" i="27"/>
  <c r="F106" i="27"/>
  <c r="F105" i="27"/>
  <c r="F104" i="27"/>
  <c r="F103" i="27"/>
  <c r="F102" i="27"/>
  <c r="F101" i="27"/>
  <c r="F100" i="27"/>
  <c r="F99" i="27"/>
  <c r="F98" i="27"/>
  <c r="F97" i="27"/>
  <c r="C95" i="27"/>
  <c r="D96" i="27" s="1"/>
  <c r="C51" i="27"/>
  <c r="D52" i="27" s="1"/>
  <c r="D8" i="27"/>
  <c r="C73" i="27"/>
  <c r="D74" i="27" s="1"/>
  <c r="C29" i="27"/>
  <c r="F30" i="27" s="1"/>
  <c r="F74" i="27" l="1"/>
  <c r="D30" i="27"/>
  <c r="D52" i="26"/>
  <c r="D52" i="8"/>
  <c r="D8" i="10"/>
</calcChain>
</file>

<file path=xl/sharedStrings.xml><?xml version="1.0" encoding="utf-8"?>
<sst xmlns="http://schemas.openxmlformats.org/spreadsheetml/2006/main" count="6138" uniqueCount="330">
  <si>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</si>
  <si>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</si>
  <si>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</si>
  <si>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</si>
  <si>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</si>
  <si>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</si>
  <si>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</si>
  <si>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</si>
  <si>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</si>
  <si>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</si>
  <si>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</si>
  <si>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</si>
  <si>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</si>
  <si>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</si>
  <si>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</si>
  <si>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</si>
  <si>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</si>
  <si>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</si>
  <si>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</si>
  <si>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</si>
  <si>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</si>
  <si>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</si>
  <si>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</si>
  <si>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</si>
  <si>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</si>
  <si>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</si>
  <si>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</si>
  <si>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</si>
  <si>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</si>
  <si>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</si>
  <si>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</si>
  <si>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</si>
  <si>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</si>
  <si>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</si>
  <si>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</si>
  <si>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</si>
  <si>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</si>
  <si>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</si>
  <si>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</si>
  <si>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</si>
  <si>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</si>
  <si>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</si>
  <si>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</si>
  <si>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</si>
  <si>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</si>
  <si>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</si>
  <si>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</si>
  <si>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</si>
  <si>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</si>
  <si>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</si>
  <si>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</si>
  <si>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</si>
  <si>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</si>
  <si>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</si>
  <si>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</si>
  <si>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</si>
  <si>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</si>
  <si>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</si>
  <si>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</si>
  <si>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</si>
  <si>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</si>
  <si>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</si>
  <si>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</si>
  <si>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</si>
  <si>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</si>
  <si>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</si>
  <si>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</si>
  <si>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</si>
  <si>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</si>
  <si>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</si>
  <si>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</si>
  <si>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</si>
  <si>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</si>
  <si>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</si>
  <si>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</si>
  <si>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</si>
  <si>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</si>
  <si>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</si>
  <si>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</si>
  <si>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</si>
  <si>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</si>
  <si>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</si>
  <si>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</si>
  <si>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</si>
  <si>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</si>
  <si>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</si>
  <si>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</si>
  <si>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</si>
  <si>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</si>
  <si>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</si>
  <si>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</si>
  <si>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</si>
  <si>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</si>
  <si>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</si>
  <si>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</si>
  <si>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</si>
  <si>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</si>
  <si>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</si>
  <si>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</si>
  <si>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</si>
  <si>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</si>
  <si>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</si>
  <si>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</si>
  <si>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</si>
  <si>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</si>
  <si>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</si>
  <si>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</si>
  <si>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</si>
  <si>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</si>
  <si>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</si>
  <si>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</si>
  <si>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</si>
  <si>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</si>
  <si>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</si>
  <si>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</si>
  <si>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</si>
  <si>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</si>
  <si>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</si>
  <si>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</si>
  <si>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</si>
  <si>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</si>
  <si>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</si>
  <si>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</si>
  <si>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</si>
  <si>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</si>
  <si>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</si>
  <si>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</si>
  <si>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</si>
  <si>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</si>
  <si>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</si>
  <si>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</si>
  <si>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</si>
  <si>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</si>
  <si>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</si>
  <si>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</si>
  <si>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</si>
  <si>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</si>
  <si>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</si>
  <si>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</si>
  <si>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</si>
  <si>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</si>
  <si>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</si>
  <si>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</si>
  <si>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</si>
  <si>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</si>
  <si>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</si>
  <si>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</si>
  <si>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</si>
  <si>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</si>
  <si>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</si>
  <si>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</si>
  <si>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</si>
  <si>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</si>
  <si>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</si>
  <si>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</si>
  <si>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</si>
  <si>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</si>
  <si>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</si>
  <si>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</si>
  <si>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</si>
  <si>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</si>
  <si>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</si>
  <si>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</si>
  <si>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</si>
  <si>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</si>
  <si>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</si>
  <si>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</si>
  <si>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</si>
  <si>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</si>
  <si>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</si>
  <si>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</si>
  <si>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</si>
  <si>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</si>
  <si>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</si>
  <si>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</si>
  <si>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</si>
  <si>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</si>
  <si>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</si>
  <si>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</si>
  <si>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</si>
  <si>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</si>
  <si>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</si>
  <si>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</si>
  <si>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</si>
  <si>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</si>
  <si>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</si>
  <si>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</si>
  <si>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</si>
  <si>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</si>
  <si>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</si>
  <si>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</si>
  <si>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</si>
  <si>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</si>
  <si>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</si>
  <si>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</si>
  <si>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</si>
  <si>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</si>
  <si>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</si>
  <si>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</si>
  <si>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</si>
  <si>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</si>
  <si>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</si>
  <si>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</si>
  <si>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</si>
  <si>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</si>
  <si>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</si>
  <si>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</si>
  <si>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</si>
  <si>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</si>
  <si>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</si>
  <si>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</si>
  <si>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</si>
  <si>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</si>
  <si>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</si>
  <si>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</si>
  <si>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</si>
  <si>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</si>
  <si>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San Cristóbal de La Laguna</t>
  </si>
  <si>
    <t>Evolución mensual de viajeros entrados en San Cristóbal de La Laguna según lugar de residencia</t>
  </si>
  <si>
    <t>Evolución mensual de viajeros entrados en San Cristóbal de La Laguna según categoría del establecimiento</t>
  </si>
  <si>
    <t>Evolución anual de viajeros entrados en San Cristóbal de La Laguna según categoría del establecimiento</t>
  </si>
  <si>
    <t>Evolución anual de viajeros alojados en San Cristóbal de La Laguna según categoría del establecimiento</t>
  </si>
  <si>
    <t>Evolución mensual de pernoctaciones en San Cristóbal de La Laguna según lugar de residencia</t>
  </si>
  <si>
    <t>Evolución mensual de pernoctaciones en San Cristóbal de La Laguna según categoría del establecimiento</t>
  </si>
  <si>
    <t>Evolución mensual de estancia media en San Cristóbal de La Laguna según lugar de residencia</t>
  </si>
  <si>
    <t>Evolución mensual de estancia media en San Cristóbal de La Laguna según categoría del establecimiento</t>
  </si>
  <si>
    <t>Evolución mensual de tasa de ocupación en San Cristóbal de La Laguna según categoría del establecimiento</t>
  </si>
  <si>
    <t>Viajeros españoles entrados en los hoteles y apartamentos de San Cristóbal de La Laguna según lugar de residencia - acumulado</t>
  </si>
  <si>
    <t>Viajeros españoles entrados en los hoteles y apartamentos de San Cristóbal de La Laguna por tipología y categoría de alojamiento - acumulado</t>
  </si>
  <si>
    <t>Viajeros peninsulares entrados en los hoteles y apartamentos de San Cristóbal de La Laguna por tipología y categoría de alojamiento - acumulado</t>
  </si>
  <si>
    <t>Viajeros canarios entrados en los hoteles y apartamentos de San Cristóbal de La Laguna por tipología y categoría de alojamiento - acumulado</t>
  </si>
  <si>
    <t>Resumen de indicadores turísticos de Tenerife-San Cristóbal de La Laguna</t>
  </si>
  <si>
    <t>agosto 2021</t>
  </si>
  <si>
    <t>agosto 2022</t>
  </si>
  <si>
    <t>agosto 2023</t>
  </si>
  <si>
    <t>agosto 2024</t>
  </si>
  <si>
    <t>agosto 2025</t>
  </si>
  <si>
    <t>-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</si>
  <si>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</si>
  <si>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</si>
  <si>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</si>
  <si>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</si>
  <si>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</si>
  <si>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San Cristóbal de La Laguna 
(hotel + apartamento)</t>
  </si>
  <si>
    <t>Viajeros españoles entrados en los establecimientos alojativos de San Cristóbal de La Laguna 
(hotel + apartamento)</t>
  </si>
  <si>
    <t>Viajeros peninsulares entrados en los establecimientos alojativos de San Cristóbal de La Laguna 
(hotel + apartamento)</t>
  </si>
  <si>
    <t>Viajeros canarios entrados en los establecimientos alojativos de San Cristóbal de La Laguna 
(hotel + apartamento)</t>
  </si>
  <si>
    <t>Viajeros extranjeros entrados en los establecimientos alojativos de San Cristóbal de La Laguna 
(hotel + apartamento)</t>
  </si>
  <si>
    <t>Viajeros británicos entrados en los establecimientos alojativos de San Cristóbal de La Laguna 
(hotel + apartamento)</t>
  </si>
  <si>
    <t>Viajeros alemanes entrados en los establecimientos alojativos de San Cristóbal de La Laguna 
(hotel + apartamento)</t>
  </si>
  <si>
    <t>Viajeros franceses entrados en los establecimientos alojativos de San Cristóbal de La Laguna 
(hotel + apartamento)</t>
  </si>
  <si>
    <t>Viajeros belgas entrados en los establecimientos alojativos de San Cristóbal de La Laguna 
(hotel + apartamento)</t>
  </si>
  <si>
    <t>Viajeros holandeses entrados en los establecimientos alojativos de San Cristóbal de La Laguna 
(hotel + apartamento)</t>
  </si>
  <si>
    <t>Viajeros daneses entrados en los establecimientos alojativos de San Cristóbal de La Laguna 
(hotel + apartamento)</t>
  </si>
  <si>
    <t>Viajeros suecos entrados en los establecimientos alojativos de San Cristóbal de La Laguna 
(hotel + apartamento)</t>
  </si>
  <si>
    <t>var 23/22</t>
  </si>
  <si>
    <t>var 24/23</t>
  </si>
  <si>
    <t>Viajeros entrados en los establecimientos alojativos de San Cristóbal de La Laguna 
(hotel + apartamento)</t>
  </si>
  <si>
    <t>Viajeros entrados en los hoteles de San Cristóbal de La Laguna</t>
  </si>
  <si>
    <t>Viajeros entrados en los hoteles de 4, 5 estrellas San Cristóbal de La Laguna</t>
  </si>
  <si>
    <t>Viajeros entrados en los hoteles de 1, 2, 3 estrellas San Cristóbal de La Laguna</t>
  </si>
  <si>
    <t>Viajeros entrados en los apartamentos de San Cristóbal de La Laguna</t>
  </si>
  <si>
    <t>Evolución de viajeros entrados en los establecimientos alojativos de San Cristóbal de La Laguna 
(hotel + apartamento)</t>
  </si>
  <si>
    <t>Evolución de viajeros entrados en los hoteles de San Cristóbal de La Laguna</t>
  </si>
  <si>
    <t>Evolución de viajeros entrados en los hoteles de 4, 5 estrellas de San Cristóbal de La Laguna</t>
  </si>
  <si>
    <t>Evolución de viajeros entrados en los apartamentos de San Cristóbal de La Laguna</t>
  </si>
  <si>
    <t>acumulado a agosto 2020</t>
  </si>
  <si>
    <t>agosto 2020</t>
  </si>
  <si>
    <t>Viajeros entrados en los establecimientos alojativos de San Cristóbal de La Laguna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</si>
  <si>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</si>
  <si>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</si>
  <si>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</si>
  <si>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</si>
  <si>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</si>
  <si>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</si>
  <si>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San Cristóbal de La Laguna según lugar de residencia (hotel + apartamento)</t>
  </si>
  <si>
    <t>Viajeros entrados en los apartamentos de San Cristóbal de La Laguna según lugar de residencia (hotel + apartamento)</t>
  </si>
  <si>
    <t>Viajeros alojados en los establecimientos alojativos de San Cristóbal de La Laguna según lugar de residencia (hotel + apartamento)</t>
  </si>
  <si>
    <t>acumulado agosto 2019</t>
  </si>
  <si>
    <t>Evolución de viajeros alojados en los establecimientos alojativos de San Cristóbal de La Laguna 
(hotel + apartamento)</t>
  </si>
  <si>
    <t>Evolución de viajeros alojados en los hoteles de San Cristóbal de La Laguna</t>
  </si>
  <si>
    <t>Evolución de viajeros alojados en los hoteles de 4, 5 estrellas de San Cristóbal de La Laguna</t>
  </si>
  <si>
    <t>Evolución de viajeros alojados en los apartamentos de San Cristóbal de La Laguna</t>
  </si>
  <si>
    <t>Pernoctaciones realizadas por los turistas en los establecimientos alojativos de San Cristóbal de La Laguna (hotel + apartamento)</t>
  </si>
  <si>
    <t>Pernoctaciones realizadas por los turistas españoles en los establecimientos alojativos de San Cristóbal de La Laguna (hotel + apartamento)</t>
  </si>
  <si>
    <t>var 25/24</t>
  </si>
  <si>
    <t>Pernoctaciones realizadas por los procedentes de Península en los establecimientos alojativos de San Cristóbal de La Laguna (hotel + apartamento)</t>
  </si>
  <si>
    <t>Pernoctaciones realizadas por los procedentes de Canarias en los establecimientos alojativos de San Cristóbal de La Laguna (hotel + apartamento)</t>
  </si>
  <si>
    <t>Pernoctaciones realizadas por los procedentes de Total residentes en el extranjero en los establecimientos alojativos de San Cristóbal de La Laguna (hotel + apartamento)</t>
  </si>
  <si>
    <t>Pernoctaciones realizadas por los procedentes de Reino Unido en los establecimientos alojativos de San Cristóbal de La Laguna (hotel + apartamento)</t>
  </si>
  <si>
    <t>Pernoctaciones realizadas por los procedentes de Alemania en los establecimientos alojativos de San Cristóbal de La Laguna (hotel + apartamento)</t>
  </si>
  <si>
    <t>Pernoctaciones realizadas por los procedentes de Francia en los establecimientos alojativos de San Cristóbal de La Laguna (hotel + apartamento)</t>
  </si>
  <si>
    <t>Pernoctaciones realizadas por los procedentes de Bélgica en los establecimientos alojativos de San Cristóbal de La Laguna (hotel + apartamento)</t>
  </si>
  <si>
    <t>Pernoctaciones realizadas por los procedentes de Países Bajos en los establecimientos alojativos de San Cristóbal de La Laguna (hotel + apartamento)</t>
  </si>
  <si>
    <t>Pernoctaciones realizadas por los procedentes de Dinamarca en los establecimientos alojativos de San Cristóbal de La Laguna (hotel + apartamento)</t>
  </si>
  <si>
    <t>Pernoctaciones realizadas por los procedentes de Suecia en los establecimientos alojativos de San Cristóbal de La Laguna (hotel + apartamento)</t>
  </si>
  <si>
    <t>Pernoctaciones realizadas por los turistas en los hoteles de San Cristóbal de La Laguna</t>
  </si>
  <si>
    <t>Pernoctaciones realizadas por los turistas en los hoteles de 4 y 5 estrellas de San Cristóbal de La Laguna</t>
  </si>
  <si>
    <t>Pernoctaciones realizadas por los turistas en los hoteles de 1, 2, 3 estrellas de San Cristóbal de La Laguna</t>
  </si>
  <si>
    <t>Pernoctaciones realizadas por los turistas en los apartamentos de San Cristóbal de La Laguna</t>
  </si>
  <si>
    <t>Estancia Media en los establecimientos alojativos de San Cristóbal de La Laguna
(hotel + apartamento)</t>
  </si>
  <si>
    <t>Estancia media de los viajeros españoles entrados en los establecimientos alojativos de San Cristóbal de La Laguna (hotel + apartamento)</t>
  </si>
  <si>
    <t>Estancia media de los viajeros peninsulares entrados en los establecimientos alojativos de San Cristóbal de La Laguna (hotel + apartamento)</t>
  </si>
  <si>
    <t>Estancia media de los viajeros canarios entrados en los establecimientos alojativos de San Cristóbal de La Laguna (hotel + apartamento)</t>
  </si>
  <si>
    <t>Estancia media de los viajeros extranjeros entrados en los establecimientos alojativos de San Cristóbal de La Laguna (hotel + apartamento)</t>
  </si>
  <si>
    <t>Estancia media de los viajeros británicos entrados en los establecimientos alojativos de San Cristóbal de La Laguna (hotel + apartamento)</t>
  </si>
  <si>
    <t>Estancia media de los viajeros alemanes entrados en los establecimientos alojativos de San Cristóbal de La Laguna (hotel + apartamento)</t>
  </si>
  <si>
    <t>Estancia media de los viajeros franceses entrados en los establecimientos alojativos de San Cristóbal de La Laguna (hotel + apartamento)</t>
  </si>
  <si>
    <t>Estancia media de los viajeros belgas entrados en los establecimientos alojativos de San Cristóbal de La Laguna (hotel + apartamento)</t>
  </si>
  <si>
    <t>Estancia media de los viajeros holandeses entrados en los establecimientos alojativos de San Cristóbal de La Laguna (hotel + apartamento)</t>
  </si>
  <si>
    <t>Estancia media de los viajeros daneses entrados en los establecimientos alojativos de San Cristóbal de La Laguna (hotel + apartamento)</t>
  </si>
  <si>
    <t>Estancia media de los viajeros suecos entrados en los establecimientos alojativos de San Cristóbal de La Laguna (hotel + apartamento)</t>
  </si>
  <si>
    <t>Estancia Media en los hoteles de San Cristóbal de La Laguna</t>
  </si>
  <si>
    <t>Estancia Media en los hoteles de 4, 5 estrellas de San Cristóbal de La Laguna</t>
  </si>
  <si>
    <t>Estancia Media en los hoteles de 1, 2, 3 Estrellas de San Cristóbal de La Laguna</t>
  </si>
  <si>
    <t>Estancia Media en los apartamentos de San Cristóbal de La Laguna</t>
  </si>
  <si>
    <t>Tasa de ocupación por plaza en los establecimientos alojativos de San Cristóbal de La Laguna
(hotel + apartamento)</t>
  </si>
  <si>
    <t>Tasa de ocupación por plaza en los hoteles de San Cristóbal de La Laguna</t>
  </si>
  <si>
    <t>Tasa de ocupación por plaza en los hoteles de 4, 5 Estrellas de San Cristóbal de La Laguna</t>
  </si>
  <si>
    <t>Tasa de ocupación por plaza en los hoteles de 1, 2, 3 Estrellas de San Cristóbal de La Laguna</t>
  </si>
  <si>
    <t>Tasa de ocupación por plaza en los apartamentos de San Cristóbal de La Laguna</t>
  </si>
  <si>
    <t>Distribución de viajeros españoles entrados en hoteles y apartamentos de San Cristóbal de La Laguna  por lugar de residencia</t>
  </si>
  <si>
    <t>Viajeros españoles entrados en los hoteles y apartamentos de San Cristóbal de La Laguna según lugar de residencia</t>
  </si>
  <si>
    <t>Viajeros españoles entrados en los hoteles y apartamentos de San Cristóbal de La Laguna por tipología y categoría de alojamiento</t>
  </si>
  <si>
    <t>Viajeros peninsulares entrados en los hoteles y apartamentos de San Cristóbal de La Laguna por tipología y categoría de alojamiento</t>
  </si>
  <si>
    <t>Viajeros canarios entrados en los hoteles y apartamentos de San Cristóbal de La Laguna por tipología y categoría de alojamiento</t>
  </si>
  <si>
    <t>Evolución de viajeros españoles entrados en los establecimientos alojativos de San Cristóbal de La Laguna
(hotel + apartamento)</t>
  </si>
  <si>
    <t>Evolución de viajeros peninsulares entrados en los establecimientos alojativos de San Cristóbal de La Laguna
(hotel + apartamento)</t>
  </si>
  <si>
    <t>Evolución de viajeros canarios entrados en los establecimientos alojativos de San Cristóbal de La Laguna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</si>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</sst>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6FA20C8D-2921-4B81-9405-B3305F570724}"/>
    <cellStyle name="Normal 2 6" xfId="3" xr:uid="{D73A6DC3-EE94-4E0F-BA22-9127D3E68DC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33-4D81-87E4-62AABFB12475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3-4D81-87E4-62AABFB12475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33-4D81-87E4-62AABFB124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33-4D81-87E4-62AABFB12475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33-4D81-87E4-62AABFB124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33-4D81-87E4-62AABFB124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12">
                  <c:v>36026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33-4D81-87E4-62AABFB1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33-4D81-87E4-62AABFB124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33-4D81-87E4-62AABFB124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33-4D81-87E4-62AABFB124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33-4D81-87E4-62AABFB124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33-4D81-87E4-62AABFB124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33-4D81-87E4-62AABFB124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33-4D81-87E4-62AABFB124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33-4D81-87E4-62AABFB124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33-4D81-87E4-62AABFB124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33-4D81-87E4-62AABFB124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33-4D81-87E4-62AABFB124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33-4D81-87E4-62AABFB124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33-4D81-87E4-62AABFB124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33-4D81-87E4-62AABFB124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33-4D81-87E4-62AABFB12475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12">
                  <c:v>-1.8097574270918515E-2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33-4D81-87E4-62AABFB12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75-4450-A64B-51C46BB31704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137</c:v>
                </c:pt>
                <c:pt idx="1">
                  <c:v>88</c:v>
                </c:pt>
                <c:pt idx="2">
                  <c:v>155</c:v>
                </c:pt>
                <c:pt idx="3">
                  <c:v>80</c:v>
                </c:pt>
                <c:pt idx="4">
                  <c:v>41</c:v>
                </c:pt>
                <c:pt idx="5">
                  <c:v>30</c:v>
                </c:pt>
                <c:pt idx="6">
                  <c:v>38</c:v>
                </c:pt>
                <c:pt idx="7">
                  <c:v>46</c:v>
                </c:pt>
                <c:pt idx="8">
                  <c:v>31</c:v>
                </c:pt>
                <c:pt idx="9">
                  <c:v>65</c:v>
                </c:pt>
                <c:pt idx="10">
                  <c:v>114</c:v>
                </c:pt>
                <c:pt idx="11">
                  <c:v>113</c:v>
                </c:pt>
                <c:pt idx="12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5-4450-A64B-51C46BB31704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75-4450-A64B-51C46BB317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154</c:v>
                </c:pt>
                <c:pt idx="1">
                  <c:v>146</c:v>
                </c:pt>
                <c:pt idx="2">
                  <c:v>158</c:v>
                </c:pt>
                <c:pt idx="3">
                  <c:v>62</c:v>
                </c:pt>
                <c:pt idx="4">
                  <c:v>42</c:v>
                </c:pt>
                <c:pt idx="5">
                  <c:v>36</c:v>
                </c:pt>
                <c:pt idx="6">
                  <c:v>29</c:v>
                </c:pt>
                <c:pt idx="7">
                  <c:v>43</c:v>
                </c:pt>
                <c:pt idx="8">
                  <c:v>31</c:v>
                </c:pt>
                <c:pt idx="9">
                  <c:v>79</c:v>
                </c:pt>
                <c:pt idx="10">
                  <c:v>78</c:v>
                </c:pt>
                <c:pt idx="11">
                  <c:v>75</c:v>
                </c:pt>
                <c:pt idx="12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75-4450-A64B-51C46BB31704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75-4450-A64B-51C46BB317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75-4450-A64B-51C46BB317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182</c:v>
                </c:pt>
                <c:pt idx="1">
                  <c:v>134</c:v>
                </c:pt>
                <c:pt idx="2">
                  <c:v>109</c:v>
                </c:pt>
                <c:pt idx="3">
                  <c:v>48</c:v>
                </c:pt>
                <c:pt idx="4">
                  <c:v>70</c:v>
                </c:pt>
                <c:pt idx="5">
                  <c:v>33</c:v>
                </c:pt>
                <c:pt idx="6">
                  <c:v>46</c:v>
                </c:pt>
                <c:pt idx="7">
                  <c:v>23</c:v>
                </c:pt>
                <c:pt idx="12">
                  <c:v>10497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75-4450-A64B-51C46BB3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75-4450-A64B-51C46BB317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153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4</c:v>
                      </c:pt>
                      <c:pt idx="10">
                        <c:v>18</c:v>
                      </c:pt>
                      <c:pt idx="11">
                        <c:v>14</c:v>
                      </c:pt>
                      <c:pt idx="12">
                        <c:v>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75-4450-A64B-51C46BB317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75-4450-A64B-51C46BB317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75-4450-A64B-51C46BB317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75-4450-A64B-51C46BB317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75-4450-A64B-51C46BB317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75-4450-A64B-51C46BB317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75-4450-A64B-51C46BB317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75-4450-A64B-51C46BB317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75-4450-A64B-51C46BB317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75-4450-A64B-51C46BB317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75-4450-A64B-51C46BB317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75-4450-A64B-51C46BB317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75-4450-A64B-51C46BB317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75-4450-A64B-51C46BB31704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0.18181818181818188</c:v>
                </c:pt>
                <c:pt idx="1">
                  <c:v>-8.2191780821917804E-2</c:v>
                </c:pt>
                <c:pt idx="2">
                  <c:v>-0.310126582278481</c:v>
                </c:pt>
                <c:pt idx="3">
                  <c:v>-0.22580645161290325</c:v>
                </c:pt>
                <c:pt idx="4">
                  <c:v>0.66666666666666674</c:v>
                </c:pt>
                <c:pt idx="5">
                  <c:v>-8.333333333333337E-2</c:v>
                </c:pt>
                <c:pt idx="6">
                  <c:v>0.5862068965517242</c:v>
                </c:pt>
                <c:pt idx="7">
                  <c:v>-0.46511627906976749</c:v>
                </c:pt>
                <c:pt idx="12">
                  <c:v>-0.11019750784097648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75-4450-A64B-51C46BB3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0F-451F-BC1C-647929755B5E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F-451F-BC1C-647929755B5E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0F-451F-BC1C-647929755B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0F-451F-BC1C-647929755B5E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0F-451F-BC1C-647929755B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0F-451F-BC1C-647929755B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12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0F-451F-BC1C-64792975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0F-451F-BC1C-647929755B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0F-451F-BC1C-647929755B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0F-451F-BC1C-647929755B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0F-451F-BC1C-647929755B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0F-451F-BC1C-647929755B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0F-451F-BC1C-647929755B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0F-451F-BC1C-647929755B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0F-451F-BC1C-647929755B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0F-451F-BC1C-647929755B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0F-451F-BC1C-647929755B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0F-451F-BC1C-647929755B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0F-451F-BC1C-647929755B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0F-451F-BC1C-647929755B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0F-451F-BC1C-647929755B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0F-451F-BC1C-647929755B5E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12">
                  <c:v>2.4239207360226445E-2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0F-451F-BC1C-64792975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6C-47D5-A848-966737192CA7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36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24</c:v>
                </c:pt>
                <c:pt idx="11">
                  <c:v>17</c:v>
                </c:pt>
                <c:pt idx="1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C-47D5-A848-966737192CA7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6C-47D5-A848-966737192CA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58</c:v>
                </c:pt>
                <c:pt idx="1">
                  <c:v>33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38</c:v>
                </c:pt>
                <c:pt idx="11">
                  <c:v>4</c:v>
                </c:pt>
                <c:pt idx="1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6C-47D5-A848-966737192CA7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6C-47D5-A848-966737192CA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6C-47D5-A848-966737192CA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22</c:v>
                </c:pt>
                <c:pt idx="1">
                  <c:v>78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25</c:v>
                </c:pt>
                <c:pt idx="7">
                  <c:v>2</c:v>
                </c:pt>
                <c:pt idx="12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6C-47D5-A848-96673719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6C-47D5-A848-966737192C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</c:v>
                      </c:pt>
                      <c:pt idx="1">
                        <c:v>17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124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6C-47D5-A848-966737192CA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6C-47D5-A848-966737192CA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6C-47D5-A848-966737192CA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6C-47D5-A848-966737192CA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6C-47D5-A848-966737192CA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6C-47D5-A848-966737192CA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6C-47D5-A848-966737192CA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6C-47D5-A848-966737192CA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6C-47D5-A848-966737192CA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6C-47D5-A848-966737192CA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6C-47D5-A848-966737192CA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6C-47D5-A848-966737192CA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6C-47D5-A848-966737192CA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6C-47D5-A848-966737192CA7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-0.62068965517241381</c:v>
                </c:pt>
                <c:pt idx="1">
                  <c:v>1.3636363636363638</c:v>
                </c:pt>
                <c:pt idx="2">
                  <c:v>-0.23076923076923073</c:v>
                </c:pt>
                <c:pt idx="3">
                  <c:v>0</c:v>
                </c:pt>
                <c:pt idx="4">
                  <c:v>0</c:v>
                </c:pt>
                <c:pt idx="5">
                  <c:v>-0.95744680851063835</c:v>
                </c:pt>
                <c:pt idx="6">
                  <c:v>1.5</c:v>
                </c:pt>
                <c:pt idx="7">
                  <c:v>-0.5</c:v>
                </c:pt>
                <c:pt idx="12">
                  <c:v>8.7577242701896374E-2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6C-47D5-A848-96673719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32-43DB-B0FF-56D3F41064CA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64</c:v>
                </c:pt>
                <c:pt idx="1">
                  <c:v>16</c:v>
                </c:pt>
                <c:pt idx="2">
                  <c:v>38</c:v>
                </c:pt>
                <c:pt idx="3">
                  <c:v>22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32</c:v>
                </c:pt>
                <c:pt idx="11">
                  <c:v>32</c:v>
                </c:pt>
                <c:pt idx="1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2-43DB-B0FF-56D3F41064CA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32-43DB-B0FF-56D3F41064C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161</c:v>
                </c:pt>
                <c:pt idx="1">
                  <c:v>45</c:v>
                </c:pt>
                <c:pt idx="2">
                  <c:v>35</c:v>
                </c:pt>
                <c:pt idx="3">
                  <c:v>20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26</c:v>
                </c:pt>
                <c:pt idx="10">
                  <c:v>34</c:v>
                </c:pt>
                <c:pt idx="11">
                  <c:v>42</c:v>
                </c:pt>
                <c:pt idx="1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32-43DB-B0FF-56D3F41064CA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32-43DB-B0FF-56D3F41064C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32-43DB-B0FF-56D3F41064C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83</c:v>
                </c:pt>
                <c:pt idx="1">
                  <c:v>11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1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32-43DB-B0FF-56D3F410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32-43DB-B0FF-56D3F41064C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</c:v>
                      </c:pt>
                      <c:pt idx="1">
                        <c:v>26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  <c:pt idx="10">
                        <c:v>12</c:v>
                      </c:pt>
                      <c:pt idx="11">
                        <c:v>5</c:v>
                      </c:pt>
                      <c:pt idx="12">
                        <c:v>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32-43DB-B0FF-56D3F41064C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32-43DB-B0FF-56D3F41064C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32-43DB-B0FF-56D3F41064C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32-43DB-B0FF-56D3F41064C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32-43DB-B0FF-56D3F41064C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32-43DB-B0FF-56D3F41064C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32-43DB-B0FF-56D3F41064C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32-43DB-B0FF-56D3F41064C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32-43DB-B0FF-56D3F41064C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32-43DB-B0FF-56D3F41064C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32-43DB-B0FF-56D3F41064C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32-43DB-B0FF-56D3F41064C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32-43DB-B0FF-56D3F41064C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32-43DB-B0FF-56D3F41064CA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-0.48447204968944102</c:v>
                </c:pt>
                <c:pt idx="1">
                  <c:v>-0.75555555555555554</c:v>
                </c:pt>
                <c:pt idx="2">
                  <c:v>-0.17142857142857137</c:v>
                </c:pt>
                <c:pt idx="3">
                  <c:v>-0.7</c:v>
                </c:pt>
                <c:pt idx="4">
                  <c:v>1.5</c:v>
                </c:pt>
                <c:pt idx="5">
                  <c:v>0</c:v>
                </c:pt>
                <c:pt idx="6">
                  <c:v>2</c:v>
                </c:pt>
                <c:pt idx="7">
                  <c:v>-0.19999999999999996</c:v>
                </c:pt>
                <c:pt idx="12">
                  <c:v>-0.31532125205930805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32-43DB-B0FF-56D3F410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1C-4CE2-9173-F08D95AB4777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60088</c:v>
                </c:pt>
                <c:pt idx="1">
                  <c:v>57829</c:v>
                </c:pt>
                <c:pt idx="2">
                  <c:v>66430</c:v>
                </c:pt>
                <c:pt idx="3">
                  <c:v>65148</c:v>
                </c:pt>
                <c:pt idx="4">
                  <c:v>58098</c:v>
                </c:pt>
                <c:pt idx="5">
                  <c:v>71344</c:v>
                </c:pt>
                <c:pt idx="6">
                  <c:v>74357</c:v>
                </c:pt>
                <c:pt idx="7">
                  <c:v>73184</c:v>
                </c:pt>
                <c:pt idx="8">
                  <c:v>71851</c:v>
                </c:pt>
                <c:pt idx="9">
                  <c:v>70925</c:v>
                </c:pt>
                <c:pt idx="10">
                  <c:v>66055</c:v>
                </c:pt>
                <c:pt idx="11">
                  <c:v>62539</c:v>
                </c:pt>
                <c:pt idx="12">
                  <c:v>797848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C-4CE2-9173-F08D95AB4777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1C-4CE2-9173-F08D95AB477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64481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1C-4CE2-9173-F08D95AB4777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C-4CE2-9173-F08D95AB477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C-4CE2-9173-F08D95AB477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12">
                  <c:v>632703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1C-4CE2-9173-F08D95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1C-4CE2-9173-F08D95AB477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61311</c:v>
                      </c:pt>
                      <c:pt idx="1">
                        <c:v>57643</c:v>
                      </c:pt>
                      <c:pt idx="2">
                        <c:v>23288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21705</c:v>
                      </c:pt>
                      <c:pt idx="8">
                        <c:v>17561</c:v>
                      </c:pt>
                      <c:pt idx="9">
                        <c:v>14861</c:v>
                      </c:pt>
                      <c:pt idx="10">
                        <c:v>6170</c:v>
                      </c:pt>
                      <c:pt idx="11">
                        <c:v>8912</c:v>
                      </c:pt>
                      <c:pt idx="12">
                        <c:v>225835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1C-4CE2-9173-F08D95AB477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1C-4CE2-9173-F08D95AB477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1C-4CE2-9173-F08D95AB477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1C-4CE2-9173-F08D95AB477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1C-4CE2-9173-F08D95AB477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1C-4CE2-9173-F08D95AB477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1C-4CE2-9173-F08D95AB477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1C-4CE2-9173-F08D95AB477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1C-4CE2-9173-F08D95AB477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1C-4CE2-9173-F08D95AB477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1C-4CE2-9173-F08D95AB477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1C-4CE2-9173-F08D95AB477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1C-4CE2-9173-F08D95AB477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1C-4CE2-9173-F08D95AB4777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-0.91763465206805106</c:v>
                </c:pt>
                <c:pt idx="1">
                  <c:v>-0.93728035412522992</c:v>
                </c:pt>
                <c:pt idx="2">
                  <c:v>-0.92996670075251053</c:v>
                </c:pt>
                <c:pt idx="3">
                  <c:v>-0.93526185288150876</c:v>
                </c:pt>
                <c:pt idx="4">
                  <c:v>-0.93514565626419255</c:v>
                </c:pt>
                <c:pt idx="5">
                  <c:v>-0.9506073651265694</c:v>
                </c:pt>
                <c:pt idx="6">
                  <c:v>-0.9596104299928927</c:v>
                </c:pt>
                <c:pt idx="7">
                  <c:v>-0.95375923804389329</c:v>
                </c:pt>
                <c:pt idx="12">
                  <c:v>3.0942802254473989E-2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1C-4CE2-9173-F08D95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F6-43A0-B4A7-89784CA39C82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49540</c:v>
                </c:pt>
                <c:pt idx="1">
                  <c:v>48085</c:v>
                </c:pt>
                <c:pt idx="2">
                  <c:v>53645</c:v>
                </c:pt>
                <c:pt idx="3">
                  <c:v>51684</c:v>
                </c:pt>
                <c:pt idx="4">
                  <c:v>46378</c:v>
                </c:pt>
                <c:pt idx="5">
                  <c:v>57186</c:v>
                </c:pt>
                <c:pt idx="6">
                  <c:v>61296</c:v>
                </c:pt>
                <c:pt idx="7">
                  <c:v>61320</c:v>
                </c:pt>
                <c:pt idx="8">
                  <c:v>58014</c:v>
                </c:pt>
                <c:pt idx="9">
                  <c:v>58960</c:v>
                </c:pt>
                <c:pt idx="10">
                  <c:v>55542</c:v>
                </c:pt>
                <c:pt idx="11">
                  <c:v>50998</c:v>
                </c:pt>
                <c:pt idx="12">
                  <c:v>652648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6-43A0-B4A7-89784CA39C82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F6-43A0-B4A7-89784CA39C8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54397</c:v>
                </c:pt>
                <c:pt idx="1">
                  <c:v>56657</c:v>
                </c:pt>
                <c:pt idx="2">
                  <c:v>62724</c:v>
                </c:pt>
                <c:pt idx="3">
                  <c:v>51569</c:v>
                </c:pt>
                <c:pt idx="4">
                  <c:v>61791</c:v>
                </c:pt>
                <c:pt idx="5">
                  <c:v>66284</c:v>
                </c:pt>
                <c:pt idx="6">
                  <c:v>71595</c:v>
                </c:pt>
                <c:pt idx="7">
                  <c:v>71470</c:v>
                </c:pt>
                <c:pt idx="8">
                  <c:v>60705</c:v>
                </c:pt>
                <c:pt idx="9">
                  <c:v>66534</c:v>
                </c:pt>
                <c:pt idx="10">
                  <c:v>60936</c:v>
                </c:pt>
                <c:pt idx="11">
                  <c:v>56389</c:v>
                </c:pt>
                <c:pt idx="12">
                  <c:v>741051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F6-43A0-B4A7-89784CA39C82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F6-43A0-B4A7-89784CA39C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F6-43A0-B4A7-89784CA39C8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54883</c:v>
                </c:pt>
                <c:pt idx="1">
                  <c:v>57448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12">
                  <c:v>501562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F6-43A0-B4A7-89784CA3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F6-43A0-B4A7-89784CA39C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49163</c:v>
                      </c:pt>
                      <c:pt idx="1">
                        <c:v>47980</c:v>
                      </c:pt>
                      <c:pt idx="2">
                        <c:v>19076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17316</c:v>
                      </c:pt>
                      <c:pt idx="8">
                        <c:v>13941</c:v>
                      </c:pt>
                      <c:pt idx="9">
                        <c:v>10972</c:v>
                      </c:pt>
                      <c:pt idx="10">
                        <c:v>4036</c:v>
                      </c:pt>
                      <c:pt idx="11">
                        <c:v>5448</c:v>
                      </c:pt>
                      <c:pt idx="12">
                        <c:v>177177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F6-43A0-B4A7-89784CA39C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F6-43A0-B4A7-89784CA39C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F6-43A0-B4A7-89784CA39C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F6-43A0-B4A7-89784CA39C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F6-43A0-B4A7-89784CA39C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F6-43A0-B4A7-89784CA39C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F6-43A0-B4A7-89784CA39C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F6-43A0-B4A7-89784CA39C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F6-43A0-B4A7-89784CA39C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F6-43A0-B4A7-89784CA39C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F6-43A0-B4A7-89784CA39C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F6-43A0-B4A7-89784CA39C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F6-43A0-B4A7-89784CA39C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F6-43A0-B4A7-89784CA39C82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8.9343162306745327E-3</c:v>
                </c:pt>
                <c:pt idx="1">
                  <c:v>1.3961205146760358E-2</c:v>
                </c:pt>
                <c:pt idx="2">
                  <c:v>-0.91483323767616864</c:v>
                </c:pt>
                <c:pt idx="3">
                  <c:v>-0.91646144001241059</c:v>
                </c:pt>
                <c:pt idx="4">
                  <c:v>-0.91911443414089433</c:v>
                </c:pt>
                <c:pt idx="5">
                  <c:v>-0.9378583066803452</c:v>
                </c:pt>
                <c:pt idx="6">
                  <c:v>-0.94920036315385148</c:v>
                </c:pt>
                <c:pt idx="7">
                  <c:v>-0.9423954106618162</c:v>
                </c:pt>
                <c:pt idx="12">
                  <c:v>1.0221818496758184E-2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F6-43A0-B4A7-89784CA3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D-4AB7-9700-AA0EB87A2C59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42127</c:v>
                </c:pt>
                <c:pt idx="1">
                  <c:v>40353</c:v>
                </c:pt>
                <c:pt idx="2">
                  <c:v>44700</c:v>
                </c:pt>
                <c:pt idx="3">
                  <c:v>43079</c:v>
                </c:pt>
                <c:pt idx="4">
                  <c:v>38430</c:v>
                </c:pt>
                <c:pt idx="5">
                  <c:v>47732</c:v>
                </c:pt>
                <c:pt idx="6">
                  <c:v>51553</c:v>
                </c:pt>
                <c:pt idx="7">
                  <c:v>52333</c:v>
                </c:pt>
                <c:pt idx="8">
                  <c:v>49248</c:v>
                </c:pt>
                <c:pt idx="9">
                  <c:v>50542</c:v>
                </c:pt>
                <c:pt idx="10">
                  <c:v>46726</c:v>
                </c:pt>
                <c:pt idx="11">
                  <c:v>42526</c:v>
                </c:pt>
                <c:pt idx="12">
                  <c:v>549349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8D-4AB7-9700-AA0EB87A2C59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8D-4AB7-9700-AA0EB87A2C5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46328</c:v>
                </c:pt>
                <c:pt idx="1">
                  <c:v>48431</c:v>
                </c:pt>
                <c:pt idx="2">
                  <c:v>53005</c:v>
                </c:pt>
                <c:pt idx="3">
                  <c:v>42442</c:v>
                </c:pt>
                <c:pt idx="4">
                  <c:v>51394</c:v>
                </c:pt>
                <c:pt idx="5">
                  <c:v>55532</c:v>
                </c:pt>
                <c:pt idx="6">
                  <c:v>60327</c:v>
                </c:pt>
                <c:pt idx="7">
                  <c:v>61133</c:v>
                </c:pt>
                <c:pt idx="8">
                  <c:v>51449</c:v>
                </c:pt>
                <c:pt idx="9">
                  <c:v>55323</c:v>
                </c:pt>
                <c:pt idx="10">
                  <c:v>49692</c:v>
                </c:pt>
                <c:pt idx="11">
                  <c:v>47307</c:v>
                </c:pt>
                <c:pt idx="12">
                  <c:v>622363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8D-4AB7-9700-AA0EB87A2C59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8D-4AB7-9700-AA0EB87A2C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8D-4AB7-9700-AA0EB87A2C5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46073</c:v>
                </c:pt>
                <c:pt idx="1">
                  <c:v>48494</c:v>
                </c:pt>
                <c:pt idx="2">
                  <c:v>4503</c:v>
                </c:pt>
                <c:pt idx="3">
                  <c:v>3648</c:v>
                </c:pt>
                <c:pt idx="4">
                  <c:v>4275</c:v>
                </c:pt>
                <c:pt idx="5">
                  <c:v>3490</c:v>
                </c:pt>
                <c:pt idx="6">
                  <c:v>3156</c:v>
                </c:pt>
                <c:pt idx="7">
                  <c:v>3769</c:v>
                </c:pt>
                <c:pt idx="12">
                  <c:v>415716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8D-4AB7-9700-AA0EB87A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8D-4AB7-9700-AA0EB87A2C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39435</c:v>
                      </c:pt>
                      <c:pt idx="1">
                        <c:v>38553</c:v>
                      </c:pt>
                      <c:pt idx="2">
                        <c:v>15406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15102</c:v>
                      </c:pt>
                      <c:pt idx="8">
                        <c:v>11726</c:v>
                      </c:pt>
                      <c:pt idx="9">
                        <c:v>8592</c:v>
                      </c:pt>
                      <c:pt idx="10">
                        <c:v>2617</c:v>
                      </c:pt>
                      <c:pt idx="11">
                        <c:v>3713</c:v>
                      </c:pt>
                      <c:pt idx="12">
                        <c:v>143122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8D-4AB7-9700-AA0EB87A2C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8D-4AB7-9700-AA0EB87A2C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8D-4AB7-9700-AA0EB87A2C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8D-4AB7-9700-AA0EB87A2C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8D-4AB7-9700-AA0EB87A2C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8D-4AB7-9700-AA0EB87A2C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8D-4AB7-9700-AA0EB87A2C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8D-4AB7-9700-AA0EB87A2C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8D-4AB7-9700-AA0EB87A2C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8D-4AB7-9700-AA0EB87A2C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8D-4AB7-9700-AA0EB87A2C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8D-4AB7-9700-AA0EB87A2C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8D-4AB7-9700-AA0EB87A2C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8D-4AB7-9700-AA0EB87A2C59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-5.5042307028146942E-3</c:v>
                </c:pt>
                <c:pt idx="1">
                  <c:v>1.3008197229047447E-3</c:v>
                </c:pt>
                <c:pt idx="2">
                  <c:v>-0.91504575040090552</c:v>
                </c:pt>
                <c:pt idx="3">
                  <c:v>-0.91404740587154232</c:v>
                </c:pt>
                <c:pt idx="4">
                  <c:v>-0.91681908393975953</c:v>
                </c:pt>
                <c:pt idx="5">
                  <c:v>-0.93715335302168123</c:v>
                </c:pt>
                <c:pt idx="6">
                  <c:v>-0.94768511611716144</c:v>
                </c:pt>
                <c:pt idx="7">
                  <c:v>-0.93834753733662668</c:v>
                </c:pt>
                <c:pt idx="12">
                  <c:v>-6.8706520908187185E-3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8D-4AB7-9700-AA0EB87A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0A-4E16-BB19-D9A41DD3F2B8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7413</c:v>
                </c:pt>
                <c:pt idx="1">
                  <c:v>7732</c:v>
                </c:pt>
                <c:pt idx="2">
                  <c:v>8945</c:v>
                </c:pt>
                <c:pt idx="3">
                  <c:v>8605</c:v>
                </c:pt>
                <c:pt idx="4">
                  <c:v>7948</c:v>
                </c:pt>
                <c:pt idx="5">
                  <c:v>9454</c:v>
                </c:pt>
                <c:pt idx="6">
                  <c:v>9743</c:v>
                </c:pt>
                <c:pt idx="7">
                  <c:v>8987</c:v>
                </c:pt>
                <c:pt idx="8">
                  <c:v>8766</c:v>
                </c:pt>
                <c:pt idx="9">
                  <c:v>8418</c:v>
                </c:pt>
                <c:pt idx="10">
                  <c:v>8816</c:v>
                </c:pt>
                <c:pt idx="11">
                  <c:v>8472</c:v>
                </c:pt>
                <c:pt idx="12">
                  <c:v>103299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A-4E16-BB19-D9A41DD3F2B8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0A-4E16-BB19-D9A41DD3F2B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8069</c:v>
                </c:pt>
                <c:pt idx="1">
                  <c:v>8226</c:v>
                </c:pt>
                <c:pt idx="2">
                  <c:v>9719</c:v>
                </c:pt>
                <c:pt idx="3">
                  <c:v>9127</c:v>
                </c:pt>
                <c:pt idx="4">
                  <c:v>10397</c:v>
                </c:pt>
                <c:pt idx="5">
                  <c:v>10752</c:v>
                </c:pt>
                <c:pt idx="6">
                  <c:v>11268</c:v>
                </c:pt>
                <c:pt idx="7">
                  <c:v>10337</c:v>
                </c:pt>
                <c:pt idx="8">
                  <c:v>9256</c:v>
                </c:pt>
                <c:pt idx="9">
                  <c:v>11211</c:v>
                </c:pt>
                <c:pt idx="10">
                  <c:v>11244</c:v>
                </c:pt>
                <c:pt idx="11">
                  <c:v>9082</c:v>
                </c:pt>
                <c:pt idx="12">
                  <c:v>118688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0A-4E16-BB19-D9A41DD3F2B8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0A-4E16-BB19-D9A41DD3F2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0A-4E16-BB19-D9A41DD3F2B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8810</c:v>
                </c:pt>
                <c:pt idx="1">
                  <c:v>8954</c:v>
                </c:pt>
                <c:pt idx="2">
                  <c:v>839</c:v>
                </c:pt>
                <c:pt idx="3">
                  <c:v>660</c:v>
                </c:pt>
                <c:pt idx="4">
                  <c:v>723</c:v>
                </c:pt>
                <c:pt idx="5">
                  <c:v>629</c:v>
                </c:pt>
                <c:pt idx="6">
                  <c:v>481</c:v>
                </c:pt>
                <c:pt idx="7">
                  <c:v>348</c:v>
                </c:pt>
                <c:pt idx="12">
                  <c:v>85846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0A-4E16-BB19-D9A41DD3F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0A-4E16-BB19-D9A41DD3F2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9728</c:v>
                      </c:pt>
                      <c:pt idx="1">
                        <c:v>9427</c:v>
                      </c:pt>
                      <c:pt idx="2">
                        <c:v>3670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2214</c:v>
                      </c:pt>
                      <c:pt idx="8">
                        <c:v>2215</c:v>
                      </c:pt>
                      <c:pt idx="9">
                        <c:v>2380</c:v>
                      </c:pt>
                      <c:pt idx="10">
                        <c:v>1419</c:v>
                      </c:pt>
                      <c:pt idx="11">
                        <c:v>1735</c:v>
                      </c:pt>
                      <c:pt idx="12">
                        <c:v>34055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0A-4E16-BB19-D9A41DD3F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0A-4E16-BB19-D9A41DD3F2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0A-4E16-BB19-D9A41DD3F2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0A-4E16-BB19-D9A41DD3F2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0A-4E16-BB19-D9A41DD3F2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0A-4E16-BB19-D9A41DD3F2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0A-4E16-BB19-D9A41DD3F2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0A-4E16-BB19-D9A41DD3F2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0A-4E16-BB19-D9A41DD3F2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0A-4E16-BB19-D9A41DD3F2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0A-4E16-BB19-D9A41DD3F2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0A-4E16-BB19-D9A41DD3F2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0A-4E16-BB19-D9A41DD3F2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0A-4E16-BB19-D9A41DD3F2B8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9.1832940884867931E-2</c:v>
                </c:pt>
                <c:pt idx="1">
                  <c:v>8.8499878434233015E-2</c:v>
                </c:pt>
                <c:pt idx="2">
                  <c:v>-0.91367424632163807</c:v>
                </c:pt>
                <c:pt idx="3">
                  <c:v>-0.92768708228333518</c:v>
                </c:pt>
                <c:pt idx="4">
                  <c:v>-0.9304607098201404</c:v>
                </c:pt>
                <c:pt idx="5">
                  <c:v>-0.94149925595238093</c:v>
                </c:pt>
                <c:pt idx="6">
                  <c:v>-0.95731274405395816</c:v>
                </c:pt>
                <c:pt idx="7">
                  <c:v>-0.96633452645835349</c:v>
                </c:pt>
                <c:pt idx="12">
                  <c:v>0.10207330380640611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0A-4E16-BB19-D9A41DD3F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562-8EF1-2B6B9BF3BDAB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10548</c:v>
                </c:pt>
                <c:pt idx="1">
                  <c:v>9744</c:v>
                </c:pt>
                <c:pt idx="2">
                  <c:v>12785</c:v>
                </c:pt>
                <c:pt idx="3">
                  <c:v>13464</c:v>
                </c:pt>
                <c:pt idx="4">
                  <c:v>11720</c:v>
                </c:pt>
                <c:pt idx="5">
                  <c:v>14158</c:v>
                </c:pt>
                <c:pt idx="6">
                  <c:v>13061</c:v>
                </c:pt>
                <c:pt idx="7">
                  <c:v>11864</c:v>
                </c:pt>
                <c:pt idx="8">
                  <c:v>13837</c:v>
                </c:pt>
                <c:pt idx="9">
                  <c:v>11965</c:v>
                </c:pt>
                <c:pt idx="10">
                  <c:v>10513</c:v>
                </c:pt>
                <c:pt idx="11">
                  <c:v>11541</c:v>
                </c:pt>
                <c:pt idx="12">
                  <c:v>145200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9-4562-8EF1-2B6B9BF3BDAB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49-4562-8EF1-2B6B9BF3BDA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10084</c:v>
                </c:pt>
                <c:pt idx="1">
                  <c:v>10212</c:v>
                </c:pt>
                <c:pt idx="2">
                  <c:v>13554</c:v>
                </c:pt>
                <c:pt idx="3">
                  <c:v>14976</c:v>
                </c:pt>
                <c:pt idx="4">
                  <c:v>15274</c:v>
                </c:pt>
                <c:pt idx="5">
                  <c:v>17109</c:v>
                </c:pt>
                <c:pt idx="6">
                  <c:v>18453</c:v>
                </c:pt>
                <c:pt idx="7">
                  <c:v>17564</c:v>
                </c:pt>
                <c:pt idx="8">
                  <c:v>16879</c:v>
                </c:pt>
                <c:pt idx="9">
                  <c:v>15319</c:v>
                </c:pt>
                <c:pt idx="10">
                  <c:v>12349</c:v>
                </c:pt>
                <c:pt idx="11">
                  <c:v>11532</c:v>
                </c:pt>
                <c:pt idx="12">
                  <c:v>173305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49-4562-8EF1-2B6B9BF3BDAB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9-4562-8EF1-2B6B9BF3BD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9-4562-8EF1-2B6B9BF3BDA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131141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49-4562-8EF1-2B6B9BF3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49-4562-8EF1-2B6B9BF3BD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12148</c:v>
                      </c:pt>
                      <c:pt idx="1">
                        <c:v>9663</c:v>
                      </c:pt>
                      <c:pt idx="2">
                        <c:v>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4389</c:v>
                      </c:pt>
                      <c:pt idx="8">
                        <c:v>3620</c:v>
                      </c:pt>
                      <c:pt idx="9">
                        <c:v>3889</c:v>
                      </c:pt>
                      <c:pt idx="10">
                        <c:v>2134</c:v>
                      </c:pt>
                      <c:pt idx="11">
                        <c:v>3464</c:v>
                      </c:pt>
                      <c:pt idx="12">
                        <c:v>48658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49-4562-8EF1-2B6B9BF3BD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49-4562-8EF1-2B6B9BF3BD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49-4562-8EF1-2B6B9BF3BD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49-4562-8EF1-2B6B9BF3BD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49-4562-8EF1-2B6B9BF3BD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49-4562-8EF1-2B6B9BF3BD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49-4562-8EF1-2B6B9BF3BD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49-4562-8EF1-2B6B9BF3BD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49-4562-8EF1-2B6B9BF3BD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49-4562-8EF1-2B6B9BF3BD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49-4562-8EF1-2B6B9BF3BD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49-4562-8EF1-2B6B9BF3BD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49-4562-8EF1-2B6B9BF3BD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49-4562-8EF1-2B6B9BF3BDAB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0.11870233565932464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49-4562-8EF1-2B6B9BF3B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57715</c:v>
                </c:pt>
                <c:pt idx="8">
                  <c:v>53747</c:v>
                </c:pt>
                <c:pt idx="9">
                  <c:v>41224</c:v>
                </c:pt>
                <c:pt idx="10">
                  <c:v>33774</c:v>
                </c:pt>
                <c:pt idx="11">
                  <c:v>30178</c:v>
                </c:pt>
                <c:pt idx="12">
                  <c:v>31795</c:v>
                </c:pt>
                <c:pt idx="13">
                  <c:v>32263</c:v>
                </c:pt>
                <c:pt idx="14">
                  <c:v>40105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7D2-90B4-4D2BA8F8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-6.4610586502642287E-2</c:v>
                </c:pt>
                <c:pt idx="7">
                  <c:v>7.382737641170678E-2</c:v>
                </c:pt>
                <c:pt idx="8">
                  <c:v>0.30377935183388316</c:v>
                </c:pt>
                <c:pt idx="9">
                  <c:v>0.22058388109196425</c:v>
                </c:pt>
                <c:pt idx="10">
                  <c:v>0.11915965272715212</c:v>
                </c:pt>
                <c:pt idx="11">
                  <c:v>-5.0857052995754048E-2</c:v>
                </c:pt>
                <c:pt idx="12">
                  <c:v>-1.4505780615565844E-2</c:v>
                </c:pt>
                <c:pt idx="13">
                  <c:v>-0.19553671612018453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7D2-90B4-4D2BA8F8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71-41CA-96E7-270430190862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3042</c:v>
                </c:pt>
                <c:pt idx="1">
                  <c:v>3101</c:v>
                </c:pt>
                <c:pt idx="2">
                  <c:v>3421</c:v>
                </c:pt>
                <c:pt idx="3">
                  <c:v>3521</c:v>
                </c:pt>
                <c:pt idx="4">
                  <c:v>3551</c:v>
                </c:pt>
                <c:pt idx="5">
                  <c:v>3284</c:v>
                </c:pt>
                <c:pt idx="6">
                  <c:v>3186</c:v>
                </c:pt>
                <c:pt idx="7">
                  <c:v>3372</c:v>
                </c:pt>
                <c:pt idx="8">
                  <c:v>3382</c:v>
                </c:pt>
                <c:pt idx="9">
                  <c:v>2825</c:v>
                </c:pt>
                <c:pt idx="10">
                  <c:v>2455</c:v>
                </c:pt>
                <c:pt idx="11">
                  <c:v>2582</c:v>
                </c:pt>
                <c:pt idx="12">
                  <c:v>37722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1-41CA-96E7-270430190862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71-41CA-96E7-27043019086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2177</c:v>
                </c:pt>
                <c:pt idx="1">
                  <c:v>2167</c:v>
                </c:pt>
                <c:pt idx="2">
                  <c:v>2632</c:v>
                </c:pt>
                <c:pt idx="3">
                  <c:v>3276</c:v>
                </c:pt>
                <c:pt idx="4">
                  <c:v>3636</c:v>
                </c:pt>
                <c:pt idx="5">
                  <c:v>3008</c:v>
                </c:pt>
                <c:pt idx="6">
                  <c:v>3447</c:v>
                </c:pt>
                <c:pt idx="7">
                  <c:v>1718</c:v>
                </c:pt>
                <c:pt idx="8">
                  <c:v>4092</c:v>
                </c:pt>
                <c:pt idx="9">
                  <c:v>3162</c:v>
                </c:pt>
                <c:pt idx="10">
                  <c:v>3284</c:v>
                </c:pt>
                <c:pt idx="11">
                  <c:v>3222</c:v>
                </c:pt>
                <c:pt idx="12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71-41CA-96E7-270430190862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71-41CA-96E7-2704301908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71-41CA-96E7-27043019086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2652</c:v>
                </c:pt>
                <c:pt idx="1">
                  <c:v>1760</c:v>
                </c:pt>
                <c:pt idx="2">
                  <c:v>2763</c:v>
                </c:pt>
                <c:pt idx="3">
                  <c:v>2835</c:v>
                </c:pt>
                <c:pt idx="4">
                  <c:v>3517</c:v>
                </c:pt>
                <c:pt idx="5">
                  <c:v>3117</c:v>
                </c:pt>
                <c:pt idx="6">
                  <c:v>2446</c:v>
                </c:pt>
                <c:pt idx="7">
                  <c:v>2948</c:v>
                </c:pt>
                <c:pt idx="12">
                  <c:v>22038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71-41CA-96E7-27043019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71-41CA-96E7-2704301908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3059</c:v>
                      </c:pt>
                      <c:pt idx="1">
                        <c:v>3061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2135</c:v>
                      </c:pt>
                      <c:pt idx="8">
                        <c:v>1442</c:v>
                      </c:pt>
                      <c:pt idx="9">
                        <c:v>1351</c:v>
                      </c:pt>
                      <c:pt idx="10">
                        <c:v>1256</c:v>
                      </c:pt>
                      <c:pt idx="11">
                        <c:v>1139</c:v>
                      </c:pt>
                      <c:pt idx="12">
                        <c:v>16023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71-41CA-96E7-2704301908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71-41CA-96E7-2704301908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71-41CA-96E7-2704301908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71-41CA-96E7-2704301908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71-41CA-96E7-2704301908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71-41CA-96E7-2704301908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71-41CA-96E7-2704301908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71-41CA-96E7-2704301908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71-41CA-96E7-2704301908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71-41CA-96E7-2704301908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71-41CA-96E7-2704301908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71-41CA-96E7-2704301908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71-41CA-96E7-2704301908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71-41CA-96E7-270430190862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0.21819016995865881</c:v>
                </c:pt>
                <c:pt idx="1">
                  <c:v>-0.18781725888324874</c:v>
                </c:pt>
                <c:pt idx="2">
                  <c:v>4.9772036474164061E-2</c:v>
                </c:pt>
                <c:pt idx="3">
                  <c:v>-0.13461538461538458</c:v>
                </c:pt>
                <c:pt idx="4">
                  <c:v>-3.2728272827282745E-2</c:v>
                </c:pt>
                <c:pt idx="5">
                  <c:v>3.6236702127659504E-2</c:v>
                </c:pt>
                <c:pt idx="6">
                  <c:v>-0.29039744705541048</c:v>
                </c:pt>
                <c:pt idx="7">
                  <c:v>0.71594877764842835</c:v>
                </c:pt>
                <c:pt idx="12">
                  <c:v>-1.0425638003717097E-3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71-41CA-96E7-27043019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57664</c:v>
                </c:pt>
                <c:pt idx="8">
                  <c:v>53591</c:v>
                </c:pt>
                <c:pt idx="9">
                  <c:v>40936</c:v>
                </c:pt>
                <c:pt idx="10">
                  <c:v>33476</c:v>
                </c:pt>
                <c:pt idx="11">
                  <c:v>29983</c:v>
                </c:pt>
                <c:pt idx="12">
                  <c:v>31642</c:v>
                </c:pt>
                <c:pt idx="13">
                  <c:v>30281</c:v>
                </c:pt>
                <c:pt idx="14">
                  <c:v>36948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ADD-AE31-F48AD656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-6.3783296337402873E-2</c:v>
                </c:pt>
                <c:pt idx="7">
                  <c:v>7.6001567427366634E-2</c:v>
                </c:pt>
                <c:pt idx="8">
                  <c:v>0.30914109829978509</c:v>
                </c:pt>
                <c:pt idx="9">
                  <c:v>0.22284621818616324</c:v>
                </c:pt>
                <c:pt idx="10">
                  <c:v>0.11649934963145792</c:v>
                </c:pt>
                <c:pt idx="11">
                  <c:v>-5.2430314139434886E-2</c:v>
                </c:pt>
                <c:pt idx="12">
                  <c:v>4.4945675506092853E-2</c:v>
                </c:pt>
                <c:pt idx="13">
                  <c:v>-0.180442784453827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ADD-AE31-F48AD656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49465</c:v>
                </c:pt>
                <c:pt idx="1">
                  <c:v>50550</c:v>
                </c:pt>
                <c:pt idx="2">
                  <c:v>46354</c:v>
                </c:pt>
                <c:pt idx="3">
                  <c:v>0</c:v>
                </c:pt>
                <c:pt idx="4">
                  <c:v>0</c:v>
                </c:pt>
                <c:pt idx="5">
                  <c:v>42488</c:v>
                </c:pt>
                <c:pt idx="6">
                  <c:v>39356</c:v>
                </c:pt>
                <c:pt idx="7">
                  <c:v>25778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0-4163-B1E5-4723C2622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-2.1463897131552945E-2</c:v>
                </c:pt>
                <c:pt idx="1">
                  <c:v>9.0520774906156953E-2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7.9581258257953147E-2</c:v>
                </c:pt>
                <c:pt idx="6">
                  <c:v>0.52672821786019086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0-4163-B1E5-4723C2622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B5-4DFE-A768-2DB6E19EDAE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B5-4DFE-A768-2DB6E19EDAE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0B5-4DFE-A768-2DB6E19EDAE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0B5-4DFE-A768-2DB6E19EDAE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0B5-4DFE-A768-2DB6E19EDAE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0B5-4DFE-A768-2DB6E19EDAE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0B5-4DFE-A768-2DB6E19EDAE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B5-4DFE-A768-2DB6E19EDA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57388</c:v>
                </c:pt>
                <c:pt idx="1">
                  <c:v>35821</c:v>
                </c:pt>
                <c:pt idx="2">
                  <c:v>21567</c:v>
                </c:pt>
                <c:pt idx="3">
                  <c:v>3030</c:v>
                </c:pt>
                <c:pt idx="4">
                  <c:v>4234</c:v>
                </c:pt>
                <c:pt idx="5">
                  <c:v>3685</c:v>
                </c:pt>
                <c:pt idx="6">
                  <c:v>933</c:v>
                </c:pt>
                <c:pt idx="7">
                  <c:v>903</c:v>
                </c:pt>
                <c:pt idx="8">
                  <c:v>230</c:v>
                </c:pt>
                <c:pt idx="9">
                  <c:v>384</c:v>
                </c:pt>
                <c:pt idx="10">
                  <c:v>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B5-4DFE-A768-2DB6E19EDAE7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-1.3222827862510056E-2</c:v>
                </c:pt>
                <c:pt idx="1">
                  <c:v>-5.0394994963151474E-2</c:v>
                </c:pt>
                <c:pt idx="2">
                  <c:v>5.539515537068751E-2</c:v>
                </c:pt>
                <c:pt idx="3">
                  <c:v>8.4078711985688726E-2</c:v>
                </c:pt>
                <c:pt idx="4">
                  <c:v>0.11012060828526482</c:v>
                </c:pt>
                <c:pt idx="5">
                  <c:v>-5.1480051480051525E-2</c:v>
                </c:pt>
                <c:pt idx="6">
                  <c:v>-5.3304904051172386E-3</c:v>
                </c:pt>
                <c:pt idx="7">
                  <c:v>0.38923076923076927</c:v>
                </c:pt>
                <c:pt idx="8">
                  <c:v>0.50326797385620914</c:v>
                </c:pt>
                <c:pt idx="9">
                  <c:v>0.42222222222222228</c:v>
                </c:pt>
                <c:pt idx="10">
                  <c:v>3.0012610340479196E-2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B5-4DFE-A768-2DB6E19EDAE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B5-4DFE-A768-2DB6E19EDAE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B5-4DFE-A768-2DB6E19EDAE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B5-4DFE-A768-2DB6E19EDAE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B5-4DFE-A768-2DB6E19EDAE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B5-4DFE-A768-2DB6E19EDAE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B5-4DFE-A768-2DB6E19EDAE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B5-4DFE-A768-2DB6E19EDAE7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0.62418972607513767</c:v>
                </c:pt>
                <c:pt idx="2">
                  <c:v>0.37581027392486233</c:v>
                </c:pt>
                <c:pt idx="3">
                  <c:v>5.2798494458771869E-2</c:v>
                </c:pt>
                <c:pt idx="4">
                  <c:v>7.3778490276712905E-2</c:v>
                </c:pt>
                <c:pt idx="5">
                  <c:v>6.4212030389628499E-2</c:v>
                </c:pt>
                <c:pt idx="6">
                  <c:v>1.6257754234334704E-2</c:v>
                </c:pt>
                <c:pt idx="7">
                  <c:v>1.5734996863455773E-2</c:v>
                </c:pt>
                <c:pt idx="8">
                  <c:v>4.0078065100717921E-3</c:v>
                </c:pt>
                <c:pt idx="9">
                  <c:v>6.6912943472502966E-3</c:v>
                </c:pt>
                <c:pt idx="10">
                  <c:v>0.14232940684463652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0B5-4DFE-A768-2DB6E19E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9A-49AA-A676-BC8DEEC9ADAF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9A-49AA-A676-BC8DEEC9ADA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9A-49AA-A676-BC8DEEC9ADA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9A-49AA-A676-BC8DEEC9ADA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99A-49AA-A676-BC8DEEC9ADA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9A-49AA-A676-BC8DEEC9ADA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9A-49AA-A676-BC8DEEC9ADA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9A-49AA-A676-BC8DEEC9AD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2899</c:v>
                </c:pt>
                <c:pt idx="1">
                  <c:v>1718</c:v>
                </c:pt>
                <c:pt idx="2">
                  <c:v>176</c:v>
                </c:pt>
                <c:pt idx="3">
                  <c:v>1542</c:v>
                </c:pt>
                <c:pt idx="4">
                  <c:v>1181</c:v>
                </c:pt>
                <c:pt idx="5">
                  <c:v>122</c:v>
                </c:pt>
                <c:pt idx="6">
                  <c:v>173</c:v>
                </c:pt>
                <c:pt idx="7">
                  <c:v>334</c:v>
                </c:pt>
                <c:pt idx="8">
                  <c:v>43</c:v>
                </c:pt>
                <c:pt idx="9">
                  <c:v>59</c:v>
                </c:pt>
                <c:pt idx="10">
                  <c:v>4</c:v>
                </c:pt>
                <c:pt idx="11">
                  <c:v>5</c:v>
                </c:pt>
                <c:pt idx="12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9A-49AA-A676-BC8DEEC9ADAF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-0.37588805166846073</c:v>
                </c:pt>
                <c:pt idx="1">
                  <c:v>-0.49051008303677346</c:v>
                </c:pt>
                <c:pt idx="2">
                  <c:v>-0.87769284225156363</c:v>
                </c:pt>
                <c:pt idx="3">
                  <c:v>-0.20227625452664255</c:v>
                </c:pt>
                <c:pt idx="4">
                  <c:v>-7.2270227808326815E-2</c:v>
                </c:pt>
                <c:pt idx="5">
                  <c:v>-0.20261437908496727</c:v>
                </c:pt>
                <c:pt idx="6">
                  <c:v>-0.2638297872340426</c:v>
                </c:pt>
                <c:pt idx="7">
                  <c:v>1.8292682926829285E-2</c:v>
                </c:pt>
                <c:pt idx="8">
                  <c:v>-6.5217391304347783E-2</c:v>
                </c:pt>
                <c:pt idx="9">
                  <c:v>0.20408163265306123</c:v>
                </c:pt>
                <c:pt idx="10">
                  <c:v>-0.33333333333333337</c:v>
                </c:pt>
                <c:pt idx="11">
                  <c:v>-0.64285714285714279</c:v>
                </c:pt>
                <c:pt idx="12">
                  <c:v>-2.2624434389140191E-3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9A-49AA-A676-BC8DEEC9ADA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9A-49AA-A676-BC8DEEC9ADA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99A-49AA-A676-BC8DEEC9ADA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99A-49AA-A676-BC8DEEC9ADA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99A-49AA-A676-BC8DEEC9ADAF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99A-49AA-A676-BC8DEEC9ADAF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99A-49AA-A676-BC8DEEC9ADAF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99A-49AA-A676-BC8DEEC9ADAF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0.59261814418765091</c:v>
                </c:pt>
                <c:pt idx="2">
                  <c:v>6.0710589858571924E-2</c:v>
                </c:pt>
                <c:pt idx="3">
                  <c:v>0.53190755432907899</c:v>
                </c:pt>
                <c:pt idx="4">
                  <c:v>0.40738185581234909</c:v>
                </c:pt>
                <c:pt idx="5">
                  <c:v>4.2083477061055537E-2</c:v>
                </c:pt>
                <c:pt idx="6">
                  <c:v>5.96757502587099E-2</c:v>
                </c:pt>
                <c:pt idx="7">
                  <c:v>0.11521214211797172</c:v>
                </c:pt>
                <c:pt idx="8">
                  <c:v>1.4832700931355639E-2</c:v>
                </c:pt>
                <c:pt idx="9">
                  <c:v>2.0351845463953088E-2</c:v>
                </c:pt>
                <c:pt idx="10">
                  <c:v>1.3797861331493618E-3</c:v>
                </c:pt>
                <c:pt idx="11">
                  <c:v>1.7247326664367024E-3</c:v>
                </c:pt>
                <c:pt idx="12">
                  <c:v>0.15212142117971714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99A-49AA-A676-BC8DEEC9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B-4ECF-8FC2-D9B5139DE59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B-4ECF-8FC2-D9B5139DE5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30B-4ECF-8FC2-D9B5139DE5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30B-4ECF-8FC2-D9B5139DE5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30B-4ECF-8FC2-D9B5139DE5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30B-4ECF-8FC2-D9B5139DE59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30B-4ECF-8FC2-D9B5139DE59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30B-4ECF-8FC2-D9B5139DE5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36026</c:v>
                </c:pt>
                <c:pt idx="1">
                  <c:v>22038</c:v>
                </c:pt>
                <c:pt idx="2">
                  <c:v>13988</c:v>
                </c:pt>
                <c:pt idx="3">
                  <c:v>1767</c:v>
                </c:pt>
                <c:pt idx="4">
                  <c:v>2464</c:v>
                </c:pt>
                <c:pt idx="5">
                  <c:v>2523</c:v>
                </c:pt>
                <c:pt idx="6">
                  <c:v>645</c:v>
                </c:pt>
                <c:pt idx="7">
                  <c:v>560</c:v>
                </c:pt>
                <c:pt idx="8">
                  <c:v>155</c:v>
                </c:pt>
                <c:pt idx="9">
                  <c:v>153</c:v>
                </c:pt>
                <c:pt idx="10">
                  <c:v>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0B-4ECF-8FC2-D9B5139DE596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-1.8097574270918515E-2</c:v>
                </c:pt>
                <c:pt idx="1">
                  <c:v>-1.0425638003717097E-3</c:v>
                </c:pt>
                <c:pt idx="2">
                  <c:v>-4.3817075671611194E-2</c:v>
                </c:pt>
                <c:pt idx="3">
                  <c:v>-0.16768723504474803</c:v>
                </c:pt>
                <c:pt idx="4">
                  <c:v>-0.11557788944723613</c:v>
                </c:pt>
                <c:pt idx="5">
                  <c:v>-2.9615384615384599E-2</c:v>
                </c:pt>
                <c:pt idx="6">
                  <c:v>-3.7313432835820892E-2</c:v>
                </c:pt>
                <c:pt idx="7">
                  <c:v>-6.3545150501672198E-2</c:v>
                </c:pt>
                <c:pt idx="8">
                  <c:v>-6.0606060606060552E-2</c:v>
                </c:pt>
                <c:pt idx="9">
                  <c:v>-0.4375</c:v>
                </c:pt>
                <c:pt idx="10">
                  <c:v>5.6509695290858808E-2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0B-4ECF-8FC2-D9B5139DE59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0B-4ECF-8FC2-D9B5139DE59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0B-4ECF-8FC2-D9B5139DE59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0B-4ECF-8FC2-D9B5139DE59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30B-4ECF-8FC2-D9B5139DE59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30B-4ECF-8FC2-D9B5139DE59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30B-4ECF-8FC2-D9B5139DE59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30B-4ECF-8FC2-D9B5139DE596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0.61172486537500692</c:v>
                </c:pt>
                <c:pt idx="2">
                  <c:v>0.38827513462499308</c:v>
                </c:pt>
                <c:pt idx="3">
                  <c:v>4.9047909842891244E-2</c:v>
                </c:pt>
                <c:pt idx="4">
                  <c:v>6.8395048020873817E-2</c:v>
                </c:pt>
                <c:pt idx="5">
                  <c:v>7.0032754122022978E-2</c:v>
                </c:pt>
                <c:pt idx="6">
                  <c:v>1.7903736190529061E-2</c:v>
                </c:pt>
                <c:pt idx="7">
                  <c:v>1.5544329095653139E-2</c:v>
                </c:pt>
                <c:pt idx="8">
                  <c:v>4.3024482318325657E-3</c:v>
                </c:pt>
                <c:pt idx="9">
                  <c:v>4.2469327707766614E-3</c:v>
                </c:pt>
                <c:pt idx="10">
                  <c:v>0.1588019763504136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30B-4ECF-8FC2-D9B5139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21-4A8F-83E1-825A605D000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21-4A8F-83E1-825A605D000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21-4A8F-83E1-825A605D000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21-4A8F-83E1-825A605D000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21-4A8F-83E1-825A605D000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21-4A8F-83E1-825A605D000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21-4A8F-83E1-825A605D000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21-4A8F-83E1-825A605D00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36026</c:v>
                </c:pt>
                <c:pt idx="1">
                  <c:v>22038</c:v>
                </c:pt>
                <c:pt idx="2">
                  <c:v>13988</c:v>
                </c:pt>
                <c:pt idx="3">
                  <c:v>1767</c:v>
                </c:pt>
                <c:pt idx="4">
                  <c:v>2464</c:v>
                </c:pt>
                <c:pt idx="5">
                  <c:v>2523</c:v>
                </c:pt>
                <c:pt idx="6">
                  <c:v>645</c:v>
                </c:pt>
                <c:pt idx="7">
                  <c:v>560</c:v>
                </c:pt>
                <c:pt idx="8">
                  <c:v>155</c:v>
                </c:pt>
                <c:pt idx="9">
                  <c:v>153</c:v>
                </c:pt>
                <c:pt idx="10">
                  <c:v>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21-4A8F-83E1-825A605D000D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-1.8097574270918515E-2</c:v>
                </c:pt>
                <c:pt idx="1">
                  <c:v>-1.0425638003717097E-3</c:v>
                </c:pt>
                <c:pt idx="2">
                  <c:v>-4.3817075671611194E-2</c:v>
                </c:pt>
                <c:pt idx="3">
                  <c:v>-0.16768723504474803</c:v>
                </c:pt>
                <c:pt idx="4">
                  <c:v>-0.11557788944723613</c:v>
                </c:pt>
                <c:pt idx="5">
                  <c:v>-2.9615384615384599E-2</c:v>
                </c:pt>
                <c:pt idx="6">
                  <c:v>-3.7313432835820892E-2</c:v>
                </c:pt>
                <c:pt idx="7">
                  <c:v>-6.3545150501672198E-2</c:v>
                </c:pt>
                <c:pt idx="8">
                  <c:v>-6.0606060606060552E-2</c:v>
                </c:pt>
                <c:pt idx="9">
                  <c:v>-0.4375</c:v>
                </c:pt>
                <c:pt idx="10">
                  <c:v>5.6509695290858808E-2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21-4A8F-83E1-825A605D000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21-4A8F-83E1-825A605D000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B21-4A8F-83E1-825A605D000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B21-4A8F-83E1-825A605D000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B21-4A8F-83E1-825A605D000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B21-4A8F-83E1-825A605D000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B21-4A8F-83E1-825A605D000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B21-4A8F-83E1-825A605D000D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0.61172486537500692</c:v>
                </c:pt>
                <c:pt idx="2">
                  <c:v>0.38827513462499308</c:v>
                </c:pt>
                <c:pt idx="3">
                  <c:v>4.9047909842891244E-2</c:v>
                </c:pt>
                <c:pt idx="4">
                  <c:v>6.8395048020873817E-2</c:v>
                </c:pt>
                <c:pt idx="5">
                  <c:v>7.0032754122022978E-2</c:v>
                </c:pt>
                <c:pt idx="6">
                  <c:v>1.7903736190529061E-2</c:v>
                </c:pt>
                <c:pt idx="7">
                  <c:v>1.5544329095653139E-2</c:v>
                </c:pt>
                <c:pt idx="8">
                  <c:v>4.3024482318325657E-3</c:v>
                </c:pt>
                <c:pt idx="9">
                  <c:v>4.2469327707766614E-3</c:v>
                </c:pt>
                <c:pt idx="10">
                  <c:v>0.1588019763504136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B21-4A8F-83E1-825A605D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F-443A-8E01-A20AB7D89851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2F-443A-8E01-A20AB7D8985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42F-443A-8E01-A20AB7D8985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2F-443A-8E01-A20AB7D8985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42F-443A-8E01-A20AB7D898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42F-443A-8E01-A20AB7D8985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42F-443A-8E01-A20AB7D8985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42F-443A-8E01-A20AB7D89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2F-443A-8E01-A20AB7D89851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2F-443A-8E01-A20AB7D89851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2F-443A-8E01-A20AB7D89851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42F-443A-8E01-A20AB7D89851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42F-443A-8E01-A20AB7D89851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42F-443A-8E01-A20AB7D89851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42F-443A-8E01-A20AB7D89851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42F-443A-8E01-A20AB7D89851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42F-443A-8E01-A20AB7D89851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42F-443A-8E01-A20AB7D8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1E-440A-B489-C8E316B4664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1E-440A-B489-C8E316B4664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D1E-440A-B489-C8E316B4664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D1E-440A-B489-C8E316B4664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D1E-440A-B489-C8E316B466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D1E-440A-B489-C8E316B4664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D1E-440A-B489-C8E316B4664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D1E-440A-B489-C8E316B466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4293</c:v>
                </c:pt>
                <c:pt idx="1">
                  <c:v>3043</c:v>
                </c:pt>
                <c:pt idx="2">
                  <c:v>1250</c:v>
                </c:pt>
                <c:pt idx="3">
                  <c:v>80</c:v>
                </c:pt>
                <c:pt idx="4">
                  <c:v>186</c:v>
                </c:pt>
                <c:pt idx="5">
                  <c:v>364</c:v>
                </c:pt>
                <c:pt idx="6">
                  <c:v>24</c:v>
                </c:pt>
                <c:pt idx="7">
                  <c:v>42</c:v>
                </c:pt>
                <c:pt idx="8">
                  <c:v>2</c:v>
                </c:pt>
                <c:pt idx="9">
                  <c:v>4</c:v>
                </c:pt>
                <c:pt idx="10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1E-440A-B489-C8E316B4664A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0.39609756097560966</c:v>
                </c:pt>
                <c:pt idx="1">
                  <c:v>0.69715560513106523</c:v>
                </c:pt>
                <c:pt idx="2">
                  <c:v>-2.4960998439937598E-2</c:v>
                </c:pt>
                <c:pt idx="3">
                  <c:v>-0.38461538461538458</c:v>
                </c:pt>
                <c:pt idx="4">
                  <c:v>-0.12264150943396224</c:v>
                </c:pt>
                <c:pt idx="5">
                  <c:v>5.507246376811592E-2</c:v>
                </c:pt>
                <c:pt idx="6">
                  <c:v>-0.53846153846153844</c:v>
                </c:pt>
                <c:pt idx="7">
                  <c:v>-0.28813559322033899</c:v>
                </c:pt>
                <c:pt idx="8">
                  <c:v>-0.5</c:v>
                </c:pt>
                <c:pt idx="9">
                  <c:v>-0.19999999999999996</c:v>
                </c:pt>
                <c:pt idx="10">
                  <c:v>0.15368421052631587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1E-440A-B489-C8E316B4664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1E-440A-B489-C8E316B4664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1E-440A-B489-C8E316B4664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1E-440A-B489-C8E316B4664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1E-440A-B489-C8E316B4664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D1E-440A-B489-C8E316B4664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D1E-440A-B489-C8E316B4664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D1E-440A-B489-C8E316B4664A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0.70882832518052641</c:v>
                </c:pt>
                <c:pt idx="2">
                  <c:v>0.29117167481947354</c:v>
                </c:pt>
                <c:pt idx="3">
                  <c:v>1.8634987188446309E-2</c:v>
                </c:pt>
                <c:pt idx="4">
                  <c:v>4.3326345213137663E-2</c:v>
                </c:pt>
                <c:pt idx="5">
                  <c:v>8.4789191707430697E-2</c:v>
                </c:pt>
                <c:pt idx="6">
                  <c:v>5.5904961565338921E-3</c:v>
                </c:pt>
                <c:pt idx="7">
                  <c:v>9.7833682739343116E-3</c:v>
                </c:pt>
                <c:pt idx="8">
                  <c:v>4.6587467971115771E-4</c:v>
                </c:pt>
                <c:pt idx="9">
                  <c:v>9.3174935942231542E-4</c:v>
                </c:pt>
                <c:pt idx="10">
                  <c:v>0.12764966224085722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D1E-440A-B489-C8E316B4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26-4F20-B23C-0CB7D782E70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26-4F20-B23C-0CB7D782E70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26-4F20-B23C-0CB7D782E70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26-4F20-B23C-0CB7D782E70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26-4F20-B23C-0CB7D782E70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26-4F20-B23C-0CB7D782E70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26-4F20-B23C-0CB7D782E70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026-4F20-B23C-0CB7D782E7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37957</c:v>
                </c:pt>
                <c:pt idx="1">
                  <c:v>22770</c:v>
                </c:pt>
                <c:pt idx="2">
                  <c:v>8085</c:v>
                </c:pt>
                <c:pt idx="3">
                  <c:v>14685</c:v>
                </c:pt>
                <c:pt idx="4">
                  <c:v>15187</c:v>
                </c:pt>
                <c:pt idx="5">
                  <c:v>1911</c:v>
                </c:pt>
                <c:pt idx="6">
                  <c:v>2917</c:v>
                </c:pt>
                <c:pt idx="7">
                  <c:v>2633</c:v>
                </c:pt>
                <c:pt idx="8">
                  <c:v>676</c:v>
                </c:pt>
                <c:pt idx="9">
                  <c:v>610</c:v>
                </c:pt>
                <c:pt idx="10">
                  <c:v>157</c:v>
                </c:pt>
                <c:pt idx="11">
                  <c:v>162</c:v>
                </c:pt>
                <c:pt idx="12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26-4F20-B23C-0CB7D782E706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-1.6785390493459396E-2</c:v>
                </c:pt>
                <c:pt idx="1">
                  <c:v>5.2536311862609875E-3</c:v>
                </c:pt>
                <c:pt idx="2">
                  <c:v>0.23529411764705888</c:v>
                </c:pt>
                <c:pt idx="3">
                  <c:v>-8.8227989569104714E-2</c:v>
                </c:pt>
                <c:pt idx="4">
                  <c:v>-4.8075717688354058E-2</c:v>
                </c:pt>
                <c:pt idx="5">
                  <c:v>-0.17982832618025746</c:v>
                </c:pt>
                <c:pt idx="6">
                  <c:v>-9.7462871287128716E-2</c:v>
                </c:pt>
                <c:pt idx="7">
                  <c:v>-3.2341051084160188E-2</c:v>
                </c:pt>
                <c:pt idx="8">
                  <c:v>-9.6256684491978661E-2</c:v>
                </c:pt>
                <c:pt idx="9">
                  <c:v>-4.5383411580594668E-2</c:v>
                </c:pt>
                <c:pt idx="10">
                  <c:v>-0.12290502793296088</c:v>
                </c:pt>
                <c:pt idx="11">
                  <c:v>-0.48242811501597449</c:v>
                </c:pt>
                <c:pt idx="12">
                  <c:v>5.6802486187845336E-2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26-4F20-B23C-0CB7D782E70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26-4F20-B23C-0CB7D782E70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26-4F20-B23C-0CB7D782E70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26-4F20-B23C-0CB7D782E70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26-4F20-B23C-0CB7D782E70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26-4F20-B23C-0CB7D782E70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26-4F20-B23C-0CB7D782E70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26-4F20-B23C-0CB7D782E706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0.59988934847327235</c:v>
                </c:pt>
                <c:pt idx="2">
                  <c:v>0.21300418895065468</c:v>
                </c:pt>
                <c:pt idx="3">
                  <c:v>0.38688515952261771</c:v>
                </c:pt>
                <c:pt idx="4">
                  <c:v>0.40011065152672759</c:v>
                </c:pt>
                <c:pt idx="5">
                  <c:v>5.0346444661063833E-2</c:v>
                </c:pt>
                <c:pt idx="6">
                  <c:v>7.6850119872487285E-2</c:v>
                </c:pt>
                <c:pt idx="7">
                  <c:v>6.9367969017572514E-2</c:v>
                </c:pt>
                <c:pt idx="8">
                  <c:v>1.7809626682825302E-2</c:v>
                </c:pt>
                <c:pt idx="9">
                  <c:v>1.6070816977105672E-2</c:v>
                </c:pt>
                <c:pt idx="10">
                  <c:v>4.1362594514845743E-3</c:v>
                </c:pt>
                <c:pt idx="11">
                  <c:v>4.2679874594936376E-3</c:v>
                </c:pt>
                <c:pt idx="12">
                  <c:v>0.16126142740469479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026-4F20-B23C-0CB7D782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34-42BF-9F7A-F9FDD1B01E9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34-42BF-9F7A-F9FDD1B01E9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134-42BF-9F7A-F9FDD1B01E9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134-42BF-9F7A-F9FDD1B01E9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134-42BF-9F7A-F9FDD1B01E9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34-42BF-9F7A-F9FDD1B01E9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134-42BF-9F7A-F9FDD1B01E9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134-42BF-9F7A-F9FDD1B01E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57716</c:v>
                </c:pt>
                <c:pt idx="1">
                  <c:v>35882</c:v>
                </c:pt>
                <c:pt idx="2">
                  <c:v>21834</c:v>
                </c:pt>
                <c:pt idx="3">
                  <c:v>3049</c:v>
                </c:pt>
                <c:pt idx="4">
                  <c:v>4329</c:v>
                </c:pt>
                <c:pt idx="5">
                  <c:v>3724</c:v>
                </c:pt>
                <c:pt idx="6">
                  <c:v>948</c:v>
                </c:pt>
                <c:pt idx="7">
                  <c:v>908</c:v>
                </c:pt>
                <c:pt idx="8">
                  <c:v>238</c:v>
                </c:pt>
                <c:pt idx="9">
                  <c:v>384</c:v>
                </c:pt>
                <c:pt idx="10">
                  <c:v>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34-42BF-9F7A-F9FDD1B01E95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-1.3266771524310994E-2</c:v>
                </c:pt>
                <c:pt idx="1">
                  <c:v>-5.1292898313151092E-2</c:v>
                </c:pt>
                <c:pt idx="2">
                  <c:v>5.6313497822931824E-2</c:v>
                </c:pt>
                <c:pt idx="3">
                  <c:v>6.8325157673440717E-2</c:v>
                </c:pt>
                <c:pt idx="4">
                  <c:v>0.11142490372272151</c:v>
                </c:pt>
                <c:pt idx="5">
                  <c:v>-4.4147843942505149E-2</c:v>
                </c:pt>
                <c:pt idx="6">
                  <c:v>-4.2016806722688926E-3</c:v>
                </c:pt>
                <c:pt idx="7">
                  <c:v>0.37784522003034904</c:v>
                </c:pt>
                <c:pt idx="8">
                  <c:v>0.52564102564102555</c:v>
                </c:pt>
                <c:pt idx="9">
                  <c:v>0.42222222222222228</c:v>
                </c:pt>
                <c:pt idx="10">
                  <c:v>3.3299949924887384E-2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34-42BF-9F7A-F9FDD1B01E9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34-42BF-9F7A-F9FDD1B01E9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34-42BF-9F7A-F9FDD1B01E9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34-42BF-9F7A-F9FDD1B01E9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34-42BF-9F7A-F9FDD1B01E9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34-42BF-9F7A-F9FDD1B01E9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34-42BF-9F7A-F9FDD1B01E9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134-42BF-9F7A-F9FDD1B01E95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0.62169935546468913</c:v>
                </c:pt>
                <c:pt idx="2">
                  <c:v>0.37830064453531081</c:v>
                </c:pt>
                <c:pt idx="3">
                  <c:v>5.2827638783006448E-2</c:v>
                </c:pt>
                <c:pt idx="4">
                  <c:v>7.5005197865409934E-2</c:v>
                </c:pt>
                <c:pt idx="5">
                  <c:v>6.4522835955367661E-2</c:v>
                </c:pt>
                <c:pt idx="6">
                  <c:v>1.6425254695405088E-2</c:v>
                </c:pt>
                <c:pt idx="7">
                  <c:v>1.5732205974079979E-2</c:v>
                </c:pt>
                <c:pt idx="8">
                  <c:v>4.1236398918843998E-3</c:v>
                </c:pt>
                <c:pt idx="9">
                  <c:v>6.653267724721048E-3</c:v>
                </c:pt>
                <c:pt idx="10">
                  <c:v>0.14301060364543627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134-42BF-9F7A-F9FDD1B01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5-4420-BD24-A4575C18EB36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1557</c:v>
                </c:pt>
                <c:pt idx="1">
                  <c:v>15141</c:v>
                </c:pt>
                <c:pt idx="2">
                  <c:v>19982</c:v>
                </c:pt>
                <c:pt idx="3">
                  <c:v>21271</c:v>
                </c:pt>
                <c:pt idx="4">
                  <c:v>22383</c:v>
                </c:pt>
                <c:pt idx="5">
                  <c:v>28739</c:v>
                </c:pt>
                <c:pt idx="6">
                  <c:v>27261</c:v>
                </c:pt>
                <c:pt idx="7">
                  <c:v>28059</c:v>
                </c:pt>
                <c:pt idx="8">
                  <c:v>23246</c:v>
                </c:pt>
                <c:pt idx="9">
                  <c:v>20489</c:v>
                </c:pt>
                <c:pt idx="10">
                  <c:v>13792</c:v>
                </c:pt>
                <c:pt idx="11">
                  <c:v>14326</c:v>
                </c:pt>
                <c:pt idx="12">
                  <c:v>249820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5-4420-BD24-A4575C18EB36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995-4420-BD24-A4575C18EB3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1445</c:v>
                </c:pt>
                <c:pt idx="1">
                  <c:v>15143</c:v>
                </c:pt>
                <c:pt idx="2">
                  <c:v>19127</c:v>
                </c:pt>
                <c:pt idx="3">
                  <c:v>21707</c:v>
                </c:pt>
                <c:pt idx="4">
                  <c:v>27547</c:v>
                </c:pt>
                <c:pt idx="5">
                  <c:v>29587</c:v>
                </c:pt>
                <c:pt idx="6">
                  <c:v>31281</c:v>
                </c:pt>
                <c:pt idx="7">
                  <c:v>34534</c:v>
                </c:pt>
                <c:pt idx="8">
                  <c:v>26626</c:v>
                </c:pt>
                <c:pt idx="9">
                  <c:v>22936</c:v>
                </c:pt>
                <c:pt idx="10">
                  <c:v>18518</c:v>
                </c:pt>
                <c:pt idx="11">
                  <c:v>15056</c:v>
                </c:pt>
                <c:pt idx="12">
                  <c:v>275953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95-4420-BD24-A4575C18EB36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5-4420-BD24-A4575C18EB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95-4420-BD24-A4575C18EB3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1752</c:v>
                </c:pt>
                <c:pt idx="1">
                  <c:v>15578</c:v>
                </c:pt>
                <c:pt idx="2">
                  <c:v>1927</c:v>
                </c:pt>
                <c:pt idx="3">
                  <c:v>2005</c:v>
                </c:pt>
                <c:pt idx="4">
                  <c:v>2100</c:v>
                </c:pt>
                <c:pt idx="5">
                  <c:v>2095</c:v>
                </c:pt>
                <c:pt idx="6">
                  <c:v>1628</c:v>
                </c:pt>
                <c:pt idx="7">
                  <c:v>1342</c:v>
                </c:pt>
                <c:pt idx="12">
                  <c:v>212659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95-4420-BD24-A4575C18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95-4420-BD24-A4575C18EB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16449</c:v>
                      </c:pt>
                      <c:pt idx="1">
                        <c:v>15519</c:v>
                      </c:pt>
                      <c:pt idx="2">
                        <c:v>6340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10383</c:v>
                      </c:pt>
                      <c:pt idx="8">
                        <c:v>10136</c:v>
                      </c:pt>
                      <c:pt idx="9">
                        <c:v>6283</c:v>
                      </c:pt>
                      <c:pt idx="10">
                        <c:v>1583</c:v>
                      </c:pt>
                      <c:pt idx="11">
                        <c:v>1958</c:v>
                      </c:pt>
                      <c:pt idx="12">
                        <c:v>74813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995-4420-BD24-A4575C18EB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995-4420-BD24-A4575C18EB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995-4420-BD24-A4575C18EB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995-4420-BD24-A4575C18EB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995-4420-BD24-A4575C18EB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995-4420-BD24-A4575C18EB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995-4420-BD24-A4575C18EB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995-4420-BD24-A4575C18EB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995-4420-BD24-A4575C18EB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995-4420-BD24-A4575C18EB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995-4420-BD24-A4575C18EB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995-4420-BD24-A4575C18EB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995-4420-BD24-A4575C18EB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995-4420-BD24-A4575C18EB36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0.21245674740484422</c:v>
                </c:pt>
                <c:pt idx="1">
                  <c:v>2.8726144092980244E-2</c:v>
                </c:pt>
                <c:pt idx="2">
                  <c:v>-0.89925236576567158</c:v>
                </c:pt>
                <c:pt idx="3">
                  <c:v>-0.90763348228681995</c:v>
                </c:pt>
                <c:pt idx="4">
                  <c:v>-0.92376665335608232</c:v>
                </c:pt>
                <c:pt idx="5">
                  <c:v>-0.92919187480988275</c:v>
                </c:pt>
                <c:pt idx="6">
                  <c:v>-0.94795562801700717</c:v>
                </c:pt>
                <c:pt idx="7">
                  <c:v>-0.96113974633694332</c:v>
                </c:pt>
                <c:pt idx="12">
                  <c:v>0.10290586410949243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995-4420-BD24-A4575C18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57716</c:v>
                </c:pt>
                <c:pt idx="1">
                  <c:v>58492</c:v>
                </c:pt>
                <c:pt idx="2">
                  <c:v>51855</c:v>
                </c:pt>
                <c:pt idx="3">
                  <c:v>33497</c:v>
                </c:pt>
                <c:pt idx="4">
                  <c:v>24525</c:v>
                </c:pt>
                <c:pt idx="5">
                  <c:v>56230</c:v>
                </c:pt>
                <c:pt idx="6">
                  <c:v>54414</c:v>
                </c:pt>
                <c:pt idx="7">
                  <c:v>58030</c:v>
                </c:pt>
                <c:pt idx="8">
                  <c:v>54061</c:v>
                </c:pt>
                <c:pt idx="9">
                  <c:v>41680</c:v>
                </c:pt>
                <c:pt idx="10">
                  <c:v>34059</c:v>
                </c:pt>
                <c:pt idx="11">
                  <c:v>30425</c:v>
                </c:pt>
                <c:pt idx="12">
                  <c:v>31977</c:v>
                </c:pt>
                <c:pt idx="13">
                  <c:v>32462</c:v>
                </c:pt>
                <c:pt idx="14">
                  <c:v>40527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6-4167-9BF6-12C10C85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-1.3266771524310994E-2</c:v>
                </c:pt>
                <c:pt idx="1">
                  <c:v>0.127991514800887</c:v>
                </c:pt>
                <c:pt idx="2">
                  <c:v>0.54804907902200206</c:v>
                </c:pt>
                <c:pt idx="3">
                  <c:v>0.36583078491335375</c:v>
                </c:pt>
                <c:pt idx="4">
                  <c:v>-0.56384492263916064</c:v>
                </c:pt>
                <c:pt idx="5">
                  <c:v>3.3373764104825954E-2</c:v>
                </c:pt>
                <c:pt idx="6">
                  <c:v>-6.2312596932621034E-2</c:v>
                </c:pt>
                <c:pt idx="7">
                  <c:v>7.3417065907031009E-2</c:v>
                </c:pt>
                <c:pt idx="8">
                  <c:v>0.29704894433781193</c:v>
                </c:pt>
                <c:pt idx="9">
                  <c:v>0.2237587715434981</c:v>
                </c:pt>
                <c:pt idx="10">
                  <c:v>0.11944124897288422</c:v>
                </c:pt>
                <c:pt idx="11">
                  <c:v>-4.8534884448197091E-2</c:v>
                </c:pt>
                <c:pt idx="12">
                  <c:v>-1.4940545869016053E-2</c:v>
                </c:pt>
                <c:pt idx="13">
                  <c:v>-0.1990031337133269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6-4167-9BF6-12C10C85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57716</c:v>
                </c:pt>
                <c:pt idx="1">
                  <c:v>58492</c:v>
                </c:pt>
                <c:pt idx="2">
                  <c:v>51855</c:v>
                </c:pt>
                <c:pt idx="3">
                  <c:v>33497</c:v>
                </c:pt>
                <c:pt idx="4">
                  <c:v>24525</c:v>
                </c:pt>
                <c:pt idx="5">
                  <c:v>56230</c:v>
                </c:pt>
                <c:pt idx="6">
                  <c:v>54414</c:v>
                </c:pt>
                <c:pt idx="7">
                  <c:v>57977</c:v>
                </c:pt>
                <c:pt idx="8">
                  <c:v>53895</c:v>
                </c:pt>
                <c:pt idx="9">
                  <c:v>41384</c:v>
                </c:pt>
                <c:pt idx="10">
                  <c:v>33757</c:v>
                </c:pt>
                <c:pt idx="11">
                  <c:v>30226</c:v>
                </c:pt>
                <c:pt idx="12">
                  <c:v>31818</c:v>
                </c:pt>
                <c:pt idx="13">
                  <c:v>30366</c:v>
                </c:pt>
                <c:pt idx="14">
                  <c:v>37268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AA0-B8BD-E51F145C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-1.3266771524310994E-2</c:v>
                </c:pt>
                <c:pt idx="1">
                  <c:v>0.127991514800887</c:v>
                </c:pt>
                <c:pt idx="2">
                  <c:v>0.54804907902200206</c:v>
                </c:pt>
                <c:pt idx="3">
                  <c:v>0.36583078491335375</c:v>
                </c:pt>
                <c:pt idx="4">
                  <c:v>-0.56384492263916064</c:v>
                </c:pt>
                <c:pt idx="5">
                  <c:v>3.3373764104825954E-2</c:v>
                </c:pt>
                <c:pt idx="6">
                  <c:v>-6.1455404729461649E-2</c:v>
                </c:pt>
                <c:pt idx="7">
                  <c:v>7.5739864551442659E-2</c:v>
                </c:pt>
                <c:pt idx="8">
                  <c:v>0.30231490431084485</c:v>
                </c:pt>
                <c:pt idx="9">
                  <c:v>0.22593832390319046</c:v>
                </c:pt>
                <c:pt idx="10">
                  <c:v>0.11681995632898823</c:v>
                </c:pt>
                <c:pt idx="11">
                  <c:v>-5.003457162612357E-2</c:v>
                </c:pt>
                <c:pt idx="12">
                  <c:v>4.7816637028255338E-2</c:v>
                </c:pt>
                <c:pt idx="13">
                  <c:v>-0.18519909842223892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9-4AA0-B8BD-E51F145C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49774</c:v>
                </c:pt>
                <c:pt idx="1">
                  <c:v>50880</c:v>
                </c:pt>
                <c:pt idx="2">
                  <c:v>46721</c:v>
                </c:pt>
                <c:pt idx="3">
                  <c:v>0</c:v>
                </c:pt>
                <c:pt idx="4">
                  <c:v>0</c:v>
                </c:pt>
                <c:pt idx="5">
                  <c:v>42788</c:v>
                </c:pt>
                <c:pt idx="6">
                  <c:v>39698</c:v>
                </c:pt>
                <c:pt idx="7">
                  <c:v>25904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E-40BB-82E4-671A9A6E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-2.1737421383647759E-2</c:v>
                </c:pt>
                <c:pt idx="1">
                  <c:v>8.9017786434365753E-2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7.7837674442037486E-2</c:v>
                </c:pt>
                <c:pt idx="6">
                  <c:v>0.53250463248919089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E-40BB-82E4-671A9A6EF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63-4403-9ED0-E654D12BF054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3-4403-9ED0-E654D12BF054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63-4403-9ED0-E654D12BF05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63-4403-9ED0-E654D12BF054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63-4403-9ED0-E654D12BF05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63-4403-9ED0-E654D12BF05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12">
                  <c:v>100264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3-4403-9ED0-E654D12B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63-4403-9ED0-E654D12BF0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493497</c:v>
                      </c:pt>
                      <c:pt idx="1">
                        <c:v>430844</c:v>
                      </c:pt>
                      <c:pt idx="2">
                        <c:v>217806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115808</c:v>
                      </c:pt>
                      <c:pt idx="8">
                        <c:v>80706</c:v>
                      </c:pt>
                      <c:pt idx="9">
                        <c:v>56100</c:v>
                      </c:pt>
                      <c:pt idx="10">
                        <c:v>36828</c:v>
                      </c:pt>
                      <c:pt idx="11">
                        <c:v>44846</c:v>
                      </c:pt>
                      <c:pt idx="12">
                        <c:v>1546641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63-4403-9ED0-E654D12BF0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63-4403-9ED0-E654D12BF05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63-4403-9ED0-E654D12BF05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63-4403-9ED0-E654D12BF05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63-4403-9ED0-E654D12BF05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63-4403-9ED0-E654D12BF05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63-4403-9ED0-E654D12BF05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63-4403-9ED0-E654D12BF05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63-4403-9ED0-E654D12BF05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63-4403-9ED0-E654D12BF05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63-4403-9ED0-E654D12BF05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63-4403-9ED0-E654D12BF05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63-4403-9ED0-E654D12BF05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63-4403-9ED0-E654D12BF054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12">
                  <c:v>-2.1198881336027542E-3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63-4403-9ED0-E654D12B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24-47F8-B847-03AF10D53F71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5640</c:v>
                </c:pt>
                <c:pt idx="1">
                  <c:v>5737</c:v>
                </c:pt>
                <c:pt idx="2">
                  <c:v>6448</c:v>
                </c:pt>
                <c:pt idx="3">
                  <c:v>6231</c:v>
                </c:pt>
                <c:pt idx="4">
                  <c:v>7187</c:v>
                </c:pt>
                <c:pt idx="5">
                  <c:v>6546</c:v>
                </c:pt>
                <c:pt idx="6">
                  <c:v>6308</c:v>
                </c:pt>
                <c:pt idx="7">
                  <c:v>7150</c:v>
                </c:pt>
                <c:pt idx="8">
                  <c:v>6420</c:v>
                </c:pt>
                <c:pt idx="9">
                  <c:v>5517</c:v>
                </c:pt>
                <c:pt idx="10">
                  <c:v>4448</c:v>
                </c:pt>
                <c:pt idx="11">
                  <c:v>4800</c:v>
                </c:pt>
                <c:pt idx="12">
                  <c:v>72432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24-47F8-B847-03AF10D53F71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24-47F8-B847-03AF10D53F7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3830</c:v>
                </c:pt>
                <c:pt idx="1">
                  <c:v>4983</c:v>
                </c:pt>
                <c:pt idx="2">
                  <c:v>5213</c:v>
                </c:pt>
                <c:pt idx="3">
                  <c:v>5955</c:v>
                </c:pt>
                <c:pt idx="4">
                  <c:v>6735</c:v>
                </c:pt>
                <c:pt idx="5">
                  <c:v>6147</c:v>
                </c:pt>
                <c:pt idx="6">
                  <c:v>6741</c:v>
                </c:pt>
                <c:pt idx="7">
                  <c:v>4695</c:v>
                </c:pt>
                <c:pt idx="8">
                  <c:v>7407</c:v>
                </c:pt>
                <c:pt idx="9">
                  <c:v>5734</c:v>
                </c:pt>
                <c:pt idx="10">
                  <c:v>7338</c:v>
                </c:pt>
                <c:pt idx="11">
                  <c:v>6283</c:v>
                </c:pt>
                <c:pt idx="12">
                  <c:v>71061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24-47F8-B847-03AF10D53F71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24-47F8-B847-03AF10D53F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24-47F8-B847-03AF10D53F7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4817</c:v>
                </c:pt>
                <c:pt idx="1">
                  <c:v>3847</c:v>
                </c:pt>
                <c:pt idx="2">
                  <c:v>4829</c:v>
                </c:pt>
                <c:pt idx="3">
                  <c:v>6149</c:v>
                </c:pt>
                <c:pt idx="4">
                  <c:v>7528</c:v>
                </c:pt>
                <c:pt idx="5">
                  <c:v>7419</c:v>
                </c:pt>
                <c:pt idx="6">
                  <c:v>6401</c:v>
                </c:pt>
                <c:pt idx="7">
                  <c:v>7231</c:v>
                </c:pt>
                <c:pt idx="12">
                  <c:v>48221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24-47F8-B847-03AF10D53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24-47F8-B847-03AF10D53F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109435</c:v>
                      </c:pt>
                      <c:pt idx="1">
                        <c:v>98017</c:v>
                      </c:pt>
                      <c:pt idx="2">
                        <c:v>45193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66105</c:v>
                      </c:pt>
                      <c:pt idx="8">
                        <c:v>52265</c:v>
                      </c:pt>
                      <c:pt idx="9">
                        <c:v>36133</c:v>
                      </c:pt>
                      <c:pt idx="10">
                        <c:v>14426</c:v>
                      </c:pt>
                      <c:pt idx="11">
                        <c:v>14280</c:v>
                      </c:pt>
                      <c:pt idx="12">
                        <c:v>472177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24-47F8-B847-03AF10D53F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24-47F8-B847-03AF10D53F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24-47F8-B847-03AF10D53F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24-47F8-B847-03AF10D53F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24-47F8-B847-03AF10D53F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24-47F8-B847-03AF10D53F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24-47F8-B847-03AF10D53F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24-47F8-B847-03AF10D53F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24-47F8-B847-03AF10D53F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24-47F8-B847-03AF10D53F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24-47F8-B847-03AF10D53F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24-47F8-B847-03AF10D53F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24-47F8-B847-03AF10D53F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24-47F8-B847-03AF10D53F71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0.25770234986945173</c:v>
                </c:pt>
                <c:pt idx="1">
                  <c:v>-0.22797511539233395</c:v>
                </c:pt>
                <c:pt idx="2">
                  <c:v>-7.3661998849031241E-2</c:v>
                </c:pt>
                <c:pt idx="3">
                  <c:v>3.2577665827036029E-2</c:v>
                </c:pt>
                <c:pt idx="4">
                  <c:v>0.11774313288789906</c:v>
                </c:pt>
                <c:pt idx="5">
                  <c:v>0.20693020985846755</c:v>
                </c:pt>
                <c:pt idx="6">
                  <c:v>-5.0437620531078475E-2</c:v>
                </c:pt>
                <c:pt idx="7">
                  <c:v>0.54014909478168271</c:v>
                </c:pt>
                <c:pt idx="12">
                  <c:v>8.8534729903609666E-2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24-47F8-B847-03AF10D53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0B-444F-9172-707771676F50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94379</c:v>
                </c:pt>
                <c:pt idx="1">
                  <c:v>85353</c:v>
                </c:pt>
                <c:pt idx="2">
                  <c:v>107350</c:v>
                </c:pt>
                <c:pt idx="3">
                  <c:v>113397</c:v>
                </c:pt>
                <c:pt idx="4">
                  <c:v>122735</c:v>
                </c:pt>
                <c:pt idx="5">
                  <c:v>151037</c:v>
                </c:pt>
                <c:pt idx="6">
                  <c:v>161599</c:v>
                </c:pt>
                <c:pt idx="7">
                  <c:v>177694</c:v>
                </c:pt>
                <c:pt idx="8">
                  <c:v>127466</c:v>
                </c:pt>
                <c:pt idx="9">
                  <c:v>103186</c:v>
                </c:pt>
                <c:pt idx="10">
                  <c:v>69364</c:v>
                </c:pt>
                <c:pt idx="11">
                  <c:v>71834</c:v>
                </c:pt>
                <c:pt idx="12">
                  <c:v>1385394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B-444F-9172-707771676F50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0B-444F-9172-707771676F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76235</c:v>
                </c:pt>
                <c:pt idx="1">
                  <c:v>74115</c:v>
                </c:pt>
                <c:pt idx="2">
                  <c:v>98365</c:v>
                </c:pt>
                <c:pt idx="3">
                  <c:v>108738</c:v>
                </c:pt>
                <c:pt idx="4">
                  <c:v>127566</c:v>
                </c:pt>
                <c:pt idx="5">
                  <c:v>145345</c:v>
                </c:pt>
                <c:pt idx="6">
                  <c:v>163095</c:v>
                </c:pt>
                <c:pt idx="7">
                  <c:v>188499</c:v>
                </c:pt>
                <c:pt idx="8">
                  <c:v>137327</c:v>
                </c:pt>
                <c:pt idx="9">
                  <c:v>109884</c:v>
                </c:pt>
                <c:pt idx="10">
                  <c:v>89993</c:v>
                </c:pt>
                <c:pt idx="11">
                  <c:v>73903</c:v>
                </c:pt>
                <c:pt idx="12">
                  <c:v>1393065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0B-444F-9172-707771676F50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0B-444F-9172-707771676F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0B-444F-9172-707771676F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77024</c:v>
                </c:pt>
                <c:pt idx="1">
                  <c:v>75077</c:v>
                </c:pt>
                <c:pt idx="2">
                  <c:v>3569</c:v>
                </c:pt>
                <c:pt idx="3">
                  <c:v>4818</c:v>
                </c:pt>
                <c:pt idx="4">
                  <c:v>4362</c:v>
                </c:pt>
                <c:pt idx="5">
                  <c:v>4317</c:v>
                </c:pt>
                <c:pt idx="6">
                  <c:v>4339</c:v>
                </c:pt>
                <c:pt idx="7">
                  <c:v>3570</c:v>
                </c:pt>
                <c:pt idx="12">
                  <c:v>1059158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0B-444F-9172-70777167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0B-444F-9172-707771676F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100476</c:v>
                      </c:pt>
                      <c:pt idx="1">
                        <c:v>90119</c:v>
                      </c:pt>
                      <c:pt idx="2">
                        <c:v>40050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54073</c:v>
                      </c:pt>
                      <c:pt idx="8">
                        <c:v>44522</c:v>
                      </c:pt>
                      <c:pt idx="9">
                        <c:v>26446</c:v>
                      </c:pt>
                      <c:pt idx="10">
                        <c:v>9600</c:v>
                      </c:pt>
                      <c:pt idx="11">
                        <c:v>6993</c:v>
                      </c:pt>
                      <c:pt idx="12">
                        <c:v>400640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0B-444F-9172-707771676F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0B-444F-9172-707771676F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0B-444F-9172-707771676F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0B-444F-9172-707771676F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0B-444F-9172-707771676F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0B-444F-9172-707771676F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0B-444F-9172-707771676F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0B-444F-9172-707771676F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0B-444F-9172-707771676F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0B-444F-9172-707771676F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0B-444F-9172-707771676F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0B-444F-9172-707771676F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0B-444F-9172-707771676F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0B-444F-9172-707771676F50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1.0349576965960505E-2</c:v>
                </c:pt>
                <c:pt idx="1">
                  <c:v>1.2979828644673841E-2</c:v>
                </c:pt>
                <c:pt idx="2">
                  <c:v>-0.96371676917602811</c:v>
                </c:pt>
                <c:pt idx="3">
                  <c:v>-0.95569166252827897</c:v>
                </c:pt>
                <c:pt idx="4">
                  <c:v>-0.96580593575090545</c:v>
                </c:pt>
                <c:pt idx="5">
                  <c:v>-0.97029825587395502</c:v>
                </c:pt>
                <c:pt idx="6">
                  <c:v>-0.9733958735706183</c:v>
                </c:pt>
                <c:pt idx="7">
                  <c:v>-0.98106090748492036</c:v>
                </c:pt>
                <c:pt idx="12">
                  <c:v>7.8618433782300157E-2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0B-444F-9172-70777167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9B-4A27-93D7-C821FF3B5434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12994</c:v>
                </c:pt>
                <c:pt idx="1">
                  <c:v>8549</c:v>
                </c:pt>
                <c:pt idx="2">
                  <c:v>13370</c:v>
                </c:pt>
                <c:pt idx="3">
                  <c:v>27095</c:v>
                </c:pt>
                <c:pt idx="4">
                  <c:v>25323</c:v>
                </c:pt>
                <c:pt idx="5">
                  <c:v>34827</c:v>
                </c:pt>
                <c:pt idx="6">
                  <c:v>39459</c:v>
                </c:pt>
                <c:pt idx="7">
                  <c:v>24830</c:v>
                </c:pt>
                <c:pt idx="8">
                  <c:v>30555</c:v>
                </c:pt>
                <c:pt idx="9">
                  <c:v>14887</c:v>
                </c:pt>
                <c:pt idx="10">
                  <c:v>10708</c:v>
                </c:pt>
                <c:pt idx="11">
                  <c:v>13117</c:v>
                </c:pt>
                <c:pt idx="12">
                  <c:v>255714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B-4A27-93D7-C821FF3B5434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9B-4A27-93D7-C821FF3B543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7945</c:v>
                </c:pt>
                <c:pt idx="1">
                  <c:v>8223</c:v>
                </c:pt>
                <c:pt idx="2">
                  <c:v>14511</c:v>
                </c:pt>
                <c:pt idx="3">
                  <c:v>19093</c:v>
                </c:pt>
                <c:pt idx="4">
                  <c:v>33545</c:v>
                </c:pt>
                <c:pt idx="5">
                  <c:v>40959</c:v>
                </c:pt>
                <c:pt idx="6">
                  <c:v>44651</c:v>
                </c:pt>
                <c:pt idx="7">
                  <c:v>41307</c:v>
                </c:pt>
                <c:pt idx="8">
                  <c:v>22434</c:v>
                </c:pt>
                <c:pt idx="9">
                  <c:v>21702</c:v>
                </c:pt>
                <c:pt idx="10">
                  <c:v>17410</c:v>
                </c:pt>
                <c:pt idx="11">
                  <c:v>15554</c:v>
                </c:pt>
                <c:pt idx="12">
                  <c:v>287334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9B-4A27-93D7-C821FF3B5434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9B-4A27-93D7-C821FF3B543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9B-4A27-93D7-C821FF3B543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10553</c:v>
                </c:pt>
                <c:pt idx="1">
                  <c:v>7437</c:v>
                </c:pt>
                <c:pt idx="2">
                  <c:v>1260</c:v>
                </c:pt>
                <c:pt idx="3">
                  <c:v>1331</c:v>
                </c:pt>
                <c:pt idx="4">
                  <c:v>3166</c:v>
                </c:pt>
                <c:pt idx="5">
                  <c:v>3102</c:v>
                </c:pt>
                <c:pt idx="6">
                  <c:v>2062</c:v>
                </c:pt>
                <c:pt idx="7">
                  <c:v>3661</c:v>
                </c:pt>
                <c:pt idx="12">
                  <c:v>168344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9B-4A27-93D7-C821FF3B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9B-4A27-93D7-C821FF3B54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8959</c:v>
                      </c:pt>
                      <c:pt idx="1">
                        <c:v>7898</c:v>
                      </c:pt>
                      <c:pt idx="2">
                        <c:v>5143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12032</c:v>
                      </c:pt>
                      <c:pt idx="8">
                        <c:v>7743</c:v>
                      </c:pt>
                      <c:pt idx="9">
                        <c:v>9687</c:v>
                      </c:pt>
                      <c:pt idx="10">
                        <c:v>4826</c:v>
                      </c:pt>
                      <c:pt idx="11">
                        <c:v>7287</c:v>
                      </c:pt>
                      <c:pt idx="12">
                        <c:v>71537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9B-4A27-93D7-C821FF3B543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9B-4A27-93D7-C821FF3B543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9B-4A27-93D7-C821FF3B543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9B-4A27-93D7-C821FF3B543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9B-4A27-93D7-C821FF3B543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9B-4A27-93D7-C821FF3B543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9B-4A27-93D7-C821FF3B543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9B-4A27-93D7-C821FF3B543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9B-4A27-93D7-C821FF3B543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9B-4A27-93D7-C821FF3B543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9B-4A27-93D7-C821FF3B543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9B-4A27-93D7-C821FF3B543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9B-4A27-93D7-C821FF3B543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9B-4A27-93D7-C821FF3B5434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0.32825676526117054</c:v>
                </c:pt>
                <c:pt idx="1">
                  <c:v>-9.5585552717986189E-2</c:v>
                </c:pt>
                <c:pt idx="2">
                  <c:v>-0.91316931982633864</c:v>
                </c:pt>
                <c:pt idx="3">
                  <c:v>-0.9302885874404232</c:v>
                </c:pt>
                <c:pt idx="4">
                  <c:v>-0.90561931733492318</c:v>
                </c:pt>
                <c:pt idx="5">
                  <c:v>-0.92426572914377791</c:v>
                </c:pt>
                <c:pt idx="6">
                  <c:v>-0.95381962330070991</c:v>
                </c:pt>
                <c:pt idx="7">
                  <c:v>-0.91137095407558044</c:v>
                </c:pt>
                <c:pt idx="12">
                  <c:v>-0.1992541644072795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9B-4A27-93D7-C821FF3B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8E-4C19-AB92-3898B1D1AE62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8713</c:v>
                </c:pt>
                <c:pt idx="1">
                  <c:v>8514</c:v>
                </c:pt>
                <c:pt idx="2">
                  <c:v>9155</c:v>
                </c:pt>
                <c:pt idx="3">
                  <c:v>6472</c:v>
                </c:pt>
                <c:pt idx="4">
                  <c:v>5606</c:v>
                </c:pt>
                <c:pt idx="5">
                  <c:v>3827</c:v>
                </c:pt>
                <c:pt idx="6">
                  <c:v>3286</c:v>
                </c:pt>
                <c:pt idx="7">
                  <c:v>4721</c:v>
                </c:pt>
                <c:pt idx="8">
                  <c:v>4186</c:v>
                </c:pt>
                <c:pt idx="9">
                  <c:v>5590</c:v>
                </c:pt>
                <c:pt idx="10">
                  <c:v>8768</c:v>
                </c:pt>
                <c:pt idx="11">
                  <c:v>7064</c:v>
                </c:pt>
                <c:pt idx="12">
                  <c:v>75902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E-4C19-AB92-3898B1D1AE62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8E-4C19-AB92-3898B1D1AE6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10751</c:v>
                </c:pt>
                <c:pt idx="1">
                  <c:v>10155</c:v>
                </c:pt>
                <c:pt idx="2">
                  <c:v>10079</c:v>
                </c:pt>
                <c:pt idx="3">
                  <c:v>7484</c:v>
                </c:pt>
                <c:pt idx="4">
                  <c:v>5778</c:v>
                </c:pt>
                <c:pt idx="5">
                  <c:v>3968</c:v>
                </c:pt>
                <c:pt idx="6">
                  <c:v>3399</c:v>
                </c:pt>
                <c:pt idx="7">
                  <c:v>4564</c:v>
                </c:pt>
                <c:pt idx="8">
                  <c:v>3938</c:v>
                </c:pt>
                <c:pt idx="9">
                  <c:v>6453</c:v>
                </c:pt>
                <c:pt idx="10">
                  <c:v>7634</c:v>
                </c:pt>
                <c:pt idx="11">
                  <c:v>7036</c:v>
                </c:pt>
                <c:pt idx="12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8E-4C19-AB92-3898B1D1AE62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8E-4C19-AB92-3898B1D1AE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8E-4C19-AB92-3898B1D1AE6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9438</c:v>
                </c:pt>
                <c:pt idx="1">
                  <c:v>9264</c:v>
                </c:pt>
                <c:pt idx="2">
                  <c:v>9265</c:v>
                </c:pt>
                <c:pt idx="3">
                  <c:v>5830</c:v>
                </c:pt>
                <c:pt idx="4">
                  <c:v>5883</c:v>
                </c:pt>
                <c:pt idx="5">
                  <c:v>4239</c:v>
                </c:pt>
                <c:pt idx="6">
                  <c:v>3594</c:v>
                </c:pt>
                <c:pt idx="7">
                  <c:v>4530</c:v>
                </c:pt>
                <c:pt idx="12">
                  <c:v>52043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8E-4C19-AB92-3898B1D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8E-4C19-AB92-3898B1D1AE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384062</c:v>
                      </c:pt>
                      <c:pt idx="1">
                        <c:v>332827</c:v>
                      </c:pt>
                      <c:pt idx="2">
                        <c:v>172613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49703</c:v>
                      </c:pt>
                      <c:pt idx="8">
                        <c:v>28441</c:v>
                      </c:pt>
                      <c:pt idx="9">
                        <c:v>19967</c:v>
                      </c:pt>
                      <c:pt idx="10">
                        <c:v>22402</c:v>
                      </c:pt>
                      <c:pt idx="11">
                        <c:v>30566</c:v>
                      </c:pt>
                      <c:pt idx="12">
                        <c:v>1074464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8E-4C19-AB92-3898B1D1AE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8E-4C19-AB92-3898B1D1AE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8E-4C19-AB92-3898B1D1AE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8E-4C19-AB92-3898B1D1AE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8E-4C19-AB92-3898B1D1AE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8E-4C19-AB92-3898B1D1AE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8E-4C19-AB92-3898B1D1AE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8E-4C19-AB92-3898B1D1AE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8E-4C19-AB92-3898B1D1AE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8E-4C19-AB92-3898B1D1AE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8E-4C19-AB92-3898B1D1AE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8E-4C19-AB92-3898B1D1AE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8E-4C19-AB92-3898B1D1AE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8E-4C19-AB92-3898B1D1AE62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-0.12212817412333732</c:v>
                </c:pt>
                <c:pt idx="1">
                  <c:v>-8.7740029542097475E-2</c:v>
                </c:pt>
                <c:pt idx="2">
                  <c:v>-8.0761980355193996E-2</c:v>
                </c:pt>
                <c:pt idx="3">
                  <c:v>-0.221004810261892</c:v>
                </c:pt>
                <c:pt idx="4">
                  <c:v>1.8172377985462118E-2</c:v>
                </c:pt>
                <c:pt idx="5">
                  <c:v>6.8296370967741993E-2</c:v>
                </c:pt>
                <c:pt idx="6">
                  <c:v>5.7369814651368145E-2</c:v>
                </c:pt>
                <c:pt idx="7">
                  <c:v>-7.4496056091147844E-3</c:v>
                </c:pt>
                <c:pt idx="12">
                  <c:v>-7.3605325928299381E-2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8E-4C19-AB92-3898B1D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68-40F7-925C-4CD535F2B9F4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54058</c:v>
                </c:pt>
                <c:pt idx="1">
                  <c:v>48665</c:v>
                </c:pt>
                <c:pt idx="2">
                  <c:v>51458</c:v>
                </c:pt>
                <c:pt idx="3">
                  <c:v>41501</c:v>
                </c:pt>
                <c:pt idx="4">
                  <c:v>37494</c:v>
                </c:pt>
                <c:pt idx="5">
                  <c:v>44671</c:v>
                </c:pt>
                <c:pt idx="6">
                  <c:v>61706</c:v>
                </c:pt>
                <c:pt idx="7">
                  <c:v>66954</c:v>
                </c:pt>
                <c:pt idx="8">
                  <c:v>70200</c:v>
                </c:pt>
                <c:pt idx="9">
                  <c:v>66201</c:v>
                </c:pt>
                <c:pt idx="10">
                  <c:v>60886</c:v>
                </c:pt>
                <c:pt idx="11">
                  <c:v>62747</c:v>
                </c:pt>
                <c:pt idx="12">
                  <c:v>666541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8-40F7-925C-4CD535F2B9F4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68-40F7-925C-4CD535F2B9F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70667</c:v>
                </c:pt>
                <c:pt idx="1">
                  <c:v>65783</c:v>
                </c:pt>
                <c:pt idx="2">
                  <c:v>67607</c:v>
                </c:pt>
                <c:pt idx="3">
                  <c:v>47099</c:v>
                </c:pt>
                <c:pt idx="4">
                  <c:v>47307</c:v>
                </c:pt>
                <c:pt idx="5">
                  <c:v>59447</c:v>
                </c:pt>
                <c:pt idx="6">
                  <c:v>73992</c:v>
                </c:pt>
                <c:pt idx="7">
                  <c:v>75222</c:v>
                </c:pt>
                <c:pt idx="8">
                  <c:v>77720</c:v>
                </c:pt>
                <c:pt idx="9">
                  <c:v>74256</c:v>
                </c:pt>
                <c:pt idx="10">
                  <c:v>60088</c:v>
                </c:pt>
                <c:pt idx="11">
                  <c:v>67375</c:v>
                </c:pt>
                <c:pt idx="12">
                  <c:v>786563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68-40F7-925C-4CD535F2B9F4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68-40F7-925C-4CD535F2B9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68-40F7-925C-4CD535F2B9F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69055</c:v>
                </c:pt>
                <c:pt idx="1">
                  <c:v>65244</c:v>
                </c:pt>
                <c:pt idx="2">
                  <c:v>1246</c:v>
                </c:pt>
                <c:pt idx="3">
                  <c:v>652</c:v>
                </c:pt>
                <c:pt idx="4">
                  <c:v>482</c:v>
                </c:pt>
                <c:pt idx="5">
                  <c:v>452</c:v>
                </c:pt>
                <c:pt idx="6">
                  <c:v>401</c:v>
                </c:pt>
                <c:pt idx="7">
                  <c:v>348</c:v>
                </c:pt>
                <c:pt idx="12">
                  <c:v>499766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68-40F7-925C-4CD535F2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68-40F7-925C-4CD535F2B9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56783</c:v>
                      </c:pt>
                      <c:pt idx="1">
                        <c:v>47712</c:v>
                      </c:pt>
                      <c:pt idx="2">
                        <c:v>27667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4094</c:v>
                      </c:pt>
                      <c:pt idx="8">
                        <c:v>4342</c:v>
                      </c:pt>
                      <c:pt idx="9">
                        <c:v>3047</c:v>
                      </c:pt>
                      <c:pt idx="10">
                        <c:v>4492</c:v>
                      </c:pt>
                      <c:pt idx="11">
                        <c:v>6245</c:v>
                      </c:pt>
                      <c:pt idx="12">
                        <c:v>163077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68-40F7-925C-4CD535F2B9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68-40F7-925C-4CD535F2B9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68-40F7-925C-4CD535F2B9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68-40F7-925C-4CD535F2B9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68-40F7-925C-4CD535F2B9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68-40F7-925C-4CD535F2B9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68-40F7-925C-4CD535F2B9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68-40F7-925C-4CD535F2B9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68-40F7-925C-4CD535F2B9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68-40F7-925C-4CD535F2B9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68-40F7-925C-4CD535F2B9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68-40F7-925C-4CD535F2B9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68-40F7-925C-4CD535F2B9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68-40F7-925C-4CD535F2B9F4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-2.2811213154654952E-2</c:v>
                </c:pt>
                <c:pt idx="1">
                  <c:v>-8.1936062508550789E-3</c:v>
                </c:pt>
                <c:pt idx="2">
                  <c:v>-0.98156995577381045</c:v>
                </c:pt>
                <c:pt idx="3">
                  <c:v>-0.98615681861610649</c:v>
                </c:pt>
                <c:pt idx="4">
                  <c:v>-0.98981123300991392</c:v>
                </c:pt>
                <c:pt idx="5">
                  <c:v>-0.99239658855787505</c:v>
                </c:pt>
                <c:pt idx="6">
                  <c:v>-0.99458049518866909</c:v>
                </c:pt>
                <c:pt idx="7">
                  <c:v>-0.99537369386615615</c:v>
                </c:pt>
                <c:pt idx="12">
                  <c:v>-1.4509271894053488E-2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68-40F7-925C-4CD535F2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DD-4587-84C6-7C7F6647FA46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147240</c:v>
                </c:pt>
                <c:pt idx="1">
                  <c:v>124021</c:v>
                </c:pt>
                <c:pt idx="2">
                  <c:v>121326</c:v>
                </c:pt>
                <c:pt idx="3">
                  <c:v>86889</c:v>
                </c:pt>
                <c:pt idx="4">
                  <c:v>71295</c:v>
                </c:pt>
                <c:pt idx="5">
                  <c:v>68057</c:v>
                </c:pt>
                <c:pt idx="6">
                  <c:v>61051</c:v>
                </c:pt>
                <c:pt idx="7">
                  <c:v>65688</c:v>
                </c:pt>
                <c:pt idx="8">
                  <c:v>87257</c:v>
                </c:pt>
                <c:pt idx="9">
                  <c:v>95060</c:v>
                </c:pt>
                <c:pt idx="10">
                  <c:v>146312</c:v>
                </c:pt>
                <c:pt idx="11">
                  <c:v>136634</c:v>
                </c:pt>
                <c:pt idx="12">
                  <c:v>1210830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D-4587-84C6-7C7F6647FA46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DD-4587-84C6-7C7F6647FA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155725</c:v>
                </c:pt>
                <c:pt idx="1">
                  <c:v>152616</c:v>
                </c:pt>
                <c:pt idx="2">
                  <c:v>150045</c:v>
                </c:pt>
                <c:pt idx="3">
                  <c:v>106843</c:v>
                </c:pt>
                <c:pt idx="4">
                  <c:v>87638</c:v>
                </c:pt>
                <c:pt idx="5">
                  <c:v>81325</c:v>
                </c:pt>
                <c:pt idx="6">
                  <c:v>76623</c:v>
                </c:pt>
                <c:pt idx="7">
                  <c:v>68793</c:v>
                </c:pt>
                <c:pt idx="8">
                  <c:v>95768</c:v>
                </c:pt>
                <c:pt idx="9">
                  <c:v>109949</c:v>
                </c:pt>
                <c:pt idx="10">
                  <c:v>147372</c:v>
                </c:pt>
                <c:pt idx="11">
                  <c:v>141819</c:v>
                </c:pt>
                <c:pt idx="12">
                  <c:v>1374516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DD-4587-84C6-7C7F6647FA46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DD-4587-84C6-7C7F6647FA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DD-4587-84C6-7C7F6647FA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156499</c:v>
                </c:pt>
                <c:pt idx="1">
                  <c:v>139754</c:v>
                </c:pt>
                <c:pt idx="2">
                  <c:v>3312</c:v>
                </c:pt>
                <c:pt idx="3">
                  <c:v>1873</c:v>
                </c:pt>
                <c:pt idx="4">
                  <c:v>1415</c:v>
                </c:pt>
                <c:pt idx="5">
                  <c:v>965</c:v>
                </c:pt>
                <c:pt idx="6">
                  <c:v>390</c:v>
                </c:pt>
                <c:pt idx="7">
                  <c:v>915</c:v>
                </c:pt>
                <c:pt idx="12">
                  <c:v>831851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DD-4587-84C6-7C7F6647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FDD-4587-84C6-7C7F6647FA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164737</c:v>
                      </c:pt>
                      <c:pt idx="1">
                        <c:v>143791</c:v>
                      </c:pt>
                      <c:pt idx="2">
                        <c:v>74925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18885</c:v>
                      </c:pt>
                      <c:pt idx="8">
                        <c:v>4527</c:v>
                      </c:pt>
                      <c:pt idx="9">
                        <c:v>2230</c:v>
                      </c:pt>
                      <c:pt idx="10">
                        <c:v>11037</c:v>
                      </c:pt>
                      <c:pt idx="11">
                        <c:v>12813</c:v>
                      </c:pt>
                      <c:pt idx="12">
                        <c:v>445011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FDD-4587-84C6-7C7F6647FA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FDD-4587-84C6-7C7F6647FA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FDD-4587-84C6-7C7F6647FA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FDD-4587-84C6-7C7F6647FA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FDD-4587-84C6-7C7F6647FA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FDD-4587-84C6-7C7F6647FA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FDD-4587-84C6-7C7F6647FA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FDD-4587-84C6-7C7F6647FA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FDD-4587-84C6-7C7F6647FA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FDD-4587-84C6-7C7F6647FA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FDD-4587-84C6-7C7F6647FA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FDD-4587-84C6-7C7F6647FA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FDD-4587-84C6-7C7F6647FA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FDD-4587-84C6-7C7F6647FA46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4.9703002087011505E-3</c:v>
                </c:pt>
                <c:pt idx="1">
                  <c:v>-8.4276877915814841E-2</c:v>
                </c:pt>
                <c:pt idx="2">
                  <c:v>-0.97792662201339597</c:v>
                </c:pt>
                <c:pt idx="3">
                  <c:v>-0.98246960493434288</c:v>
                </c:pt>
                <c:pt idx="4">
                  <c:v>-0.98385403592049114</c:v>
                </c:pt>
                <c:pt idx="5">
                  <c:v>-0.98813403012603751</c:v>
                </c:pt>
                <c:pt idx="6">
                  <c:v>-0.9949101444735915</c:v>
                </c:pt>
                <c:pt idx="7">
                  <c:v>-0.98669922811914001</c:v>
                </c:pt>
                <c:pt idx="12">
                  <c:v>-5.4293503469727389E-2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FDD-4587-84C6-7C7F6647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1-437A-9A9F-B78D4018C8E5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1485</c:v>
                </c:pt>
                <c:pt idx="1">
                  <c:v>489</c:v>
                </c:pt>
                <c:pt idx="2">
                  <c:v>627</c:v>
                </c:pt>
                <c:pt idx="3">
                  <c:v>1179</c:v>
                </c:pt>
                <c:pt idx="4">
                  <c:v>1357</c:v>
                </c:pt>
                <c:pt idx="5">
                  <c:v>818</c:v>
                </c:pt>
                <c:pt idx="6">
                  <c:v>1209</c:v>
                </c:pt>
                <c:pt idx="7">
                  <c:v>1439</c:v>
                </c:pt>
                <c:pt idx="8">
                  <c:v>932</c:v>
                </c:pt>
                <c:pt idx="9">
                  <c:v>661</c:v>
                </c:pt>
                <c:pt idx="10">
                  <c:v>671</c:v>
                </c:pt>
                <c:pt idx="11">
                  <c:v>1157</c:v>
                </c:pt>
                <c:pt idx="12">
                  <c:v>12024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1-437A-9A9F-B78D4018C8E5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71-437A-9A9F-B78D4018C8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732</c:v>
                </c:pt>
                <c:pt idx="1">
                  <c:v>315</c:v>
                </c:pt>
                <c:pt idx="2">
                  <c:v>749</c:v>
                </c:pt>
                <c:pt idx="3">
                  <c:v>719</c:v>
                </c:pt>
                <c:pt idx="4">
                  <c:v>1433</c:v>
                </c:pt>
                <c:pt idx="5">
                  <c:v>716</c:v>
                </c:pt>
                <c:pt idx="6">
                  <c:v>1616</c:v>
                </c:pt>
                <c:pt idx="7">
                  <c:v>176</c:v>
                </c:pt>
                <c:pt idx="8">
                  <c:v>1746</c:v>
                </c:pt>
                <c:pt idx="9">
                  <c:v>965</c:v>
                </c:pt>
                <c:pt idx="10">
                  <c:v>1240</c:v>
                </c:pt>
                <c:pt idx="11">
                  <c:v>1470</c:v>
                </c:pt>
                <c:pt idx="12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1-437A-9A9F-B78D4018C8E5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71-437A-9A9F-B78D4018C8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71-437A-9A9F-B78D4018C8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900</c:v>
                </c:pt>
                <c:pt idx="1">
                  <c:v>389</c:v>
                </c:pt>
                <c:pt idx="2">
                  <c:v>836</c:v>
                </c:pt>
                <c:pt idx="3">
                  <c:v>830</c:v>
                </c:pt>
                <c:pt idx="4">
                  <c:v>1417</c:v>
                </c:pt>
                <c:pt idx="5">
                  <c:v>1022</c:v>
                </c:pt>
                <c:pt idx="6">
                  <c:v>818</c:v>
                </c:pt>
                <c:pt idx="7">
                  <c:v>1606</c:v>
                </c:pt>
                <c:pt idx="12">
                  <c:v>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1-437A-9A9F-B78D4018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71-437A-9A9F-B78D4018C8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3543</c:v>
                      </c:pt>
                      <c:pt idx="1">
                        <c:v>3989</c:v>
                      </c:pt>
                      <c:pt idx="2">
                        <c:v>1220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4131</c:v>
                      </c:pt>
                      <c:pt idx="8">
                        <c:v>3358</c:v>
                      </c:pt>
                      <c:pt idx="9">
                        <c:v>4435</c:v>
                      </c:pt>
                      <c:pt idx="10">
                        <c:v>1740</c:v>
                      </c:pt>
                      <c:pt idx="11">
                        <c:v>2977</c:v>
                      </c:pt>
                      <c:pt idx="12">
                        <c:v>28320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71-437A-9A9F-B78D4018C8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71-437A-9A9F-B78D4018C8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71-437A-9A9F-B78D4018C8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71-437A-9A9F-B78D4018C8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71-437A-9A9F-B78D4018C8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71-437A-9A9F-B78D4018C8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71-437A-9A9F-B78D4018C8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71-437A-9A9F-B78D4018C8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71-437A-9A9F-B78D4018C8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71-437A-9A9F-B78D4018C8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71-437A-9A9F-B78D4018C8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71-437A-9A9F-B78D4018C8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71-437A-9A9F-B78D4018C8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71-437A-9A9F-B78D4018C8E5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0.22950819672131151</c:v>
                </c:pt>
                <c:pt idx="1">
                  <c:v>0.23492063492063497</c:v>
                </c:pt>
                <c:pt idx="2">
                  <c:v>0.11615487316421902</c:v>
                </c:pt>
                <c:pt idx="3">
                  <c:v>0.15438108484005553</c:v>
                </c:pt>
                <c:pt idx="4">
                  <c:v>-1.1165387299371998E-2</c:v>
                </c:pt>
                <c:pt idx="5">
                  <c:v>0.42737430167597767</c:v>
                </c:pt>
                <c:pt idx="6">
                  <c:v>-0.49381188118811881</c:v>
                </c:pt>
                <c:pt idx="7">
                  <c:v>8.125</c:v>
                </c:pt>
                <c:pt idx="12">
                  <c:v>-9.9947711418040819E-2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71-437A-9A9F-B78D4018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6B-46B8-951B-C931F13B2E5A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18854</c:v>
                </c:pt>
                <c:pt idx="1">
                  <c:v>20151</c:v>
                </c:pt>
                <c:pt idx="2">
                  <c:v>23354</c:v>
                </c:pt>
                <c:pt idx="3">
                  <c:v>23096</c:v>
                </c:pt>
                <c:pt idx="4">
                  <c:v>16668</c:v>
                </c:pt>
                <c:pt idx="5">
                  <c:v>16599</c:v>
                </c:pt>
                <c:pt idx="6">
                  <c:v>21776</c:v>
                </c:pt>
                <c:pt idx="7">
                  <c:v>33567</c:v>
                </c:pt>
                <c:pt idx="8">
                  <c:v>25350</c:v>
                </c:pt>
                <c:pt idx="9">
                  <c:v>29606</c:v>
                </c:pt>
                <c:pt idx="10">
                  <c:v>22746</c:v>
                </c:pt>
                <c:pt idx="11">
                  <c:v>23544</c:v>
                </c:pt>
                <c:pt idx="12">
                  <c:v>275311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B-46B8-951B-C931F13B2E5A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6B-46B8-951B-C931F13B2E5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25326</c:v>
                </c:pt>
                <c:pt idx="1">
                  <c:v>30435</c:v>
                </c:pt>
                <c:pt idx="2">
                  <c:v>33158</c:v>
                </c:pt>
                <c:pt idx="3">
                  <c:v>32463</c:v>
                </c:pt>
                <c:pt idx="4">
                  <c:v>30513</c:v>
                </c:pt>
                <c:pt idx="5">
                  <c:v>31108</c:v>
                </c:pt>
                <c:pt idx="6">
                  <c:v>38922</c:v>
                </c:pt>
                <c:pt idx="7">
                  <c:v>43043</c:v>
                </c:pt>
                <c:pt idx="8">
                  <c:v>32169</c:v>
                </c:pt>
                <c:pt idx="9">
                  <c:v>36840</c:v>
                </c:pt>
                <c:pt idx="10">
                  <c:v>24750</c:v>
                </c:pt>
                <c:pt idx="11">
                  <c:v>25480</c:v>
                </c:pt>
                <c:pt idx="12">
                  <c:v>384207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B-46B8-951B-C931F13B2E5A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6B-46B8-951B-C931F13B2E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6B-46B8-951B-C931F13B2E5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28658</c:v>
                </c:pt>
                <c:pt idx="1">
                  <c:v>32786</c:v>
                </c:pt>
                <c:pt idx="2">
                  <c:v>1267</c:v>
                </c:pt>
                <c:pt idx="3">
                  <c:v>686</c:v>
                </c:pt>
                <c:pt idx="4">
                  <c:v>787</c:v>
                </c:pt>
                <c:pt idx="5">
                  <c:v>397</c:v>
                </c:pt>
                <c:pt idx="6">
                  <c:v>405</c:v>
                </c:pt>
                <c:pt idx="7">
                  <c:v>1043</c:v>
                </c:pt>
                <c:pt idx="12">
                  <c:v>266341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6B-46B8-951B-C931F13B2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6B-46B8-951B-C931F13B2E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12838</c:v>
                      </c:pt>
                      <c:pt idx="1">
                        <c:v>16806</c:v>
                      </c:pt>
                      <c:pt idx="2">
                        <c:v>6098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4147</c:v>
                      </c:pt>
                      <c:pt idx="8">
                        <c:v>1472</c:v>
                      </c:pt>
                      <c:pt idx="9">
                        <c:v>4177</c:v>
                      </c:pt>
                      <c:pt idx="10">
                        <c:v>612</c:v>
                      </c:pt>
                      <c:pt idx="11">
                        <c:v>2033</c:v>
                      </c:pt>
                      <c:pt idx="12">
                        <c:v>48969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6B-46B8-951B-C931F13B2E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6B-46B8-951B-C931F13B2E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6B-46B8-951B-C931F13B2E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6B-46B8-951B-C931F13B2E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6B-46B8-951B-C931F13B2E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6B-46B8-951B-C931F13B2E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6B-46B8-951B-C931F13B2E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6B-46B8-951B-C931F13B2E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6B-46B8-951B-C931F13B2E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6B-46B8-951B-C931F13B2E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6B-46B8-951B-C931F13B2E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6B-46B8-951B-C931F13B2E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6B-46B8-951B-C931F13B2E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6B-46B8-951B-C931F13B2E5A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0.13156440022111671</c:v>
                </c:pt>
                <c:pt idx="1">
                  <c:v>7.7246591095777806E-2</c:v>
                </c:pt>
                <c:pt idx="2">
                  <c:v>-0.9617890101936184</c:v>
                </c:pt>
                <c:pt idx="3">
                  <c:v>-0.97886825000770106</c:v>
                </c:pt>
                <c:pt idx="4">
                  <c:v>-0.97420771474453516</c:v>
                </c:pt>
                <c:pt idx="5">
                  <c:v>-0.98723800951523721</c:v>
                </c:pt>
                <c:pt idx="6">
                  <c:v>-0.98959457376291049</c:v>
                </c:pt>
                <c:pt idx="7">
                  <c:v>-0.97576841762888278</c:v>
                </c:pt>
                <c:pt idx="12">
                  <c:v>5.1817577971680073E-3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6B-46B8-951B-C931F13B2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71-4274-85E5-9C41FC17F652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3587</c:v>
                </c:pt>
                <c:pt idx="1">
                  <c:v>2714</c:v>
                </c:pt>
                <c:pt idx="2">
                  <c:v>4070</c:v>
                </c:pt>
                <c:pt idx="3">
                  <c:v>2042</c:v>
                </c:pt>
                <c:pt idx="4">
                  <c:v>2232</c:v>
                </c:pt>
                <c:pt idx="5">
                  <c:v>2900</c:v>
                </c:pt>
                <c:pt idx="6">
                  <c:v>5343</c:v>
                </c:pt>
                <c:pt idx="7">
                  <c:v>6391</c:v>
                </c:pt>
                <c:pt idx="8">
                  <c:v>4673</c:v>
                </c:pt>
                <c:pt idx="9">
                  <c:v>4047</c:v>
                </c:pt>
                <c:pt idx="10">
                  <c:v>3953</c:v>
                </c:pt>
                <c:pt idx="11">
                  <c:v>3615</c:v>
                </c:pt>
                <c:pt idx="12">
                  <c:v>45567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1-4274-85E5-9C41FC17F652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71-4274-85E5-9C41FC17F65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3593</c:v>
                </c:pt>
                <c:pt idx="1">
                  <c:v>4033</c:v>
                </c:pt>
                <c:pt idx="2">
                  <c:v>3780</c:v>
                </c:pt>
                <c:pt idx="3">
                  <c:v>3683</c:v>
                </c:pt>
                <c:pt idx="4">
                  <c:v>3663</c:v>
                </c:pt>
                <c:pt idx="5">
                  <c:v>4781</c:v>
                </c:pt>
                <c:pt idx="6">
                  <c:v>8924</c:v>
                </c:pt>
                <c:pt idx="7">
                  <c:v>5956</c:v>
                </c:pt>
                <c:pt idx="8">
                  <c:v>5487</c:v>
                </c:pt>
                <c:pt idx="9">
                  <c:v>5700</c:v>
                </c:pt>
                <c:pt idx="10">
                  <c:v>4388</c:v>
                </c:pt>
                <c:pt idx="11">
                  <c:v>4832</c:v>
                </c:pt>
                <c:pt idx="12">
                  <c:v>58820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71-4274-85E5-9C41FC17F652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71-4274-85E5-9C41FC17F65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71-4274-85E5-9C41FC17F65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5043</c:v>
                </c:pt>
                <c:pt idx="1">
                  <c:v>4733</c:v>
                </c:pt>
                <c:pt idx="2">
                  <c:v>336</c:v>
                </c:pt>
                <c:pt idx="3">
                  <c:v>313</c:v>
                </c:pt>
                <c:pt idx="4">
                  <c:v>152</c:v>
                </c:pt>
                <c:pt idx="5">
                  <c:v>105</c:v>
                </c:pt>
                <c:pt idx="6">
                  <c:v>178</c:v>
                </c:pt>
                <c:pt idx="7">
                  <c:v>157</c:v>
                </c:pt>
                <c:pt idx="12">
                  <c:v>38574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71-4274-85E5-9C41FC17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671-4274-85E5-9C41FC17F6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2894</c:v>
                      </c:pt>
                      <c:pt idx="1">
                        <c:v>2669</c:v>
                      </c:pt>
                      <c:pt idx="2">
                        <c:v>2054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1276</c:v>
                      </c:pt>
                      <c:pt idx="8">
                        <c:v>3461</c:v>
                      </c:pt>
                      <c:pt idx="9">
                        <c:v>1379</c:v>
                      </c:pt>
                      <c:pt idx="10">
                        <c:v>671</c:v>
                      </c:pt>
                      <c:pt idx="11">
                        <c:v>337</c:v>
                      </c:pt>
                      <c:pt idx="12">
                        <c:v>14962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671-4274-85E5-9C41FC17F65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71-4274-85E5-9C41FC17F6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71-4274-85E5-9C41FC17F6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71-4274-85E5-9C41FC17F6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71-4274-85E5-9C41FC17F6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71-4274-85E5-9C41FC17F6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71-4274-85E5-9C41FC17F6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71-4274-85E5-9C41FC17F6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71-4274-85E5-9C41FC17F6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71-4274-85E5-9C41FC17F6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71-4274-85E5-9C41FC17F6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71-4274-85E5-9C41FC17F6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671-4274-85E5-9C41FC17F6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671-4274-85E5-9C41FC17F652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0.40356248260506544</c:v>
                </c:pt>
                <c:pt idx="1">
                  <c:v>0.17356806347632037</c:v>
                </c:pt>
                <c:pt idx="2">
                  <c:v>-0.91111111111111109</c:v>
                </c:pt>
                <c:pt idx="3">
                  <c:v>-0.91501493347814278</c:v>
                </c:pt>
                <c:pt idx="4">
                  <c:v>-0.95850395850395853</c:v>
                </c:pt>
                <c:pt idx="5">
                  <c:v>-0.97803806734992682</c:v>
                </c:pt>
                <c:pt idx="6">
                  <c:v>-0.98005378753922012</c:v>
                </c:pt>
                <c:pt idx="7">
                  <c:v>-0.97364002686366691</c:v>
                </c:pt>
                <c:pt idx="12">
                  <c:v>4.1912894072320128E-3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71-4274-85E5-9C41FC17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C-4FBC-8159-03ED427FCE17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6581</c:v>
                </c:pt>
                <c:pt idx="1">
                  <c:v>5446</c:v>
                </c:pt>
                <c:pt idx="2">
                  <c:v>5191</c:v>
                </c:pt>
                <c:pt idx="3">
                  <c:v>4693</c:v>
                </c:pt>
                <c:pt idx="4">
                  <c:v>4570</c:v>
                </c:pt>
                <c:pt idx="5">
                  <c:v>6037</c:v>
                </c:pt>
                <c:pt idx="6">
                  <c:v>9426</c:v>
                </c:pt>
                <c:pt idx="7">
                  <c:v>13529</c:v>
                </c:pt>
                <c:pt idx="8">
                  <c:v>9989</c:v>
                </c:pt>
                <c:pt idx="9">
                  <c:v>9266</c:v>
                </c:pt>
                <c:pt idx="10">
                  <c:v>8087</c:v>
                </c:pt>
                <c:pt idx="11">
                  <c:v>7535</c:v>
                </c:pt>
                <c:pt idx="12">
                  <c:v>90350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C-4FBC-8159-03ED427FCE17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AC-4FBC-8159-03ED427FCE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8748</c:v>
                </c:pt>
                <c:pt idx="1">
                  <c:v>7811</c:v>
                </c:pt>
                <c:pt idx="2">
                  <c:v>7389</c:v>
                </c:pt>
                <c:pt idx="3">
                  <c:v>7994</c:v>
                </c:pt>
                <c:pt idx="4">
                  <c:v>7162</c:v>
                </c:pt>
                <c:pt idx="5">
                  <c:v>10443</c:v>
                </c:pt>
                <c:pt idx="6">
                  <c:v>17870</c:v>
                </c:pt>
                <c:pt idx="7">
                  <c:v>17817</c:v>
                </c:pt>
                <c:pt idx="8">
                  <c:v>13011</c:v>
                </c:pt>
                <c:pt idx="9">
                  <c:v>14761</c:v>
                </c:pt>
                <c:pt idx="10">
                  <c:v>8957</c:v>
                </c:pt>
                <c:pt idx="11">
                  <c:v>12303</c:v>
                </c:pt>
                <c:pt idx="12">
                  <c:v>134266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AC-4FBC-8159-03ED427FCE17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AC-4FBC-8159-03ED427FCE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AC-4FBC-8159-03ED427FCE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10873</c:v>
                </c:pt>
                <c:pt idx="1">
                  <c:v>11952</c:v>
                </c:pt>
                <c:pt idx="2">
                  <c:v>329</c:v>
                </c:pt>
                <c:pt idx="3">
                  <c:v>141</c:v>
                </c:pt>
                <c:pt idx="4">
                  <c:v>274</c:v>
                </c:pt>
                <c:pt idx="5">
                  <c:v>155</c:v>
                </c:pt>
                <c:pt idx="6">
                  <c:v>130</c:v>
                </c:pt>
                <c:pt idx="7">
                  <c:v>98</c:v>
                </c:pt>
                <c:pt idx="12">
                  <c:v>79982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AC-4FBC-8159-03ED427FC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1AC-4FBC-8159-03ED427FCE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4444</c:v>
                      </c:pt>
                      <c:pt idx="1">
                        <c:v>3952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1443</c:v>
                      </c:pt>
                      <c:pt idx="8">
                        <c:v>396</c:v>
                      </c:pt>
                      <c:pt idx="9">
                        <c:v>218</c:v>
                      </c:pt>
                      <c:pt idx="10">
                        <c:v>367</c:v>
                      </c:pt>
                      <c:pt idx="11">
                        <c:v>553</c:v>
                      </c:pt>
                      <c:pt idx="12">
                        <c:v>15102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1AC-4FBC-8159-03ED427FCE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1AC-4FBC-8159-03ED427FCE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1AC-4FBC-8159-03ED427FCE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1AC-4FBC-8159-03ED427FCE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AC-4FBC-8159-03ED427FCE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1AC-4FBC-8159-03ED427FCE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AC-4FBC-8159-03ED427FCE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1AC-4FBC-8159-03ED427FCE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1AC-4FBC-8159-03ED427FCE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1AC-4FBC-8159-03ED427FCE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1AC-4FBC-8159-03ED427FCE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1AC-4FBC-8159-03ED427FCE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1AC-4FBC-8159-03ED427FCE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1AC-4FBC-8159-03ED427FCE17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0.24291266575217185</c:v>
                </c:pt>
                <c:pt idx="1">
                  <c:v>0.53014978875944174</c:v>
                </c:pt>
                <c:pt idx="2">
                  <c:v>-0.95547435376911627</c:v>
                </c:pt>
                <c:pt idx="3">
                  <c:v>-0.98236177132849634</c:v>
                </c:pt>
                <c:pt idx="4">
                  <c:v>-0.96174253001954757</c:v>
                </c:pt>
                <c:pt idx="5">
                  <c:v>-0.98515752178492766</c:v>
                </c:pt>
                <c:pt idx="6">
                  <c:v>-0.99272523782876332</c:v>
                </c:pt>
                <c:pt idx="7">
                  <c:v>-0.99449963517988438</c:v>
                </c:pt>
                <c:pt idx="12">
                  <c:v>-6.1618602904944031E-2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1AC-4FBC-8159-03ED427FC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CAC-BCA8-4AD4DCF11118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14185</c:v>
                </c:pt>
                <c:pt idx="1">
                  <c:v>13893</c:v>
                </c:pt>
                <c:pt idx="2">
                  <c:v>12035</c:v>
                </c:pt>
                <c:pt idx="3">
                  <c:v>4421</c:v>
                </c:pt>
                <c:pt idx="4">
                  <c:v>1554</c:v>
                </c:pt>
                <c:pt idx="5">
                  <c:v>1137</c:v>
                </c:pt>
                <c:pt idx="6">
                  <c:v>1227</c:v>
                </c:pt>
                <c:pt idx="7">
                  <c:v>1177</c:v>
                </c:pt>
                <c:pt idx="8">
                  <c:v>906</c:v>
                </c:pt>
                <c:pt idx="9">
                  <c:v>4290</c:v>
                </c:pt>
                <c:pt idx="10">
                  <c:v>10498</c:v>
                </c:pt>
                <c:pt idx="11">
                  <c:v>9612</c:v>
                </c:pt>
                <c:pt idx="12">
                  <c:v>74935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B-4CAC-BCA8-4AD4DCF11118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2B-4CAC-BCA8-4AD4DCF1111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11905</c:v>
                </c:pt>
                <c:pt idx="1">
                  <c:v>13299</c:v>
                </c:pt>
                <c:pt idx="2">
                  <c:v>11980</c:v>
                </c:pt>
                <c:pt idx="3">
                  <c:v>2791</c:v>
                </c:pt>
                <c:pt idx="4">
                  <c:v>1368</c:v>
                </c:pt>
                <c:pt idx="5">
                  <c:v>942</c:v>
                </c:pt>
                <c:pt idx="6">
                  <c:v>1623</c:v>
                </c:pt>
                <c:pt idx="7">
                  <c:v>1100</c:v>
                </c:pt>
                <c:pt idx="8">
                  <c:v>1480</c:v>
                </c:pt>
                <c:pt idx="9">
                  <c:v>4680</c:v>
                </c:pt>
                <c:pt idx="10">
                  <c:v>10590</c:v>
                </c:pt>
                <c:pt idx="11">
                  <c:v>6874</c:v>
                </c:pt>
                <c:pt idx="12">
                  <c:v>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2B-4CAC-BCA8-4AD4DCF11118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2B-4CAC-BCA8-4AD4DCF111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2B-4CAC-BCA8-4AD4DCF1111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11922</c:v>
                </c:pt>
                <c:pt idx="1">
                  <c:v>11574</c:v>
                </c:pt>
                <c:pt idx="2">
                  <c:v>26</c:v>
                </c:pt>
                <c:pt idx="3">
                  <c:v>44</c:v>
                </c:pt>
                <c:pt idx="4">
                  <c:v>24</c:v>
                </c:pt>
                <c:pt idx="5">
                  <c:v>4</c:v>
                </c:pt>
                <c:pt idx="6">
                  <c:v>45</c:v>
                </c:pt>
                <c:pt idx="7">
                  <c:v>2</c:v>
                </c:pt>
                <c:pt idx="12">
                  <c:v>48217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2B-4CAC-BCA8-4AD4DCF1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2B-4CAC-BCA8-4AD4DCF111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12677</c:v>
                      </c:pt>
                      <c:pt idx="1">
                        <c:v>10552</c:v>
                      </c:pt>
                      <c:pt idx="2">
                        <c:v>6958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100</c:v>
                      </c:pt>
                      <c:pt idx="9">
                        <c:v>13</c:v>
                      </c:pt>
                      <c:pt idx="10">
                        <c:v>25</c:v>
                      </c:pt>
                      <c:pt idx="11">
                        <c:v>120</c:v>
                      </c:pt>
                      <c:pt idx="12">
                        <c:v>30460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2B-4CAC-BCA8-4AD4DCF111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2B-4CAC-BCA8-4AD4DCF111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2B-4CAC-BCA8-4AD4DCF111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2B-4CAC-BCA8-4AD4DCF111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2B-4CAC-BCA8-4AD4DCF111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2B-4CAC-BCA8-4AD4DCF111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2B-4CAC-BCA8-4AD4DCF111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2B-4CAC-BCA8-4AD4DCF111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2B-4CAC-BCA8-4AD4DCF111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2B-4CAC-BCA8-4AD4DCF111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2B-4CAC-BCA8-4AD4DCF111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2B-4CAC-BCA8-4AD4DCF111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2B-4CAC-BCA8-4AD4DCF111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2B-4CAC-BCA8-4AD4DCF11118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1.427971440571163E-3</c:v>
                </c:pt>
                <c:pt idx="1">
                  <c:v>-0.12970900067674263</c:v>
                </c:pt>
                <c:pt idx="2">
                  <c:v>-0.99782971619365612</c:v>
                </c:pt>
                <c:pt idx="3">
                  <c:v>-0.98423504120386962</c:v>
                </c:pt>
                <c:pt idx="4">
                  <c:v>-0.98245614035087714</c:v>
                </c:pt>
                <c:pt idx="5">
                  <c:v>-0.99575371549893843</c:v>
                </c:pt>
                <c:pt idx="6">
                  <c:v>-0.97227356746765248</c:v>
                </c:pt>
                <c:pt idx="7">
                  <c:v>-0.99818181818181817</c:v>
                </c:pt>
                <c:pt idx="12">
                  <c:v>7.1298435833629492E-2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2B-4CAC-BCA8-4AD4DCF1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BA-4141-AF3F-2B2C899D24BF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14056</c:v>
                </c:pt>
                <c:pt idx="1">
                  <c:v>10790</c:v>
                </c:pt>
                <c:pt idx="2">
                  <c:v>13448</c:v>
                </c:pt>
                <c:pt idx="3">
                  <c:v>6713</c:v>
                </c:pt>
                <c:pt idx="4">
                  <c:v>976</c:v>
                </c:pt>
                <c:pt idx="5">
                  <c:v>1174</c:v>
                </c:pt>
                <c:pt idx="6">
                  <c:v>1082</c:v>
                </c:pt>
                <c:pt idx="7">
                  <c:v>642</c:v>
                </c:pt>
                <c:pt idx="8">
                  <c:v>677</c:v>
                </c:pt>
                <c:pt idx="9">
                  <c:v>5312</c:v>
                </c:pt>
                <c:pt idx="10">
                  <c:v>12717</c:v>
                </c:pt>
                <c:pt idx="11">
                  <c:v>14110</c:v>
                </c:pt>
                <c:pt idx="12">
                  <c:v>81697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A-4141-AF3F-2B2C899D24BF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BA-4141-AF3F-2B2C899D24B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15423</c:v>
                </c:pt>
                <c:pt idx="1">
                  <c:v>14145</c:v>
                </c:pt>
                <c:pt idx="2">
                  <c:v>13372</c:v>
                </c:pt>
                <c:pt idx="3">
                  <c:v>6549</c:v>
                </c:pt>
                <c:pt idx="4">
                  <c:v>564</c:v>
                </c:pt>
                <c:pt idx="5">
                  <c:v>774</c:v>
                </c:pt>
                <c:pt idx="6">
                  <c:v>428</c:v>
                </c:pt>
                <c:pt idx="7">
                  <c:v>407</c:v>
                </c:pt>
                <c:pt idx="8">
                  <c:v>1644</c:v>
                </c:pt>
                <c:pt idx="9">
                  <c:v>3688</c:v>
                </c:pt>
                <c:pt idx="10">
                  <c:v>10546</c:v>
                </c:pt>
                <c:pt idx="11">
                  <c:v>12135</c:v>
                </c:pt>
                <c:pt idx="12">
                  <c:v>79675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BA-4141-AF3F-2B2C899D24BF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BA-4141-AF3F-2B2C899D24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BA-4141-AF3F-2B2C899D24B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14766</c:v>
                </c:pt>
                <c:pt idx="1">
                  <c:v>8535</c:v>
                </c:pt>
                <c:pt idx="2">
                  <c:v>104</c:v>
                </c:pt>
                <c:pt idx="3">
                  <c:v>23</c:v>
                </c:pt>
                <c:pt idx="4">
                  <c:v>52</c:v>
                </c:pt>
                <c:pt idx="5">
                  <c:v>30</c:v>
                </c:pt>
                <c:pt idx="6">
                  <c:v>20</c:v>
                </c:pt>
                <c:pt idx="7">
                  <c:v>6</c:v>
                </c:pt>
                <c:pt idx="12">
                  <c:v>40371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BA-4141-AF3F-2B2C899D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BA-4141-AF3F-2B2C899D24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22962</c:v>
                      </c:pt>
                      <c:pt idx="1">
                        <c:v>16812</c:v>
                      </c:pt>
                      <c:pt idx="2">
                        <c:v>8864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</c:v>
                      </c:pt>
                      <c:pt idx="8">
                        <c:v>134</c:v>
                      </c:pt>
                      <c:pt idx="9">
                        <c:v>240</c:v>
                      </c:pt>
                      <c:pt idx="10">
                        <c:v>431</c:v>
                      </c:pt>
                      <c:pt idx="11">
                        <c:v>490</c:v>
                      </c:pt>
                      <c:pt idx="12">
                        <c:v>50030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BA-4141-AF3F-2B2C899D24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BA-4141-AF3F-2B2C899D24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BA-4141-AF3F-2B2C899D24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BA-4141-AF3F-2B2C899D24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BA-4141-AF3F-2B2C899D24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BA-4141-AF3F-2B2C899D24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BA-4141-AF3F-2B2C899D24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BA-4141-AF3F-2B2C899D24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BA-4141-AF3F-2B2C899D24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BA-4141-AF3F-2B2C899D24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BA-4141-AF3F-2B2C899D24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BA-4141-AF3F-2B2C899D24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BA-4141-AF3F-2B2C899D24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BA-4141-AF3F-2B2C899D24BF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-4.2598716203073317E-2</c:v>
                </c:pt>
                <c:pt idx="1">
                  <c:v>-0.39660657476139982</c:v>
                </c:pt>
                <c:pt idx="2">
                  <c:v>-0.99222255459168407</c:v>
                </c:pt>
                <c:pt idx="3">
                  <c:v>-0.99648801343716598</c:v>
                </c:pt>
                <c:pt idx="4">
                  <c:v>-0.90780141843971629</c:v>
                </c:pt>
                <c:pt idx="5">
                  <c:v>-0.96124031007751942</c:v>
                </c:pt>
                <c:pt idx="6">
                  <c:v>-0.95327102803738317</c:v>
                </c:pt>
                <c:pt idx="7">
                  <c:v>-0.98525798525798525</c:v>
                </c:pt>
                <c:pt idx="12">
                  <c:v>-0.21855522434284391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BA-4141-AF3F-2B2C899D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91-4CBF-8609-1F72D153A3CF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1-4CBF-8609-1F72D153A3CF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91-4CBF-8609-1F72D153A3C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1-4CBF-8609-1F72D153A3CF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91-4CBF-8609-1F72D153A3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91-4CBF-8609-1F72D153A3C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12">
                  <c:v>100264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91-4CBF-8609-1F72D153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91-4CBF-8609-1F72D153A3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91-4CBF-8609-1F72D153A3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91-4CBF-8609-1F72D153A3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91-4CBF-8609-1F72D153A3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91-4CBF-8609-1F72D153A3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91-4CBF-8609-1F72D153A3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91-4CBF-8609-1F72D153A3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91-4CBF-8609-1F72D153A3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91-4CBF-8609-1F72D153A3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91-4CBF-8609-1F72D153A3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91-4CBF-8609-1F72D153A3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91-4CBF-8609-1F72D153A3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91-4CBF-8609-1F72D153A3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91-4CBF-8609-1F72D153A3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91-4CBF-8609-1F72D153A3CF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12">
                  <c:v>-2.1198881336027542E-3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91-4CBF-8609-1F72D153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3-48DF-90E8-FE8B1560068E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3-48DF-90E8-FE8B1560068E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53-48DF-90E8-FE8B1560068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388603</c:v>
                </c:pt>
                <c:pt idx="1">
                  <c:v>385800</c:v>
                </c:pt>
                <c:pt idx="2">
                  <c:v>400622</c:v>
                </c:pt>
                <c:pt idx="3">
                  <c:v>325621</c:v>
                </c:pt>
                <c:pt idx="4">
                  <c:v>335432</c:v>
                </c:pt>
                <c:pt idx="5">
                  <c:v>376782</c:v>
                </c:pt>
                <c:pt idx="6">
                  <c:v>429398</c:v>
                </c:pt>
                <c:pt idx="7">
                  <c:v>441301</c:v>
                </c:pt>
                <c:pt idx="8">
                  <c:v>390629</c:v>
                </c:pt>
                <c:pt idx="9">
                  <c:v>401956</c:v>
                </c:pt>
                <c:pt idx="10">
                  <c:v>389586</c:v>
                </c:pt>
                <c:pt idx="11">
                  <c:v>374099</c:v>
                </c:pt>
                <c:pt idx="12">
                  <c:v>4639829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53-48DF-90E8-FE8B1560068E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3-48DF-90E8-FE8B156006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53-48DF-90E8-FE8B1560068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397887</c:v>
                </c:pt>
                <c:pt idx="1">
                  <c:v>385040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12">
                  <c:v>100264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53-48DF-90E8-FE8B1560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53-48DF-90E8-FE8B156006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373415</c:v>
                      </c:pt>
                      <c:pt idx="1">
                        <c:v>332081</c:v>
                      </c:pt>
                      <c:pt idx="2">
                        <c:v>163870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87947</c:v>
                      </c:pt>
                      <c:pt idx="8">
                        <c:v>61722</c:v>
                      </c:pt>
                      <c:pt idx="9">
                        <c:v>42156</c:v>
                      </c:pt>
                      <c:pt idx="10">
                        <c:v>24880</c:v>
                      </c:pt>
                      <c:pt idx="11">
                        <c:v>27572</c:v>
                      </c:pt>
                      <c:pt idx="12">
                        <c:v>1157521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53-48DF-90E8-FE8B156006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53-48DF-90E8-FE8B156006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53-48DF-90E8-FE8B156006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53-48DF-90E8-FE8B156006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53-48DF-90E8-FE8B156006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53-48DF-90E8-FE8B156006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53-48DF-90E8-FE8B156006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53-48DF-90E8-FE8B156006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53-48DF-90E8-FE8B156006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53-48DF-90E8-FE8B156006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53-48DF-90E8-FE8B156006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53-48DF-90E8-FE8B156006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53-48DF-90E8-FE8B156006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53-48DF-90E8-FE8B1560068E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2.3890705938965917E-2</c:v>
                </c:pt>
                <c:pt idx="1">
                  <c:v>-1.9699326075687251E-3</c:v>
                </c:pt>
                <c:pt idx="2">
                  <c:v>-0.96481970535816808</c:v>
                </c:pt>
                <c:pt idx="3">
                  <c:v>-0.96321183216070216</c:v>
                </c:pt>
                <c:pt idx="4">
                  <c:v>-0.96001872212549788</c:v>
                </c:pt>
                <c:pt idx="5">
                  <c:v>-0.96905903148239569</c:v>
                </c:pt>
                <c:pt idx="6">
                  <c:v>-0.9767232264705471</c:v>
                </c:pt>
                <c:pt idx="7">
                  <c:v>-0.97334925595002053</c:v>
                </c:pt>
                <c:pt idx="12">
                  <c:v>-2.1198881336027542E-3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53-48DF-90E8-FE8B1560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4-4168-AEB2-B62F00864C8A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12972</c:v>
                </c:pt>
                <c:pt idx="1">
                  <c:v>12909</c:v>
                </c:pt>
                <c:pt idx="2">
                  <c:v>14183</c:v>
                </c:pt>
                <c:pt idx="3">
                  <c:v>11501</c:v>
                </c:pt>
                <c:pt idx="4">
                  <c:v>11901</c:v>
                </c:pt>
                <c:pt idx="5">
                  <c:v>9518</c:v>
                </c:pt>
                <c:pt idx="6">
                  <c:v>0</c:v>
                </c:pt>
                <c:pt idx="7">
                  <c:v>0</c:v>
                </c:pt>
                <c:pt idx="8">
                  <c:v>9670</c:v>
                </c:pt>
                <c:pt idx="9">
                  <c:v>9853</c:v>
                </c:pt>
                <c:pt idx="10">
                  <c:v>11701</c:v>
                </c:pt>
                <c:pt idx="11">
                  <c:v>10315</c:v>
                </c:pt>
                <c:pt idx="12">
                  <c:v>134451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4-4168-AEB2-B62F00864C8A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04-4168-AEB2-B62F00864C8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333847</c:v>
                </c:pt>
                <c:pt idx="1">
                  <c:v>334765</c:v>
                </c:pt>
                <c:pt idx="2">
                  <c:v>347941</c:v>
                </c:pt>
                <c:pt idx="3">
                  <c:v>283297</c:v>
                </c:pt>
                <c:pt idx="4">
                  <c:v>294723</c:v>
                </c:pt>
                <c:pt idx="5">
                  <c:v>333511</c:v>
                </c:pt>
                <c:pt idx="6">
                  <c:v>378859</c:v>
                </c:pt>
                <c:pt idx="7">
                  <c:v>388293</c:v>
                </c:pt>
                <c:pt idx="8">
                  <c:v>342910</c:v>
                </c:pt>
                <c:pt idx="9">
                  <c:v>353936</c:v>
                </c:pt>
                <c:pt idx="10">
                  <c:v>338127</c:v>
                </c:pt>
                <c:pt idx="11">
                  <c:v>322699</c:v>
                </c:pt>
                <c:pt idx="12">
                  <c:v>4052908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04-4168-AEB2-B62F00864C8A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4-4168-AEB2-B62F00864C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04-4168-AEB2-B62F00864C8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342802</c:v>
                </c:pt>
                <c:pt idx="1">
                  <c:v>339573</c:v>
                </c:pt>
                <c:pt idx="2">
                  <c:v>12541</c:v>
                </c:pt>
                <c:pt idx="3">
                  <c:v>10741</c:v>
                </c:pt>
                <c:pt idx="4">
                  <c:v>11973</c:v>
                </c:pt>
                <c:pt idx="5">
                  <c:v>10628</c:v>
                </c:pt>
                <c:pt idx="6">
                  <c:v>8921</c:v>
                </c:pt>
                <c:pt idx="7">
                  <c:v>11198</c:v>
                </c:pt>
                <c:pt idx="12">
                  <c:v>90364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04-4168-AEB2-B62F0086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04-4168-AEB2-B62F00864C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309862</c:v>
                      </c:pt>
                      <c:pt idx="1">
                        <c:v>274949</c:v>
                      </c:pt>
                      <c:pt idx="2">
                        <c:v>137765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79968</c:v>
                      </c:pt>
                      <c:pt idx="8">
                        <c:v>55034</c:v>
                      </c:pt>
                      <c:pt idx="9">
                        <c:v>34395</c:v>
                      </c:pt>
                      <c:pt idx="10">
                        <c:v>19839</c:v>
                      </c:pt>
                      <c:pt idx="11">
                        <c:v>19258</c:v>
                      </c:pt>
                      <c:pt idx="12">
                        <c:v>970776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04-4168-AEB2-B62F00864C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04-4168-AEB2-B62F00864C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04-4168-AEB2-B62F00864C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04-4168-AEB2-B62F00864C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04-4168-AEB2-B62F00864C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04-4168-AEB2-B62F00864C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04-4168-AEB2-B62F00864C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04-4168-AEB2-B62F00864C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04-4168-AEB2-B62F00864C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04-4168-AEB2-B62F00864C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04-4168-AEB2-B62F00864C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04-4168-AEB2-B62F00864C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04-4168-AEB2-B62F00864C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04-4168-AEB2-B62F00864C8A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2.6823664732646968E-2</c:v>
                </c:pt>
                <c:pt idx="1">
                  <c:v>1.436231386196285E-2</c:v>
                </c:pt>
                <c:pt idx="2">
                  <c:v>-0.96395653286045624</c:v>
                </c:pt>
                <c:pt idx="3">
                  <c:v>-0.96208572628725331</c:v>
                </c:pt>
                <c:pt idx="4">
                  <c:v>-0.95937541352388511</c:v>
                </c:pt>
                <c:pt idx="5">
                  <c:v>-0.96813298511893164</c:v>
                </c:pt>
                <c:pt idx="6">
                  <c:v>-0.97645298118825208</c:v>
                </c:pt>
                <c:pt idx="7">
                  <c:v>-0.97116095319771412</c:v>
                </c:pt>
                <c:pt idx="12">
                  <c:v>-5.29473278661452E-3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04-4168-AEB2-B62F0086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E-4D61-B088-C32508EFDB11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1381</c:v>
                </c:pt>
                <c:pt idx="1">
                  <c:v>1342</c:v>
                </c:pt>
                <c:pt idx="2">
                  <c:v>1420</c:v>
                </c:pt>
                <c:pt idx="3">
                  <c:v>1202</c:v>
                </c:pt>
                <c:pt idx="4">
                  <c:v>892</c:v>
                </c:pt>
                <c:pt idx="5">
                  <c:v>855</c:v>
                </c:pt>
                <c:pt idx="6">
                  <c:v>0</c:v>
                </c:pt>
                <c:pt idx="7">
                  <c:v>0</c:v>
                </c:pt>
                <c:pt idx="8">
                  <c:v>936</c:v>
                </c:pt>
                <c:pt idx="9">
                  <c:v>1254</c:v>
                </c:pt>
                <c:pt idx="10">
                  <c:v>1515</c:v>
                </c:pt>
                <c:pt idx="11">
                  <c:v>1549</c:v>
                </c:pt>
                <c:pt idx="12">
                  <c:v>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E-4D61-B088-C32508EFDB11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EE-4D61-B088-C32508EFDB1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54756</c:v>
                </c:pt>
                <c:pt idx="1">
                  <c:v>51035</c:v>
                </c:pt>
                <c:pt idx="2">
                  <c:v>52681</c:v>
                </c:pt>
                <c:pt idx="3">
                  <c:v>42324</c:v>
                </c:pt>
                <c:pt idx="4">
                  <c:v>40709</c:v>
                </c:pt>
                <c:pt idx="5">
                  <c:v>43271</c:v>
                </c:pt>
                <c:pt idx="6">
                  <c:v>50539</c:v>
                </c:pt>
                <c:pt idx="7">
                  <c:v>53008</c:v>
                </c:pt>
                <c:pt idx="8">
                  <c:v>47719</c:v>
                </c:pt>
                <c:pt idx="9">
                  <c:v>48020</c:v>
                </c:pt>
                <c:pt idx="10">
                  <c:v>51459</c:v>
                </c:pt>
                <c:pt idx="11">
                  <c:v>51400</c:v>
                </c:pt>
                <c:pt idx="12">
                  <c:v>586921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E-4D61-B088-C32508EFDB11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E-4D61-B088-C32508EFDB1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E-4D61-B088-C32508EFDB1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55085</c:v>
                </c:pt>
                <c:pt idx="1">
                  <c:v>45467</c:v>
                </c:pt>
                <c:pt idx="2">
                  <c:v>1553</c:v>
                </c:pt>
                <c:pt idx="3">
                  <c:v>1238</c:v>
                </c:pt>
                <c:pt idx="4">
                  <c:v>1438</c:v>
                </c:pt>
                <c:pt idx="5">
                  <c:v>1030</c:v>
                </c:pt>
                <c:pt idx="6">
                  <c:v>1074</c:v>
                </c:pt>
                <c:pt idx="7">
                  <c:v>563</c:v>
                </c:pt>
                <c:pt idx="12">
                  <c:v>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EE-4D61-B088-C32508EFD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EE-4D61-B088-C32508EFDB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63553</c:v>
                      </c:pt>
                      <c:pt idx="1">
                        <c:v>57132</c:v>
                      </c:pt>
                      <c:pt idx="2">
                        <c:v>26105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7979</c:v>
                      </c:pt>
                      <c:pt idx="8">
                        <c:v>6688</c:v>
                      </c:pt>
                      <c:pt idx="9">
                        <c:v>7761</c:v>
                      </c:pt>
                      <c:pt idx="10">
                        <c:v>5041</c:v>
                      </c:pt>
                      <c:pt idx="11">
                        <c:v>8314</c:v>
                      </c:pt>
                      <c:pt idx="12">
                        <c:v>186745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EE-4D61-B088-C32508EFDB1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EE-4D61-B088-C32508EFDB1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EE-4D61-B088-C32508EFDB1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EE-4D61-B088-C32508EFDB1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EE-4D61-B088-C32508EFDB1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EE-4D61-B088-C32508EFDB1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EE-4D61-B088-C32508EFDB1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EE-4D61-B088-C32508EFDB1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EE-4D61-B088-C32508EFDB1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EE-4D61-B088-C32508EFDB1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EE-4D61-B088-C32508EFDB1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EE-4D61-B088-C32508EFDB1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EE-4D61-B088-C32508EFDB1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EE-4D61-B088-C32508EFDB11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6.008473957191951E-3</c:v>
                </c:pt>
                <c:pt idx="1">
                  <c:v>-0.10910159694327426</c:v>
                </c:pt>
                <c:pt idx="2">
                  <c:v>-0.97052068108046541</c:v>
                </c:pt>
                <c:pt idx="3">
                  <c:v>-0.97074945657310274</c:v>
                </c:pt>
                <c:pt idx="4">
                  <c:v>-0.96467611584661872</c:v>
                </c:pt>
                <c:pt idx="5">
                  <c:v>-0.97619652885304242</c:v>
                </c:pt>
                <c:pt idx="6">
                  <c:v>-0.97874908486515366</c:v>
                </c:pt>
                <c:pt idx="7">
                  <c:v>-0.98937896166616357</c:v>
                </c:pt>
                <c:pt idx="12">
                  <c:v>2.7823920265780622E-2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EE-4D61-B088-C32508EFD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57-4953-B7E3-889A11FBBC53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98243</c:v>
                </c:pt>
                <c:pt idx="1">
                  <c:v>90203</c:v>
                </c:pt>
                <c:pt idx="2">
                  <c:v>93467</c:v>
                </c:pt>
                <c:pt idx="3">
                  <c:v>77040</c:v>
                </c:pt>
                <c:pt idx="4">
                  <c:v>66260</c:v>
                </c:pt>
                <c:pt idx="5">
                  <c:v>77667</c:v>
                </c:pt>
                <c:pt idx="6">
                  <c:v>92765</c:v>
                </c:pt>
                <c:pt idx="7">
                  <c:v>81457</c:v>
                </c:pt>
                <c:pt idx="8">
                  <c:v>80132</c:v>
                </c:pt>
                <c:pt idx="9">
                  <c:v>75901</c:v>
                </c:pt>
                <c:pt idx="10">
                  <c:v>90568</c:v>
                </c:pt>
                <c:pt idx="11">
                  <c:v>92585</c:v>
                </c:pt>
                <c:pt idx="12">
                  <c:v>1016288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7-4953-B7E3-889A11FBBC53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57-4953-B7E3-889A11FBBC5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93714</c:v>
                </c:pt>
                <c:pt idx="1">
                  <c:v>90986</c:v>
                </c:pt>
                <c:pt idx="2">
                  <c:v>98528</c:v>
                </c:pt>
                <c:pt idx="3">
                  <c:v>85861</c:v>
                </c:pt>
                <c:pt idx="4">
                  <c:v>70270</c:v>
                </c:pt>
                <c:pt idx="5">
                  <c:v>83667</c:v>
                </c:pt>
                <c:pt idx="6">
                  <c:v>102667</c:v>
                </c:pt>
                <c:pt idx="7">
                  <c:v>110568</c:v>
                </c:pt>
                <c:pt idx="8">
                  <c:v>98575</c:v>
                </c:pt>
                <c:pt idx="9">
                  <c:v>89031</c:v>
                </c:pt>
                <c:pt idx="10">
                  <c:v>93328</c:v>
                </c:pt>
                <c:pt idx="11">
                  <c:v>94775</c:v>
                </c:pt>
                <c:pt idx="12">
                  <c:v>1111970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57-4953-B7E3-889A11FBBC53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57-4953-B7E3-889A11FBBC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57-4953-B7E3-889A11FBBC5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97059</c:v>
                </c:pt>
                <c:pt idx="1">
                  <c:v>93506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57-4953-B7E3-889A11FBB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57-4953-B7E3-889A11FBBC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120082</c:v>
                      </c:pt>
                      <c:pt idx="1">
                        <c:v>98763</c:v>
                      </c:pt>
                      <c:pt idx="2">
                        <c:v>53936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27861</c:v>
                      </c:pt>
                      <c:pt idx="8">
                        <c:v>18984</c:v>
                      </c:pt>
                      <c:pt idx="9">
                        <c:v>13944</c:v>
                      </c:pt>
                      <c:pt idx="10">
                        <c:v>11948</c:v>
                      </c:pt>
                      <c:pt idx="11">
                        <c:v>17274</c:v>
                      </c:pt>
                      <c:pt idx="12">
                        <c:v>389120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57-4953-B7E3-889A11FBBC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57-4953-B7E3-889A11FBBC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57-4953-B7E3-889A11FBBC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57-4953-B7E3-889A11FBBC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57-4953-B7E3-889A11FBBC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57-4953-B7E3-889A11FBBC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57-4953-B7E3-889A11FBBC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57-4953-B7E3-889A11FBBC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57-4953-B7E3-889A11FBBC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57-4953-B7E3-889A11FBBC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57-4953-B7E3-889A11FBBC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57-4953-B7E3-889A11FBBC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57-4953-B7E3-889A11FBBC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57-4953-B7E3-889A11FBBC53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3.56937063832512E-2</c:v>
                </c:pt>
                <c:pt idx="1">
                  <c:v>2.76965687028774E-2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57-4953-B7E3-889A11FBB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D-42E3-9946-6EFFAF10DA5A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2348</c:v>
                </c:pt>
                <c:pt idx="1">
                  <c:v>2169</c:v>
                </c:pt>
                <c:pt idx="2">
                  <c:v>2238</c:v>
                </c:pt>
                <c:pt idx="3">
                  <c:v>1649</c:v>
                </c:pt>
                <c:pt idx="4">
                  <c:v>1462</c:v>
                </c:pt>
                <c:pt idx="5">
                  <c:v>897</c:v>
                </c:pt>
                <c:pt idx="6">
                  <c:v>1154</c:v>
                </c:pt>
                <c:pt idx="7">
                  <c:v>1273</c:v>
                </c:pt>
                <c:pt idx="8">
                  <c:v>1139</c:v>
                </c:pt>
                <c:pt idx="9">
                  <c:v>1594</c:v>
                </c:pt>
                <c:pt idx="10">
                  <c:v>2509</c:v>
                </c:pt>
                <c:pt idx="11">
                  <c:v>2003</c:v>
                </c:pt>
                <c:pt idx="12">
                  <c:v>20435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D-42E3-9946-6EFFAF10DA5A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BD-42E3-9946-6EFFAF10DA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3040</c:v>
                </c:pt>
                <c:pt idx="1">
                  <c:v>2636</c:v>
                </c:pt>
                <c:pt idx="2">
                  <c:v>2536</c:v>
                </c:pt>
                <c:pt idx="3">
                  <c:v>1778</c:v>
                </c:pt>
                <c:pt idx="4">
                  <c:v>1356</c:v>
                </c:pt>
                <c:pt idx="5">
                  <c:v>956</c:v>
                </c:pt>
                <c:pt idx="6">
                  <c:v>1146</c:v>
                </c:pt>
                <c:pt idx="7">
                  <c:v>1181</c:v>
                </c:pt>
                <c:pt idx="8">
                  <c:v>995</c:v>
                </c:pt>
                <c:pt idx="9">
                  <c:v>1757</c:v>
                </c:pt>
                <c:pt idx="10">
                  <c:v>2180</c:v>
                </c:pt>
                <c:pt idx="11">
                  <c:v>2006</c:v>
                </c:pt>
                <c:pt idx="12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BD-42E3-9946-6EFFAF10DA5A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BD-42E3-9946-6EFFAF10DA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BD-42E3-9946-6EFFAF10DA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2659</c:v>
                </c:pt>
                <c:pt idx="1">
                  <c:v>2434</c:v>
                </c:pt>
                <c:pt idx="2">
                  <c:v>2579</c:v>
                </c:pt>
                <c:pt idx="3">
                  <c:v>1473</c:v>
                </c:pt>
                <c:pt idx="4">
                  <c:v>1481</c:v>
                </c:pt>
                <c:pt idx="5">
                  <c:v>1002</c:v>
                </c:pt>
                <c:pt idx="6">
                  <c:v>1191</c:v>
                </c:pt>
                <c:pt idx="7">
                  <c:v>1169</c:v>
                </c:pt>
                <c:pt idx="12">
                  <c:v>13988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BD-42E3-9946-6EFFAF10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BD-42E3-9946-6EFFAF10DA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2138</c:v>
                      </c:pt>
                      <c:pt idx="1">
                        <c:v>2298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322</c:v>
                      </c:pt>
                      <c:pt idx="9">
                        <c:v>413</c:v>
                      </c:pt>
                      <c:pt idx="10">
                        <c:v>507</c:v>
                      </c:pt>
                      <c:pt idx="11">
                        <c:v>655</c:v>
                      </c:pt>
                      <c:pt idx="12">
                        <c:v>8198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BD-42E3-9946-6EFFAF10DA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BD-42E3-9946-6EFFAF10DA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BD-42E3-9946-6EFFAF10DA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BD-42E3-9946-6EFFAF10DA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BD-42E3-9946-6EFFAF10DA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BD-42E3-9946-6EFFAF10DA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BD-42E3-9946-6EFFAF10DA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BD-42E3-9946-6EFFAF10DA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BD-42E3-9946-6EFFAF10DA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BD-42E3-9946-6EFFAF10DA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BD-42E3-9946-6EFFAF10DA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BD-42E3-9946-6EFFAF10DA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BD-42E3-9946-6EFFAF10DA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BD-42E3-9946-6EFFAF10DA5A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-0.12532894736842104</c:v>
                </c:pt>
                <c:pt idx="1">
                  <c:v>-7.6631259484066794E-2</c:v>
                </c:pt>
                <c:pt idx="2">
                  <c:v>1.6955835962145116E-2</c:v>
                </c:pt>
                <c:pt idx="3">
                  <c:v>-0.17154105736782899</c:v>
                </c:pt>
                <c:pt idx="4">
                  <c:v>9.2182890855457167E-2</c:v>
                </c:pt>
                <c:pt idx="5">
                  <c:v>4.8117154811715412E-2</c:v>
                </c:pt>
                <c:pt idx="6">
                  <c:v>3.9267015706806241E-2</c:v>
                </c:pt>
                <c:pt idx="7">
                  <c:v>-1.0160880609652811E-2</c:v>
                </c:pt>
                <c:pt idx="12">
                  <c:v>2.0395053797976459E-2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BD-42E3-9946-6EFFAF10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F4-494C-8B69-17449397BD0B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4-494C-8B69-17449397BD0B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F4-494C-8B69-17449397BD0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F4-494C-8B69-17449397BD0B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F4-494C-8B69-17449397BD0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F4-494C-8B69-17449397BD0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12">
                  <c:v>2.7831010936545826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F4-494C-8B69-17449397B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F4-494C-8B69-17449397BD0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F4-494C-8B69-17449397BD0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F4-494C-8B69-17449397BD0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F4-494C-8B69-17449397BD0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F4-494C-8B69-17449397BD0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F4-494C-8B69-17449397BD0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F4-494C-8B69-17449397BD0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F4-494C-8B69-17449397BD0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F4-494C-8B69-17449397BD0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F4-494C-8B69-17449397BD0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F4-494C-8B69-17449397BD0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F4-494C-8B69-17449397BD0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F4-494C-8B69-17449397BD0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F4-494C-8B69-17449397BD0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F4-494C-8B69-17449397BD0B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12">
                  <c:v>4.4561982180066462E-2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F4-494C-8B69-17449397B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FF-4714-986E-81C40D122CFC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1.8540433925049309</c:v>
                </c:pt>
                <c:pt idx="1">
                  <c:v>1.8500483714930667</c:v>
                </c:pt>
                <c:pt idx="2">
                  <c:v>1.8848289973691903</c:v>
                </c:pt>
                <c:pt idx="3">
                  <c:v>1.7696677080374894</c:v>
                </c:pt>
                <c:pt idx="4">
                  <c:v>2.0239369191776966</c:v>
                </c:pt>
                <c:pt idx="5">
                  <c:v>1.9933008526187577</c:v>
                </c:pt>
                <c:pt idx="6">
                  <c:v>1.9799121155053359</c:v>
                </c:pt>
                <c:pt idx="7">
                  <c:v>2.120403321470937</c:v>
                </c:pt>
                <c:pt idx="8">
                  <c:v>1.8982850384387937</c:v>
                </c:pt>
                <c:pt idx="9">
                  <c:v>1.9529203539823008</c:v>
                </c:pt>
                <c:pt idx="10">
                  <c:v>1.8118126272912423</c:v>
                </c:pt>
                <c:pt idx="11">
                  <c:v>1.8590240123934934</c:v>
                </c:pt>
                <c:pt idx="12">
                  <c:v>1.9201526960394464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F-4714-986E-81C40D122CFC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FF-4714-986E-81C40D122C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1.7593017914561322</c:v>
                </c:pt>
                <c:pt idx="1">
                  <c:v>2.2994923857868019</c:v>
                </c:pt>
                <c:pt idx="2">
                  <c:v>1.9806231003039514</c:v>
                </c:pt>
                <c:pt idx="3">
                  <c:v>1.8177655677655677</c:v>
                </c:pt>
                <c:pt idx="4">
                  <c:v>1.8523102310231023</c:v>
                </c:pt>
                <c:pt idx="5">
                  <c:v>2.0435505319148937</c:v>
                </c:pt>
                <c:pt idx="6">
                  <c:v>1.9556135770234986</c:v>
                </c:pt>
                <c:pt idx="7">
                  <c:v>2.7328288707799766</c:v>
                </c:pt>
                <c:pt idx="8">
                  <c:v>1.8101173020527859</c:v>
                </c:pt>
                <c:pt idx="9">
                  <c:v>1.8134092346616066</c:v>
                </c:pt>
                <c:pt idx="10">
                  <c:v>2.2344701583434836</c:v>
                </c:pt>
                <c:pt idx="11">
                  <c:v>1.9500310366232154</c:v>
                </c:pt>
                <c:pt idx="12">
                  <c:v>1.9837804639736467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FF-4714-986E-81C40D122CFC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FF-4714-986E-81C40D122C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FF-4714-986E-81C40D122C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1.8163650075414781</c:v>
                </c:pt>
                <c:pt idx="1">
                  <c:v>2.1857954545454548</c:v>
                </c:pt>
                <c:pt idx="2">
                  <c:v>1.7477379659790084</c:v>
                </c:pt>
                <c:pt idx="3">
                  <c:v>2.1689594356261024</c:v>
                </c:pt>
                <c:pt idx="4">
                  <c:v>2.14046061984646</c:v>
                </c:pt>
                <c:pt idx="5">
                  <c:v>2.3801732435033687</c:v>
                </c:pt>
                <c:pt idx="6">
                  <c:v>2.6169255928045789</c:v>
                </c:pt>
                <c:pt idx="7">
                  <c:v>2.4528493894165537</c:v>
                </c:pt>
                <c:pt idx="12">
                  <c:v>2.1880842181686178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FF-4714-986E-81C40D12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FF-4714-986E-81C40D122C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1.9042170644001308</c:v>
                      </c:pt>
                      <c:pt idx="1">
                        <c:v>1.7546553413917021</c:v>
                      </c:pt>
                      <c:pt idx="2">
                        <c:v>1.6356821589205397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2.3508196721311476</c:v>
                      </c:pt>
                      <c:pt idx="8">
                        <c:v>2.1324549237170598</c:v>
                      </c:pt>
                      <c:pt idx="9">
                        <c:v>2.0562546262028127</c:v>
                      </c:pt>
                      <c:pt idx="10">
                        <c:v>1.9450636942675159</c:v>
                      </c:pt>
                      <c:pt idx="11">
                        <c:v>2.1720807726075506</c:v>
                      </c:pt>
                      <c:pt idx="12">
                        <c:v>1.9846470698371093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FF-4714-986E-81C40D122C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FF-4714-986E-81C40D122C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FF-4714-986E-81C40D122C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FF-4714-986E-81C40D122C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FF-4714-986E-81C40D122C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FF-4714-986E-81C40D122C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FF-4714-986E-81C40D122C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FF-4714-986E-81C40D122C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FF-4714-986E-81C40D122C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FF-4714-986E-81C40D122C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FF-4714-986E-81C40D122C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FF-4714-986E-81C40D122C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FF-4714-986E-81C40D122C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FF-4714-986E-81C40D122CFC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5.7063216085345925E-2</c:v>
                </c:pt>
                <c:pt idx="1">
                  <c:v>-0.11369693124134717</c:v>
                </c:pt>
                <c:pt idx="2">
                  <c:v>-0.23288513432494296</c:v>
                </c:pt>
                <c:pt idx="3">
                  <c:v>0.35119386786053464</c:v>
                </c:pt>
                <c:pt idx="4">
                  <c:v>0.28815038882335764</c:v>
                </c:pt>
                <c:pt idx="5">
                  <c:v>0.33662271158847501</c:v>
                </c:pt>
                <c:pt idx="6">
                  <c:v>0.66131201578108034</c:v>
                </c:pt>
                <c:pt idx="7">
                  <c:v>-0.27997948136342288</c:v>
                </c:pt>
                <c:pt idx="12">
                  <c:v>0.18006100979184447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FF-4714-986E-81C40D12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0-4C60-A131-65036FA1FB0F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2.1779062299293512</c:v>
                </c:pt>
                <c:pt idx="1">
                  <c:v>1.910030627871363</c:v>
                </c:pt>
                <c:pt idx="2">
                  <c:v>1.9119541875447388</c:v>
                </c:pt>
                <c:pt idx="3">
                  <c:v>1.8283518360375748</c:v>
                </c:pt>
                <c:pt idx="4">
                  <c:v>2.3117593436645398</c:v>
                </c:pt>
                <c:pt idx="5">
                  <c:v>2.1816707218167073</c:v>
                </c:pt>
                <c:pt idx="6">
                  <c:v>2.1775417298937785</c:v>
                </c:pt>
                <c:pt idx="7">
                  <c:v>2.29901707190895</c:v>
                </c:pt>
                <c:pt idx="8">
                  <c:v>1.996734693877551</c:v>
                </c:pt>
                <c:pt idx="9">
                  <c:v>2.0656192236598891</c:v>
                </c:pt>
                <c:pt idx="10">
                  <c:v>1.8906950672645739</c:v>
                </c:pt>
                <c:pt idx="11">
                  <c:v>2.0252631578947367</c:v>
                </c:pt>
                <c:pt idx="12">
                  <c:v>2.0556463538018521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0-4C60-A131-65036FA1FB0F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90-4C60-A131-65036FA1FB0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1.8096885813148789</c:v>
                </c:pt>
                <c:pt idx="1">
                  <c:v>2.0161987041036715</c:v>
                </c:pt>
                <c:pt idx="2">
                  <c:v>2.1184280403611258</c:v>
                </c:pt>
                <c:pt idx="3">
                  <c:v>1.8955807587016034</c:v>
                </c:pt>
                <c:pt idx="4">
                  <c:v>2.032228778937812</c:v>
                </c:pt>
                <c:pt idx="5">
                  <c:v>2.174083769633508</c:v>
                </c:pt>
                <c:pt idx="6">
                  <c:v>2.2250136537411249</c:v>
                </c:pt>
                <c:pt idx="7">
                  <c:v>2.3365758754863815</c:v>
                </c:pt>
                <c:pt idx="8">
                  <c:v>2.0187553282182438</c:v>
                </c:pt>
                <c:pt idx="9">
                  <c:v>2.0150204824761038</c:v>
                </c:pt>
                <c:pt idx="10">
                  <c:v>2.0650684931506849</c:v>
                </c:pt>
                <c:pt idx="11">
                  <c:v>2.1170091324200913</c:v>
                </c:pt>
                <c:pt idx="12">
                  <c:v>2.0637738055462744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90-4C60-A131-65036FA1FB0F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90-4C60-A131-65036FA1FB0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90-4C60-A131-65036FA1FB0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1.9697488584474885</c:v>
                </c:pt>
                <c:pt idx="1">
                  <c:v>1.8417213712618528</c:v>
                </c:pt>
                <c:pt idx="2">
                  <c:v>1.8521017125064867</c:v>
                </c:pt>
                <c:pt idx="3">
                  <c:v>2.4029925187032419</c:v>
                </c:pt>
                <c:pt idx="4">
                  <c:v>2.077142857142857</c:v>
                </c:pt>
                <c:pt idx="5">
                  <c:v>2.0606205250596661</c:v>
                </c:pt>
                <c:pt idx="6">
                  <c:v>2.6652334152334154</c:v>
                </c:pt>
                <c:pt idx="7">
                  <c:v>2.6602086438152011</c:v>
                </c:pt>
                <c:pt idx="12">
                  <c:v>2.1765822784810127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90-4C60-A131-65036FA1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90-4C60-A131-65036FA1FB0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2.4701986754966887</c:v>
                      </c:pt>
                      <c:pt idx="1">
                        <c:v>2.0367700072098054</c:v>
                      </c:pt>
                      <c:pt idx="2">
                        <c:v>1.8451612903225807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2.4185218165627784</c:v>
                      </c:pt>
                      <c:pt idx="8">
                        <c:v>2.3158584534731324</c:v>
                      </c:pt>
                      <c:pt idx="9">
                        <c:v>2.404040404040404</c:v>
                      </c:pt>
                      <c:pt idx="10">
                        <c:v>2.1905737704918034</c:v>
                      </c:pt>
                      <c:pt idx="11">
                        <c:v>1.8355795148247978</c:v>
                      </c:pt>
                      <c:pt idx="12">
                        <c:v>2.2143343779806512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90-4C60-A131-65036FA1FB0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90-4C60-A131-65036FA1FB0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90-4C60-A131-65036FA1FB0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90-4C60-A131-65036FA1FB0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90-4C60-A131-65036FA1FB0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90-4C60-A131-65036FA1FB0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90-4C60-A131-65036FA1FB0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90-4C60-A131-65036FA1FB0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90-4C60-A131-65036FA1FB0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90-4C60-A131-65036FA1FB0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90-4C60-A131-65036FA1FB0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90-4C60-A131-65036FA1FB0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90-4C60-A131-65036FA1FB0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90-4C60-A131-65036FA1FB0F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0.16006027713260962</c:v>
                </c:pt>
                <c:pt idx="1">
                  <c:v>-0.17447733284181877</c:v>
                </c:pt>
                <c:pt idx="2">
                  <c:v>-0.26632632785463906</c:v>
                </c:pt>
                <c:pt idx="3">
                  <c:v>0.50741176000163857</c:v>
                </c:pt>
                <c:pt idx="4">
                  <c:v>4.4914078205045005E-2</c:v>
                </c:pt>
                <c:pt idx="5">
                  <c:v>-0.11346324457384194</c:v>
                </c:pt>
                <c:pt idx="6">
                  <c:v>0.44021976149229047</c:v>
                </c:pt>
                <c:pt idx="7">
                  <c:v>0.3236327683288196</c:v>
                </c:pt>
                <c:pt idx="12">
                  <c:v>0.10532306668992009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90-4C60-A131-65036FA1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8A-444A-BCBB-1B22026B55DB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1.5144781144781145</c:v>
                </c:pt>
                <c:pt idx="1">
                  <c:v>1.5296523517382412</c:v>
                </c:pt>
                <c:pt idx="2">
                  <c:v>1.7639553429027113</c:v>
                </c:pt>
                <c:pt idx="3">
                  <c:v>1.6530958439355385</c:v>
                </c:pt>
                <c:pt idx="4">
                  <c:v>1.5585851142225498</c:v>
                </c:pt>
                <c:pt idx="5">
                  <c:v>1.4254278728606358</c:v>
                </c:pt>
                <c:pt idx="6">
                  <c:v>1.6567411083540116</c:v>
                </c:pt>
                <c:pt idx="7">
                  <c:v>1.88047255038221</c:v>
                </c:pt>
                <c:pt idx="8">
                  <c:v>1.6394849785407726</c:v>
                </c:pt>
                <c:pt idx="9">
                  <c:v>1.5839636913767019</c:v>
                </c:pt>
                <c:pt idx="10">
                  <c:v>1.6020864381520119</c:v>
                </c:pt>
                <c:pt idx="11">
                  <c:v>1.6542783059636992</c:v>
                </c:pt>
                <c:pt idx="12">
                  <c:v>1.6305721889554226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A-444A-BCBB-1B22026B55DB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8A-444A-BCBB-1B22026B55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1.6598360655737705</c:v>
                </c:pt>
                <c:pt idx="1">
                  <c:v>3.9650793650793652</c:v>
                </c:pt>
                <c:pt idx="2">
                  <c:v>1.6341789052069426</c:v>
                </c:pt>
                <c:pt idx="3">
                  <c:v>1.5410292072322671</c:v>
                </c:pt>
                <c:pt idx="4">
                  <c:v>1.5757152826238661</c:v>
                </c:pt>
                <c:pt idx="5">
                  <c:v>1.6256983240223464</c:v>
                </c:pt>
                <c:pt idx="6">
                  <c:v>1.6503712871287128</c:v>
                </c:pt>
                <c:pt idx="7">
                  <c:v>6.2045454545454541</c:v>
                </c:pt>
                <c:pt idx="8">
                  <c:v>1.5297823596792668</c:v>
                </c:pt>
                <c:pt idx="9">
                  <c:v>1.3544041450777202</c:v>
                </c:pt>
                <c:pt idx="10">
                  <c:v>2.5137096774193548</c:v>
                </c:pt>
                <c:pt idx="11">
                  <c:v>1.7510204081632652</c:v>
                </c:pt>
                <c:pt idx="12">
                  <c:v>1.8225141028879346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8A-444A-BCBB-1B22026B55DB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8A-444A-BCBB-1B22026B55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8A-444A-BCBB-1B22026B55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1.5177777777777777</c:v>
                </c:pt>
                <c:pt idx="1">
                  <c:v>3.3984575835475579</c:v>
                </c:pt>
                <c:pt idx="2">
                  <c:v>1.5071770334928229</c:v>
                </c:pt>
                <c:pt idx="3">
                  <c:v>1.6036144578313254</c:v>
                </c:pt>
                <c:pt idx="4">
                  <c:v>2.2342978122794634</c:v>
                </c:pt>
                <c:pt idx="5">
                  <c:v>3.0352250489236789</c:v>
                </c:pt>
                <c:pt idx="6">
                  <c:v>2.5207823960880194</c:v>
                </c:pt>
                <c:pt idx="7">
                  <c:v>2.2795765877957659</c:v>
                </c:pt>
                <c:pt idx="12">
                  <c:v>2.2090048605781529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A-444A-BCBB-1B22026B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8A-444A-BCBB-1B22026B55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1.5348460291734198</c:v>
                      </c:pt>
                      <c:pt idx="1">
                        <c:v>1.5209080047789725</c:v>
                      </c:pt>
                      <c:pt idx="2">
                        <c:v>1.453781512605042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2.2756916996047432</c:v>
                      </c:pt>
                      <c:pt idx="8">
                        <c:v>1.9263622974963182</c:v>
                      </c:pt>
                      <c:pt idx="9">
                        <c:v>1.5635062611806798</c:v>
                      </c:pt>
                      <c:pt idx="10">
                        <c:v>1.7890625</c:v>
                      </c:pt>
                      <c:pt idx="11">
                        <c:v>2.3346354166666665</c:v>
                      </c:pt>
                      <c:pt idx="12">
                        <c:v>1.7905343159834177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8A-444A-BCBB-1B22026B5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8A-444A-BCBB-1B22026B55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8A-444A-BCBB-1B22026B55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8A-444A-BCBB-1B22026B55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8A-444A-BCBB-1B22026B55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8A-444A-BCBB-1B22026B55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8A-444A-BCBB-1B22026B55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8A-444A-BCBB-1B22026B55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8A-444A-BCBB-1B22026B55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8A-444A-BCBB-1B22026B55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8A-444A-BCBB-1B22026B55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8A-444A-BCBB-1B22026B55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8A-444A-BCBB-1B22026B55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8A-444A-BCBB-1B22026B55DB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-0.14205828779599283</c:v>
                </c:pt>
                <c:pt idx="1">
                  <c:v>-0.56662178153180731</c:v>
                </c:pt>
                <c:pt idx="2">
                  <c:v>-0.1270018717141197</c:v>
                </c:pt>
                <c:pt idx="3">
                  <c:v>6.2585250599058284E-2</c:v>
                </c:pt>
                <c:pt idx="4">
                  <c:v>0.65858252965559738</c:v>
                </c:pt>
                <c:pt idx="5">
                  <c:v>1.4095267249013326</c:v>
                </c:pt>
                <c:pt idx="6">
                  <c:v>0.87041110895930651</c:v>
                </c:pt>
                <c:pt idx="7">
                  <c:v>-3.9249688667496883</c:v>
                </c:pt>
                <c:pt idx="12">
                  <c:v>0.35383137854593483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8A-444A-BCBB-1B22026B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6E4-84F1-CDD4CDC70081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3.7108177172061327</c:v>
                </c:pt>
                <c:pt idx="1">
                  <c:v>3.9253112033195019</c:v>
                </c:pt>
                <c:pt idx="2">
                  <c:v>4.0907059874888292</c:v>
                </c:pt>
                <c:pt idx="3">
                  <c:v>3.9248029108550635</c:v>
                </c:pt>
                <c:pt idx="4">
                  <c:v>3.8344733242134064</c:v>
                </c:pt>
                <c:pt idx="5">
                  <c:v>4.2664437012263097</c:v>
                </c:pt>
                <c:pt idx="6">
                  <c:v>2.8474870017331022</c:v>
                </c:pt>
                <c:pt idx="7">
                  <c:v>3.7085624509033779</c:v>
                </c:pt>
                <c:pt idx="8">
                  <c:v>3.6751536435469712</c:v>
                </c:pt>
                <c:pt idx="9">
                  <c:v>3.5069008782936009</c:v>
                </c:pt>
                <c:pt idx="10">
                  <c:v>3.4946193702670385</c:v>
                </c:pt>
                <c:pt idx="11">
                  <c:v>3.5267099350973541</c:v>
                </c:pt>
                <c:pt idx="12">
                  <c:v>3.714313677514069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2-46E4-84F1-CDD4CDC70081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72-46E4-84F1-CDD4CDC7008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3.5365131578947366</c:v>
                </c:pt>
                <c:pt idx="1">
                  <c:v>3.8524279210925645</c:v>
                </c:pt>
                <c:pt idx="2">
                  <c:v>3.9743690851735014</c:v>
                </c:pt>
                <c:pt idx="3">
                  <c:v>4.209223847019123</c:v>
                </c:pt>
                <c:pt idx="4">
                  <c:v>4.2610619469026547</c:v>
                </c:pt>
                <c:pt idx="5">
                  <c:v>4.1506276150627617</c:v>
                </c:pt>
                <c:pt idx="6">
                  <c:v>2.9659685863874348</c:v>
                </c:pt>
                <c:pt idx="7">
                  <c:v>3.8645215918712954</c:v>
                </c:pt>
                <c:pt idx="8">
                  <c:v>3.9577889447236183</c:v>
                </c:pt>
                <c:pt idx="9">
                  <c:v>3.6727376209447922</c:v>
                </c:pt>
                <c:pt idx="10">
                  <c:v>3.501834862385321</c:v>
                </c:pt>
                <c:pt idx="11">
                  <c:v>3.5074775672981056</c:v>
                </c:pt>
                <c:pt idx="12">
                  <c:v>3.7668196782120833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72-46E4-84F1-CDD4CDC70081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72-46E4-84F1-CDD4CDC700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72-46E4-84F1-CDD4CDC7008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3.5494546822113575</c:v>
                </c:pt>
                <c:pt idx="1">
                  <c:v>3.8060805258833197</c:v>
                </c:pt>
                <c:pt idx="2">
                  <c:v>3.5924777045366421</c:v>
                </c:pt>
                <c:pt idx="3">
                  <c:v>3.9579090291921251</c:v>
                </c:pt>
                <c:pt idx="4">
                  <c:v>3.9723160027008779</c:v>
                </c:pt>
                <c:pt idx="5">
                  <c:v>4.2305389221556888</c:v>
                </c:pt>
                <c:pt idx="6">
                  <c:v>3.0176322418136019</c:v>
                </c:pt>
                <c:pt idx="7">
                  <c:v>3.8751069289991444</c:v>
                </c:pt>
                <c:pt idx="12">
                  <c:v>3.7205461824420931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72-46E4-84F1-CDD4CDC7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72-46E4-84F1-CDD4CDC700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3.6379794200187092</c:v>
                      </c:pt>
                      <c:pt idx="1">
                        <c:v>3.9038294168842471</c:v>
                      </c:pt>
                      <c:pt idx="2">
                        <c:v>4.0879629629629628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2.9937694704049846</c:v>
                      </c:pt>
                      <c:pt idx="8">
                        <c:v>2.1490683229813663</c:v>
                      </c:pt>
                      <c:pt idx="9">
                        <c:v>1.9975786924939467</c:v>
                      </c:pt>
                      <c:pt idx="10">
                        <c:v>2.193293885601578</c:v>
                      </c:pt>
                      <c:pt idx="11">
                        <c:v>2.4045801526717558</c:v>
                      </c:pt>
                      <c:pt idx="12">
                        <c:v>3.3236155159795073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72-46E4-84F1-CDD4CDC700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72-46E4-84F1-CDD4CDC700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72-46E4-84F1-CDD4CDC700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72-46E4-84F1-CDD4CDC700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72-46E4-84F1-CDD4CDC700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72-46E4-84F1-CDD4CDC700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72-46E4-84F1-CDD4CDC700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72-46E4-84F1-CDD4CDC700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72-46E4-84F1-CDD4CDC700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72-46E4-84F1-CDD4CDC700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72-46E4-84F1-CDD4CDC700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72-46E4-84F1-CDD4CDC700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72-46E4-84F1-CDD4CDC700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72-46E4-84F1-CDD4CDC70081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1.2941524316620878E-2</c:v>
                </c:pt>
                <c:pt idx="1">
                  <c:v>-4.6347395209244802E-2</c:v>
                </c:pt>
                <c:pt idx="2">
                  <c:v>-0.38189138063685935</c:v>
                </c:pt>
                <c:pt idx="3">
                  <c:v>-0.25131481782699794</c:v>
                </c:pt>
                <c:pt idx="4">
                  <c:v>-0.28874594420177679</c:v>
                </c:pt>
                <c:pt idx="5">
                  <c:v>7.9911307092927153E-2</c:v>
                </c:pt>
                <c:pt idx="6">
                  <c:v>5.1663655426167132E-2</c:v>
                </c:pt>
                <c:pt idx="7">
                  <c:v>1.0585337127849037E-2</c:v>
                </c:pt>
                <c:pt idx="12">
                  <c:v>-0.11963428102089146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72-46E4-84F1-CDD4CDC7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62-41D2-B23C-097755AE873D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4.534391534391534</c:v>
                </c:pt>
                <c:pt idx="1">
                  <c:v>4.2433090024330902</c:v>
                </c:pt>
                <c:pt idx="2">
                  <c:v>4.5290697674418601</c:v>
                </c:pt>
                <c:pt idx="3">
                  <c:v>4.4000000000000004</c:v>
                </c:pt>
                <c:pt idx="4">
                  <c:v>3.6912751677852347</c:v>
                </c:pt>
                <c:pt idx="5">
                  <c:v>4.112903225806452</c:v>
                </c:pt>
                <c:pt idx="6">
                  <c:v>2.7749999999999999</c:v>
                </c:pt>
                <c:pt idx="7">
                  <c:v>3.7320261437908497</c:v>
                </c:pt>
                <c:pt idx="8">
                  <c:v>4.6111111111111107</c:v>
                </c:pt>
                <c:pt idx="9">
                  <c:v>3.6555555555555554</c:v>
                </c:pt>
                <c:pt idx="10">
                  <c:v>3.0539568345323742</c:v>
                </c:pt>
                <c:pt idx="11">
                  <c:v>3.865203761755486</c:v>
                </c:pt>
                <c:pt idx="12">
                  <c:v>3.9989266547406084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2-41D2-B23C-097755AE873D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62-41D2-B23C-097755AE87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3.3109619686800893</c:v>
                </c:pt>
                <c:pt idx="1">
                  <c:v>4.3813559322033901</c:v>
                </c:pt>
                <c:pt idx="2">
                  <c:v>4.2471910112359552</c:v>
                </c:pt>
                <c:pt idx="3">
                  <c:v>5.560483870967742</c:v>
                </c:pt>
                <c:pt idx="4">
                  <c:v>5.503759398496241</c:v>
                </c:pt>
                <c:pt idx="5">
                  <c:v>4.71</c:v>
                </c:pt>
                <c:pt idx="6">
                  <c:v>2.5705128205128207</c:v>
                </c:pt>
                <c:pt idx="7">
                  <c:v>4.6885245901639347</c:v>
                </c:pt>
                <c:pt idx="8">
                  <c:v>4.2195121951219514</c:v>
                </c:pt>
                <c:pt idx="9">
                  <c:v>4.166666666666667</c:v>
                </c:pt>
                <c:pt idx="10">
                  <c:v>3.359375</c:v>
                </c:pt>
                <c:pt idx="11">
                  <c:v>3.3038461538461537</c:v>
                </c:pt>
                <c:pt idx="12">
                  <c:v>4.0580858085808584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62-41D2-B23C-097755AE873D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62-41D2-B23C-097755AE87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62-41D2-B23C-097755AE87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3.440203562340967</c:v>
                </c:pt>
                <c:pt idx="1">
                  <c:v>3.6422594142259412</c:v>
                </c:pt>
                <c:pt idx="2">
                  <c:v>3.9305993690851735</c:v>
                </c:pt>
                <c:pt idx="3">
                  <c:v>5.1338582677165352</c:v>
                </c:pt>
                <c:pt idx="4">
                  <c:v>3.8870967741935485</c:v>
                </c:pt>
                <c:pt idx="5">
                  <c:v>4</c:v>
                </c:pt>
                <c:pt idx="6">
                  <c:v>2.9057971014492754</c:v>
                </c:pt>
                <c:pt idx="7">
                  <c:v>4.5194805194805197</c:v>
                </c:pt>
                <c:pt idx="12">
                  <c:v>3.7770232031692133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62-41D2-B23C-097755AE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62-41D2-B23C-097755AE87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4.0140056022408963</c:v>
                      </c:pt>
                      <c:pt idx="1">
                        <c:v>4.5580952380952384</c:v>
                      </c:pt>
                      <c:pt idx="2">
                        <c:v>5.4910714285714288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2.75</c:v>
                      </c:pt>
                      <c:pt idx="8">
                        <c:v>1.75</c:v>
                      </c:pt>
                      <c:pt idx="9">
                        <c:v>1.8</c:v>
                      </c:pt>
                      <c:pt idx="10">
                        <c:v>2.1458333333333335</c:v>
                      </c:pt>
                      <c:pt idx="11">
                        <c:v>1.8378378378378379</c:v>
                      </c:pt>
                      <c:pt idx="12">
                        <c:v>3.8967391304347827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62-41D2-B23C-097755AE87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62-41D2-B23C-097755AE87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62-41D2-B23C-097755AE87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62-41D2-B23C-097755AE87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62-41D2-B23C-097755AE87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62-41D2-B23C-097755AE87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62-41D2-B23C-097755AE87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62-41D2-B23C-097755AE87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62-41D2-B23C-097755AE87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62-41D2-B23C-097755AE87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62-41D2-B23C-097755AE87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62-41D2-B23C-097755AE87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62-41D2-B23C-097755AE87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62-41D2-B23C-097755AE873D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0.12924159366087773</c:v>
                </c:pt>
                <c:pt idx="1">
                  <c:v>-0.73909651797744891</c:v>
                </c:pt>
                <c:pt idx="2">
                  <c:v>-0.31659164215078173</c:v>
                </c:pt>
                <c:pt idx="3">
                  <c:v>-0.4266256032512068</c:v>
                </c:pt>
                <c:pt idx="4">
                  <c:v>-1.6166626243026925</c:v>
                </c:pt>
                <c:pt idx="5">
                  <c:v>-0.71</c:v>
                </c:pt>
                <c:pt idx="6">
                  <c:v>0.33528428093645468</c:v>
                </c:pt>
                <c:pt idx="7">
                  <c:v>-0.16904407068341509</c:v>
                </c:pt>
                <c:pt idx="12">
                  <c:v>-0.45896360794713198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62-41D2-B23C-097755AE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3-4B3B-92C8-0A17804512DB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5.8413043478260871</c:v>
                </c:pt>
                <c:pt idx="1">
                  <c:v>6.4454545454545453</c:v>
                </c:pt>
                <c:pt idx="2">
                  <c:v>6.64</c:v>
                </c:pt>
                <c:pt idx="3">
                  <c:v>6.6480446927374306</c:v>
                </c:pt>
                <c:pt idx="4">
                  <c:v>6.7712765957446805</c:v>
                </c:pt>
                <c:pt idx="5">
                  <c:v>6.4921875</c:v>
                </c:pt>
                <c:pt idx="6">
                  <c:v>3.9537037037037037</c:v>
                </c:pt>
                <c:pt idx="7">
                  <c:v>5.2212765957446807</c:v>
                </c:pt>
                <c:pt idx="8">
                  <c:v>5.801801801801802</c:v>
                </c:pt>
                <c:pt idx="9">
                  <c:v>5.7828947368421053</c:v>
                </c:pt>
                <c:pt idx="10">
                  <c:v>5.8276553106212425</c:v>
                </c:pt>
                <c:pt idx="11">
                  <c:v>4.8246445497630335</c:v>
                </c:pt>
                <c:pt idx="12">
                  <c:v>5.9357629785002626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3-4B3B-92C8-0A17804512DB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83-4B3B-92C8-0A17804512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5.5225505443234839</c:v>
                </c:pt>
                <c:pt idx="1">
                  <c:v>5.8026070763500934</c:v>
                </c:pt>
                <c:pt idx="2">
                  <c:v>5.9575221238938054</c:v>
                </c:pt>
                <c:pt idx="3">
                  <c:v>6.6465517241379306</c:v>
                </c:pt>
                <c:pt idx="4">
                  <c:v>6.5785123966942152</c:v>
                </c:pt>
                <c:pt idx="5">
                  <c:v>6.5649350649350646</c:v>
                </c:pt>
                <c:pt idx="6">
                  <c:v>3.661290322580645</c:v>
                </c:pt>
                <c:pt idx="7">
                  <c:v>6.5260115606936413</c:v>
                </c:pt>
                <c:pt idx="8">
                  <c:v>5.8526785714285712</c:v>
                </c:pt>
                <c:pt idx="9">
                  <c:v>5.9803278688524593</c:v>
                </c:pt>
                <c:pt idx="10">
                  <c:v>6.3442265795206971</c:v>
                </c:pt>
                <c:pt idx="11">
                  <c:v>5.3826086956521735</c:v>
                </c:pt>
                <c:pt idx="12">
                  <c:v>5.917572035899858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83-4B3B-92C8-0A17804512DB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83-4B3B-92C8-0A17804512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83-4B3B-92C8-0A17804512D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5.0589353612167303</c:v>
                </c:pt>
                <c:pt idx="1">
                  <c:v>6.4574257425742578</c:v>
                </c:pt>
                <c:pt idx="2">
                  <c:v>6.3815028901734108</c:v>
                </c:pt>
                <c:pt idx="3">
                  <c:v>6.349152542372881</c:v>
                </c:pt>
                <c:pt idx="4">
                  <c:v>6.7061611374407581</c:v>
                </c:pt>
                <c:pt idx="5">
                  <c:v>8.247863247863247</c:v>
                </c:pt>
                <c:pt idx="6">
                  <c:v>3.1451612903225805</c:v>
                </c:pt>
                <c:pt idx="7">
                  <c:v>5.4790419161676649</c:v>
                </c:pt>
                <c:pt idx="12">
                  <c:v>6.0032467532467528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83-4B3B-92C8-0A178045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83-4B3B-92C8-0A17804512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5.9742388758782203</c:v>
                      </c:pt>
                      <c:pt idx="1">
                        <c:v>5.5458515283842793</c:v>
                      </c:pt>
                      <c:pt idx="2">
                        <c:v>7.397849462365591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3.5697674418604652</c:v>
                      </c:pt>
                      <c:pt idx="8">
                        <c:v>1.7142857142857142</c:v>
                      </c:pt>
                      <c:pt idx="9">
                        <c:v>3.05</c:v>
                      </c:pt>
                      <c:pt idx="10">
                        <c:v>2.0388349514563107</c:v>
                      </c:pt>
                      <c:pt idx="11">
                        <c:v>2.2873563218390807</c:v>
                      </c:pt>
                      <c:pt idx="12">
                        <c:v>5.0459149223497635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83-4B3B-92C8-0A17804512DB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483-4B3B-92C8-0A17804512DB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5.7216828478964405</c:v>
                      </c:pt>
                      <c:pt idx="1">
                        <c:v>6.0282051282051281</c:v>
                      </c:pt>
                      <c:pt idx="2">
                        <c:v>5.8561484918793507</c:v>
                      </c:pt>
                      <c:pt idx="3">
                        <c:v>6.5965909090909092</c:v>
                      </c:pt>
                      <c:pt idx="4">
                        <c:v>7.4578947368421051</c:v>
                      </c:pt>
                      <c:pt idx="5">
                        <c:v>5.2280701754385968</c:v>
                      </c:pt>
                      <c:pt idx="6">
                        <c:v>6.9485294117647056</c:v>
                      </c:pt>
                      <c:pt idx="7">
                        <c:v>5.5595854922279795</c:v>
                      </c:pt>
                      <c:pt idx="8">
                        <c:v>6.1875</c:v>
                      </c:pt>
                      <c:pt idx="9">
                        <c:v>6.6477987421383649</c:v>
                      </c:pt>
                      <c:pt idx="10">
                        <c:v>5.9533169533169534</c:v>
                      </c:pt>
                      <c:pt idx="11">
                        <c:v>5.0775623268698062</c:v>
                      </c:pt>
                      <c:pt idx="12">
                        <c:v>6.0453762205628951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483-4B3B-92C8-0A17804512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83-4B3B-92C8-0A17804512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83-4B3B-92C8-0A17804512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83-4B3B-92C8-0A17804512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83-4B3B-92C8-0A17804512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83-4B3B-92C8-0A17804512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83-4B3B-92C8-0A17804512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83-4B3B-92C8-0A17804512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83-4B3B-92C8-0A17804512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83-4B3B-92C8-0A17804512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83-4B3B-92C8-0A17804512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83-4B3B-92C8-0A17804512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83-4B3B-92C8-0A17804512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83-4B3B-92C8-0A17804512DB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-0.46361518310675365</c:v>
                </c:pt>
                <c:pt idx="1">
                  <c:v>0.6548186662241644</c:v>
                </c:pt>
                <c:pt idx="2">
                  <c:v>0.42398076627960535</c:v>
                </c:pt>
                <c:pt idx="3">
                  <c:v>-0.29739918176504965</c:v>
                </c:pt>
                <c:pt idx="4">
                  <c:v>0.12764874074654298</c:v>
                </c:pt>
                <c:pt idx="5">
                  <c:v>1.6829281829281824</c:v>
                </c:pt>
                <c:pt idx="6">
                  <c:v>-0.5161290322580645</c:v>
                </c:pt>
                <c:pt idx="7">
                  <c:v>-1.0469696445259764</c:v>
                </c:pt>
                <c:pt idx="12">
                  <c:v>6.9291261502316459E-2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83-4B3B-92C8-0A178045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750-9E9C-813555754AE9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2.0614754098360657</c:v>
                </c:pt>
                <c:pt idx="1">
                  <c:v>2.5348258706467663</c:v>
                </c:pt>
                <c:pt idx="2">
                  <c:v>2.4316239316239314</c:v>
                </c:pt>
                <c:pt idx="3">
                  <c:v>2.1666666666666665</c:v>
                </c:pt>
                <c:pt idx="4">
                  <c:v>2.3689320388349513</c:v>
                </c:pt>
                <c:pt idx="5">
                  <c:v>2.4933333333333332</c:v>
                </c:pt>
                <c:pt idx="6">
                  <c:v>2.0376344086021505</c:v>
                </c:pt>
                <c:pt idx="7">
                  <c:v>2.2378048780487805</c:v>
                </c:pt>
                <c:pt idx="8">
                  <c:v>2.3365384615384617</c:v>
                </c:pt>
                <c:pt idx="9">
                  <c:v>1.9482758620689655</c:v>
                </c:pt>
                <c:pt idx="10">
                  <c:v>2.5221238938053099</c:v>
                </c:pt>
                <c:pt idx="11">
                  <c:v>2.2335526315789473</c:v>
                </c:pt>
                <c:pt idx="12">
                  <c:v>2.2913770913770914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60-4750-9E9C-813555754AE9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60-4750-9E9C-813555754AE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2.5740259740259739</c:v>
                </c:pt>
                <c:pt idx="1">
                  <c:v>2.6754385964912282</c:v>
                </c:pt>
                <c:pt idx="2">
                  <c:v>2.6632653061224492</c:v>
                </c:pt>
                <c:pt idx="3">
                  <c:v>2.4542772861356932</c:v>
                </c:pt>
                <c:pt idx="4">
                  <c:v>2.9319727891156462</c:v>
                </c:pt>
                <c:pt idx="5">
                  <c:v>3.6101694915254239</c:v>
                </c:pt>
                <c:pt idx="6">
                  <c:v>3.2391304347826089</c:v>
                </c:pt>
                <c:pt idx="7">
                  <c:v>2.9610778443113772</c:v>
                </c:pt>
                <c:pt idx="8">
                  <c:v>2.7697368421052633</c:v>
                </c:pt>
                <c:pt idx="9">
                  <c:v>2.174825174825175</c:v>
                </c:pt>
                <c:pt idx="10">
                  <c:v>2.103542234332425</c:v>
                </c:pt>
                <c:pt idx="11">
                  <c:v>2.5499999999999998</c:v>
                </c:pt>
                <c:pt idx="12">
                  <c:v>2.6458616010854819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0-4750-9E9C-813555754AE9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750-9E9C-813555754A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750-9E9C-813555754AE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2.6155778894472363</c:v>
                </c:pt>
                <c:pt idx="1">
                  <c:v>2.4320388349514563</c:v>
                </c:pt>
                <c:pt idx="2">
                  <c:v>2.4990138067061145</c:v>
                </c:pt>
                <c:pt idx="3">
                  <c:v>2.3902439024390243</c:v>
                </c:pt>
                <c:pt idx="4">
                  <c:v>2.7326388888888888</c:v>
                </c:pt>
                <c:pt idx="5">
                  <c:v>2.8768115942028984</c:v>
                </c:pt>
                <c:pt idx="6">
                  <c:v>2.8321678321678321</c:v>
                </c:pt>
                <c:pt idx="7">
                  <c:v>2.98</c:v>
                </c:pt>
                <c:pt idx="12">
                  <c:v>2.6270313119302418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60-4750-9E9C-81355575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60-4750-9E9C-813555754A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2.3308641975308642</c:v>
                      </c:pt>
                      <c:pt idx="1">
                        <c:v>2.4140000000000001</c:v>
                      </c:pt>
                      <c:pt idx="2">
                        <c:v>1.97265625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</c:v>
                      </c:pt>
                      <c:pt idx="8">
                        <c:v>2.1666666666666665</c:v>
                      </c:pt>
                      <c:pt idx="9">
                        <c:v>1.7272727272727273</c:v>
                      </c:pt>
                      <c:pt idx="10">
                        <c:v>2.9183673469387754</c:v>
                      </c:pt>
                      <c:pt idx="11">
                        <c:v>2.2029702970297032</c:v>
                      </c:pt>
                      <c:pt idx="12">
                        <c:v>2.3596757852076999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60-4750-9E9C-813555754A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60-4750-9E9C-813555754A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60-4750-9E9C-813555754A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60-4750-9E9C-813555754A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60-4750-9E9C-813555754A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60-4750-9E9C-813555754A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60-4750-9E9C-813555754A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60-4750-9E9C-813555754A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60-4750-9E9C-813555754A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60-4750-9E9C-813555754A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60-4750-9E9C-813555754A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60-4750-9E9C-813555754A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60-4750-9E9C-813555754A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60-4750-9E9C-813555754AE9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4.1551915421262464E-2</c:v>
                </c:pt>
                <c:pt idx="1">
                  <c:v>-0.24339976153977183</c:v>
                </c:pt>
                <c:pt idx="2">
                  <c:v>-0.16425149941633466</c:v>
                </c:pt>
                <c:pt idx="3">
                  <c:v>-6.4033383696668889E-2</c:v>
                </c:pt>
                <c:pt idx="4">
                  <c:v>-0.19933390022675734</c:v>
                </c:pt>
                <c:pt idx="5">
                  <c:v>-0.73335789732252543</c:v>
                </c:pt>
                <c:pt idx="6">
                  <c:v>-0.40696260261477679</c:v>
                </c:pt>
                <c:pt idx="7">
                  <c:v>1.8922155688622766E-2</c:v>
                </c:pt>
                <c:pt idx="12">
                  <c:v>-0.15027638037745072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60-4750-9E9C-81355575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77-4AD9-816E-68EA6B08D5D7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7-4AD9-816E-68EA6B08D5D7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77-4AD9-816E-68EA6B08D5D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77-4AD9-816E-68EA6B08D5D7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77-4AD9-816E-68EA6B08D5D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77-4AD9-816E-68EA6B08D5D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12">
                  <c:v>3.4714285714285715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77-4AD9-816E-68EA6B08D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277-4AD9-816E-68EA6B08D5D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277-4AD9-816E-68EA6B08D5D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277-4AD9-816E-68EA6B08D5D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277-4AD9-816E-68EA6B08D5D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277-4AD9-816E-68EA6B08D5D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277-4AD9-816E-68EA6B08D5D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277-4AD9-816E-68EA6B08D5D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277-4AD9-816E-68EA6B08D5D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277-4AD9-816E-68EA6B08D5D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277-4AD9-816E-68EA6B08D5D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277-4AD9-816E-68EA6B08D5D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277-4AD9-816E-68EA6B08D5D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277-4AD9-816E-68EA6B08D5D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277-4AD9-816E-68EA6B08D5D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277-4AD9-816E-68EA6B08D5D7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12">
                  <c:v>0.90453893932154816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277-4AD9-816E-68EA6B08D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1B-4E1A-B430-0A3B32867BEE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4.2846715328467155</c:v>
                </c:pt>
                <c:pt idx="1">
                  <c:v>4.5227272727272725</c:v>
                </c:pt>
                <c:pt idx="2">
                  <c:v>3.8451612903225807</c:v>
                </c:pt>
                <c:pt idx="3">
                  <c:v>2.9874999999999998</c:v>
                </c:pt>
                <c:pt idx="4">
                  <c:v>4.8780487804878048</c:v>
                </c:pt>
                <c:pt idx="5">
                  <c:v>4.2333333333333334</c:v>
                </c:pt>
                <c:pt idx="6">
                  <c:v>4.6315789473684212</c:v>
                </c:pt>
                <c:pt idx="7">
                  <c:v>3.3260869565217392</c:v>
                </c:pt>
                <c:pt idx="8">
                  <c:v>6.258064516129032</c:v>
                </c:pt>
                <c:pt idx="9">
                  <c:v>4.092307692307692</c:v>
                </c:pt>
                <c:pt idx="10">
                  <c:v>2.8245614035087718</c:v>
                </c:pt>
                <c:pt idx="11">
                  <c:v>3.2300884955752212</c:v>
                </c:pt>
                <c:pt idx="12">
                  <c:v>3.8624733475479744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B-4E1A-B430-0A3B32867BEE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1B-4E1A-B430-0A3B32867B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4.0129870129870131</c:v>
                </c:pt>
                <c:pt idx="1">
                  <c:v>3.5890410958904111</c:v>
                </c:pt>
                <c:pt idx="2">
                  <c:v>3.3227848101265822</c:v>
                </c:pt>
                <c:pt idx="3">
                  <c:v>7.709677419354839</c:v>
                </c:pt>
                <c:pt idx="4">
                  <c:v>5.4523809523809526</c:v>
                </c:pt>
                <c:pt idx="5">
                  <c:v>8.7222222222222214</c:v>
                </c:pt>
                <c:pt idx="6">
                  <c:v>4.6206896551724137</c:v>
                </c:pt>
                <c:pt idx="7">
                  <c:v>5.0930232558139537</c:v>
                </c:pt>
                <c:pt idx="8">
                  <c:v>3.903225806451613</c:v>
                </c:pt>
                <c:pt idx="9">
                  <c:v>1.9620253164556962</c:v>
                </c:pt>
                <c:pt idx="10">
                  <c:v>3.4358974358974357</c:v>
                </c:pt>
                <c:pt idx="11">
                  <c:v>2.8666666666666667</c:v>
                </c:pt>
                <c:pt idx="12">
                  <c:v>4.072883172561629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1B-4E1A-B430-0A3B32867BEE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1B-4E1A-B430-0A3B32867B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1B-4E1A-B430-0A3B32867B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2.6703296703296702</c:v>
                </c:pt>
                <c:pt idx="1">
                  <c:v>3</c:v>
                </c:pt>
                <c:pt idx="2">
                  <c:v>3.0183486238532109</c:v>
                </c:pt>
                <c:pt idx="3">
                  <c:v>2.9375</c:v>
                </c:pt>
                <c:pt idx="4">
                  <c:v>3.9142857142857141</c:v>
                </c:pt>
                <c:pt idx="5">
                  <c:v>4.6969696969696972</c:v>
                </c:pt>
                <c:pt idx="6">
                  <c:v>2.8260869565217392</c:v>
                </c:pt>
                <c:pt idx="7">
                  <c:v>4.2608695652173916</c:v>
                </c:pt>
                <c:pt idx="12">
                  <c:v>3.1240310077519382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1B-4E1A-B430-0A3B3286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1B-4E1A-B430-0A3B32867B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2.3258426966292136</c:v>
                      </c:pt>
                      <c:pt idx="1">
                        <c:v>3.5098039215686274</c:v>
                      </c:pt>
                      <c:pt idx="2">
                        <c:v>4.1304347826086953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2.1111111111111112</c:v>
                      </c:pt>
                      <c:pt idx="8">
                        <c:v>1</c:v>
                      </c:pt>
                      <c:pt idx="9">
                        <c:v>1.25</c:v>
                      </c:pt>
                      <c:pt idx="10">
                        <c:v>1.3333333333333333</c:v>
                      </c:pt>
                      <c:pt idx="11">
                        <c:v>1</c:v>
                      </c:pt>
                      <c:pt idx="12">
                        <c:v>2.9102167182662537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1B-4E1A-B430-0A3B32867B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1B-4E1A-B430-0A3B32867B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1B-4E1A-B430-0A3B32867B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1B-4E1A-B430-0A3B32867B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1B-4E1A-B430-0A3B32867B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1B-4E1A-B430-0A3B32867B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1B-4E1A-B430-0A3B32867B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1B-4E1A-B430-0A3B32867B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1B-4E1A-B430-0A3B32867B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1B-4E1A-B430-0A3B32867B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1B-4E1A-B430-0A3B32867B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1B-4E1A-B430-0A3B32867B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1B-4E1A-B430-0A3B32867B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1B-4E1A-B430-0A3B32867BEE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-1.3426573426573429</c:v>
                </c:pt>
                <c:pt idx="1">
                  <c:v>-0.58904109589041109</c:v>
                </c:pt>
                <c:pt idx="2">
                  <c:v>-0.30443618627337132</c:v>
                </c:pt>
                <c:pt idx="3">
                  <c:v>-4.772177419354839</c:v>
                </c:pt>
                <c:pt idx="4">
                  <c:v>-1.5380952380952384</c:v>
                </c:pt>
                <c:pt idx="5">
                  <c:v>-4.0252525252525242</c:v>
                </c:pt>
                <c:pt idx="6">
                  <c:v>-1.7946026986506745</c:v>
                </c:pt>
                <c:pt idx="7">
                  <c:v>-0.83215369059656208</c:v>
                </c:pt>
                <c:pt idx="12">
                  <c:v>-1.4147749623973152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1B-4E1A-B430-0A3B3286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A6-4810-B219-774FFA85A703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378</c:v>
                </c:pt>
                <c:pt idx="1">
                  <c:v>411</c:v>
                </c:pt>
                <c:pt idx="2">
                  <c:v>344</c:v>
                </c:pt>
                <c:pt idx="3">
                  <c:v>155</c:v>
                </c:pt>
                <c:pt idx="4">
                  <c:v>149</c:v>
                </c:pt>
                <c:pt idx="5">
                  <c:v>124</c:v>
                </c:pt>
                <c:pt idx="6">
                  <c:v>160</c:v>
                </c:pt>
                <c:pt idx="7">
                  <c:v>153</c:v>
                </c:pt>
                <c:pt idx="8">
                  <c:v>144</c:v>
                </c:pt>
                <c:pt idx="9">
                  <c:v>180</c:v>
                </c:pt>
                <c:pt idx="10">
                  <c:v>278</c:v>
                </c:pt>
                <c:pt idx="11">
                  <c:v>319</c:v>
                </c:pt>
                <c:pt idx="12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6-4810-B219-774FFA85A703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A6-4810-B219-774FFA85A70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447</c:v>
                </c:pt>
                <c:pt idx="1">
                  <c:v>472</c:v>
                </c:pt>
                <c:pt idx="2">
                  <c:v>445</c:v>
                </c:pt>
                <c:pt idx="3">
                  <c:v>248</c:v>
                </c:pt>
                <c:pt idx="4">
                  <c:v>133</c:v>
                </c:pt>
                <c:pt idx="5">
                  <c:v>100</c:v>
                </c:pt>
                <c:pt idx="6">
                  <c:v>156</c:v>
                </c:pt>
                <c:pt idx="7">
                  <c:v>122</c:v>
                </c:pt>
                <c:pt idx="8">
                  <c:v>123</c:v>
                </c:pt>
                <c:pt idx="9">
                  <c:v>204</c:v>
                </c:pt>
                <c:pt idx="10">
                  <c:v>320</c:v>
                </c:pt>
                <c:pt idx="11">
                  <c:v>260</c:v>
                </c:pt>
                <c:pt idx="12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A6-4810-B219-774FFA85A703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A6-4810-B219-774FFA85A70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A6-4810-B219-774FFA85A70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393</c:v>
                </c:pt>
                <c:pt idx="1">
                  <c:v>478</c:v>
                </c:pt>
                <c:pt idx="2">
                  <c:v>317</c:v>
                </c:pt>
                <c:pt idx="3">
                  <c:v>127</c:v>
                </c:pt>
                <c:pt idx="4">
                  <c:v>124</c:v>
                </c:pt>
                <c:pt idx="5">
                  <c:v>113</c:v>
                </c:pt>
                <c:pt idx="6">
                  <c:v>138</c:v>
                </c:pt>
                <c:pt idx="7">
                  <c:v>77</c:v>
                </c:pt>
                <c:pt idx="12">
                  <c:v>75508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A6-4810-B219-774FFA85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A6-4810-B219-774FFA85A70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357</c:v>
                      </c:pt>
                      <c:pt idx="1">
                        <c:v>525</c:v>
                      </c:pt>
                      <c:pt idx="2">
                        <c:v>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24</c:v>
                      </c:pt>
                      <c:pt idx="9">
                        <c:v>50</c:v>
                      </c:pt>
                      <c:pt idx="10">
                        <c:v>96</c:v>
                      </c:pt>
                      <c:pt idx="11">
                        <c:v>74</c:v>
                      </c:pt>
                      <c:pt idx="12">
                        <c:v>1288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A6-4810-B219-774FFA85A7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A6-4810-B219-774FFA85A70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A6-4810-B219-774FFA85A70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A6-4810-B219-774FFA85A70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A6-4810-B219-774FFA85A70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A6-4810-B219-774FFA85A70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A6-4810-B219-774FFA85A70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A6-4810-B219-774FFA85A70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A6-4810-B219-774FFA85A70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A6-4810-B219-774FFA85A70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A6-4810-B219-774FFA85A70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A6-4810-B219-774FFA85A70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A6-4810-B219-774FFA85A70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A6-4810-B219-774FFA85A703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-0.12080536912751683</c:v>
                </c:pt>
                <c:pt idx="1">
                  <c:v>1.2711864406779627E-2</c:v>
                </c:pt>
                <c:pt idx="2">
                  <c:v>-0.28764044943820222</c:v>
                </c:pt>
                <c:pt idx="3">
                  <c:v>-0.48790322580645162</c:v>
                </c:pt>
                <c:pt idx="4">
                  <c:v>-6.7669172932330879E-2</c:v>
                </c:pt>
                <c:pt idx="5">
                  <c:v>0.12999999999999989</c:v>
                </c:pt>
                <c:pt idx="6">
                  <c:v>-0.11538461538461542</c:v>
                </c:pt>
                <c:pt idx="7">
                  <c:v>-0.36885245901639341</c:v>
                </c:pt>
                <c:pt idx="12">
                  <c:v>5.8706411856255469E-2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A6-4810-B219-774FFA85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51-4B29-9CD5-78F5E3A7EC09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1-4B29-9CD5-78F5E3A7EC09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51-4B29-9CD5-78F5E3A7EC0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1-4B29-9CD5-78F5E3A7EC09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51-4B29-9CD5-78F5E3A7EC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51-4B29-9CD5-78F5E3A7EC0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12">
                  <c:v>3.4714285714285715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51-4B29-9CD5-78F5E3A7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51-4B29-9CD5-78F5E3A7EC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51-4B29-9CD5-78F5E3A7EC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51-4B29-9CD5-78F5E3A7EC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51-4B29-9CD5-78F5E3A7EC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51-4B29-9CD5-78F5E3A7EC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51-4B29-9CD5-78F5E3A7EC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51-4B29-9CD5-78F5E3A7EC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51-4B29-9CD5-78F5E3A7EC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51-4B29-9CD5-78F5E3A7EC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51-4B29-9CD5-78F5E3A7EC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51-4B29-9CD5-78F5E3A7EC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51-4B29-9CD5-78F5E3A7EC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51-4B29-9CD5-78F5E3A7EC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51-4B29-9CD5-78F5E3A7EC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51-4B29-9CD5-78F5E3A7EC09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12">
                  <c:v>0.90453893932154816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51-4B29-9CD5-78F5E3A7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56-42D0-9A9A-CB05399C64C2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3.6111111111111112</c:v>
                </c:pt>
                <c:pt idx="1">
                  <c:v>1.8235294117647058</c:v>
                </c:pt>
                <c:pt idx="2">
                  <c:v>2</c:v>
                </c:pt>
                <c:pt idx="3">
                  <c:v>2.625</c:v>
                </c:pt>
                <c:pt idx="4">
                  <c:v>5</c:v>
                </c:pt>
                <c:pt idx="5">
                  <c:v>1</c:v>
                </c:pt>
                <c:pt idx="6">
                  <c:v>3.8888888888888888</c:v>
                </c:pt>
                <c:pt idx="7">
                  <c:v>1</c:v>
                </c:pt>
                <c:pt idx="8">
                  <c:v>3.5</c:v>
                </c:pt>
                <c:pt idx="9">
                  <c:v>1</c:v>
                </c:pt>
                <c:pt idx="10">
                  <c:v>3.4166666666666665</c:v>
                </c:pt>
                <c:pt idx="11">
                  <c:v>2</c:v>
                </c:pt>
                <c:pt idx="12">
                  <c:v>2.7450980392156863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6-42D0-9A9A-CB05399C64C2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56-42D0-9A9A-CB05399C64C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2.8793103448275863</c:v>
                </c:pt>
                <c:pt idx="1">
                  <c:v>4.2424242424242422</c:v>
                </c:pt>
                <c:pt idx="2">
                  <c:v>4.7692307692307692</c:v>
                </c:pt>
                <c:pt idx="3">
                  <c:v>0</c:v>
                </c:pt>
                <c:pt idx="4">
                  <c:v>0</c:v>
                </c:pt>
                <c:pt idx="5">
                  <c:v>3.7446808510638299</c:v>
                </c:pt>
                <c:pt idx="6">
                  <c:v>4.5</c:v>
                </c:pt>
                <c:pt idx="7">
                  <c:v>1</c:v>
                </c:pt>
                <c:pt idx="8">
                  <c:v>2.7692307692307692</c:v>
                </c:pt>
                <c:pt idx="9">
                  <c:v>2.4</c:v>
                </c:pt>
                <c:pt idx="10">
                  <c:v>3.0526315789473686</c:v>
                </c:pt>
                <c:pt idx="11">
                  <c:v>2.5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56-42D0-9A9A-CB05399C64C2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56-42D0-9A9A-CB05399C64C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56-42D0-9A9A-CB05399C64C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3.0909090909090908</c:v>
                </c:pt>
                <c:pt idx="1">
                  <c:v>1.8461538461538463</c:v>
                </c:pt>
                <c:pt idx="2">
                  <c:v>2.6</c:v>
                </c:pt>
                <c:pt idx="3">
                  <c:v>3.6666666666666665</c:v>
                </c:pt>
                <c:pt idx="4">
                  <c:v>6</c:v>
                </c:pt>
                <c:pt idx="5">
                  <c:v>2</c:v>
                </c:pt>
                <c:pt idx="6">
                  <c:v>1.8</c:v>
                </c:pt>
                <c:pt idx="7">
                  <c:v>1</c:v>
                </c:pt>
                <c:pt idx="12">
                  <c:v>2.3032258064516129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56-42D0-9A9A-CB05399C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56-42D0-9A9A-CB05399C64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3.7241379310344827</c:v>
                      </c:pt>
                      <c:pt idx="1">
                        <c:v>4.2941176470588234</c:v>
                      </c:pt>
                      <c:pt idx="2">
                        <c:v>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4.5</c:v>
                      </c:pt>
                      <c:pt idx="11">
                        <c:v>1</c:v>
                      </c:pt>
                      <c:pt idx="12">
                        <c:v>4.830645161290323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56-42D0-9A9A-CB05399C64C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56-42D0-9A9A-CB05399C64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56-42D0-9A9A-CB05399C64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56-42D0-9A9A-CB05399C64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56-42D0-9A9A-CB05399C64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56-42D0-9A9A-CB05399C64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56-42D0-9A9A-CB05399C64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56-42D0-9A9A-CB05399C64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56-42D0-9A9A-CB05399C64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56-42D0-9A9A-CB05399C64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56-42D0-9A9A-CB05399C64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56-42D0-9A9A-CB05399C64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56-42D0-9A9A-CB05399C64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56-42D0-9A9A-CB05399C64C2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0.21159874608150453</c:v>
                </c:pt>
                <c:pt idx="1">
                  <c:v>-2.396270396270396</c:v>
                </c:pt>
                <c:pt idx="2">
                  <c:v>-2.1692307692307691</c:v>
                </c:pt>
                <c:pt idx="3">
                  <c:v>0</c:v>
                </c:pt>
                <c:pt idx="4">
                  <c:v>0</c:v>
                </c:pt>
                <c:pt idx="5">
                  <c:v>-1.7446808510638299</c:v>
                </c:pt>
                <c:pt idx="6">
                  <c:v>-2.7</c:v>
                </c:pt>
                <c:pt idx="7">
                  <c:v>0</c:v>
                </c:pt>
                <c:pt idx="12">
                  <c:v>-1.3088954056695994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56-42D0-9A9A-CB05399C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2D-408F-BCC2-BDC0328EB292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3.6875</c:v>
                </c:pt>
                <c:pt idx="1">
                  <c:v>3.6875</c:v>
                </c:pt>
                <c:pt idx="2">
                  <c:v>2.763157894736842</c:v>
                </c:pt>
                <c:pt idx="3">
                  <c:v>3</c:v>
                </c:pt>
                <c:pt idx="4">
                  <c:v>10.5</c:v>
                </c:pt>
                <c:pt idx="5">
                  <c:v>5.333333333333333</c:v>
                </c:pt>
                <c:pt idx="6">
                  <c:v>3.2222222222222223</c:v>
                </c:pt>
                <c:pt idx="7">
                  <c:v>2.4285714285714284</c:v>
                </c:pt>
                <c:pt idx="8">
                  <c:v>3.3333333333333335</c:v>
                </c:pt>
                <c:pt idx="9">
                  <c:v>1.625</c:v>
                </c:pt>
                <c:pt idx="10">
                  <c:v>3.03125</c:v>
                </c:pt>
                <c:pt idx="11">
                  <c:v>4.59375</c:v>
                </c:pt>
                <c:pt idx="12">
                  <c:v>3.5185185185185186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D-408F-BCC2-BDC0328EB292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2D-408F-BCC2-BDC0328EB2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2.7826086956521738</c:v>
                </c:pt>
                <c:pt idx="1">
                  <c:v>4.2</c:v>
                </c:pt>
                <c:pt idx="2">
                  <c:v>3.2857142857142856</c:v>
                </c:pt>
                <c:pt idx="3">
                  <c:v>3.2</c:v>
                </c:pt>
                <c:pt idx="4">
                  <c:v>1.5</c:v>
                </c:pt>
                <c:pt idx="5">
                  <c:v>0</c:v>
                </c:pt>
                <c:pt idx="6">
                  <c:v>1</c:v>
                </c:pt>
                <c:pt idx="7">
                  <c:v>4.5999999999999996</c:v>
                </c:pt>
                <c:pt idx="8">
                  <c:v>2.4</c:v>
                </c:pt>
                <c:pt idx="9">
                  <c:v>4.6923076923076925</c:v>
                </c:pt>
                <c:pt idx="10">
                  <c:v>2.6764705882352939</c:v>
                </c:pt>
                <c:pt idx="11">
                  <c:v>3.8095238095238093</c:v>
                </c:pt>
                <c:pt idx="12">
                  <c:v>3.2395833333333335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2D-408F-BCC2-BDC0328EB292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2D-408F-BCC2-BDC0328EB2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2D-408F-BCC2-BDC0328EB2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2.4457831325301207</c:v>
                </c:pt>
                <c:pt idx="1">
                  <c:v>1.9090909090909092</c:v>
                </c:pt>
                <c:pt idx="2">
                  <c:v>3.5862068965517242</c:v>
                </c:pt>
                <c:pt idx="3">
                  <c:v>3.8333333333333335</c:v>
                </c:pt>
                <c:pt idx="4">
                  <c:v>5.2</c:v>
                </c:pt>
                <c:pt idx="5">
                  <c:v>7.5</c:v>
                </c:pt>
                <c:pt idx="6">
                  <c:v>3.3333333333333335</c:v>
                </c:pt>
                <c:pt idx="7">
                  <c:v>1.5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2D-408F-BCC2-BDC0328E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2D-408F-BCC2-BDC0328EB2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</c:v>
                      </c:pt>
                      <c:pt idx="1">
                        <c:v>3.7692307692307692</c:v>
                      </c:pt>
                      <c:pt idx="2">
                        <c:v>3.8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1.6666666666666667</c:v>
                      </c:pt>
                      <c:pt idx="11">
                        <c:v>2</c:v>
                      </c:pt>
                      <c:pt idx="12">
                        <c:v>2.9101123595505616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2D-408F-BCC2-BDC0328EB2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2D-408F-BCC2-BDC0328EB2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2D-408F-BCC2-BDC0328EB2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2D-408F-BCC2-BDC0328EB2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2D-408F-BCC2-BDC0328EB2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2D-408F-BCC2-BDC0328EB2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2D-408F-BCC2-BDC0328EB2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2D-408F-BCC2-BDC0328EB2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2D-408F-BCC2-BDC0328EB2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2D-408F-BCC2-BDC0328EB2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2D-408F-BCC2-BDC0328EB2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2D-408F-BCC2-BDC0328EB2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2D-408F-BCC2-BDC0328EB2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2D-408F-BCC2-BDC0328EB292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-0.33682556312205314</c:v>
                </c:pt>
                <c:pt idx="1">
                  <c:v>-2.290909090909091</c:v>
                </c:pt>
                <c:pt idx="2">
                  <c:v>0.30049261083743861</c:v>
                </c:pt>
                <c:pt idx="3">
                  <c:v>0.6333333333333333</c:v>
                </c:pt>
                <c:pt idx="4">
                  <c:v>3.7</c:v>
                </c:pt>
                <c:pt idx="5">
                  <c:v>0</c:v>
                </c:pt>
                <c:pt idx="6">
                  <c:v>2.3333333333333335</c:v>
                </c:pt>
                <c:pt idx="7">
                  <c:v>-3.0999999999999996</c:v>
                </c:pt>
                <c:pt idx="12">
                  <c:v>-0.11397058823529393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2D-408F-BCC2-BDC0328E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87-42C5-A0A2-560D000D3D36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7-42C5-A0A2-560D000D3D36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87-42C5-A0A2-560D000D3D3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87-42C5-A0A2-560D000D3D36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87-42C5-A0A2-560D000D3D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87-42C5-A0A2-560D000D3D3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12">
                  <c:v>2.7831010936545826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87-42C5-A0A2-560D000D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87-42C5-A0A2-560D000D3D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87-42C5-A0A2-560D000D3D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87-42C5-A0A2-560D000D3D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87-42C5-A0A2-560D000D3D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87-42C5-A0A2-560D000D3D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87-42C5-A0A2-560D000D3D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87-42C5-A0A2-560D000D3D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87-42C5-A0A2-560D000D3D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87-42C5-A0A2-560D000D3D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87-42C5-A0A2-560D000D3D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87-42C5-A0A2-560D000D3D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87-42C5-A0A2-560D000D3D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87-42C5-A0A2-560D000D3D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87-42C5-A0A2-560D000D3D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87-42C5-A0A2-560D000D3D36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12">
                  <c:v>4.4561982180066462E-2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87-42C5-A0A2-560D000D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F6-4C25-AF92-B10D31EB6C85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7.2951352442470734</c:v>
                </c:pt>
                <c:pt idx="1">
                  <c:v>6.6877820526151606</c:v>
                </c:pt>
                <c:pt idx="2">
                  <c:v>6.3821791406468451</c:v>
                </c:pt>
                <c:pt idx="3">
                  <c:v>5.8500116090085905</c:v>
                </c:pt>
                <c:pt idx="4">
                  <c:v>5.9152615464228733</c:v>
                </c:pt>
                <c:pt idx="5">
                  <c:v>5.5275941664043646</c:v>
                </c:pt>
                <c:pt idx="6">
                  <c:v>5.9000261028452101</c:v>
                </c:pt>
                <c:pt idx="7">
                  <c:v>6.5134050880626226</c:v>
                </c:pt>
                <c:pt idx="8">
                  <c:v>6.2223256455338367</c:v>
                </c:pt>
                <c:pt idx="9">
                  <c:v>5.9883141112618725</c:v>
                </c:pt>
                <c:pt idx="10">
                  <c:v>6.5813258435058151</c:v>
                </c:pt>
                <c:pt idx="11">
                  <c:v>6.8286991646731243</c:v>
                </c:pt>
                <c:pt idx="12">
                  <c:v>6.292885291918461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6-4C25-AF92-B10D31EB6C85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F6-4C25-AF92-B10D31EB6C8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7.1438314612938214</c:v>
                </c:pt>
                <c:pt idx="1">
                  <c:v>6.8093968971177432</c:v>
                </c:pt>
                <c:pt idx="2">
                  <c:v>6.3870607741853203</c:v>
                </c:pt>
                <c:pt idx="3">
                  <c:v>6.3142779576877581</c:v>
                </c:pt>
                <c:pt idx="4">
                  <c:v>5.4284928225793401</c:v>
                </c:pt>
                <c:pt idx="5">
                  <c:v>5.6843582161607626</c:v>
                </c:pt>
                <c:pt idx="6">
                  <c:v>5.9975975975975979</c:v>
                </c:pt>
                <c:pt idx="7">
                  <c:v>6.1746327130264449</c:v>
                </c:pt>
                <c:pt idx="8">
                  <c:v>6.434873568898773</c:v>
                </c:pt>
                <c:pt idx="9">
                  <c:v>6.0413623109988874</c:v>
                </c:pt>
                <c:pt idx="10">
                  <c:v>6.393363528948405</c:v>
                </c:pt>
                <c:pt idx="11">
                  <c:v>6.6342549078721031</c:v>
                </c:pt>
                <c:pt idx="12">
                  <c:v>6.2611466687178075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F6-4C25-AF92-B10D31EB6C85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F6-4C25-AF92-B10D31EB6C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F6-4C25-AF92-B10D31EB6C8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7.2497312464697625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12">
                  <c:v>5.9851962469246072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F6-4C25-AF92-B10D31EB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F6-4C25-AF92-B10D31EB6C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7.5954477961068285</c:v>
                      </c:pt>
                      <c:pt idx="1">
                        <c:v>6.9212380158399336</c:v>
                      </c:pt>
                      <c:pt idx="2">
                        <c:v>8.5903753407422947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5.0789443289443286</c:v>
                      </c:pt>
                      <c:pt idx="8">
                        <c:v>4.4273724983860552</c:v>
                      </c:pt>
                      <c:pt idx="9">
                        <c:v>3.842143638352169</c:v>
                      </c:pt>
                      <c:pt idx="10">
                        <c:v>6.1645193260654114</c:v>
                      </c:pt>
                      <c:pt idx="11">
                        <c:v>5.060939794419971</c:v>
                      </c:pt>
                      <c:pt idx="12">
                        <c:v>6.5331335331335332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F6-4C25-AF92-B10D31EB6C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F6-4C25-AF92-B10D31EB6C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F6-4C25-AF92-B10D31EB6C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F6-4C25-AF92-B10D31EB6C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F6-4C25-AF92-B10D31EB6C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F6-4C25-AF92-B10D31EB6C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F6-4C25-AF92-B10D31EB6C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F6-4C25-AF92-B10D31EB6C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F6-4C25-AF92-B10D31EB6C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F6-4C25-AF92-B10D31EB6C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F6-4C25-AF92-B10D31EB6C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F6-4C25-AF92-B10D31EB6C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F6-4C25-AF92-B10D31EB6C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F6-4C25-AF92-B10D31EB6C85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0.10589978517594112</c:v>
                </c:pt>
                <c:pt idx="1">
                  <c:v>-3.6832643267791645</c:v>
                </c:pt>
                <c:pt idx="2">
                  <c:v>-3.748723072949828</c:v>
                </c:pt>
                <c:pt idx="3">
                  <c:v>-3.5336372891640813</c:v>
                </c:pt>
                <c:pt idx="4">
                  <c:v>-2.7452195132556105</c:v>
                </c:pt>
                <c:pt idx="5">
                  <c:v>-2.8540595999917895</c:v>
                </c:pt>
                <c:pt idx="6">
                  <c:v>-3.2494535228106858</c:v>
                </c:pt>
                <c:pt idx="7">
                  <c:v>-3.3179409471775259</c:v>
                </c:pt>
                <c:pt idx="12">
                  <c:v>-0.22555851603998178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F6-4C25-AF92-B10D31EB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0-49B4-8996-DEFB050FD0C7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7.4522752628955304</c:v>
                </c:pt>
                <c:pt idx="1">
                  <c:v>6.8233836393824499</c:v>
                </c:pt>
                <c:pt idx="2">
                  <c:v>6.649440715883669</c:v>
                </c:pt>
                <c:pt idx="3">
                  <c:v>6.0809907379465633</c:v>
                </c:pt>
                <c:pt idx="4">
                  <c:v>6.1505074160811866</c:v>
                </c:pt>
                <c:pt idx="5">
                  <c:v>5.7960487723120755</c:v>
                </c:pt>
                <c:pt idx="6">
                  <c:v>6.2268733148410371</c:v>
                </c:pt>
                <c:pt idx="7">
                  <c:v>6.8111707717883556</c:v>
                </c:pt>
                <c:pt idx="8">
                  <c:v>6.4222709551656916</c:v>
                </c:pt>
                <c:pt idx="9">
                  <c:v>6.1433065569229548</c:v>
                </c:pt>
                <c:pt idx="10">
                  <c:v>6.6964430937807649</c:v>
                </c:pt>
                <c:pt idx="11">
                  <c:v>6.9909702299769556</c:v>
                </c:pt>
                <c:pt idx="12">
                  <c:v>6.5094102291985605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0-49B4-8996-DEFB050FD0C7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50-49B4-8996-DEFB050FD0C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7.2061604213434638</c:v>
                </c:pt>
                <c:pt idx="1">
                  <c:v>6.9122049926699844</c:v>
                </c:pt>
                <c:pt idx="2">
                  <c:v>6.5643052542213001</c:v>
                </c:pt>
                <c:pt idx="3">
                  <c:v>6.674921068752651</c:v>
                </c:pt>
                <c:pt idx="4">
                  <c:v>5.7345799120519905</c:v>
                </c:pt>
                <c:pt idx="5">
                  <c:v>6.0057444356407119</c:v>
                </c:pt>
                <c:pt idx="6">
                  <c:v>6.2800901752117628</c:v>
                </c:pt>
                <c:pt idx="7">
                  <c:v>6.3516104231756989</c:v>
                </c:pt>
                <c:pt idx="8">
                  <c:v>6.665046939687846</c:v>
                </c:pt>
                <c:pt idx="9">
                  <c:v>6.3976284727870869</c:v>
                </c:pt>
                <c:pt idx="10">
                  <c:v>6.8044554455445541</c:v>
                </c:pt>
                <c:pt idx="11">
                  <c:v>6.8213794998625996</c:v>
                </c:pt>
                <c:pt idx="12">
                  <c:v>6.5121287737220879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50-49B4-8996-DEFB050FD0C7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50-49B4-8996-DEFB050FD0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50-49B4-8996-DEFB050FD0C7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7.4404097844724673</c:v>
                </c:pt>
                <c:pt idx="1">
                  <c:v>3.4421083802191292</c:v>
                </c:pt>
                <c:pt idx="2">
                  <c:v>2.7850322007550523</c:v>
                </c:pt>
                <c:pt idx="3">
                  <c:v>2.9443530701754388</c:v>
                </c:pt>
                <c:pt idx="4">
                  <c:v>2.8007017543859649</c:v>
                </c:pt>
                <c:pt idx="5">
                  <c:v>3.045272206303725</c:v>
                </c:pt>
                <c:pt idx="6">
                  <c:v>2.8266793409378961</c:v>
                </c:pt>
                <c:pt idx="7">
                  <c:v>2.9710798620323695</c:v>
                </c:pt>
                <c:pt idx="12">
                  <c:v>6.2950596080016163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50-49B4-8996-DEFB050FD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50-49B4-8996-DEFB050FD0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7.8575377202992263</c:v>
                      </c:pt>
                      <c:pt idx="1">
                        <c:v>7.1317147822478146</c:v>
                      </c:pt>
                      <c:pt idx="2">
                        <c:v>8.9422952096585746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5.2951926897099719</c:v>
                      </c:pt>
                      <c:pt idx="8">
                        <c:v>4.6933310591847182</c:v>
                      </c:pt>
                      <c:pt idx="9">
                        <c:v>4.0031424581005588</c:v>
                      </c:pt>
                      <c:pt idx="10">
                        <c:v>7.5808177302254487</c:v>
                      </c:pt>
                      <c:pt idx="11">
                        <c:v>5.1866415297603012</c:v>
                      </c:pt>
                      <c:pt idx="12">
                        <c:v>6.7828565838934614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50-49B4-8996-DEFB050FD0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50-49B4-8996-DEFB050FD0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50-49B4-8996-DEFB050FD0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50-49B4-8996-DEFB050FD0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50-49B4-8996-DEFB050FD0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50-49B4-8996-DEFB050FD0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50-49B4-8996-DEFB050FD0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50-49B4-8996-DEFB050FD0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50-49B4-8996-DEFB050FD0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50-49B4-8996-DEFB050FD0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50-49B4-8996-DEFB050FD0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50-49B4-8996-DEFB050FD0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50-49B4-8996-DEFB050FD0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50-49B4-8996-DEFB050FD0C7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0.23424936312900346</c:v>
                </c:pt>
                <c:pt idx="1">
                  <c:v>-3.4700966124508552</c:v>
                </c:pt>
                <c:pt idx="2">
                  <c:v>-3.7792730534662478</c:v>
                </c:pt>
                <c:pt idx="3">
                  <c:v>-3.7305679985772122</c:v>
                </c:pt>
                <c:pt idx="4">
                  <c:v>-2.9338781576660256</c:v>
                </c:pt>
                <c:pt idx="5">
                  <c:v>-2.9604722293369869</c:v>
                </c:pt>
                <c:pt idx="6">
                  <c:v>-3.4534108342738667</c:v>
                </c:pt>
                <c:pt idx="7">
                  <c:v>-3.3805305611433294</c:v>
                </c:pt>
                <c:pt idx="12">
                  <c:v>-0.14375432059711457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50-49B4-8996-DEFB050FD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D-4505-9CE9-442AB99837BB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6.402131390799946</c:v>
                </c:pt>
                <c:pt idx="1">
                  <c:v>5.980082772891878</c:v>
                </c:pt>
                <c:pt idx="2">
                  <c:v>5.0466182224706539</c:v>
                </c:pt>
                <c:pt idx="3">
                  <c:v>4.6936664729808255</c:v>
                </c:pt>
                <c:pt idx="4">
                  <c:v>4.7778057372924003</c:v>
                </c:pt>
                <c:pt idx="5">
                  <c:v>4.1722022424370637</c:v>
                </c:pt>
                <c:pt idx="6">
                  <c:v>4.170584009032126</c:v>
                </c:pt>
                <c:pt idx="7">
                  <c:v>4.779459218871704</c:v>
                </c:pt>
                <c:pt idx="8">
                  <c:v>5.0990189368012775</c:v>
                </c:pt>
                <c:pt idx="9">
                  <c:v>5.0577334283677837</c:v>
                </c:pt>
                <c:pt idx="10">
                  <c:v>5.9711887477313974</c:v>
                </c:pt>
                <c:pt idx="11">
                  <c:v>6.0141643059490084</c:v>
                </c:pt>
                <c:pt idx="12">
                  <c:v>5.1413953668476946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D-4505-9CE9-442AB99837BB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DD-4505-9CE9-442AB99837B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6.7859710001239311</c:v>
                </c:pt>
                <c:pt idx="1">
                  <c:v>6.2041089229273041</c:v>
                </c:pt>
                <c:pt idx="2">
                  <c:v>5.4204136228006998</c:v>
                </c:pt>
                <c:pt idx="3">
                  <c:v>4.637230196121398</c:v>
                </c:pt>
                <c:pt idx="4">
                  <c:v>3.9154563816485526</c:v>
                </c:pt>
                <c:pt idx="5">
                  <c:v>4.0244605654761907</c:v>
                </c:pt>
                <c:pt idx="6">
                  <c:v>4.4851792687255942</c:v>
                </c:pt>
                <c:pt idx="7">
                  <c:v>5.1279868433781566</c:v>
                </c:pt>
                <c:pt idx="8">
                  <c:v>5.1554667242869492</c:v>
                </c:pt>
                <c:pt idx="9">
                  <c:v>4.2832931941842833</c:v>
                </c:pt>
                <c:pt idx="10">
                  <c:v>4.5765741728922089</c:v>
                </c:pt>
                <c:pt idx="11">
                  <c:v>5.6595463554283194</c:v>
                </c:pt>
                <c:pt idx="12">
                  <c:v>4.9450744809921812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D-4505-9CE9-442AB99837BB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DD-4505-9CE9-442AB99837B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DD-4505-9CE9-442AB99837B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6.2525539160045405</c:v>
                </c:pt>
                <c:pt idx="1">
                  <c:v>1.8200734394124847</c:v>
                </c:pt>
                <c:pt idx="2">
                  <c:v>1.8510131108462455</c:v>
                </c:pt>
                <c:pt idx="3">
                  <c:v>1.8757575757575757</c:v>
                </c:pt>
                <c:pt idx="4">
                  <c:v>1.9889349930843707</c:v>
                </c:pt>
                <c:pt idx="5">
                  <c:v>1.6375198728139904</c:v>
                </c:pt>
                <c:pt idx="6">
                  <c:v>2.2328482328482329</c:v>
                </c:pt>
                <c:pt idx="7">
                  <c:v>1.617816091954023</c:v>
                </c:pt>
                <c:pt idx="12">
                  <c:v>4.4846585746569438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DD-4505-9CE9-442AB998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DD-4505-9CE9-442AB99837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6.5329975328947372</c:v>
                      </c:pt>
                      <c:pt idx="1">
                        <c:v>6.0604646228916943</c:v>
                      </c:pt>
                      <c:pt idx="2">
                        <c:v>7.1130790190735693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3.6038843721770553</c:v>
                      </c:pt>
                      <c:pt idx="8">
                        <c:v>3.0194130925507903</c:v>
                      </c:pt>
                      <c:pt idx="9">
                        <c:v>3.2609243697478991</c:v>
                      </c:pt>
                      <c:pt idx="10">
                        <c:v>3.5525017618040873</c:v>
                      </c:pt>
                      <c:pt idx="11">
                        <c:v>4.7919308357348704</c:v>
                      </c:pt>
                      <c:pt idx="12">
                        <c:v>5.4836294229922187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DD-4505-9CE9-442AB99837B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DD-4505-9CE9-442AB99837B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DD-4505-9CE9-442AB99837B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DD-4505-9CE9-442AB99837B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DD-4505-9CE9-442AB99837B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DD-4505-9CE9-442AB99837B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DD-4505-9CE9-442AB99837B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DD-4505-9CE9-442AB99837B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DD-4505-9CE9-442AB99837B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DD-4505-9CE9-442AB99837B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DD-4505-9CE9-442AB99837B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DD-4505-9CE9-442AB99837B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DD-4505-9CE9-442AB99837B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DD-4505-9CE9-442AB99837BB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-0.53341708411939059</c:v>
                </c:pt>
                <c:pt idx="1">
                  <c:v>-4.3840354835148192</c:v>
                </c:pt>
                <c:pt idx="2">
                  <c:v>-3.5694005119544543</c:v>
                </c:pt>
                <c:pt idx="3">
                  <c:v>-2.761472620363822</c:v>
                </c:pt>
                <c:pt idx="4">
                  <c:v>-1.9265213885641819</c:v>
                </c:pt>
                <c:pt idx="5">
                  <c:v>-2.3869406926622005</c:v>
                </c:pt>
                <c:pt idx="6">
                  <c:v>-2.2523310358773614</c:v>
                </c:pt>
                <c:pt idx="7">
                  <c:v>-3.5101707514241336</c:v>
                </c:pt>
                <c:pt idx="12">
                  <c:v>-0.50055228611717517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DD-4505-9CE9-442AB998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93-4E92-B675-8B23A0FB8E1E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9.3138983693591211</c:v>
                </c:pt>
                <c:pt idx="1">
                  <c:v>9.257286535303777</c:v>
                </c:pt>
                <c:pt idx="2">
                  <c:v>7.3106765741102855</c:v>
                </c:pt>
                <c:pt idx="3">
                  <c:v>5.7219251336898393</c:v>
                </c:pt>
                <c:pt idx="4">
                  <c:v>5.6535836177474401</c:v>
                </c:pt>
                <c:pt idx="5">
                  <c:v>5.485732448085888</c:v>
                </c:pt>
                <c:pt idx="6">
                  <c:v>7.1024423857285051</c:v>
                </c:pt>
                <c:pt idx="7">
                  <c:v>6.8658968307484827</c:v>
                </c:pt>
                <c:pt idx="8">
                  <c:v>5.7911396979113974</c:v>
                </c:pt>
                <c:pt idx="9">
                  <c:v>6.3435854575846218</c:v>
                </c:pt>
                <c:pt idx="10">
                  <c:v>8.6148577951108152</c:v>
                </c:pt>
                <c:pt idx="11">
                  <c:v>8.0222684342777928</c:v>
                </c:pt>
                <c:pt idx="12">
                  <c:v>6.9992286501377414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3-4E92-B675-8B23A0FB8E1E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93-4E92-B675-8B23A0FB8E1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9.293335977786592</c:v>
                </c:pt>
                <c:pt idx="1">
                  <c:v>8.9097140618879749</c:v>
                </c:pt>
                <c:pt idx="2">
                  <c:v>7.2692931975800503</c:v>
                </c:pt>
                <c:pt idx="3">
                  <c:v>5.7332398504273501</c:v>
                </c:pt>
                <c:pt idx="4">
                  <c:v>4.600628519051984</c:v>
                </c:pt>
                <c:pt idx="5">
                  <c:v>4.8902332105909174</c:v>
                </c:pt>
                <c:pt idx="6">
                  <c:v>5.563702379016962</c:v>
                </c:pt>
                <c:pt idx="7">
                  <c:v>6.2951491687542704</c:v>
                </c:pt>
                <c:pt idx="8">
                  <c:v>5.840097162154156</c:v>
                </c:pt>
                <c:pt idx="9">
                  <c:v>5.8118023369671645</c:v>
                </c:pt>
                <c:pt idx="10">
                  <c:v>7.5575350230787919</c:v>
                </c:pt>
                <c:pt idx="11">
                  <c:v>8.2184356573014217</c:v>
                </c:pt>
                <c:pt idx="12">
                  <c:v>6.4162603502495603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93-4E92-B675-8B23A0FB8E1E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93-4E92-B675-8B23A0FB8E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93-4E92-B675-8B23A0FB8E1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9.2200056996295245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6.1894525739471256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93-4E92-B675-8B23A0FB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93-4E92-B675-8B23A0FB8E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9.8849193282844912</c:v>
                      </c:pt>
                      <c:pt idx="1">
                        <c:v>10.220738900962434</c:v>
                      </c:pt>
                      <c:pt idx="2">
                        <c:v>12.805318138651472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6.3479152426520846</c:v>
                      </c:pt>
                      <c:pt idx="8">
                        <c:v>5.2441988950276244</c:v>
                      </c:pt>
                      <c:pt idx="9">
                        <c:v>3.5854975572126513</c:v>
                      </c:pt>
                      <c:pt idx="10">
                        <c:v>5.598875351452671</c:v>
                      </c:pt>
                      <c:pt idx="11">
                        <c:v>4.9867205542725177</c:v>
                      </c:pt>
                      <c:pt idx="12">
                        <c:v>7.997040568868429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93-4E92-B675-8B23A0FB8E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93-4E92-B675-8B23A0FB8E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93-4E92-B675-8B23A0FB8E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93-4E92-B675-8B23A0FB8E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93-4E92-B675-8B23A0FB8E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93-4E92-B675-8B23A0FB8E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93-4E92-B675-8B23A0FB8E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93-4E92-B675-8B23A0FB8E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93-4E92-B675-8B23A0FB8E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93-4E92-B675-8B23A0FB8E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93-4E92-B675-8B23A0FB8E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93-4E92-B675-8B23A0FB8E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93-4E92-B675-8B23A0FB8E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93-4E92-B675-8B23A0FB8E1E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-7.3330278157067497E-2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-9.1244541027368342E-2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93-4E92-B675-8B23A0FB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C-4602-87C8-D1C6260C444C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0.59040000000000004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C-4602-87C8-D1C6260C444C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4C-4602-87C8-D1C6260C444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0.83169999999999999</c:v>
                </c:pt>
                <c:pt idx="2">
                  <c:v>0.81389999999999996</c:v>
                </c:pt>
                <c:pt idx="3">
                  <c:v>0.68099999999999994</c:v>
                </c:pt>
                <c:pt idx="4">
                  <c:v>0.64980000000000004</c:v>
                </c:pt>
                <c:pt idx="5">
                  <c:v>0.76209999999999989</c:v>
                </c:pt>
                <c:pt idx="6">
                  <c:v>0.85219999999999996</c:v>
                </c:pt>
                <c:pt idx="7">
                  <c:v>0.88090000000000002</c:v>
                </c:pt>
                <c:pt idx="8">
                  <c:v>0.80830000000000002</c:v>
                </c:pt>
                <c:pt idx="9">
                  <c:v>0.78510000000000002</c:v>
                </c:pt>
                <c:pt idx="10">
                  <c:v>0.81129999999999991</c:v>
                </c:pt>
                <c:pt idx="11">
                  <c:v>0.76200000000000001</c:v>
                </c:pt>
                <c:pt idx="12">
                  <c:v>0.78531451498170857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4C-4602-87C8-D1C6260C444C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4C-4602-87C8-D1C6260C44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4C-4602-87C8-D1C6260C444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4C-4602-87C8-D1C6260C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4C-4602-87C8-D1C6260C44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0.69359999999999999</c:v>
                      </c:pt>
                      <c:pt idx="2">
                        <c:v>0.33079999999999998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0.43159999999999998</c:v>
                      </c:pt>
                      <c:pt idx="8">
                        <c:v>0.29139999999999999</c:v>
                      </c:pt>
                      <c:pt idx="9">
                        <c:v>0.22320000000000001</c:v>
                      </c:pt>
                      <c:pt idx="10">
                        <c:v>0.18469999999999998</c:v>
                      </c:pt>
                      <c:pt idx="11">
                        <c:v>0.2039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4C-4602-87C8-D1C6260C44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4C-4602-87C8-D1C6260C44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4C-4602-87C8-D1C6260C44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4C-4602-87C8-D1C6260C44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4C-4602-87C8-D1C6260C44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4C-4602-87C8-D1C6260C44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4C-4602-87C8-D1C6260C44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4C-4602-87C8-D1C6260C44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4C-4602-87C8-D1C6260C44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4C-4602-87C8-D1C6260C44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4C-4602-87C8-D1C6260C44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4C-4602-87C8-D1C6260C44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4C-4602-87C8-D1C6260C44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4C-4602-87C8-D1C6260C444C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-0.16340026451845624</c:v>
                </c:pt>
                <c:pt idx="2">
                  <c:v>-0.16992259491338002</c:v>
                </c:pt>
                <c:pt idx="3">
                  <c:v>-0.12878120411160054</c:v>
                </c:pt>
                <c:pt idx="4">
                  <c:v>-1.0772545398584188E-2</c:v>
                </c:pt>
                <c:pt idx="5">
                  <c:v>-0.2423566461094343</c:v>
                </c:pt>
                <c:pt idx="6">
                  <c:v>-0.43780802628490967</c:v>
                </c:pt>
                <c:pt idx="7">
                  <c:v>-0.36008627540015892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4C-4602-87C8-D1C6260C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43-4535-A9EB-1A206BEFF04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0.72870000000000001</c:v>
                </c:pt>
                <c:pt idx="1">
                  <c:v>0.74080000000000001</c:v>
                </c:pt>
                <c:pt idx="2">
                  <c:v>0</c:v>
                </c:pt>
                <c:pt idx="3">
                  <c:v>0.59079999999999999</c:v>
                </c:pt>
                <c:pt idx="4">
                  <c:v>0</c:v>
                </c:pt>
                <c:pt idx="5">
                  <c:v>0</c:v>
                </c:pt>
                <c:pt idx="6">
                  <c:v>0.68840000000000001</c:v>
                </c:pt>
                <c:pt idx="7">
                  <c:v>0.60450000000000004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0.68709999999999993</c:v>
                </c:pt>
                <c:pt idx="12">
                  <c:v>0.67338333333333333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3-4535-A9EB-1A206BEFF049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3-4535-A9EB-1A206BEFF04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0.69540000000000002</c:v>
                </c:pt>
                <c:pt idx="1">
                  <c:v>0.74750000000000005</c:v>
                </c:pt>
                <c:pt idx="2">
                  <c:v>0.72849999999999993</c:v>
                </c:pt>
                <c:pt idx="3">
                  <c:v>0.65599999999999992</c:v>
                </c:pt>
                <c:pt idx="4">
                  <c:v>0.51950000000000007</c:v>
                </c:pt>
                <c:pt idx="5">
                  <c:v>0.63919999999999999</c:v>
                </c:pt>
                <c:pt idx="6">
                  <c:v>0.7591</c:v>
                </c:pt>
                <c:pt idx="7">
                  <c:v>0.80459999999999998</c:v>
                </c:pt>
                <c:pt idx="8">
                  <c:v>0.74120000000000008</c:v>
                </c:pt>
                <c:pt idx="9">
                  <c:v>0.64790000000000003</c:v>
                </c:pt>
                <c:pt idx="10">
                  <c:v>0.70180000000000009</c:v>
                </c:pt>
                <c:pt idx="11">
                  <c:v>0.68840000000000001</c:v>
                </c:pt>
                <c:pt idx="12">
                  <c:v>0.69409166666666666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43-4535-A9EB-1A206BEFF049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43-4535-A9EB-1A206BEFF04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43-4535-A9EB-1A206BEF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F43-4535-A9EB-1A206BEFF0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F43-4535-A9EB-1A206BEFF0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F43-4535-A9EB-1A206BEFF0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F43-4535-A9EB-1A206BEFF0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F43-4535-A9EB-1A206BEFF0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F43-4535-A9EB-1A206BEFF0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F43-4535-A9EB-1A206BEFF0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F43-4535-A9EB-1A206BEFF0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F43-4535-A9EB-1A206BEFF0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F43-4535-A9EB-1A206BEFF0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F43-4535-A9EB-1A206BEFF0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F43-4535-A9EB-1A206BEFF0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F43-4535-A9EB-1A206BEFF049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F43-4535-A9EB-1A206BEF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73-47C8-A52C-143E4875F79C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460</c:v>
                </c:pt>
                <c:pt idx="1">
                  <c:v>440</c:v>
                </c:pt>
                <c:pt idx="2">
                  <c:v>450</c:v>
                </c:pt>
                <c:pt idx="3">
                  <c:v>358</c:v>
                </c:pt>
                <c:pt idx="4">
                  <c:v>188</c:v>
                </c:pt>
                <c:pt idx="5">
                  <c:v>128</c:v>
                </c:pt>
                <c:pt idx="6">
                  <c:v>108</c:v>
                </c:pt>
                <c:pt idx="7">
                  <c:v>235</c:v>
                </c:pt>
                <c:pt idx="8">
                  <c:v>222</c:v>
                </c:pt>
                <c:pt idx="9">
                  <c:v>304</c:v>
                </c:pt>
                <c:pt idx="10">
                  <c:v>499</c:v>
                </c:pt>
                <c:pt idx="11">
                  <c:v>422</c:v>
                </c:pt>
                <c:pt idx="12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3-47C8-A52C-143E4875F79C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73-47C8-A52C-143E4875F7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643</c:v>
                </c:pt>
                <c:pt idx="1">
                  <c:v>537</c:v>
                </c:pt>
                <c:pt idx="2">
                  <c:v>565</c:v>
                </c:pt>
                <c:pt idx="3">
                  <c:v>348</c:v>
                </c:pt>
                <c:pt idx="4">
                  <c:v>242</c:v>
                </c:pt>
                <c:pt idx="5">
                  <c:v>154</c:v>
                </c:pt>
                <c:pt idx="6">
                  <c:v>124</c:v>
                </c:pt>
                <c:pt idx="7">
                  <c:v>173</c:v>
                </c:pt>
                <c:pt idx="8">
                  <c:v>224</c:v>
                </c:pt>
                <c:pt idx="9">
                  <c:v>305</c:v>
                </c:pt>
                <c:pt idx="10">
                  <c:v>459</c:v>
                </c:pt>
                <c:pt idx="11">
                  <c:v>460</c:v>
                </c:pt>
                <c:pt idx="12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3-47C8-A52C-143E4875F79C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73-47C8-A52C-143E4875F7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73-47C8-A52C-143E4875F7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526</c:v>
                </c:pt>
                <c:pt idx="1">
                  <c:v>505</c:v>
                </c:pt>
                <c:pt idx="2">
                  <c:v>519</c:v>
                </c:pt>
                <c:pt idx="3">
                  <c:v>295</c:v>
                </c:pt>
                <c:pt idx="4">
                  <c:v>211</c:v>
                </c:pt>
                <c:pt idx="5">
                  <c:v>117</c:v>
                </c:pt>
                <c:pt idx="6">
                  <c:v>124</c:v>
                </c:pt>
                <c:pt idx="7">
                  <c:v>124</c:v>
                </c:pt>
                <c:pt idx="12">
                  <c:v>88759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73-47C8-A52C-143E4875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73-47C8-A52C-143E4875F7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427</c:v>
                      </c:pt>
                      <c:pt idx="1">
                        <c:v>458</c:v>
                      </c:pt>
                      <c:pt idx="2">
                        <c:v>186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</c:v>
                      </c:pt>
                      <c:pt idx="8">
                        <c:v>42</c:v>
                      </c:pt>
                      <c:pt idx="9">
                        <c:v>40</c:v>
                      </c:pt>
                      <c:pt idx="10">
                        <c:v>103</c:v>
                      </c:pt>
                      <c:pt idx="11">
                        <c:v>87</c:v>
                      </c:pt>
                      <c:pt idx="12">
                        <c:v>1481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73-47C8-A52C-143E4875F79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773-47C8-A52C-143E4875F79C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</c:v>
                      </c:pt>
                      <c:pt idx="1">
                        <c:v>390</c:v>
                      </c:pt>
                      <c:pt idx="2">
                        <c:v>431</c:v>
                      </c:pt>
                      <c:pt idx="3">
                        <c:v>352</c:v>
                      </c:pt>
                      <c:pt idx="4">
                        <c:v>190</c:v>
                      </c:pt>
                      <c:pt idx="5">
                        <c:v>171</c:v>
                      </c:pt>
                      <c:pt idx="6">
                        <c:v>136</c:v>
                      </c:pt>
                      <c:pt idx="7">
                        <c:v>193</c:v>
                      </c:pt>
                      <c:pt idx="8">
                        <c:v>224</c:v>
                      </c:pt>
                      <c:pt idx="9">
                        <c:v>318</c:v>
                      </c:pt>
                      <c:pt idx="10">
                        <c:v>407</c:v>
                      </c:pt>
                      <c:pt idx="11">
                        <c:v>361</c:v>
                      </c:pt>
                      <c:pt idx="12">
                        <c:v>3482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773-47C8-A52C-143E4875F7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73-47C8-A52C-143E4875F7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73-47C8-A52C-143E4875F7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73-47C8-A52C-143E4875F7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73-47C8-A52C-143E4875F7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73-47C8-A52C-143E4875F7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73-47C8-A52C-143E4875F7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73-47C8-A52C-143E4875F7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73-47C8-A52C-143E4875F7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73-47C8-A52C-143E4875F7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73-47C8-A52C-143E4875F7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73-47C8-A52C-143E4875F7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73-47C8-A52C-143E4875F7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73-47C8-A52C-143E4875F79C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-0.18195956454121309</c:v>
                </c:pt>
                <c:pt idx="1">
                  <c:v>-5.9590316573556845E-2</c:v>
                </c:pt>
                <c:pt idx="2">
                  <c:v>-8.1415929203539794E-2</c:v>
                </c:pt>
                <c:pt idx="3">
                  <c:v>-0.1522988505747126</c:v>
                </c:pt>
                <c:pt idx="4">
                  <c:v>-0.12809917355371903</c:v>
                </c:pt>
                <c:pt idx="5">
                  <c:v>-0.24025974025974028</c:v>
                </c:pt>
                <c:pt idx="6">
                  <c:v>0</c:v>
                </c:pt>
                <c:pt idx="7">
                  <c:v>-0.2832369942196532</c:v>
                </c:pt>
                <c:pt idx="12">
                  <c:v>-1.7095747432825936E-3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73-47C8-A52C-143E4875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DA-49E4-AEC9-B078F88EEF6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0.80359999999999998</c:v>
                </c:pt>
                <c:pt idx="1">
                  <c:v>0.79700000000000004</c:v>
                </c:pt>
                <c:pt idx="2">
                  <c:v>0.72709999999999997</c:v>
                </c:pt>
                <c:pt idx="3">
                  <c:v>0.64980000000000004</c:v>
                </c:pt>
                <c:pt idx="4">
                  <c:v>0.45669999999999999</c:v>
                </c:pt>
                <c:pt idx="5">
                  <c:v>0.45240000000000002</c:v>
                </c:pt>
                <c:pt idx="6">
                  <c:v>0.62450000000000006</c:v>
                </c:pt>
                <c:pt idx="7">
                  <c:v>0.66010000000000002</c:v>
                </c:pt>
                <c:pt idx="8">
                  <c:v>0.70979999999999999</c:v>
                </c:pt>
                <c:pt idx="9">
                  <c:v>0.6543000000000001</c:v>
                </c:pt>
                <c:pt idx="10">
                  <c:v>0.69180000000000008</c:v>
                </c:pt>
                <c:pt idx="11">
                  <c:v>0.78299999999999992</c:v>
                </c:pt>
                <c:pt idx="12">
                  <c:v>0.66750833333333326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A-49E4-AEC9-B078F88EEF65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DA-49E4-AEC9-B078F88EEF6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0.83989999999999998</c:v>
                </c:pt>
                <c:pt idx="1">
                  <c:v>0.86670000000000003</c:v>
                </c:pt>
                <c:pt idx="2">
                  <c:v>0.80810000000000004</c:v>
                </c:pt>
                <c:pt idx="3">
                  <c:v>0.67090000000000005</c:v>
                </c:pt>
                <c:pt idx="4">
                  <c:v>0.62439999999999996</c:v>
                </c:pt>
                <c:pt idx="5">
                  <c:v>0.68590000000000007</c:v>
                </c:pt>
                <c:pt idx="6">
                  <c:v>0.7752</c:v>
                </c:pt>
                <c:pt idx="7">
                  <c:v>0.81310000000000004</c:v>
                </c:pt>
                <c:pt idx="8">
                  <c:v>0.75639999999999996</c:v>
                </c:pt>
                <c:pt idx="9">
                  <c:v>0.73659999999999992</c:v>
                </c:pt>
                <c:pt idx="10">
                  <c:v>0.81559999999999999</c:v>
                </c:pt>
                <c:pt idx="11">
                  <c:v>0.78839999999999999</c:v>
                </c:pt>
                <c:pt idx="12">
                  <c:v>0.7651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A-49E4-AEC9-B078F88EEF65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DA-49E4-AEC9-B078F88EEF6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0.84250000000000003</c:v>
                </c:pt>
                <c:pt idx="1">
                  <c:v>0.72750000000000004</c:v>
                </c:pt>
                <c:pt idx="2">
                  <c:v>0.68629999999999991</c:v>
                </c:pt>
                <c:pt idx="3">
                  <c:v>0.56530000000000002</c:v>
                </c:pt>
                <c:pt idx="4">
                  <c:v>0.63539999999999996</c:v>
                </c:pt>
                <c:pt idx="5">
                  <c:v>0.4703</c:v>
                </c:pt>
                <c:pt idx="6">
                  <c:v>0.47460000000000002</c:v>
                </c:pt>
                <c:pt idx="7">
                  <c:v>0.24879999999999999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DA-49E4-AEC9-B078F88E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CDA-49E4-AEC9-B078F88EEF6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CDA-49E4-AEC9-B078F88EEF6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CDA-49E4-AEC9-B078F88EEF6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CDA-49E4-AEC9-B078F88EEF6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CDA-49E4-AEC9-B078F88EEF6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CDA-49E4-AEC9-B078F88EEF6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CDA-49E4-AEC9-B078F88EEF6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CDA-49E4-AEC9-B078F88EEF6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CDA-49E4-AEC9-B078F88EEF6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CDA-49E4-AEC9-B078F88EEF6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DA-49E4-AEC9-B078F88EEF6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CDA-49E4-AEC9-B078F88EEF6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CDA-49E4-AEC9-B078F88EEF6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3.0956066198357668E-3</c:v>
                </c:pt>
                <c:pt idx="1">
                  <c:v>-0.16060920733817929</c:v>
                </c:pt>
                <c:pt idx="2">
                  <c:v>-0.15072392030689286</c:v>
                </c:pt>
                <c:pt idx="3">
                  <c:v>-0.15740050678193473</c:v>
                </c:pt>
                <c:pt idx="4">
                  <c:v>1.7616912235746351E-2</c:v>
                </c:pt>
                <c:pt idx="5">
                  <c:v>-0.3143315352092142</c:v>
                </c:pt>
                <c:pt idx="6">
                  <c:v>-0.38777089783281726</c:v>
                </c:pt>
                <c:pt idx="7">
                  <c:v>-0.69401057680482103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CDA-49E4-AEC9-B078F88E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35-4FAE-BBA1-A82799D0A8DF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0.77190000000000003</c:v>
                </c:pt>
                <c:pt idx="2">
                  <c:v>0.75919999999999999</c:v>
                </c:pt>
                <c:pt idx="3">
                  <c:v>0.6774</c:v>
                </c:pt>
                <c:pt idx="4">
                  <c:v>0.62049999999999994</c:v>
                </c:pt>
                <c:pt idx="5">
                  <c:v>0.52149999999999996</c:v>
                </c:pt>
                <c:pt idx="6">
                  <c:v>0.78040000000000009</c:v>
                </c:pt>
                <c:pt idx="7">
                  <c:v>0.85400000000000009</c:v>
                </c:pt>
                <c:pt idx="8">
                  <c:v>0.53320000000000001</c:v>
                </c:pt>
                <c:pt idx="9">
                  <c:v>0.7548999999999999</c:v>
                </c:pt>
                <c:pt idx="10">
                  <c:v>0.65459999999999996</c:v>
                </c:pt>
                <c:pt idx="11">
                  <c:v>0.74459999999999993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5-4FAE-BBA1-A82799D0A8DF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35-4FAE-BBA1-A82799D0A8D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0.81290000000000007</c:v>
                </c:pt>
                <c:pt idx="1">
                  <c:v>0.89349999999999996</c:v>
                </c:pt>
                <c:pt idx="2">
                  <c:v>0.83799999999999997</c:v>
                </c:pt>
                <c:pt idx="3">
                  <c:v>0.68799999999999994</c:v>
                </c:pt>
                <c:pt idx="4">
                  <c:v>0.68579999999999997</c:v>
                </c:pt>
                <c:pt idx="5">
                  <c:v>0.79610000000000003</c:v>
                </c:pt>
                <c:pt idx="6">
                  <c:v>0.878</c:v>
                </c:pt>
                <c:pt idx="7">
                  <c:v>0.90229999999999999</c:v>
                </c:pt>
                <c:pt idx="8">
                  <c:v>0.82719999999999994</c:v>
                </c:pt>
                <c:pt idx="9">
                  <c:v>0.8237000000000001</c:v>
                </c:pt>
                <c:pt idx="10">
                  <c:v>0.84279999999999999</c:v>
                </c:pt>
                <c:pt idx="11">
                  <c:v>0.7831999999999999</c:v>
                </c:pt>
                <c:pt idx="12">
                  <c:v>0.81153602495705168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35-4FAE-BBA1-A82799D0A8DF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35-4FAE-BBA1-A82799D0A8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35-4FAE-BBA1-A82799D0A8D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0.83260000000000001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35-4FAE-BBA1-A82799D0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35-4FAE-BBA1-A82799D0A8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0.74199999999999999</c:v>
                      </c:pt>
                      <c:pt idx="1">
                        <c:v>0.70540000000000003</c:v>
                      </c:pt>
                      <c:pt idx="2">
                        <c:v>0.32929999999999998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0.49719999999999998</c:v>
                      </c:pt>
                      <c:pt idx="8">
                        <c:v>0.32750000000000001</c:v>
                      </c:pt>
                      <c:pt idx="9">
                        <c:v>0.39939999999999998</c:v>
                      </c:pt>
                      <c:pt idx="10">
                        <c:v>0.19</c:v>
                      </c:pt>
                      <c:pt idx="11">
                        <c:v>0.20379999999999998</c:v>
                      </c:pt>
                      <c:pt idx="12">
                        <c:v>0.51022458290172568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35-4FAE-BBA1-A82799D0A8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35-4FAE-BBA1-A82799D0A8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35-4FAE-BBA1-A82799D0A8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35-4FAE-BBA1-A82799D0A8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35-4FAE-BBA1-A82799D0A8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35-4FAE-BBA1-A82799D0A8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35-4FAE-BBA1-A82799D0A8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35-4FAE-BBA1-A82799D0A8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35-4FAE-BBA1-A82799D0A8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35-4FAE-BBA1-A82799D0A8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35-4FAE-BBA1-A82799D0A8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35-4FAE-BBA1-A82799D0A8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35-4FAE-BBA1-A82799D0A8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35-4FAE-BBA1-A82799D0A8DF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2.4234223151679002E-2</c:v>
                </c:pt>
                <c:pt idx="1">
                  <c:v>-0.22126468942361499</c:v>
                </c:pt>
                <c:pt idx="2">
                  <c:v>-0.19379474940334129</c:v>
                </c:pt>
                <c:pt idx="3">
                  <c:v>-0.13764534883720936</c:v>
                </c:pt>
                <c:pt idx="4">
                  <c:v>-6.270049577136183E-2</c:v>
                </c:pt>
                <c:pt idx="5">
                  <c:v>-0.27471423188041699</c:v>
                </c:pt>
                <c:pt idx="6">
                  <c:v>-0.45432801822323465</c:v>
                </c:pt>
                <c:pt idx="7">
                  <c:v>-0.37526321622520231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35-4FAE-BBA1-A82799D0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E0-418B-9818-8D8DE2694756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0.79079999999999995</c:v>
                </c:pt>
                <c:pt idx="1">
                  <c:v>0.76780000000000004</c:v>
                </c:pt>
                <c:pt idx="2">
                  <c:v>0.76249999999999996</c:v>
                </c:pt>
                <c:pt idx="3">
                  <c:v>0.68180000000000007</c:v>
                </c:pt>
                <c:pt idx="4">
                  <c:v>0.63979999999999992</c:v>
                </c:pt>
                <c:pt idx="5">
                  <c:v>0.52880000000000005</c:v>
                </c:pt>
                <c:pt idx="6">
                  <c:v>0.80590000000000006</c:v>
                </c:pt>
                <c:pt idx="7">
                  <c:v>0.88529999999999998</c:v>
                </c:pt>
                <c:pt idx="8">
                  <c:v>0.53720000000000001</c:v>
                </c:pt>
                <c:pt idx="9">
                  <c:v>0.7712</c:v>
                </c:pt>
                <c:pt idx="10">
                  <c:v>0.65010000000000001</c:v>
                </c:pt>
                <c:pt idx="11">
                  <c:v>0.73840000000000006</c:v>
                </c:pt>
                <c:pt idx="12">
                  <c:v>0.73955445544554455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E0-418B-9818-8D8DE2694756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E0-418B-9818-8D8DE269475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0.80859999999999999</c:v>
                </c:pt>
                <c:pt idx="1">
                  <c:v>0.89769999999999994</c:v>
                </c:pt>
                <c:pt idx="2">
                  <c:v>0.84279999999999999</c:v>
                </c:pt>
                <c:pt idx="3">
                  <c:v>0.69059999999999999</c:v>
                </c:pt>
                <c:pt idx="4">
                  <c:v>0.69530000000000003</c:v>
                </c:pt>
                <c:pt idx="5">
                  <c:v>0.81299999999999994</c:v>
                </c:pt>
                <c:pt idx="6">
                  <c:v>0.89379999999999993</c:v>
                </c:pt>
                <c:pt idx="7">
                  <c:v>0.91599999999999993</c:v>
                </c:pt>
                <c:pt idx="8">
                  <c:v>0.83810000000000007</c:v>
                </c:pt>
                <c:pt idx="9">
                  <c:v>0.83719999999999994</c:v>
                </c:pt>
                <c:pt idx="10">
                  <c:v>0.84709999999999996</c:v>
                </c:pt>
                <c:pt idx="11">
                  <c:v>0.7823</c:v>
                </c:pt>
                <c:pt idx="12">
                  <c:v>0.81915917960144258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E0-418B-9818-8D8DE2694756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E0-418B-9818-8D8DE26947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E0-418B-9818-8D8DE269475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0.83109999999999995</c:v>
                </c:pt>
                <c:pt idx="1">
                  <c:v>0.69189999999999996</c:v>
                </c:pt>
                <c:pt idx="2">
                  <c:v>0.67420000000000002</c:v>
                </c:pt>
                <c:pt idx="3">
                  <c:v>0.59670000000000001</c:v>
                </c:pt>
                <c:pt idx="4">
                  <c:v>0.64370000000000005</c:v>
                </c:pt>
                <c:pt idx="5">
                  <c:v>0.59040000000000004</c:v>
                </c:pt>
                <c:pt idx="6">
                  <c:v>0.47960000000000003</c:v>
                </c:pt>
                <c:pt idx="7">
                  <c:v>0.60199999999999998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E0-418B-9818-8D8DE2694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E0-418B-9818-8D8DE26947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0.76760000000000006</c:v>
                      </c:pt>
                      <c:pt idx="1">
                        <c:v>0.72809999999999997</c:v>
                      </c:pt>
                      <c:pt idx="2">
                        <c:v>0.34130000000000005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0.49359999999999998</c:v>
                      </c:pt>
                      <c:pt idx="8">
                        <c:v>0.32579999999999998</c:v>
                      </c:pt>
                      <c:pt idx="9">
                        <c:v>0.23710000000000001</c:v>
                      </c:pt>
                      <c:pt idx="10">
                        <c:v>0.18969999999999998</c:v>
                      </c:pt>
                      <c:pt idx="11">
                        <c:v>0.1782</c:v>
                      </c:pt>
                      <c:pt idx="12">
                        <c:v>0.51812467109371418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E0-418B-9818-8D8DE26947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E0-418B-9818-8D8DE26947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E0-418B-9818-8D8DE26947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E0-418B-9818-8D8DE26947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E0-418B-9818-8D8DE26947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E0-418B-9818-8D8DE26947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E0-418B-9818-8D8DE26947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E0-418B-9818-8D8DE26947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E0-418B-9818-8D8DE26947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E0-418B-9818-8D8DE26947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E0-418B-9818-8D8DE26947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E0-418B-9818-8D8DE26947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E0-418B-9818-8D8DE26947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E0-418B-9818-8D8DE2694756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2.7825871877318775E-2</c:v>
                </c:pt>
                <c:pt idx="1">
                  <c:v>-0.22925253425420522</c:v>
                </c:pt>
                <c:pt idx="2">
                  <c:v>-0.20004746084480296</c:v>
                </c:pt>
                <c:pt idx="3">
                  <c:v>-0.13596872284969586</c:v>
                </c:pt>
                <c:pt idx="4">
                  <c:v>-7.4212570113620036E-2</c:v>
                </c:pt>
                <c:pt idx="5">
                  <c:v>-0.27380073800738003</c:v>
                </c:pt>
                <c:pt idx="6">
                  <c:v>-0.46341463414634143</c:v>
                </c:pt>
                <c:pt idx="7">
                  <c:v>-0.34279475982532748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E0-418B-9818-8D8DE2694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15605</c:v>
                </c:pt>
                <c:pt idx="1">
                  <c:v>1338</c:v>
                </c:pt>
                <c:pt idx="2">
                  <c:v>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D-496E-9CBD-C70F246F5D20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14220</c:v>
                </c:pt>
                <c:pt idx="1">
                  <c:v>1038</c:v>
                </c:pt>
                <c:pt idx="2">
                  <c:v>6780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D-496E-9CBD-C70F246F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0D-496E-9CBD-C70F246F5D20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0D-496E-9CBD-C70F246F5D20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0D-496E-9CBD-C70F246F5D20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D-496E-9CBD-C70F246F5D20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D-496E-9CBD-C70F246F5D20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D-496E-9CBD-C70F246F5D20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0D-496E-9CBD-C70F246F5D20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D-496E-9CBD-C70F246F5D20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D-496E-9CBD-C70F246F5D20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0.6452491151647155</c:v>
                </c:pt>
                <c:pt idx="1">
                  <c:v>4.7100462836918051E-2</c:v>
                </c:pt>
                <c:pt idx="2">
                  <c:v>0.30765042199836645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0D-496E-9CBD-C70F246F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0D-496E-9CBD-C70F246F5D20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0D-496E-9CBD-C70F246F5D20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0D-496E-9CBD-C70F246F5D20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0D-496E-9CBD-C70F246F5D20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0D-496E-9CBD-C70F246F5D20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0D-496E-9CBD-C70F246F5D20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0D-496E-9CBD-C70F246F5D20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0D-496E-9CBD-C70F246F5D20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0D-496E-9CBD-C70F246F5D20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0D-496E-9CBD-C70F246F5D20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0D-496E-9CBD-C70F246F5D20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0D-496E-9CBD-C70F246F5D20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-8.8753604613905801E-2</c:v>
                </c:pt>
                <c:pt idx="1">
                  <c:v>-0.22421524663677128</c:v>
                </c:pt>
                <c:pt idx="2">
                  <c:v>0.32473622508792488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50D-496E-9CBD-C70F246F5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78-4318-9FA5-F2AC9BDCCF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78-4318-9FA5-F2AC9BDCCF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78-4318-9FA5-F2AC9BDCCF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178-4318-9FA5-F2AC9BDCCF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178-4318-9FA5-F2AC9BDCCF63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8-4318-9FA5-F2AC9BDCCF63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8-4318-9FA5-F2AC9BDCCF63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78-4318-9FA5-F2AC9BDCCF63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8-4318-9FA5-F2AC9BDCCF63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78-4318-9FA5-F2AC9BDCCF63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78-4318-9FA5-F2AC9BDCC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14220</c:v>
                </c:pt>
                <c:pt idx="1">
                  <c:v>1038</c:v>
                </c:pt>
                <c:pt idx="2">
                  <c:v>6780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78-4318-9FA5-F2AC9BDC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D6-46E8-9A4C-7195C0EF4A3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D6-46E8-9A4C-7195C0EF4A3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D6-46E8-9A4C-7195C0EF4A3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D6-46E8-9A4C-7195C0EF4A3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6-46E8-9A4C-7195C0EF4A3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6-46E8-9A4C-7195C0EF4A3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6-46E8-9A4C-7195C0EF4A3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6-46E8-9A4C-7195C0EF4A3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6-46E8-9A4C-7195C0EF4A3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6-46E8-9A4C-7195C0EF4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6D6-46E8-9A4C-7195C0EF4A3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6-46E8-9A4C-7195C0EF4A3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6-46E8-9A4C-7195C0EF4A3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D6-46E8-9A4C-7195C0EF4A3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D6-46E8-9A4C-7195C0EF4A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6D6-46E8-9A4C-7195C0EF4A3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6D6-46E8-9A4C-7195C0EF4A3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6-46E8-9A4C-7195C0EF4A3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6-46E8-9A4C-7195C0EF4A3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6-46E8-9A4C-7195C0EF4A3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6-46E8-9A4C-7195C0EF4A3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6-46E8-9A4C-7195C0EF4A3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6-46E8-9A4C-7195C0EF4A3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D6-46E8-9A4C-7195C0EF4A3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D6-46E8-9A4C-7195C0EF4A3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D6-46E8-9A4C-7195C0EF4A3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D6-46E8-9A4C-7195C0EF4A3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D6-46E8-9A4C-7195C0EF4A3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6D6-46E8-9A4C-7195C0EF4A3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6D6-46E8-9A4C-7195C0EF4A3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6D6-46E8-9A4C-7195C0EF4A3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6D6-46E8-9A4C-7195C0EF4A3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6D6-46E8-9A4C-7195C0EF4A3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6D6-46E8-9A4C-7195C0EF4A3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6D6-46E8-9A4C-7195C0EF4A3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6D6-46E8-9A4C-7195C0EF4A3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6D6-46E8-9A4C-7195C0EF4A3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6D6-46E8-9A4C-7195C0EF4A3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6D6-46E8-9A4C-7195C0EF4A3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6D6-46E8-9A4C-7195C0EF4A3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6D6-46E8-9A4C-7195C0EF4A3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6D6-46E8-9A4C-7195C0EF4A3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6D6-46E8-9A4C-7195C0EF4A3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6D6-46E8-9A4C-7195C0EF4A3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6D6-46E8-9A4C-7195C0EF4A3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6D6-46E8-9A4C-7195C0EF4A3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6D6-46E8-9A4C-7195C0EF4A3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6D6-46E8-9A4C-7195C0EF4A3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6D6-46E8-9A4C-7195C0EF4A3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6D6-46E8-9A4C-7195C0EF4A3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6D6-46E8-9A4C-7195C0EF4A3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6D6-46E8-9A4C-7195C0EF4A3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6D6-46E8-9A4C-7195C0EF4A3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6D6-46E8-9A4C-7195C0EF4A3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6D6-46E8-9A4C-7195C0EF4A3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6D6-46E8-9A4C-7195C0EF4A3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6D6-46E8-9A4C-7195C0EF4A3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6D6-46E8-9A4C-7195C0EF4A3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6D6-46E8-9A4C-7195C0EF4A3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6D6-46E8-9A4C-7195C0EF4A3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6D6-46E8-9A4C-7195C0EF4A3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6D6-46E8-9A4C-7195C0EF4A3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6D6-46E8-9A4C-7195C0EF4A3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6D6-46E8-9A4C-7195C0EF4A3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6D6-46E8-9A4C-7195C0EF4A3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6D6-46E8-9A4C-7195C0EF4A3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6D6-46E8-9A4C-7195C0EF4A3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6D6-46E8-9A4C-7195C0EF4A3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6D6-46E8-9A4C-7195C0EF4A3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6D6-46E8-9A4C-7195C0EF4A3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6D6-46E8-9A4C-7195C0EF4A3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6D6-46E8-9A4C-7195C0EF4A3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6D6-46E8-9A4C-7195C0EF4A3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6D6-46E8-9A4C-7195C0EF4A3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6D6-46E8-9A4C-7195C0EF4A3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6D6-46E8-9A4C-7195C0EF4A3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6D6-46E8-9A4C-7195C0EF4A3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6D6-46E8-9A4C-7195C0EF4A3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6D6-46E8-9A4C-7195C0EF4A3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6D6-46E8-9A4C-7195C0EF4A3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6D6-46E8-9A4C-7195C0EF4A3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6D6-46E8-9A4C-7195C0EF4A3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6D6-46E8-9A4C-7195C0EF4A3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6D6-46E8-9A4C-7195C0EF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DD-4FDA-BAF3-0655CA94438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DD-4FDA-BAF3-0655CA94438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D-4FDA-BAF3-0655CA94438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DD-4FDA-BAF3-0655CA94438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3844</c:v>
                </c:pt>
                <c:pt idx="1">
                  <c:v>18194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DD-4FDA-BAF3-0655CA944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26478</c:v>
                </c:pt>
                <c:pt idx="1">
                  <c:v>2733</c:v>
                </c:pt>
                <c:pt idx="2">
                  <c:v>17187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4-45EC-8411-CAB75CB8A640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22061</c:v>
                </c:pt>
                <c:pt idx="1">
                  <c:v>3448</c:v>
                </c:pt>
                <c:pt idx="2">
                  <c:v>18613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4-45EC-8411-CAB75CB8A640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22038</c:v>
                </c:pt>
                <c:pt idx="1">
                  <c:v>3844</c:v>
                </c:pt>
                <c:pt idx="2">
                  <c:v>18194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4-45EC-8411-CAB75CB8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-1.0425638003717097E-3</c:v>
                </c:pt>
                <c:pt idx="1">
                  <c:v>0.11484918793503485</c:v>
                </c:pt>
                <c:pt idx="2">
                  <c:v>-2.2511148122280167E-2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D4-45EC-8411-CAB75CB8A640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0.17442599146928034</c:v>
                </c:pt>
                <c:pt idx="2">
                  <c:v>0.82557400853071972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D4-45EC-8411-CAB75CB8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A0-46BC-BED8-D394AEE1A14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0-46BC-BED8-D394AEE1A14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0-46BC-BED8-D394AEE1A14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0-46BC-BED8-D394AEE1A14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22508</c:v>
                </c:pt>
                <c:pt idx="1">
                  <c:v>145898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A0-46BC-BED8-D394AEE1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156519</c:v>
                </c:pt>
                <c:pt idx="1">
                  <c:v>12870</c:v>
                </c:pt>
                <c:pt idx="2">
                  <c:v>143649</c:v>
                </c:pt>
                <c:pt idx="3">
                  <c:v>21448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7-4C88-8683-632F7005C798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158808</c:v>
                </c:pt>
                <c:pt idx="1">
                  <c:v>17818</c:v>
                </c:pt>
                <c:pt idx="2">
                  <c:v>140990</c:v>
                </c:pt>
                <c:pt idx="3">
                  <c:v>34009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7-4C88-8683-632F7005C798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14220</c:v>
                </c:pt>
                <c:pt idx="1">
                  <c:v>22508</c:v>
                </c:pt>
                <c:pt idx="2">
                  <c:v>145898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7-4C88-8683-632F7005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-0.91045791144022969</c:v>
                </c:pt>
                <c:pt idx="1">
                  <c:v>0.26321697160175095</c:v>
                </c:pt>
                <c:pt idx="2">
                  <c:v>3.4810979502092332E-2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7-4C88-8683-632F7005C798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6.6867614349733609E-2</c:v>
                </c:pt>
                <c:pt idx="1">
                  <c:v>0.1058408061732633</c:v>
                </c:pt>
                <c:pt idx="2">
                  <c:v>0.68606548511936949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17-4C88-8683-632F7005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0-454C-AEF6-696023C83B22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488</c:v>
                </c:pt>
                <c:pt idx="1">
                  <c:v>402</c:v>
                </c:pt>
                <c:pt idx="2">
                  <c:v>468</c:v>
                </c:pt>
                <c:pt idx="3">
                  <c:v>300</c:v>
                </c:pt>
                <c:pt idx="4">
                  <c:v>309</c:v>
                </c:pt>
                <c:pt idx="5">
                  <c:v>150</c:v>
                </c:pt>
                <c:pt idx="6">
                  <c:v>186</c:v>
                </c:pt>
                <c:pt idx="7">
                  <c:v>328</c:v>
                </c:pt>
                <c:pt idx="8">
                  <c:v>208</c:v>
                </c:pt>
                <c:pt idx="9">
                  <c:v>290</c:v>
                </c:pt>
                <c:pt idx="10">
                  <c:v>452</c:v>
                </c:pt>
                <c:pt idx="11">
                  <c:v>304</c:v>
                </c:pt>
                <c:pt idx="12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0-454C-AEF6-696023C83B22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10-454C-AEF6-696023C83B2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385</c:v>
                </c:pt>
                <c:pt idx="1">
                  <c:v>456</c:v>
                </c:pt>
                <c:pt idx="2">
                  <c:v>490</c:v>
                </c:pt>
                <c:pt idx="3">
                  <c:v>339</c:v>
                </c:pt>
                <c:pt idx="4">
                  <c:v>294</c:v>
                </c:pt>
                <c:pt idx="5">
                  <c:v>118</c:v>
                </c:pt>
                <c:pt idx="6">
                  <c:v>184</c:v>
                </c:pt>
                <c:pt idx="7">
                  <c:v>334</c:v>
                </c:pt>
                <c:pt idx="8">
                  <c:v>152</c:v>
                </c:pt>
                <c:pt idx="9">
                  <c:v>286</c:v>
                </c:pt>
                <c:pt idx="10">
                  <c:v>367</c:v>
                </c:pt>
                <c:pt idx="11">
                  <c:v>280</c:v>
                </c:pt>
                <c:pt idx="12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10-454C-AEF6-696023C83B22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0-454C-AEF6-696023C83B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10-454C-AEF6-696023C83B2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398</c:v>
                </c:pt>
                <c:pt idx="1">
                  <c:v>412</c:v>
                </c:pt>
                <c:pt idx="2">
                  <c:v>507</c:v>
                </c:pt>
                <c:pt idx="3">
                  <c:v>287</c:v>
                </c:pt>
                <c:pt idx="4">
                  <c:v>288</c:v>
                </c:pt>
                <c:pt idx="5">
                  <c:v>138</c:v>
                </c:pt>
                <c:pt idx="6">
                  <c:v>143</c:v>
                </c:pt>
                <c:pt idx="7">
                  <c:v>350</c:v>
                </c:pt>
                <c:pt idx="12">
                  <c:v>39939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10-454C-AEF6-696023C8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10-454C-AEF6-696023C83B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405</c:v>
                      </c:pt>
                      <c:pt idx="1">
                        <c:v>500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</c:v>
                      </c:pt>
                      <c:pt idx="8">
                        <c:v>48</c:v>
                      </c:pt>
                      <c:pt idx="9">
                        <c:v>154</c:v>
                      </c:pt>
                      <c:pt idx="10">
                        <c:v>49</c:v>
                      </c:pt>
                      <c:pt idx="11">
                        <c:v>202</c:v>
                      </c:pt>
                      <c:pt idx="12">
                        <c:v>1974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10-454C-AEF6-696023C83B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10-454C-AEF6-696023C83B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10-454C-AEF6-696023C83B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10-454C-AEF6-696023C83B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10-454C-AEF6-696023C83B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10-454C-AEF6-696023C83B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10-454C-AEF6-696023C83B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10-454C-AEF6-696023C83B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10-454C-AEF6-696023C83B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10-454C-AEF6-696023C83B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10-454C-AEF6-696023C83B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10-454C-AEF6-696023C83B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10-454C-AEF6-696023C83B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10-454C-AEF6-696023C83B22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3.3766233766233666E-2</c:v>
                </c:pt>
                <c:pt idx="1">
                  <c:v>-9.6491228070175405E-2</c:v>
                </c:pt>
                <c:pt idx="2">
                  <c:v>3.469387755102038E-2</c:v>
                </c:pt>
                <c:pt idx="3">
                  <c:v>-0.15339233038348088</c:v>
                </c:pt>
                <c:pt idx="4">
                  <c:v>-2.0408163265306145E-2</c:v>
                </c:pt>
                <c:pt idx="5">
                  <c:v>0.16949152542372881</c:v>
                </c:pt>
                <c:pt idx="6">
                  <c:v>-0.22282608695652173</c:v>
                </c:pt>
                <c:pt idx="7">
                  <c:v>4.7904191616766401E-2</c:v>
                </c:pt>
                <c:pt idx="12">
                  <c:v>4.5525428844508387E-3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10-454C-AEF6-696023C8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CD-44B4-A0A2-6182982140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CD-44B4-A0A2-61829821400A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D-44B4-A0A2-61829821400A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D-44B4-A0A2-61829821400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2800</c:v>
                </c:pt>
                <c:pt idx="1">
                  <c:v>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CD-44B4-A0A2-61829821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8603</c:v>
                </c:pt>
                <c:pt idx="1">
                  <c:v>1913</c:v>
                </c:pt>
                <c:pt idx="2">
                  <c:v>4042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B-46EF-9FD5-32F6A152E7D1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6456</c:v>
                </c:pt>
                <c:pt idx="1">
                  <c:v>2498</c:v>
                </c:pt>
                <c:pt idx="2">
                  <c:v>3958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B-46EF-9FD5-32F6A152E7D1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7818</c:v>
                </c:pt>
                <c:pt idx="1">
                  <c:v>2800</c:v>
                </c:pt>
                <c:pt idx="2">
                  <c:v>5018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B-46EF-9FD5-32F6A152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0.2109665427509293</c:v>
                </c:pt>
                <c:pt idx="1">
                  <c:v>0.12089671737389907</c:v>
                </c:pt>
                <c:pt idx="2">
                  <c:v>0.26781202627589695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B-46EF-9FD5-32F6A152E7D1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0.3581478639038117</c:v>
                </c:pt>
                <c:pt idx="2">
                  <c:v>0.6418521360961883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B-46EF-9FD5-32F6A152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80-4096-8143-C9BFAFAABA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80-4096-8143-C9BFAFAABA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80-4096-8143-C9BFAFAABA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80-4096-8143-C9BFAFAABA8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80-4096-8143-C9BFAFAABA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080-4096-8143-C9BFAFAABA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080-4096-8143-C9BFAFAABA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080-4096-8143-C9BFAFAABA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080-4096-8143-C9BFAFAABA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080-4096-8143-C9BFAFAABA8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0-4096-8143-C9BFAFAABA8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0-4096-8143-C9BFAFAABA8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0-4096-8143-C9BFAFAABA8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0-4096-8143-C9BFAFAABA8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0-4096-8143-C9BFAFAABA8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80-4096-8143-C9BFAFAABA8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80-4096-8143-C9BFAFAABA8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80-4096-8143-C9BFAFAABA8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80-4096-8143-C9BFAFAABA8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080-4096-8143-C9BFAFAABA8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080-4096-8143-C9BFAFAAB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8B-4F15-BE20-7007E66AD19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8B-4F15-BE20-7007E66AD19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8B-4F15-BE20-7007E66AD19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8B-4F15-BE20-7007E66AD19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8B-4F15-BE20-7007E66AD19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8B-4F15-BE20-7007E66AD19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8B-4F15-BE20-7007E66AD19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8B-4F15-BE20-7007E66AD19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8B-4F15-BE20-7007E66AD19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8B-4F15-BE20-7007E66AD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68B-4F15-BE20-7007E66AD19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8B-4F15-BE20-7007E66AD19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8B-4F15-BE20-7007E66AD19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8B-4F15-BE20-7007E66AD19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8B-4F15-BE20-7007E66AD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68B-4F15-BE20-7007E66AD19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68B-4F15-BE20-7007E66AD19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8B-4F15-BE20-7007E66AD19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8B-4F15-BE20-7007E66AD19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8B-4F15-BE20-7007E66AD19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8B-4F15-BE20-7007E66AD19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8B-4F15-BE20-7007E66AD19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8B-4F15-BE20-7007E66AD19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8B-4F15-BE20-7007E66AD19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8B-4F15-BE20-7007E66AD19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8B-4F15-BE20-7007E66AD19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8B-4F15-BE20-7007E66AD19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8B-4F15-BE20-7007E66AD19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8B-4F15-BE20-7007E66AD19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8B-4F15-BE20-7007E66AD19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8B-4F15-BE20-7007E66AD19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8B-4F15-BE20-7007E66AD19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8B-4F15-BE20-7007E66AD1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68B-4F15-BE20-7007E66AD19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68B-4F15-BE20-7007E66AD19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68B-4F15-BE20-7007E66AD19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68B-4F15-BE20-7007E66AD19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68B-4F15-BE20-7007E66AD19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68B-4F15-BE20-7007E66AD19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68B-4F15-BE20-7007E66AD19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68B-4F15-BE20-7007E66AD19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68B-4F15-BE20-7007E66AD19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68B-4F15-BE20-7007E66AD19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68B-4F15-BE20-7007E66AD19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68B-4F15-BE20-7007E66AD19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68B-4F15-BE20-7007E66AD19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68B-4F15-BE20-7007E66AD19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68B-4F15-BE20-7007E66AD19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68B-4F15-BE20-7007E66AD19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68B-4F15-BE20-7007E66AD19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8B-4F15-BE20-7007E66AD19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8B-4F15-BE20-7007E66AD19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68B-4F15-BE20-7007E66AD19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8B-4F15-BE20-7007E66AD19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8B-4F15-BE20-7007E66AD19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68B-4F15-BE20-7007E66AD19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68B-4F15-BE20-7007E66AD19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68B-4F15-BE20-7007E66AD19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68B-4F15-BE20-7007E66AD19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68B-4F15-BE20-7007E66AD19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68B-4F15-BE20-7007E66AD19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68B-4F15-BE20-7007E66AD19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68B-4F15-BE20-7007E66AD19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68B-4F15-BE20-7007E66AD19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68B-4F15-BE20-7007E66AD19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68B-4F15-BE20-7007E66AD1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68B-4F15-BE20-7007E66AD19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68B-4F15-BE20-7007E66AD19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68B-4F15-BE20-7007E66AD19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68B-4F15-BE20-7007E66AD19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68B-4F15-BE20-7007E66AD19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68B-4F15-BE20-7007E66AD19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68B-4F15-BE20-7007E66AD19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68B-4F15-BE20-7007E66AD19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68B-4F15-BE20-7007E66AD19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68B-4F15-BE20-7007E66AD19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68B-4F15-BE20-7007E66AD19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68B-4F15-BE20-7007E66AD19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68B-4F15-BE20-7007E66AD19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68B-4F15-BE20-7007E66AD19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68B-4F15-BE20-7007E66AD19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68B-4F15-BE20-7007E66AD19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68B-4F15-BE20-7007E66AD19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68B-4F15-BE20-7007E66AD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C-4B4B-8E78-854C62C7366A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C-4B4B-8E78-854C62C7366A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C-4B4B-8E78-854C62C7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DC-4B4B-8E78-854C62C7366A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DC-4B4B-8E78-854C62C7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91-4A7C-9CFD-DD5B2696CD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91-4A7C-9CFD-DD5B2696CD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91-4A7C-9CFD-DD5B2696CD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91-4A7C-9CFD-DD5B2696CD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91-4A7C-9CFD-DD5B2696CD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91-4A7C-9CFD-DD5B2696CD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91-4A7C-9CFD-DD5B2696CD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91-4A7C-9CFD-DD5B2696CD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91-4A7C-9CFD-DD5B2696CD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91-4A7C-9CFD-DD5B2696CD1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1-4A7C-9CFD-DD5B2696CD1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1-4A7C-9CFD-DD5B2696CD1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1-4A7C-9CFD-DD5B2696CD1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1-4A7C-9CFD-DD5B2696CD1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1-4A7C-9CFD-DD5B2696CD1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1-4A7C-9CFD-DD5B2696CD1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1-4A7C-9CFD-DD5B2696CD1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91-4A7C-9CFD-DD5B2696CD1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1-4A7C-9CFD-DD5B2696CD1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891-4A7C-9CFD-DD5B2696CD1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91-4A7C-9CFD-DD5B2696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0D-4817-89F4-94CDAB727CE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D-4817-89F4-94CDAB727CE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D-4817-89F4-94CDAB727CE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D-4817-89F4-94CDAB727CE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0D-4817-89F4-94CDAB727CE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0D-4817-89F4-94CDAB727CE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0D-4817-89F4-94CDAB727CE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0D-4817-89F4-94CDAB727CE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0D-4817-89F4-94CDAB727CE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0D-4817-89F4-94CDAB727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60D-4817-89F4-94CDAB727CE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0D-4817-89F4-94CDAB727CE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0D-4817-89F4-94CDAB727CE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0D-4817-89F4-94CDAB727CE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0D-4817-89F4-94CDAB727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60D-4817-89F4-94CDAB727CE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60D-4817-89F4-94CDAB727CE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0D-4817-89F4-94CDAB727CE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0D-4817-89F4-94CDAB727CE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0D-4817-89F4-94CDAB727CE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60D-4817-89F4-94CDAB727CE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0D-4817-89F4-94CDAB727CE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60D-4817-89F4-94CDAB727CE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0D-4817-89F4-94CDAB727CE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60D-4817-89F4-94CDAB727CE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60D-4817-89F4-94CDAB727CE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60D-4817-89F4-94CDAB727CE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60D-4817-89F4-94CDAB727CE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60D-4817-89F4-94CDAB727CE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60D-4817-89F4-94CDAB727CE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60D-4817-89F4-94CDAB727CE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60D-4817-89F4-94CDAB727CE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60D-4817-89F4-94CDAB727CE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60D-4817-89F4-94CDAB727CE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60D-4817-89F4-94CDAB727CE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60D-4817-89F4-94CDAB727CE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60D-4817-89F4-94CDAB727CE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60D-4817-89F4-94CDAB727CE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60D-4817-89F4-94CDAB727CE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60D-4817-89F4-94CDAB727CE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60D-4817-89F4-94CDAB727CE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60D-4817-89F4-94CDAB727CE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60D-4817-89F4-94CDAB727CE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60D-4817-89F4-94CDAB727CE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60D-4817-89F4-94CDAB727CE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60D-4817-89F4-94CDAB727CE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60D-4817-89F4-94CDAB727CE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60D-4817-89F4-94CDAB727CE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60D-4817-89F4-94CDAB727CE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60D-4817-89F4-94CDAB727C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60D-4817-89F4-94CDAB727CE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60D-4817-89F4-94CDAB727CE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60D-4817-89F4-94CDAB727CE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60D-4817-89F4-94CDAB727CE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60D-4817-89F4-94CDAB727CE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60D-4817-89F4-94CDAB727CE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60D-4817-89F4-94CDAB727CE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60D-4817-89F4-94CDAB727CE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60D-4817-89F4-94CDAB727CE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60D-4817-89F4-94CDAB727CE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60D-4817-89F4-94CDAB727CE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60D-4817-89F4-94CDAB727CE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60D-4817-89F4-94CDAB727CE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60D-4817-89F4-94CDAB727CE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60D-4817-89F4-94CDAB727CE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60D-4817-89F4-94CDAB727CE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60D-4817-89F4-94CDAB727CE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60D-4817-89F4-94CDAB727CE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60D-4817-89F4-94CDAB727CE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60D-4817-89F4-94CDAB727CE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60D-4817-89F4-94CDAB727CE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60D-4817-89F4-94CDAB727CE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60D-4817-89F4-94CDAB727CE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60D-4817-89F4-94CDAB727CE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60D-4817-89F4-94CDAB727CE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60D-4817-89F4-94CDAB727CE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60D-4817-89F4-94CDAB727CE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60D-4817-89F4-94CDAB727CE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60D-4817-89F4-94CDAB727CE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60D-4817-89F4-94CDAB727CE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60D-4817-89F4-94CDAB727CE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60D-4817-89F4-94CDAB727CE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60D-4817-89F4-94CDAB727CE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60D-4817-89F4-94CDAB727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7-4540-B784-A052450DB1E8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7-4540-B784-A052450DB1E8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7-4540-B784-A052450D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97-4540-B784-A052450DB1E8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97-4540-B784-A052450D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4-434D-8F3A-442D1CDEF6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4-434D-8F3A-442D1CDEF6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D4-434D-8F3A-442D1CDEF6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4D4-434D-8F3A-442D1CDEF65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4D4-434D-8F3A-442D1CDEF6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D4-434D-8F3A-442D1CDEF6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D4-434D-8F3A-442D1CDEF6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D4-434D-8F3A-442D1CDEF6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D4-434D-8F3A-442D1CDEF65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4D4-434D-8F3A-442D1CDEF65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4-434D-8F3A-442D1CDEF65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4-434D-8F3A-442D1CDEF65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D4-434D-8F3A-442D1CDEF65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D4-434D-8F3A-442D1CDEF65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D4-434D-8F3A-442D1CDEF65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D4-434D-8F3A-442D1CDEF65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D4-434D-8F3A-442D1CDEF65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D4-434D-8F3A-442D1CDEF65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D4-434D-8F3A-442D1CDEF65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4D4-434D-8F3A-442D1CDEF65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D4-434D-8F3A-442D1CDEF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72-41A8-986C-63D40070533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2-41A8-986C-63D40070533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2-41A8-986C-63D40070533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2-41A8-986C-63D40070533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72-41A8-986C-63D40070533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2-41A8-986C-63D40070533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72-41A8-986C-63D40070533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72-41A8-986C-63D40070533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72-41A8-986C-63D40070533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2-41A8-986C-63D400705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D72-41A8-986C-63D40070533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72-41A8-986C-63D40070533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72-41A8-986C-63D40070533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72-41A8-986C-63D40070533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72-41A8-986C-63D400705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D72-41A8-986C-63D40070533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D72-41A8-986C-63D40070533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72-41A8-986C-63D40070533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72-41A8-986C-63D40070533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72-41A8-986C-63D40070533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72-41A8-986C-63D40070533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72-41A8-986C-63D40070533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72-41A8-986C-63D40070533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72-41A8-986C-63D40070533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72-41A8-986C-63D40070533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72-41A8-986C-63D40070533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72-41A8-986C-63D40070533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72-41A8-986C-63D40070533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72-41A8-986C-63D40070533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72-41A8-986C-63D40070533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72-41A8-986C-63D40070533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72-41A8-986C-63D40070533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72-41A8-986C-63D4007053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D72-41A8-986C-63D40070533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D72-41A8-986C-63D40070533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D72-41A8-986C-63D40070533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D72-41A8-986C-63D40070533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D72-41A8-986C-63D40070533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D72-41A8-986C-63D40070533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D72-41A8-986C-63D40070533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D72-41A8-986C-63D40070533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D72-41A8-986C-63D40070533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D72-41A8-986C-63D40070533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D72-41A8-986C-63D40070533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D72-41A8-986C-63D40070533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D72-41A8-986C-63D40070533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D72-41A8-986C-63D40070533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D72-41A8-986C-63D40070533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D72-41A8-986C-63D40070533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D72-41A8-986C-63D40070533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72-41A8-986C-63D40070533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72-41A8-986C-63D40070533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72-41A8-986C-63D40070533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72-41A8-986C-63D40070533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72-41A8-986C-63D40070533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72-41A8-986C-63D40070533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D72-41A8-986C-63D40070533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D72-41A8-986C-63D40070533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D72-41A8-986C-63D40070533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D72-41A8-986C-63D40070533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D72-41A8-986C-63D40070533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D72-41A8-986C-63D40070533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D72-41A8-986C-63D40070533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D72-41A8-986C-63D40070533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D72-41A8-986C-63D40070533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D72-41A8-986C-63D4007053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D72-41A8-986C-63D40070533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D72-41A8-986C-63D40070533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D72-41A8-986C-63D40070533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D72-41A8-986C-63D40070533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D72-41A8-986C-63D40070533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D72-41A8-986C-63D40070533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D72-41A8-986C-63D40070533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D72-41A8-986C-63D40070533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D72-41A8-986C-63D40070533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D72-41A8-986C-63D40070533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D72-41A8-986C-63D40070533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D72-41A8-986C-63D40070533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D72-41A8-986C-63D40070533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D72-41A8-986C-63D40070533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D72-41A8-986C-63D40070533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D72-41A8-986C-63D40070533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D72-41A8-986C-63D4007053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D72-41A8-986C-63D40070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89-4C06-B86C-D4809833F535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9-4C06-B86C-D4809833F535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89-4C06-B86C-D4809833F53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89-4C06-B86C-D4809833F535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89-4C06-B86C-D4809833F5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89-4C06-B86C-D4809833F53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12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89-4C06-B86C-D4809833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B89-4C06-B86C-D4809833F5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B89-4C06-B86C-D4809833F5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B89-4C06-B86C-D4809833F5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B89-4C06-B86C-D4809833F5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B89-4C06-B86C-D4809833F5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B89-4C06-B86C-D4809833F5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B89-4C06-B86C-D4809833F5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B89-4C06-B86C-D4809833F5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B89-4C06-B86C-D4809833F5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B89-4C06-B86C-D4809833F5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B89-4C06-B86C-D4809833F5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B89-4C06-B86C-D4809833F5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B89-4C06-B86C-D4809833F5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B89-4C06-B86C-D4809833F5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B89-4C06-B86C-D4809833F535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12">
                  <c:v>2.4239207360226445E-2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B89-4C06-B86C-D4809833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4-4AF8-97C4-C4F1A914FB00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4-4AF8-97C4-C4F1A914FB00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4-4AF8-97C4-C4F1A914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74-4AF8-97C4-C4F1A914FB00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74-4AF8-97C4-C4F1A914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35821</c:v>
                </c:pt>
                <c:pt idx="1">
                  <c:v>37722</c:v>
                </c:pt>
                <c:pt idx="2">
                  <c:v>33809</c:v>
                </c:pt>
                <c:pt idx="3">
                  <c:v>21732</c:v>
                </c:pt>
                <c:pt idx="4">
                  <c:v>16023</c:v>
                </c:pt>
                <c:pt idx="5">
                  <c:v>37119</c:v>
                </c:pt>
                <c:pt idx="6">
                  <c:v>34282</c:v>
                </c:pt>
                <c:pt idx="7">
                  <c:v>37306</c:v>
                </c:pt>
                <c:pt idx="8">
                  <c:v>35444</c:v>
                </c:pt>
                <c:pt idx="9">
                  <c:v>25158</c:v>
                </c:pt>
                <c:pt idx="10">
                  <c:v>19203</c:v>
                </c:pt>
                <c:pt idx="11">
                  <c:v>16738</c:v>
                </c:pt>
                <c:pt idx="12">
                  <c:v>20352</c:v>
                </c:pt>
                <c:pt idx="13">
                  <c:v>19840</c:v>
                </c:pt>
                <c:pt idx="14">
                  <c:v>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4-45DE-B18B-2E70C03C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-5.0394994963151474E-2</c:v>
                </c:pt>
                <c:pt idx="1">
                  <c:v>0.11573841284864983</c:v>
                </c:pt>
                <c:pt idx="2">
                  <c:v>0.55572427756304066</c:v>
                </c:pt>
                <c:pt idx="3">
                  <c:v>0.35630031829245468</c:v>
                </c:pt>
                <c:pt idx="4">
                  <c:v>-0.5683342762466661</c:v>
                </c:pt>
                <c:pt idx="5">
                  <c:v>8.2754798436497357E-2</c:v>
                </c:pt>
                <c:pt idx="6">
                  <c:v>-8.1059347021926742E-2</c:v>
                </c:pt>
                <c:pt idx="7">
                  <c:v>5.2533574088703405E-2</c:v>
                </c:pt>
                <c:pt idx="8">
                  <c:v>0.40885602989108838</c:v>
                </c:pt>
                <c:pt idx="9">
                  <c:v>0.3101077956569287</c:v>
                </c:pt>
                <c:pt idx="10">
                  <c:v>0.14726968574501131</c:v>
                </c:pt>
                <c:pt idx="11">
                  <c:v>-0.17757468553459121</c:v>
                </c:pt>
                <c:pt idx="12">
                  <c:v>2.5806451612903292E-2</c:v>
                </c:pt>
                <c:pt idx="13">
                  <c:v>-0.258234568362807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4-45DE-B18B-2E70C03C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23944</c:v>
                </c:pt>
                <c:pt idx="1">
                  <c:v>25698</c:v>
                </c:pt>
                <c:pt idx="2">
                  <c:v>17520</c:v>
                </c:pt>
                <c:pt idx="3">
                  <c:v>10731</c:v>
                </c:pt>
                <c:pt idx="4">
                  <c:v>7339</c:v>
                </c:pt>
                <c:pt idx="5">
                  <c:v>17966</c:v>
                </c:pt>
                <c:pt idx="6">
                  <c:v>17518</c:v>
                </c:pt>
                <c:pt idx="7">
                  <c:v>22136</c:v>
                </c:pt>
                <c:pt idx="8">
                  <c:v>21880</c:v>
                </c:pt>
                <c:pt idx="9">
                  <c:v>7541</c:v>
                </c:pt>
                <c:pt idx="10">
                  <c:v>8622</c:v>
                </c:pt>
                <c:pt idx="11">
                  <c:v>6073</c:v>
                </c:pt>
                <c:pt idx="12">
                  <c:v>12392</c:v>
                </c:pt>
                <c:pt idx="13">
                  <c:v>3203</c:v>
                </c:pt>
                <c:pt idx="14">
                  <c:v>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4-4D90-BD7A-00DECF86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-6.8254338859055186E-2</c:v>
                </c:pt>
                <c:pt idx="1">
                  <c:v>0.46678082191780823</c:v>
                </c:pt>
                <c:pt idx="2">
                  <c:v>0.63265306122448983</c:v>
                </c:pt>
                <c:pt idx="3">
                  <c:v>0.46218830903392827</c:v>
                </c:pt>
                <c:pt idx="4">
                  <c:v>-0.59150617833685848</c:v>
                </c:pt>
                <c:pt idx="5">
                  <c:v>2.5573695627354676E-2</c:v>
                </c:pt>
                <c:pt idx="6">
                  <c:v>-0.20861944344054928</c:v>
                </c:pt>
                <c:pt idx="7">
                  <c:v>1.1700182815356452E-2</c:v>
                </c:pt>
                <c:pt idx="8">
                  <c:v>1.9014719533218405</c:v>
                </c:pt>
                <c:pt idx="9">
                  <c:v>-0.12537694270470889</c:v>
                </c:pt>
                <c:pt idx="10">
                  <c:v>0.41972665898238093</c:v>
                </c:pt>
                <c:pt idx="11">
                  <c:v>-0.50992575855390576</c:v>
                </c:pt>
                <c:pt idx="12">
                  <c:v>2.8688729316266</c:v>
                </c:pt>
                <c:pt idx="13">
                  <c:v>-0.25250875145857643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4-4D90-BD7A-00DECF86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11877</c:v>
                </c:pt>
                <c:pt idx="1">
                  <c:v>12024</c:v>
                </c:pt>
                <c:pt idx="2">
                  <c:v>16289</c:v>
                </c:pt>
                <c:pt idx="3">
                  <c:v>11001</c:v>
                </c:pt>
                <c:pt idx="4">
                  <c:v>8684</c:v>
                </c:pt>
                <c:pt idx="5">
                  <c:v>19153</c:v>
                </c:pt>
                <c:pt idx="6">
                  <c:v>16764</c:v>
                </c:pt>
                <c:pt idx="7">
                  <c:v>15170</c:v>
                </c:pt>
                <c:pt idx="8">
                  <c:v>13564</c:v>
                </c:pt>
                <c:pt idx="9">
                  <c:v>17617</c:v>
                </c:pt>
                <c:pt idx="10">
                  <c:v>10581</c:v>
                </c:pt>
                <c:pt idx="11">
                  <c:v>10665</c:v>
                </c:pt>
                <c:pt idx="12">
                  <c:v>7960</c:v>
                </c:pt>
                <c:pt idx="13">
                  <c:v>16637</c:v>
                </c:pt>
                <c:pt idx="14">
                  <c:v>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B-4C16-86AC-FA70CDBE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-1.2225548902195627E-2</c:v>
                </c:pt>
                <c:pt idx="1">
                  <c:v>-0.261833138928111</c:v>
                </c:pt>
                <c:pt idx="2">
                  <c:v>0.48068357422052532</c:v>
                </c:pt>
                <c:pt idx="3">
                  <c:v>0.26681252878857675</c:v>
                </c:pt>
                <c:pt idx="4">
                  <c:v>-0.54659844410797265</c:v>
                </c:pt>
                <c:pt idx="5">
                  <c:v>0.14250775471247912</c:v>
                </c:pt>
                <c:pt idx="6">
                  <c:v>0.10507580751483192</c:v>
                </c:pt>
                <c:pt idx="7">
                  <c:v>0.1184016514302566</c:v>
                </c:pt>
                <c:pt idx="8">
                  <c:v>-0.23006187205540107</c:v>
                </c:pt>
                <c:pt idx="9">
                  <c:v>0.6649655042056517</c:v>
                </c:pt>
                <c:pt idx="10">
                  <c:v>-7.8762306610408173E-3</c:v>
                </c:pt>
                <c:pt idx="11">
                  <c:v>0.33982412060301503</c:v>
                </c:pt>
                <c:pt idx="12">
                  <c:v>-0.52154835607381145</c:v>
                </c:pt>
                <c:pt idx="13">
                  <c:v>-0.25932686314664766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C16-86AC-FA70CDBE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011AB-528C-4F0D-ADB2-12A9A825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Cristóbal de La Laguna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413B6A-9B86-4F61-8810-624E573790FF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F4F2CF-95B1-3795-1303-E4FF52061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BB851D9-8CE2-0259-D6A2-C5BE4AF08B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790495-FCDA-4474-98D1-312D537FD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C7CDC776-667F-4628-900C-1B5AF588E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2411B2E-D4FA-417B-994E-1EC4CD467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249215-AA01-48E4-938D-AC328D34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11E486-7E37-4C13-A547-070D2454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085BFD-9F82-48BA-8958-AD41FEAF3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13C188D-C26B-4EFA-8A9E-EE2C3B12C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Cristóbal de La Laguna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Cristóbal de La Laguna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7280EBB-4792-4658-BBCB-FF5076958983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07F2D17-95D2-53F4-2274-A2D7ECB727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1AE25E3-A099-8B85-8BCE-6295E10E5F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6E84E2-C716-4677-8E73-D0933F3E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DBF5CB-9B07-46CD-BAA8-483F84A7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E74C6A-892E-42E5-ABDE-03C0A355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57658-00EE-417C-81AE-D4A239EC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790D4A-2752-42D0-8BE0-6B13400A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5E00A-F960-45D9-9430-282C51FE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B60BC3-70F9-4ABD-A502-AEB8F532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16ADA3-01B2-4416-B3C4-76D2EAAD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FBE6395-BE01-4C00-9576-38B6B6B86B58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7C3D2FE-A6D7-B3C9-1B61-2FD67EE3C7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AE018D7-5547-4807-B1D2-F3760159D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4491FE9-F03D-44FC-BFFA-7A63F27AF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2932119-AD9D-4EB5-A3BB-2857FBA99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46A84009-BCB7-4DCD-9D1A-188C15E2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D6B2BD20-0347-4B5B-B9CA-468608BCB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FD43F659-BD54-471F-BE2A-60E14566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21,1%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7.818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35,5%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Cristóbal de La Laguna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7.818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35,5%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B9698FC-FB3D-4C9A-A091-93448B29C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E7C1FBF-86DA-481C-A5D5-C7216EC12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B95A4BA-D809-4650-B830-46BEFA27C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24EA52-8390-426A-AFBA-5D2B46796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22.038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84551A5-1332-4BEC-A639-CD8E1C5FE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AEF6341-B49B-4A38-88FF-062898F9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FAC58DD-842A-4E71-AF26-FD3FBA6D1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8E2DBD-FDB8-4651-B276-F707AFC88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14.220 viajeros 
cuota: 6,7%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FDEE619-AB6C-4C90-BE49-5A7BAE9F7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B6D811A-84B4-4B81-BEB6-B9C3AD79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77AF9F6-74FB-4AFC-9FC6-381C7AE5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CA557E-70D9-4E42-8670-A0E3C70C1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7.818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E660158-C419-49CC-9F1B-EB6B6BE9B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5DAEF4D-BC30-4144-860D-3DE819EE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0305258-0239-4BAC-8FD0-71ACA197A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E06C9A2-BAD2-4A5C-8D06-388FA450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C0EBA0-A44B-4E94-8E98-ED332AE8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98D4F7C-0CA5-45BA-BDEB-E74203AE0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4A48B65-0868-4F0B-8A1D-6C514390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B4F60F9-2DB4-44AF-B829-763CE56A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CE01C61-179A-40B3-8376-F9DCB8AA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6740910-0DA9-4FBF-8D4D-4E54A9C16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4227BD2-DF91-4DC8-9C2F-118ADEA16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F3561C8-4814-494D-A5EB-C19E826E9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106BF70-1517-403A-80BF-006FC0D79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2899509-C78F-49E3-91B9-070188AE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E97FBD-FE2E-4FA2-A77E-9D36BEBA5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7F3C7-9138-46D9-B895-79775BECA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A7193A-3ABE-4230-A172-0374091E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BC512B-DC53-4BA5-8B28-42DB2531F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D0E2E7-C564-46BF-9586-62BC21E7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7B9EF-3FC9-4817-9F8F-A2BE6158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D0BF3D-9B71-44E2-83B4-D0FB090A6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DA6E27-22B6-46E6-A388-1DAAA3EDE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67D18-5919-421E-B520-B2AFCE83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9F59C0-E61C-46BC-98C3-E4740256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40C349-A70E-41AE-8CDE-5C322FCB7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68476-263D-47A9-B838-59D35496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812F6-890E-44B8-9B6D-7586221B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BDBB8B-49E6-4B44-ADB7-681AE32AA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4D0909-6606-4869-B08A-2398593F0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72FAB8-A9D9-4807-9B87-7937F163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AC1125-2C7A-4F6F-A701-AA13B8E2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1DFF3C-7E7D-49B0-87C7-206CA965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BC4EE9-60AC-4634-ABAD-7899F01AF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65C4AE7-3484-4938-8B6F-AC2D83C42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E285890-111B-4413-B147-75A6F8A4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Cristóbal de La Laguna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AE72A7-5A80-4E68-8B8C-A578558E1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83A0E-D778-48AA-B87D-D37D79AA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90CB4F-9D84-4EB0-B878-5B1FDC91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D04372-11D3-44C1-8995-891B18D37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9DA374-A97A-4422-80E5-382A7E95C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3319E7-9D42-40D4-ACA9-7BEF1F6A1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77826-937B-473A-8F00-22BEA9685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Cristóbal de La Laguna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Cristóbal de La Laguna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D963E-F8F0-4876-BEAD-9AE4E8A5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896BD2-FD94-4BDB-8B06-B3DFF4E27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CE331-119D-4D49-8AEC-B65A2820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88C572-ED56-40E0-B8C1-04A5F8BCE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7A64B9A-EDDD-4F58-A750-5A1C61502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AAC6E6-91CF-4947-B1E6-ACFFE453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D7FF71F-F15D-44C3-A5F9-5C83EE195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9EF3AC-66A9-47E6-9952-147B5DDA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65E92-3EB2-432C-B9C3-EAF5BF4E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C27524-21FC-4AEC-8DB1-D9A736AA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825A58C-AAD1-47A0-8BBE-05390077A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10ECA88-8109-492A-B2D7-44CCBB2C53FC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BF57F98-3BC3-DB9B-593F-26548042E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117BA5E-F24F-2814-66C8-08C0D009B6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8BE5F-85AF-4C64-8A4A-D9EE9730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6C656-CDAA-4A7B-A461-F0CA97949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1C84F21-E592-4268-84CA-293DD0AA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C049D-E31C-4A7D-85AF-F8915D98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7DB7B-EEAB-4973-9737-A423ED6F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C27A1FA-7AC1-4C75-BE42-4D254410F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69FBF-6A36-4C58-98CF-1F0546AB5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7CB80A-FEC4-4B2F-B733-518165CA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EC2CA-E751-482A-97F1-C0BC644D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0F71D3-80A1-43B6-AC87-745110DD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05EDB0E-9E78-4FB4-AB7E-A04269C1E235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3C8B78F-344A-37BE-7E37-9FBEE1FE58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61211AD-E1D0-F167-00CC-217A8C7A5F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90A91-4982-4AA6-B015-5F6DEA10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134CEB-A723-4B39-B743-9C957E5A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EC2F7E8-E996-4F55-B195-C11670FBF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C8515-AC9E-4246-83DC-47C403C3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70983-AB6C-48BA-B556-50905846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75FA1B4-66AC-49A4-827E-CE18275F2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222D3-423D-40BC-AB83-ACB44B3D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BF92E9-349D-413B-9BF1-3705BFA7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EA4123-C8B8-4616-B19D-48AE200BE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F86D1-BD84-49E3-8FED-2DC626EF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334047-72C6-4CC0-A0BE-8553C0EC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D3AC07D-ECF1-4E1A-9A60-11981AEEF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EA2BB1-7FED-4D74-8B09-89FDB08CF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DB01EF-B9C6-491F-8DEA-B289A6B1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ED42C3-0A7B-436B-84B2-E927B255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49EF92-F78C-432D-839A-305E8ABE5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7A734B1-6BAA-4E12-AE3B-0CA7DCD79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 Cristóbal de La Laguna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 Cristóbal de La Laguna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834F1B9-7865-4AB9-A4AD-B4E48AFBEF5E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6C2D0DF-79BA-45ED-FC0A-B72567A1E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4150E13-23D4-D10B-4073-D467398363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7C4B78-95E8-4266-8C70-E8F2CAC44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39FFC-4B86-4D3B-AE10-32D0E45B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9247B6-0FF9-49E6-88C9-4CFD24CA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3E6495-1D10-4080-8A74-3CEE4AFCD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C00061-D78A-4ABB-8923-630243A03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1ECE71-3229-48B5-AD63-B6BFC3905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436C82-C333-4570-AB81-D077B29CE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9776C1C-AA31-4389-8725-699B7DAE7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C6EB452-4877-43BE-8E29-262D664B3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A689692-D795-451E-8C87-EEB5C1E83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2E41D95-1270-43A5-91A4-8AA2AAA55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0320E84-D9D3-4C80-9FD4-8E857E4ED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FB655C0-CC86-445A-95EC-65E53BF93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1EC9946-7379-429A-98FA-EEF21D9D2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41E8E-D40F-4F2F-8474-2676EFD6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A9FA1A-5EC7-4945-A315-ED85D9EC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E8C38-0F51-4BB1-BDFD-F34C13E0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0A9496A-BF1F-4758-8676-91B339B58813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42E6FE4-9DF8-1861-2781-5FCCFBBD41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36874F0-B311-86D7-0E19-F5C967C0A3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DCC6B6-94D8-41E4-92F1-449A93687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A22F0-ABF4-4F8B-AA00-EBE9160B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151C96-F487-4F26-92B1-CC38111F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1F1B94-225B-408A-8CD2-55BF1ECB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4C784F-36D0-49E1-B579-21BBCB630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D866E8D-D24C-4170-917A-9431DE261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BDEC0D1-B635-4F62-909E-3189BCC1B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Cristóbal de La Laguna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Cristóbal de La Laguna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Cristóbal de La Laguna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68C17D-C6C8-4CCC-8DBC-B4403D1D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72931A-BC03-4D0C-907A-35D8CD28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21F25-7188-48B0-BAC5-79601395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1CAD89-CBA7-470C-AA2D-2448DEA3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D4CBC-3982-445D-86C8-3E35597D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7D675-BC28-489B-A49F-ACFB0D8E3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53476A-36A1-4CC5-8A07-A31504463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D5778-08CF-4632-9EF4-E247419D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1B634D-D5F6-4E45-B81B-F3E8C4165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EE10D5-76BF-4130-8C98-9DA738D18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BE4475-5793-4921-8EFF-50FF10A96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36C4946-7C82-4F8E-B0DE-B906FE519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47FE91-9ACF-4FF2-9727-DC1D534AD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8B1288F-F17F-4E81-8CF1-1B4DCDBE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D1FBAABF-01AB-4B32-9B29-A02ACFE69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8A87BB4-28EE-4577-9BFB-E17863E31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A4E3CF18-9C99-4D3F-B744-D86AFBDFD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8904A07-77B7-44DE-B961-DA1675A0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F2DDDD9-44F8-4509-BFF8-734818480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7D52AAA-9979-4ACB-A7AC-796E3DB62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EF4773A-B190-489D-BB1B-878E169A7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5BC4EDA-077A-4067-B879-9169BED0575D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2952C66-DDFA-E3FF-A047-F0E8313F4B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4D7FDB7-26FC-A90D-58DC-4D66DE08B1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1EF5B3-05B8-45E2-80BE-C8E76EC89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B3BC89-4E68-4324-BF7D-FC42EA9E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D59A6F-A53D-4F97-9393-392D8C760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06992E-AC5E-4F5C-8A41-25430D538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715409-06D2-40AD-8970-8D01136DC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8EAC7D-0481-4E37-BCC7-93369C0C5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3D0288-9643-41B2-B386-5C4C8634F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235D7B-6A39-43E2-93D1-C5FB81726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9661A27-BC62-4E3E-BF06-95B0B0EA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A1126DFE-04A0-4673-AEFC-042B5C82A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2FAB356-B60F-43B2-88FC-1C1C22066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D26F3D9-72AC-41C5-BA81-73125A4EE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E98B0A4-7BC0-4CB4-99B2-79E750AB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8A4CA40-2CE6-4170-B9A5-C47C13A45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858EA86-E27C-4E81-847B-49E368A8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DCFF8E-3985-4DC8-904A-A9AA3322B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0DA6C-32A6-4428-B3D7-0674B0FF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13B36E-52A6-43F9-BFA1-431D5467F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86E082-1E5A-47DE-8EB4-01A8AC41A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355A16-AFB2-45EE-8464-15F22C570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738BC6-EDA7-4A67-A3B1-FF7E307B8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0D06535-3C5C-47F8-8ED1-43E8483E8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Cristóbal de La Laguna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Cristóbal de La Laguna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AA8A-F846-42E0-9F88-0801093ADEE5}">
  <dimension ref="B1:M58"/>
  <sheetViews>
    <sheetView showGridLines="0" tabSelected="1" workbookViewId="0">
      <selection activeCell="D7" sqref="D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52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F50BCFD3-E182-4D19-A216-9CA6558D2968}"/>
    <hyperlink ref="B19" location="'Viajeros entr evol mensu TF'!A1" tooltip="Evolución mensual de viajeros entrentrados en Tenerife según lugar de residencia" display="Evolución mensual de viajeros entrados en Tenerife según lugar de residencia" xr:uid="{1FBCDE91-21C6-4AE7-900F-ADF296AFB041}"/>
    <hyperlink ref="B14" location="'Establecim aloj islas cat y tip'!A1" tooltip="Establecimientos alojativos Canarias e islas" display="Establecimientos alojativos Canarias e islas" xr:uid="{BCF8FA21-E493-43EB-8461-FFDDA8CE3324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95D9F0E4-EFE8-4A02-BAA2-CFE88816188C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3B4BEFAA-0F5B-411A-9C45-641306920407}"/>
    <hyperlink ref="B39" location="'Pernoctaciones lugar reside'!A1" tooltip="Pernoctaciones registradas en establecimientos alojativos de Canarias e islas según tipología y categoría" display="'Pernoctaciones lugar reside'!A1" xr:uid="{27F5446C-125C-44BC-B6E2-6A0EAC976B02}"/>
    <hyperlink ref="B8" location="'Resumen indicadores (aloj)'!A1" tooltip="Resumen indicadores Tenerife" display="'Resumen indicadores (aloj)'!A1" xr:uid="{5E259DDE-5A56-4286-9632-CAEA076AB5D0}"/>
    <hyperlink ref="B9" location="'Resumen indicadores municipios '!A1" tooltip="Resumen indicadores municipios Tenerife" display="Resumen indicadores municipios Tenerife" xr:uid="{31297E6D-5B39-4C00-88D4-78204F5233B3}"/>
    <hyperlink ref="B20" location="'Viajeros entr evol mensu TF cat'!A1" tooltip="Evolución mensual de viajeros entrentrados en Tenerife según lugar de residencia" display="'Viajeros entr evol mensu TF cat'!A1" xr:uid="{3C11CB41-430D-4009-B507-FA0DA485DBC3}"/>
    <hyperlink ref="B21" location="'Viajeros entr evol anual TF cat'!A1" tooltip="Evolución mensual de viajeros entrentrados en Tenerife según lugar de residencia" display="'Viajeros entr evol anual TF cat'!A1" xr:uid="{DC5AB732-E419-4A1A-9643-AD2BCA5DE0DE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E975BED5-49DB-48AC-B796-056EA3CA808C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7109011A-5639-4EFE-82DB-44D5F292296E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F55AF90F-19A8-4100-96EC-3FBAB2CD7497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3B6BEBB8-C5A0-457A-A069-772917E4B063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6E0C98DE-6BB5-4427-9D9B-AB32D0521B65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C28997C7-9B9C-40B2-8DAB-046AD5F22C1C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19285C17-05BD-4AD6-82EE-48680DB1CFD8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2C0A550B-89EC-405F-9E6C-B9556B392B80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B842B09B-34C5-411E-ABE7-3AAA5200FCDB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B983EEBD-AA21-462D-9C49-D42246FD09C9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A078C81C-ED7A-4324-B0DB-29B87F5B94A0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79E7CA15-72A0-45E2-B681-7522D2A79C26}"/>
    <hyperlink ref="B37" location="'Pernoctaciones evol mensu TF'!A1" tooltip="Evolución mensual de pernoctaciones en Tenerife según lugar de residencia" display="'Pernoctaciones evol mensu TF'!A1" xr:uid="{E7177299-BADA-4E49-A572-FADDF0947CEF}"/>
    <hyperlink ref="B38" location="'Pernocta evol mensu TF cat'!A1" tooltip="Evolución mensual de pernoctaciones en Tenerife según lugar de residencia" display="'Pernocta evol mensu TF cat'!A1" xr:uid="{AF2A2108-1C6F-4479-A2F2-473D0FA8D978}"/>
    <hyperlink ref="B40" location="'Pernoctaciones lugar residen ac'!A1" tooltip="Pernoctaciones registradas en establecimientos alojativos de Canarias e islas según tipología y categoría" display="'Pernoctaciones lugar residen ac'!A1" xr:uid="{495658E0-9B9E-425E-8872-2D7B0CB1B018}"/>
    <hyperlink ref="B41" location="'Pernoctaciones lugar reside año'!A1" tooltip="Pernoctaciones registradas en establecimientos alojativos de Canarias e islas según tipología y categoría" display="'Pernoctaciones lugar reside año'!A1" xr:uid="{69433506-F3DB-44F7-A21D-776F3051948D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A509C7EB-0CCE-446A-A18F-AC0495C148DD}"/>
    <hyperlink ref="B43" location="'EM evol menusual lugar resd'!A1" tooltip="Evolución mensual de estancia media en Tenerife según lugar de residencia" display="'EM evol menusual lugar resd'!A1" xr:uid="{F35E3FF7-AC17-444E-B5AA-90C87ECC90BA}"/>
    <hyperlink ref="B44" location="'EM evol mensu TF cat '!A1" tooltip="Evolución mensual de estancia media en Tenerife según lugar de residencia" display="'EM evol mensu TF cat '!A1" xr:uid="{1EE09873-E1B8-4D38-8353-03B36FA3A177}"/>
    <hyperlink ref="B46" location="'tasa de ocupación evol mens'!A1" tooltip="Evolución mensual de estancia media en Tenerife según lugar de residencia" display="'tasa de ocupación evol mens'!A1" xr:uid="{748669D5-1368-41E3-AE83-F681EC356865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40B9E2CE-FCD1-4EF8-B214-E07EBC5FC2EC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2FD76381-2C72-4C8E-82B6-0074A3F0AD80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7FD67D61-ACF6-4147-81E9-7E9FB933994A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55A1EE19-F228-4ED2-ABB2-F5BD97A4B695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0585C64B-EB5D-4BAD-974B-A51C3373C179}"/>
    <hyperlink ref="B49" location="'ADR municipios'!A1" display="Tarifa media diaria (ADR) Tenerife y municipios" xr:uid="{D495052F-3C8B-4478-BF9F-3CEA3CC9AC83}"/>
    <hyperlink ref="B50" location="'RevPAR  municipios'!A1" display="Ingresos medios por habitación (RevPar) Tenerife y municipios" xr:uid="{08435F1F-6AE8-4C20-8BD4-FF3D2B637EEF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A489663E-8FD0-4E7E-BAC3-78609F56D2B0}"/>
    <hyperlink ref="B35" location="'Viajeros aloj evol anual TF'!A1" tooltip="Evolución mensual de viajeros entrentrados en Tenerife según lugar de residencia" display="'Viajeros aloj evol anual TF'!A1" xr:uid="{DB3BB0A3-A126-4425-AC34-C2B80187754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C294-2660-44EF-9559-CE5CE65D58FD}">
  <sheetPr>
    <tabColor theme="7" tint="0.79998168889431442"/>
  </sheetPr>
  <dimension ref="A4:O114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61311</v>
      </c>
      <c r="D9" s="121">
        <v>6.9048490871998824E-2</v>
      </c>
      <c r="E9" s="120">
        <v>4603</v>
      </c>
      <c r="F9" s="121">
        <f t="shared" ref="F9:L21" si="3">IFERROR(E9/C9-1,"-")</f>
        <v>-0.9249237494087521</v>
      </c>
      <c r="G9" s="120">
        <v>36105</v>
      </c>
      <c r="H9" s="121">
        <f t="shared" si="3"/>
        <v>6.8437975233543344</v>
      </c>
      <c r="I9" s="120">
        <v>60088</v>
      </c>
      <c r="J9" s="121">
        <f t="shared" si="3"/>
        <v>0.6642570281124498</v>
      </c>
      <c r="K9" s="120">
        <v>64481</v>
      </c>
      <c r="L9" s="121">
        <f t="shared" si="3"/>
        <v>7.3109439488749928E-2</v>
      </c>
      <c r="M9" s="120">
        <v>5311</v>
      </c>
      <c r="N9" s="121">
        <f t="shared" ref="N9" si="4">IFERROR(M9/K9-1,"-")</f>
        <v>-0.91763465206805106</v>
      </c>
    </row>
    <row r="10" spans="1:15" x14ac:dyDescent="0.25">
      <c r="A10" s="1" t="s">
        <v>75</v>
      </c>
      <c r="B10" s="119" t="s">
        <v>76</v>
      </c>
      <c r="C10" s="120">
        <v>57643</v>
      </c>
      <c r="D10" s="121">
        <v>8.7952739557971338E-2</v>
      </c>
      <c r="E10" s="120">
        <v>6183</v>
      </c>
      <c r="F10" s="121">
        <f t="shared" si="3"/>
        <v>-0.89273632531270053</v>
      </c>
      <c r="G10" s="120">
        <v>50459</v>
      </c>
      <c r="H10" s="121">
        <f t="shared" si="3"/>
        <v>7.1609251172569941</v>
      </c>
      <c r="I10" s="120">
        <v>57829</v>
      </c>
      <c r="J10" s="121">
        <f t="shared" si="3"/>
        <v>0.14605917675736735</v>
      </c>
      <c r="K10" s="120">
        <v>66869</v>
      </c>
      <c r="L10" s="121">
        <f t="shared" si="3"/>
        <v>0.1563229521520344</v>
      </c>
      <c r="M10" s="120">
        <v>4194</v>
      </c>
      <c r="N10" s="121">
        <f>IFERROR(M10/K10-1,"-")</f>
        <v>-0.93728035412522992</v>
      </c>
    </row>
    <row r="11" spans="1:15" x14ac:dyDescent="0.25">
      <c r="A11" s="1" t="s">
        <v>77</v>
      </c>
      <c r="B11" s="119" t="s">
        <v>78</v>
      </c>
      <c r="C11" s="120">
        <v>23288</v>
      </c>
      <c r="D11" s="121">
        <v>-0.65823304960375695</v>
      </c>
      <c r="E11" s="120">
        <v>8151</v>
      </c>
      <c r="F11" s="121">
        <f t="shared" si="3"/>
        <v>-0.64999141188594978</v>
      </c>
      <c r="G11" s="120">
        <v>57186</v>
      </c>
      <c r="H11" s="121">
        <f t="shared" si="3"/>
        <v>6.0158262789841741</v>
      </c>
      <c r="I11" s="120">
        <v>66430</v>
      </c>
      <c r="J11" s="121">
        <f t="shared" si="3"/>
        <v>0.1616479557933761</v>
      </c>
      <c r="K11" s="120">
        <v>76278</v>
      </c>
      <c r="L11" s="121">
        <f t="shared" si="3"/>
        <v>0.14824627427367143</v>
      </c>
      <c r="M11" s="120">
        <v>5342</v>
      </c>
      <c r="N11" s="121">
        <f>IFERROR(M11/K11-1,"-")</f>
        <v>-0.92996670075251053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8112</v>
      </c>
      <c r="F12" s="121" t="str">
        <f t="shared" si="3"/>
        <v>-</v>
      </c>
      <c r="G12" s="120">
        <v>60780</v>
      </c>
      <c r="H12" s="121">
        <f t="shared" si="3"/>
        <v>6.4926035502958577</v>
      </c>
      <c r="I12" s="120">
        <v>65148</v>
      </c>
      <c r="J12" s="121">
        <f t="shared" si="3"/>
        <v>7.1865745310957463E-2</v>
      </c>
      <c r="K12" s="120">
        <v>66545</v>
      </c>
      <c r="L12" s="121">
        <f t="shared" si="3"/>
        <v>2.1443482532080838E-2</v>
      </c>
      <c r="M12" s="120">
        <v>4308</v>
      </c>
      <c r="N12" s="121">
        <f>IFERROR(M12/K12-1,"-")</f>
        <v>-0.93526185288150876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18010</v>
      </c>
      <c r="F13" s="121" t="str">
        <f t="shared" si="3"/>
        <v>-</v>
      </c>
      <c r="G13" s="120">
        <v>53595</v>
      </c>
      <c r="H13" s="121">
        <f t="shared" si="3"/>
        <v>1.975846751804553</v>
      </c>
      <c r="I13" s="120">
        <v>58098</v>
      </c>
      <c r="J13" s="121">
        <f t="shared" si="3"/>
        <v>8.4019031626084484E-2</v>
      </c>
      <c r="K13" s="120">
        <v>77065</v>
      </c>
      <c r="L13" s="121">
        <f t="shared" si="3"/>
        <v>0.32646562704396032</v>
      </c>
      <c r="M13" s="120">
        <v>4998</v>
      </c>
      <c r="N13" s="121">
        <f>IFERROR(M13/K13-1,"-")</f>
        <v>-0.93514565626419255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25023</v>
      </c>
      <c r="F14" s="121" t="str">
        <f t="shared" si="3"/>
        <v>-</v>
      </c>
      <c r="G14" s="120">
        <v>63207</v>
      </c>
      <c r="H14" s="121">
        <f t="shared" si="3"/>
        <v>1.5259561203692602</v>
      </c>
      <c r="I14" s="120">
        <v>71344</v>
      </c>
      <c r="J14" s="121">
        <f t="shared" si="3"/>
        <v>0.12873574129447696</v>
      </c>
      <c r="K14" s="120">
        <v>83393</v>
      </c>
      <c r="L14" s="121">
        <f t="shared" si="3"/>
        <v>0.16888596097779773</v>
      </c>
      <c r="M14" s="120">
        <v>4119</v>
      </c>
      <c r="N14" s="121">
        <f t="shared" ref="N14:N18" si="5">IFERROR(M14/K14-1,"-")</f>
        <v>-0.9506073651265694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41575</v>
      </c>
      <c r="F15" s="121" t="str">
        <f t="shared" si="3"/>
        <v>-</v>
      </c>
      <c r="G15" s="120">
        <v>73949</v>
      </c>
      <c r="H15" s="121">
        <f t="shared" si="3"/>
        <v>0.77868911605532176</v>
      </c>
      <c r="I15" s="120">
        <v>74357</v>
      </c>
      <c r="J15" s="121">
        <f t="shared" si="3"/>
        <v>5.5173159880457234E-3</v>
      </c>
      <c r="K15" s="120">
        <v>90048</v>
      </c>
      <c r="L15" s="121">
        <f t="shared" si="3"/>
        <v>0.21102249956291952</v>
      </c>
      <c r="M15" s="120">
        <v>3637</v>
      </c>
      <c r="N15" s="121">
        <f t="shared" si="5"/>
        <v>-0.9596104299928927</v>
      </c>
    </row>
    <row r="16" spans="1:15" x14ac:dyDescent="0.25">
      <c r="A16" s="1" t="s">
        <v>87</v>
      </c>
      <c r="B16" s="119" t="s">
        <v>88</v>
      </c>
      <c r="C16" s="120">
        <v>21705</v>
      </c>
      <c r="D16" s="121">
        <v>-0.71468570076504456</v>
      </c>
      <c r="E16" s="120">
        <v>50036</v>
      </c>
      <c r="F16" s="121">
        <f t="shared" si="3"/>
        <v>1.3052752821930431</v>
      </c>
      <c r="G16" s="120">
        <v>65748</v>
      </c>
      <c r="H16" s="121">
        <f t="shared" si="3"/>
        <v>0.31401390998481093</v>
      </c>
      <c r="I16" s="120">
        <v>73184</v>
      </c>
      <c r="J16" s="121">
        <f t="shared" si="3"/>
        <v>0.11309849729269339</v>
      </c>
      <c r="K16" s="120">
        <v>89034</v>
      </c>
      <c r="L16" s="121">
        <f t="shared" si="3"/>
        <v>0.21657739396589415</v>
      </c>
      <c r="M16" s="120">
        <v>4117</v>
      </c>
      <c r="N16" s="121">
        <f t="shared" si="5"/>
        <v>-0.95375923804389329</v>
      </c>
    </row>
    <row r="17" spans="1:15" x14ac:dyDescent="0.25">
      <c r="A17" s="1" t="s">
        <v>89</v>
      </c>
      <c r="B17" s="119" t="s">
        <v>90</v>
      </c>
      <c r="C17" s="120">
        <v>17561</v>
      </c>
      <c r="D17" s="121">
        <v>-0.74576173034325999</v>
      </c>
      <c r="E17" s="120">
        <v>48518</v>
      </c>
      <c r="F17" s="121">
        <f t="shared" si="3"/>
        <v>1.7628267182962247</v>
      </c>
      <c r="G17" s="120">
        <v>62173</v>
      </c>
      <c r="H17" s="121">
        <f t="shared" si="3"/>
        <v>0.28144193907415804</v>
      </c>
      <c r="I17" s="120">
        <v>71851</v>
      </c>
      <c r="J17" s="121">
        <f t="shared" si="3"/>
        <v>0.15566242581184753</v>
      </c>
      <c r="K17" s="120">
        <v>77584</v>
      </c>
      <c r="L17" s="121">
        <f t="shared" si="3"/>
        <v>7.9790121223086707E-2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14861</v>
      </c>
      <c r="D18" s="121">
        <v>-0.77816423101610666</v>
      </c>
      <c r="E18" s="120">
        <v>52374</v>
      </c>
      <c r="F18" s="121">
        <f t="shared" si="3"/>
        <v>2.5242581252943945</v>
      </c>
      <c r="G18" s="120">
        <v>64171</v>
      </c>
      <c r="H18" s="121">
        <f t="shared" si="3"/>
        <v>0.22524535074655372</v>
      </c>
      <c r="I18" s="120">
        <v>70925</v>
      </c>
      <c r="J18" s="121">
        <f t="shared" si="3"/>
        <v>0.10525003506256714</v>
      </c>
      <c r="K18" s="120">
        <v>81853</v>
      </c>
      <c r="L18" s="121">
        <f t="shared" si="3"/>
        <v>0.15407825167430378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6170</v>
      </c>
      <c r="D19" s="121">
        <v>-0.90751566387864613</v>
      </c>
      <c r="E19" s="120">
        <v>47468</v>
      </c>
      <c r="F19" s="121">
        <f t="shared" si="3"/>
        <v>6.6933549432739063</v>
      </c>
      <c r="G19" s="120">
        <v>61752</v>
      </c>
      <c r="H19" s="121">
        <f t="shared" si="3"/>
        <v>0.30091851352490107</v>
      </c>
      <c r="I19" s="120">
        <v>66055</v>
      </c>
      <c r="J19" s="121">
        <f t="shared" si="3"/>
        <v>6.9681953620935433E-2</v>
      </c>
      <c r="K19" s="120">
        <v>73285</v>
      </c>
      <c r="L19" s="121">
        <f t="shared" si="3"/>
        <v>0.10945424267655746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8912</v>
      </c>
      <c r="D20" s="121">
        <v>-0.85629283237926312</v>
      </c>
      <c r="E20" s="120">
        <v>44151</v>
      </c>
      <c r="F20" s="121">
        <f t="shared" si="3"/>
        <v>3.9541068222621183</v>
      </c>
      <c r="G20" s="120">
        <v>61100</v>
      </c>
      <c r="H20" s="121">
        <f t="shared" si="3"/>
        <v>0.38388711467463921</v>
      </c>
      <c r="I20" s="120">
        <v>62539</v>
      </c>
      <c r="J20" s="121">
        <f t="shared" si="3"/>
        <v>2.3551554828150634E-2</v>
      </c>
      <c r="K20" s="120">
        <v>67921</v>
      </c>
      <c r="L20" s="121">
        <f t="shared" si="3"/>
        <v>8.6058299621036394E-2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225835</v>
      </c>
      <c r="D21" s="124">
        <v>-0.71475431370394371</v>
      </c>
      <c r="E21" s="123">
        <v>354204</v>
      </c>
      <c r="F21" s="124">
        <f t="shared" si="3"/>
        <v>0.56841942125888378</v>
      </c>
      <c r="G21" s="123">
        <v>710225</v>
      </c>
      <c r="H21" s="124">
        <f t="shared" si="3"/>
        <v>1.0051298121986201</v>
      </c>
      <c r="I21" s="123">
        <v>797848</v>
      </c>
      <c r="J21" s="124">
        <f t="shared" si="3"/>
        <v>0.12337357879545219</v>
      </c>
      <c r="K21" s="123">
        <v>914356</v>
      </c>
      <c r="L21" s="124">
        <f t="shared" si="3"/>
        <v>0.14602781482187077</v>
      </c>
      <c r="M21" s="123">
        <v>632703</v>
      </c>
      <c r="N21" s="124">
        <v>3.0942802254473989E-2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49163</v>
      </c>
      <c r="D31" s="121">
        <v>8.6067112907857846E-2</v>
      </c>
      <c r="E31" s="120">
        <v>3370</v>
      </c>
      <c r="F31" s="121">
        <f t="shared" ref="F31:L43" si="9">IFERROR(E31/C31-1,"-")</f>
        <v>-0.93145251510282123</v>
      </c>
      <c r="G31" s="120">
        <v>28358</v>
      </c>
      <c r="H31" s="121">
        <f t="shared" si="9"/>
        <v>7.4148367952522261</v>
      </c>
      <c r="I31" s="120">
        <v>49540</v>
      </c>
      <c r="J31" s="121">
        <f t="shared" si="9"/>
        <v>0.74694971436631641</v>
      </c>
      <c r="K31" s="120">
        <v>54397</v>
      </c>
      <c r="L31" s="121">
        <f t="shared" si="9"/>
        <v>9.8041986273718296E-2</v>
      </c>
      <c r="M31" s="120">
        <v>54883</v>
      </c>
      <c r="N31" s="121">
        <f t="shared" ref="N31:N40" si="10">IFERROR(M31/K31-1,"-")</f>
        <v>8.9343162306745327E-3</v>
      </c>
    </row>
    <row r="32" spans="1:15" x14ac:dyDescent="0.25">
      <c r="B32" s="119" t="s">
        <v>76</v>
      </c>
      <c r="C32" s="120">
        <v>47980</v>
      </c>
      <c r="D32" s="121">
        <v>0.12223417691911864</v>
      </c>
      <c r="E32" s="120">
        <v>4401</v>
      </c>
      <c r="F32" s="121">
        <f t="shared" si="9"/>
        <v>-0.90827428095039597</v>
      </c>
      <c r="G32" s="120">
        <v>41758</v>
      </c>
      <c r="H32" s="121">
        <f t="shared" si="9"/>
        <v>8.4882981140649854</v>
      </c>
      <c r="I32" s="120">
        <v>48085</v>
      </c>
      <c r="J32" s="121">
        <f t="shared" si="9"/>
        <v>0.15151587719718385</v>
      </c>
      <c r="K32" s="120">
        <v>56657</v>
      </c>
      <c r="L32" s="121">
        <f t="shared" si="9"/>
        <v>0.17826765103462616</v>
      </c>
      <c r="M32" s="120">
        <v>57448</v>
      </c>
      <c r="N32" s="121">
        <f t="shared" si="10"/>
        <v>1.3961205146760358E-2</v>
      </c>
    </row>
    <row r="33" spans="2:15" x14ac:dyDescent="0.25">
      <c r="B33" s="119" t="s">
        <v>78</v>
      </c>
      <c r="C33" s="120">
        <v>19076</v>
      </c>
      <c r="D33" s="121">
        <v>-0.64390517080455478</v>
      </c>
      <c r="E33" s="120">
        <v>5962</v>
      </c>
      <c r="F33" s="121">
        <f t="shared" si="9"/>
        <v>-0.68746068358146362</v>
      </c>
      <c r="G33" s="120">
        <v>46880</v>
      </c>
      <c r="H33" s="121">
        <f t="shared" si="9"/>
        <v>6.8631331767863131</v>
      </c>
      <c r="I33" s="120">
        <v>53645</v>
      </c>
      <c r="J33" s="121">
        <f t="shared" si="9"/>
        <v>0.14430460750853236</v>
      </c>
      <c r="K33" s="120">
        <v>62724</v>
      </c>
      <c r="L33" s="121">
        <f t="shared" si="9"/>
        <v>0.16924224065616555</v>
      </c>
      <c r="M33" s="120">
        <v>5342</v>
      </c>
      <c r="N33" s="121">
        <f t="shared" si="10"/>
        <v>-0.91483323767616864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5604</v>
      </c>
      <c r="F34" s="121" t="str">
        <f t="shared" si="9"/>
        <v>-</v>
      </c>
      <c r="G34" s="120">
        <v>49231</v>
      </c>
      <c r="H34" s="121">
        <f t="shared" si="9"/>
        <v>7.7849750178443973</v>
      </c>
      <c r="I34" s="120">
        <v>51684</v>
      </c>
      <c r="J34" s="121">
        <f t="shared" si="9"/>
        <v>4.9826328939083009E-2</v>
      </c>
      <c r="K34" s="120">
        <v>51569</v>
      </c>
      <c r="L34" s="121">
        <f t="shared" si="9"/>
        <v>-2.2250599798777637E-3</v>
      </c>
      <c r="M34" s="120">
        <v>4308</v>
      </c>
      <c r="N34" s="121">
        <f t="shared" si="10"/>
        <v>-0.91646144001241059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13367</v>
      </c>
      <c r="F35" s="121" t="str">
        <f t="shared" si="9"/>
        <v>-</v>
      </c>
      <c r="G35" s="120">
        <v>43875</v>
      </c>
      <c r="H35" s="121">
        <f t="shared" si="9"/>
        <v>2.2823370988254656</v>
      </c>
      <c r="I35" s="120">
        <v>46378</v>
      </c>
      <c r="J35" s="121">
        <f t="shared" si="9"/>
        <v>5.70484330484331E-2</v>
      </c>
      <c r="K35" s="120">
        <v>61791</v>
      </c>
      <c r="L35" s="121">
        <f t="shared" si="9"/>
        <v>0.33233429643365398</v>
      </c>
      <c r="M35" s="120">
        <v>4998</v>
      </c>
      <c r="N35" s="121">
        <f t="shared" si="10"/>
        <v>-0.91911443414089433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18500</v>
      </c>
      <c r="F36" s="121" t="str">
        <f t="shared" si="9"/>
        <v>-</v>
      </c>
      <c r="G36" s="120">
        <v>51223</v>
      </c>
      <c r="H36" s="121">
        <f t="shared" si="9"/>
        <v>1.7688108108108107</v>
      </c>
      <c r="I36" s="120">
        <v>57186</v>
      </c>
      <c r="J36" s="121">
        <f t="shared" si="9"/>
        <v>0.11641254905023124</v>
      </c>
      <c r="K36" s="120">
        <v>66284</v>
      </c>
      <c r="L36" s="121">
        <f t="shared" si="9"/>
        <v>0.15909488336306099</v>
      </c>
      <c r="M36" s="120">
        <v>4119</v>
      </c>
      <c r="N36" s="121">
        <f t="shared" si="10"/>
        <v>-0.9378583066803452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34096</v>
      </c>
      <c r="F37" s="121" t="str">
        <f t="shared" si="9"/>
        <v>-</v>
      </c>
      <c r="G37" s="120">
        <v>58059</v>
      </c>
      <c r="H37" s="121">
        <f t="shared" si="9"/>
        <v>0.70280971374941337</v>
      </c>
      <c r="I37" s="120">
        <v>61296</v>
      </c>
      <c r="J37" s="121">
        <f t="shared" si="9"/>
        <v>5.5753629928176451E-2</v>
      </c>
      <c r="K37" s="120">
        <v>71595</v>
      </c>
      <c r="L37" s="121">
        <f t="shared" si="9"/>
        <v>0.16802075176194209</v>
      </c>
      <c r="M37" s="120">
        <v>3637</v>
      </c>
      <c r="N37" s="121">
        <f t="shared" si="10"/>
        <v>-0.94920036315385148</v>
      </c>
    </row>
    <row r="38" spans="2:15" x14ac:dyDescent="0.25">
      <c r="B38" s="119" t="s">
        <v>88</v>
      </c>
      <c r="C38" s="120">
        <v>17316</v>
      </c>
      <c r="D38" s="121">
        <v>-0.71684599535598648</v>
      </c>
      <c r="E38" s="120">
        <v>41535</v>
      </c>
      <c r="F38" s="121">
        <f t="shared" si="9"/>
        <v>1.3986486486486487</v>
      </c>
      <c r="G38" s="120">
        <v>52300</v>
      </c>
      <c r="H38" s="121">
        <f t="shared" si="9"/>
        <v>0.25917900565787888</v>
      </c>
      <c r="I38" s="120">
        <v>61320</v>
      </c>
      <c r="J38" s="121">
        <f t="shared" si="9"/>
        <v>0.17246653919694066</v>
      </c>
      <c r="K38" s="120">
        <v>71470</v>
      </c>
      <c r="L38" s="121">
        <f t="shared" si="9"/>
        <v>0.16552511415525117</v>
      </c>
      <c r="M38" s="120">
        <v>4117</v>
      </c>
      <c r="N38" s="121">
        <f t="shared" si="10"/>
        <v>-0.9423954106618162</v>
      </c>
    </row>
    <row r="39" spans="2:15" x14ac:dyDescent="0.25">
      <c r="B39" s="119" t="s">
        <v>90</v>
      </c>
      <c r="C39" s="120">
        <v>13941</v>
      </c>
      <c r="D39" s="121">
        <v>-0.75379697654704714</v>
      </c>
      <c r="E39" s="120">
        <v>40728</v>
      </c>
      <c r="F39" s="121">
        <f t="shared" si="9"/>
        <v>1.9214547019582526</v>
      </c>
      <c r="G39" s="120">
        <v>51986</v>
      </c>
      <c r="H39" s="121">
        <f t="shared" si="9"/>
        <v>0.27641917108623071</v>
      </c>
      <c r="I39" s="120">
        <v>58014</v>
      </c>
      <c r="J39" s="121">
        <f t="shared" si="9"/>
        <v>0.11595429538721969</v>
      </c>
      <c r="K39" s="120">
        <v>60705</v>
      </c>
      <c r="L39" s="121">
        <f t="shared" si="9"/>
        <v>4.6385355259075389E-2</v>
      </c>
      <c r="M39" s="120"/>
      <c r="N39" s="121"/>
    </row>
    <row r="40" spans="2:15" x14ac:dyDescent="0.25">
      <c r="B40" s="119" t="s">
        <v>92</v>
      </c>
      <c r="C40" s="120">
        <v>10972</v>
      </c>
      <c r="D40" s="121">
        <v>-0.80026214228500692</v>
      </c>
      <c r="E40" s="120">
        <v>43181</v>
      </c>
      <c r="F40" s="121">
        <f t="shared" si="9"/>
        <v>2.9355632519139627</v>
      </c>
      <c r="G40" s="120">
        <v>50768</v>
      </c>
      <c r="H40" s="121">
        <f t="shared" si="9"/>
        <v>0.17570227646418557</v>
      </c>
      <c r="I40" s="120">
        <v>58960</v>
      </c>
      <c r="J40" s="121">
        <f t="shared" si="9"/>
        <v>0.16136148755121327</v>
      </c>
      <c r="K40" s="120">
        <v>66534</v>
      </c>
      <c r="L40" s="121">
        <f t="shared" si="9"/>
        <v>0.12845997286295785</v>
      </c>
      <c r="M40" s="120"/>
      <c r="N40" s="121"/>
    </row>
    <row r="41" spans="2:15" x14ac:dyDescent="0.25">
      <c r="B41" s="119" t="s">
        <v>94</v>
      </c>
      <c r="C41" s="120">
        <v>4036</v>
      </c>
      <c r="D41" s="121">
        <v>-0.92567492910021731</v>
      </c>
      <c r="E41" s="120">
        <v>39333</v>
      </c>
      <c r="F41" s="121">
        <f t="shared" si="9"/>
        <v>8.7455401387512381</v>
      </c>
      <c r="G41" s="120">
        <v>50254</v>
      </c>
      <c r="H41" s="121">
        <f t="shared" si="9"/>
        <v>0.27765489538046939</v>
      </c>
      <c r="I41" s="120">
        <v>55542</v>
      </c>
      <c r="J41" s="121">
        <f t="shared" si="9"/>
        <v>0.10522545469017386</v>
      </c>
      <c r="K41" s="120">
        <v>60936</v>
      </c>
      <c r="L41" s="121">
        <f t="shared" si="9"/>
        <v>9.7115696229880033E-2</v>
      </c>
      <c r="M41" s="120"/>
      <c r="N41" s="121"/>
    </row>
    <row r="42" spans="2:15" x14ac:dyDescent="0.25">
      <c r="B42" s="119" t="s">
        <v>96</v>
      </c>
      <c r="C42" s="120">
        <v>5448</v>
      </c>
      <c r="D42" s="121">
        <v>-0.8901391409558379</v>
      </c>
      <c r="E42" s="120">
        <v>35179</v>
      </c>
      <c r="F42" s="121">
        <f t="shared" si="9"/>
        <v>5.45723201174743</v>
      </c>
      <c r="G42" s="120">
        <v>50108</v>
      </c>
      <c r="H42" s="121">
        <f t="shared" si="9"/>
        <v>0.42437249495437612</v>
      </c>
      <c r="I42" s="120">
        <v>50998</v>
      </c>
      <c r="J42" s="121">
        <f t="shared" si="9"/>
        <v>1.776163486868354E-2</v>
      </c>
      <c r="K42" s="120">
        <v>56389</v>
      </c>
      <c r="L42" s="121">
        <f t="shared" si="9"/>
        <v>0.10571002784422912</v>
      </c>
      <c r="M42" s="120"/>
      <c r="N42" s="121"/>
    </row>
    <row r="43" spans="2:15" ht="15.75" x14ac:dyDescent="0.25">
      <c r="B43" s="122" t="s">
        <v>33</v>
      </c>
      <c r="C43" s="123">
        <v>177177</v>
      </c>
      <c r="D43" s="124">
        <v>-0.71990438836535409</v>
      </c>
      <c r="E43" s="123">
        <v>285256</v>
      </c>
      <c r="F43" s="124">
        <f t="shared" si="9"/>
        <v>0.61000581339564386</v>
      </c>
      <c r="G43" s="123">
        <v>574800</v>
      </c>
      <c r="H43" s="124">
        <f t="shared" si="9"/>
        <v>1.0150321115068568</v>
      </c>
      <c r="I43" s="123">
        <v>652648</v>
      </c>
      <c r="J43" s="124">
        <f t="shared" si="9"/>
        <v>0.13543493389004868</v>
      </c>
      <c r="K43" s="123">
        <v>741051</v>
      </c>
      <c r="L43" s="124">
        <f t="shared" si="9"/>
        <v>0.13545280151015548</v>
      </c>
      <c r="M43" s="123">
        <v>501562</v>
      </c>
      <c r="N43" s="124">
        <v>1.0221818496758184E-2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39435</v>
      </c>
      <c r="D53" s="121">
        <v>0.13110945387792561</v>
      </c>
      <c r="E53" s="120">
        <v>1750</v>
      </c>
      <c r="F53" s="121">
        <f t="shared" ref="F53:L65" si="14">IFERROR(E53/C53-1,"-")</f>
        <v>-0.95562317738049951</v>
      </c>
      <c r="G53" s="120">
        <v>21891</v>
      </c>
      <c r="H53" s="121">
        <f t="shared" si="14"/>
        <v>11.509142857142857</v>
      </c>
      <c r="I53" s="120">
        <v>42127</v>
      </c>
      <c r="J53" s="121">
        <f t="shared" si="14"/>
        <v>0.92439815449271401</v>
      </c>
      <c r="K53" s="120">
        <v>46328</v>
      </c>
      <c r="L53" s="121">
        <f t="shared" si="14"/>
        <v>9.9722268378949375E-2</v>
      </c>
      <c r="M53" s="120">
        <v>46073</v>
      </c>
      <c r="N53" s="121">
        <f t="shared" ref="N53:N62" si="15">IFERROR(M53/K53-1,"-")</f>
        <v>-5.5042307028146942E-3</v>
      </c>
    </row>
    <row r="54" spans="1:15" x14ac:dyDescent="0.25">
      <c r="A54" s="1">
        <v>2</v>
      </c>
      <c r="B54" s="119" t="s">
        <v>76</v>
      </c>
      <c r="C54" s="120">
        <v>38553</v>
      </c>
      <c r="D54" s="121">
        <v>0.16053582179409998</v>
      </c>
      <c r="E54" s="120">
        <v>2499</v>
      </c>
      <c r="F54" s="121">
        <f t="shared" si="14"/>
        <v>-0.93518014162321994</v>
      </c>
      <c r="G54" s="120">
        <v>31654</v>
      </c>
      <c r="H54" s="121">
        <f t="shared" si="14"/>
        <v>11.666666666666666</v>
      </c>
      <c r="I54" s="120">
        <v>40353</v>
      </c>
      <c r="J54" s="121">
        <f t="shared" si="14"/>
        <v>0.27481518923358816</v>
      </c>
      <c r="K54" s="120">
        <v>48431</v>
      </c>
      <c r="L54" s="121">
        <f t="shared" si="14"/>
        <v>0.2001833816568781</v>
      </c>
      <c r="M54" s="120">
        <v>48494</v>
      </c>
      <c r="N54" s="121">
        <f t="shared" si="15"/>
        <v>1.3008197229047447E-3</v>
      </c>
    </row>
    <row r="55" spans="1:15" x14ac:dyDescent="0.25">
      <c r="A55" s="1">
        <v>3</v>
      </c>
      <c r="B55" s="119" t="s">
        <v>78</v>
      </c>
      <c r="C55" s="120">
        <v>15406</v>
      </c>
      <c r="D55" s="121">
        <v>-0.62886051553842448</v>
      </c>
      <c r="E55" s="120">
        <v>2959</v>
      </c>
      <c r="F55" s="121">
        <f t="shared" si="14"/>
        <v>-0.80793197455536803</v>
      </c>
      <c r="G55" s="120">
        <v>36530</v>
      </c>
      <c r="H55" s="121">
        <f t="shared" si="14"/>
        <v>11.345386955052383</v>
      </c>
      <c r="I55" s="120">
        <v>44700</v>
      </c>
      <c r="J55" s="121">
        <f t="shared" si="14"/>
        <v>0.22365179304681093</v>
      </c>
      <c r="K55" s="120">
        <v>53005</v>
      </c>
      <c r="L55" s="121">
        <f t="shared" si="14"/>
        <v>0.18579418344519016</v>
      </c>
      <c r="M55" s="120">
        <v>4503</v>
      </c>
      <c r="N55" s="121">
        <f t="shared" si="15"/>
        <v>-0.91504575040090552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4609</v>
      </c>
      <c r="F56" s="121" t="str">
        <f t="shared" si="14"/>
        <v>-</v>
      </c>
      <c r="G56" s="120">
        <v>40420</v>
      </c>
      <c r="H56" s="121">
        <f t="shared" si="14"/>
        <v>7.7697982208722074</v>
      </c>
      <c r="I56" s="120">
        <v>43079</v>
      </c>
      <c r="J56" s="121">
        <f t="shared" si="14"/>
        <v>6.5784265215240056E-2</v>
      </c>
      <c r="K56" s="120">
        <v>42442</v>
      </c>
      <c r="L56" s="121">
        <f t="shared" si="14"/>
        <v>-1.4786787065623641E-2</v>
      </c>
      <c r="M56" s="120">
        <v>3648</v>
      </c>
      <c r="N56" s="121">
        <f t="shared" si="15"/>
        <v>-0.91404740587154232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6922</v>
      </c>
      <c r="F57" s="121" t="str">
        <f t="shared" si="14"/>
        <v>-</v>
      </c>
      <c r="G57" s="120">
        <v>36270</v>
      </c>
      <c r="H57" s="121">
        <f t="shared" si="14"/>
        <v>4.2398150823461425</v>
      </c>
      <c r="I57" s="120">
        <v>38430</v>
      </c>
      <c r="J57" s="121">
        <f t="shared" si="14"/>
        <v>5.9553349875930417E-2</v>
      </c>
      <c r="K57" s="120">
        <v>51394</v>
      </c>
      <c r="L57" s="121">
        <f t="shared" si="14"/>
        <v>0.33734061930783232</v>
      </c>
      <c r="M57" s="120">
        <v>4275</v>
      </c>
      <c r="N57" s="121">
        <f t="shared" si="15"/>
        <v>-0.91681908393975953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12260</v>
      </c>
      <c r="F58" s="121" t="str">
        <f t="shared" si="14"/>
        <v>-</v>
      </c>
      <c r="G58" s="120">
        <v>43291</v>
      </c>
      <c r="H58" s="121">
        <f t="shared" si="14"/>
        <v>2.5310766721044047</v>
      </c>
      <c r="I58" s="120">
        <v>47732</v>
      </c>
      <c r="J58" s="121">
        <f t="shared" si="14"/>
        <v>0.10258483287519349</v>
      </c>
      <c r="K58" s="120">
        <v>55532</v>
      </c>
      <c r="L58" s="121">
        <f t="shared" si="14"/>
        <v>0.16341238582083295</v>
      </c>
      <c r="M58" s="120">
        <v>3490</v>
      </c>
      <c r="N58" s="121">
        <f t="shared" si="15"/>
        <v>-0.93715335302168123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27521</v>
      </c>
      <c r="F59" s="121" t="str">
        <f t="shared" si="14"/>
        <v>-</v>
      </c>
      <c r="G59" s="120">
        <v>49808</v>
      </c>
      <c r="H59" s="121">
        <f t="shared" si="14"/>
        <v>0.80981795719632288</v>
      </c>
      <c r="I59" s="120">
        <v>51553</v>
      </c>
      <c r="J59" s="121">
        <f t="shared" si="14"/>
        <v>3.503453260520395E-2</v>
      </c>
      <c r="K59" s="120">
        <v>60327</v>
      </c>
      <c r="L59" s="121">
        <f t="shared" si="14"/>
        <v>0.17019378115725559</v>
      </c>
      <c r="M59" s="120">
        <v>3156</v>
      </c>
      <c r="N59" s="121">
        <f t="shared" si="15"/>
        <v>-0.94768511611716144</v>
      </c>
    </row>
    <row r="60" spans="1:15" x14ac:dyDescent="0.25">
      <c r="A60" s="1">
        <v>8</v>
      </c>
      <c r="B60" s="119" t="s">
        <v>88</v>
      </c>
      <c r="C60" s="120">
        <v>15102</v>
      </c>
      <c r="D60" s="121">
        <v>-0.6892720464178429</v>
      </c>
      <c r="E60" s="120">
        <v>33953</v>
      </c>
      <c r="F60" s="121">
        <f t="shared" si="14"/>
        <v>1.2482452655277445</v>
      </c>
      <c r="G60" s="120">
        <v>43951</v>
      </c>
      <c r="H60" s="121">
        <f t="shared" si="14"/>
        <v>0.29446587930374335</v>
      </c>
      <c r="I60" s="120">
        <v>52333</v>
      </c>
      <c r="J60" s="121">
        <f t="shared" si="14"/>
        <v>0.19071238424609227</v>
      </c>
      <c r="K60" s="120">
        <v>61133</v>
      </c>
      <c r="L60" s="121">
        <f t="shared" si="14"/>
        <v>0.16815393728622485</v>
      </c>
      <c r="M60" s="120">
        <v>3769</v>
      </c>
      <c r="N60" s="121">
        <f t="shared" si="15"/>
        <v>-0.93834753733662668</v>
      </c>
    </row>
    <row r="61" spans="1:15" x14ac:dyDescent="0.25">
      <c r="A61" s="1">
        <v>9</v>
      </c>
      <c r="B61" s="119" t="s">
        <v>90</v>
      </c>
      <c r="C61" s="120">
        <v>11726</v>
      </c>
      <c r="D61" s="121">
        <v>-0.73912076176915553</v>
      </c>
      <c r="E61" s="120">
        <v>31875</v>
      </c>
      <c r="F61" s="121">
        <f t="shared" si="14"/>
        <v>1.7183182670987551</v>
      </c>
      <c r="G61" s="120">
        <v>44396</v>
      </c>
      <c r="H61" s="121">
        <f t="shared" si="14"/>
        <v>0.3928156862745098</v>
      </c>
      <c r="I61" s="120">
        <v>49248</v>
      </c>
      <c r="J61" s="121">
        <f t="shared" si="14"/>
        <v>0.10928912514640965</v>
      </c>
      <c r="K61" s="120">
        <v>51449</v>
      </c>
      <c r="L61" s="121">
        <f t="shared" si="14"/>
        <v>4.469217024041594E-2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8592</v>
      </c>
      <c r="D62" s="121">
        <v>-0.80728080209945496</v>
      </c>
      <c r="E62" s="120">
        <v>33204</v>
      </c>
      <c r="F62" s="121">
        <f t="shared" si="14"/>
        <v>2.8645251396648046</v>
      </c>
      <c r="G62" s="120">
        <v>43447</v>
      </c>
      <c r="H62" s="121">
        <f t="shared" si="14"/>
        <v>0.30848692928562826</v>
      </c>
      <c r="I62" s="120">
        <v>50542</v>
      </c>
      <c r="J62" s="121">
        <f t="shared" si="14"/>
        <v>0.16330241443597937</v>
      </c>
      <c r="K62" s="120">
        <v>55323</v>
      </c>
      <c r="L62" s="121">
        <f t="shared" si="14"/>
        <v>9.4594594594594517E-2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2617</v>
      </c>
      <c r="D63" s="121">
        <v>-0.93814554822850926</v>
      </c>
      <c r="E63" s="120">
        <v>29537</v>
      </c>
      <c r="F63" s="121">
        <f t="shared" si="14"/>
        <v>10.286587695834925</v>
      </c>
      <c r="G63" s="120">
        <v>41928</v>
      </c>
      <c r="H63" s="121">
        <f t="shared" si="14"/>
        <v>0.41950773605985714</v>
      </c>
      <c r="I63" s="120">
        <v>46726</v>
      </c>
      <c r="J63" s="121">
        <f t="shared" si="14"/>
        <v>0.11443426826941416</v>
      </c>
      <c r="K63" s="120">
        <v>49692</v>
      </c>
      <c r="L63" s="121">
        <f t="shared" si="14"/>
        <v>6.3476437101399608E-2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3713</v>
      </c>
      <c r="D64" s="121">
        <v>-0.90663582187130676</v>
      </c>
      <c r="E64" s="120">
        <v>27340</v>
      </c>
      <c r="F64" s="121">
        <f t="shared" si="14"/>
        <v>6.3633180716401831</v>
      </c>
      <c r="G64" s="120">
        <v>42758</v>
      </c>
      <c r="H64" s="121">
        <f t="shared" si="14"/>
        <v>0.56393562545720566</v>
      </c>
      <c r="I64" s="120">
        <v>42526</v>
      </c>
      <c r="J64" s="121">
        <f t="shared" si="14"/>
        <v>-5.4258852144627445E-3</v>
      </c>
      <c r="K64" s="120">
        <v>47307</v>
      </c>
      <c r="L64" s="121">
        <f t="shared" si="14"/>
        <v>0.1124253397921271</v>
      </c>
      <c r="M64" s="120"/>
      <c r="N64" s="121"/>
    </row>
    <row r="65" spans="1:15" ht="15.75" x14ac:dyDescent="0.25">
      <c r="B65" s="122" t="s">
        <v>33</v>
      </c>
      <c r="C65" s="123">
        <v>143122</v>
      </c>
      <c r="D65" s="124">
        <v>-0.71444532897585233</v>
      </c>
      <c r="E65" s="123">
        <v>214429</v>
      </c>
      <c r="F65" s="124">
        <f t="shared" si="14"/>
        <v>0.4982252903117621</v>
      </c>
      <c r="G65" s="123">
        <v>476344</v>
      </c>
      <c r="H65" s="124">
        <f t="shared" si="14"/>
        <v>1.2214532549235413</v>
      </c>
      <c r="I65" s="123">
        <v>549349</v>
      </c>
      <c r="J65" s="124">
        <f t="shared" si="14"/>
        <v>0.15326108862502719</v>
      </c>
      <c r="K65" s="123">
        <v>622363</v>
      </c>
      <c r="L65" s="124">
        <f t="shared" si="14"/>
        <v>0.13291004443441246</v>
      </c>
      <c r="M65" s="123">
        <v>415716</v>
      </c>
      <c r="N65" s="124">
        <v>-6.8706520908187185E-3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9728</v>
      </c>
      <c r="D75" s="121">
        <v>-6.4885129289627974E-2</v>
      </c>
      <c r="E75" s="120">
        <v>1620</v>
      </c>
      <c r="F75" s="121">
        <f t="shared" ref="F75:L87" si="19">IFERROR(E75/C75-1,"-")</f>
        <v>-0.83347039473684215</v>
      </c>
      <c r="G75" s="120">
        <v>6467</v>
      </c>
      <c r="H75" s="121">
        <f t="shared" si="19"/>
        <v>2.9919753086419751</v>
      </c>
      <c r="I75" s="120">
        <v>7413</v>
      </c>
      <c r="J75" s="121">
        <f t="shared" si="19"/>
        <v>0.14628111952992118</v>
      </c>
      <c r="K75" s="120">
        <v>8069</v>
      </c>
      <c r="L75" s="121">
        <f t="shared" si="19"/>
        <v>8.8493187643329252E-2</v>
      </c>
      <c r="M75" s="120">
        <v>8810</v>
      </c>
      <c r="N75" s="121">
        <f t="shared" ref="N75:N84" si="20">IFERROR(M75/K75-1,"-")</f>
        <v>9.1832940884867931E-2</v>
      </c>
    </row>
    <row r="76" spans="1:15" x14ac:dyDescent="0.25">
      <c r="A76" s="1">
        <v>2</v>
      </c>
      <c r="B76" s="119" t="s">
        <v>76</v>
      </c>
      <c r="C76" s="120">
        <v>9427</v>
      </c>
      <c r="D76" s="121">
        <v>-1.1222991399202797E-2</v>
      </c>
      <c r="E76" s="120">
        <v>1902</v>
      </c>
      <c r="F76" s="121">
        <f t="shared" si="19"/>
        <v>-0.79823910045613666</v>
      </c>
      <c r="G76" s="120">
        <v>10104</v>
      </c>
      <c r="H76" s="121">
        <f t="shared" si="19"/>
        <v>4.3123028391167191</v>
      </c>
      <c r="I76" s="120">
        <v>7732</v>
      </c>
      <c r="J76" s="121">
        <f t="shared" si="19"/>
        <v>-0.23475851148060178</v>
      </c>
      <c r="K76" s="120">
        <v>8226</v>
      </c>
      <c r="L76" s="121">
        <f t="shared" si="19"/>
        <v>6.3890325918261714E-2</v>
      </c>
      <c r="M76" s="120">
        <v>8954</v>
      </c>
      <c r="N76" s="121">
        <f t="shared" si="20"/>
        <v>8.8499878434233015E-2</v>
      </c>
    </row>
    <row r="77" spans="1:15" x14ac:dyDescent="0.25">
      <c r="A77" s="1">
        <v>3</v>
      </c>
      <c r="B77" s="119" t="s">
        <v>78</v>
      </c>
      <c r="C77" s="120">
        <v>3670</v>
      </c>
      <c r="D77" s="121">
        <v>-0.69568822553897181</v>
      </c>
      <c r="E77" s="120">
        <v>3003</v>
      </c>
      <c r="F77" s="121">
        <f t="shared" si="19"/>
        <v>-0.18174386920980923</v>
      </c>
      <c r="G77" s="120">
        <v>10350</v>
      </c>
      <c r="H77" s="121">
        <f t="shared" si="19"/>
        <v>2.4465534465534464</v>
      </c>
      <c r="I77" s="120">
        <v>8945</v>
      </c>
      <c r="J77" s="121">
        <f t="shared" si="19"/>
        <v>-0.13574879227053138</v>
      </c>
      <c r="K77" s="120">
        <v>9719</v>
      </c>
      <c r="L77" s="121">
        <f t="shared" si="19"/>
        <v>8.6528787031861398E-2</v>
      </c>
      <c r="M77" s="120">
        <v>839</v>
      </c>
      <c r="N77" s="121">
        <f t="shared" si="20"/>
        <v>-0.91367424632163807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995</v>
      </c>
      <c r="F78" s="121" t="str">
        <f t="shared" si="19"/>
        <v>-</v>
      </c>
      <c r="G78" s="120">
        <v>8811</v>
      </c>
      <c r="H78" s="121">
        <f t="shared" si="19"/>
        <v>7.8552763819095475</v>
      </c>
      <c r="I78" s="120">
        <v>8605</v>
      </c>
      <c r="J78" s="121">
        <f t="shared" si="19"/>
        <v>-2.3379866076495337E-2</v>
      </c>
      <c r="K78" s="120">
        <v>9127</v>
      </c>
      <c r="L78" s="121">
        <f t="shared" si="19"/>
        <v>6.0662405578152168E-2</v>
      </c>
      <c r="M78" s="120">
        <v>660</v>
      </c>
      <c r="N78" s="121">
        <f t="shared" si="20"/>
        <v>-0.92768708228333518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6445</v>
      </c>
      <c r="F79" s="121" t="str">
        <f t="shared" si="19"/>
        <v>-</v>
      </c>
      <c r="G79" s="120">
        <v>7605</v>
      </c>
      <c r="H79" s="121">
        <f t="shared" si="19"/>
        <v>0.1799844840961986</v>
      </c>
      <c r="I79" s="120">
        <v>7948</v>
      </c>
      <c r="J79" s="121">
        <f t="shared" si="19"/>
        <v>4.5101906640368172E-2</v>
      </c>
      <c r="K79" s="120">
        <v>10397</v>
      </c>
      <c r="L79" s="121">
        <f t="shared" si="19"/>
        <v>0.30812783090085549</v>
      </c>
      <c r="M79" s="120">
        <v>723</v>
      </c>
      <c r="N79" s="121">
        <f t="shared" si="20"/>
        <v>-0.9304607098201404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6240</v>
      </c>
      <c r="F80" s="121" t="str">
        <f t="shared" si="19"/>
        <v>-</v>
      </c>
      <c r="G80" s="120">
        <v>7932</v>
      </c>
      <c r="H80" s="121">
        <f t="shared" si="19"/>
        <v>0.27115384615384608</v>
      </c>
      <c r="I80" s="120">
        <v>9454</v>
      </c>
      <c r="J80" s="121">
        <f t="shared" si="19"/>
        <v>0.1918809884014121</v>
      </c>
      <c r="K80" s="120">
        <v>10752</v>
      </c>
      <c r="L80" s="121">
        <f t="shared" si="19"/>
        <v>0.13729638248360487</v>
      </c>
      <c r="M80" s="120">
        <v>629</v>
      </c>
      <c r="N80" s="121">
        <f t="shared" si="20"/>
        <v>-0.94149925595238093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6575</v>
      </c>
      <c r="F81" s="121" t="str">
        <f t="shared" si="19"/>
        <v>-</v>
      </c>
      <c r="G81" s="120">
        <v>8251</v>
      </c>
      <c r="H81" s="121">
        <f t="shared" si="19"/>
        <v>0.25490494296577948</v>
      </c>
      <c r="I81" s="120">
        <v>9743</v>
      </c>
      <c r="J81" s="121">
        <f t="shared" si="19"/>
        <v>0.18082656647679074</v>
      </c>
      <c r="K81" s="120">
        <v>11268</v>
      </c>
      <c r="L81" s="121">
        <f t="shared" si="19"/>
        <v>0.15652263163296731</v>
      </c>
      <c r="M81" s="120">
        <v>481</v>
      </c>
      <c r="N81" s="121">
        <f t="shared" si="20"/>
        <v>-0.95731274405395816</v>
      </c>
    </row>
    <row r="82" spans="1:15" x14ac:dyDescent="0.25">
      <c r="A82" s="1">
        <v>8</v>
      </c>
      <c r="B82" s="119" t="s">
        <v>88</v>
      </c>
      <c r="C82" s="120">
        <v>2214</v>
      </c>
      <c r="D82" s="121">
        <v>-0.82361376673040154</v>
      </c>
      <c r="E82" s="120">
        <v>7582</v>
      </c>
      <c r="F82" s="121">
        <f t="shared" si="19"/>
        <v>2.4245709123757906</v>
      </c>
      <c r="G82" s="120">
        <v>8349</v>
      </c>
      <c r="H82" s="121">
        <f t="shared" si="19"/>
        <v>0.10116064362964927</v>
      </c>
      <c r="I82" s="120">
        <v>8987</v>
      </c>
      <c r="J82" s="121">
        <f t="shared" si="19"/>
        <v>7.641633728590258E-2</v>
      </c>
      <c r="K82" s="120">
        <v>10337</v>
      </c>
      <c r="L82" s="121">
        <f t="shared" si="19"/>
        <v>0.15021698008234119</v>
      </c>
      <c r="M82" s="120">
        <v>348</v>
      </c>
      <c r="N82" s="121">
        <f t="shared" si="20"/>
        <v>-0.96633452645835349</v>
      </c>
    </row>
    <row r="83" spans="1:15" x14ac:dyDescent="0.25">
      <c r="A83" s="1">
        <v>9</v>
      </c>
      <c r="B83" s="119" t="s">
        <v>90</v>
      </c>
      <c r="C83" s="120">
        <v>2215</v>
      </c>
      <c r="D83" s="121">
        <v>-0.81029462144570052</v>
      </c>
      <c r="E83" s="120">
        <v>8853</v>
      </c>
      <c r="F83" s="121">
        <f t="shared" si="19"/>
        <v>2.9968397291196389</v>
      </c>
      <c r="G83" s="120">
        <v>7590</v>
      </c>
      <c r="H83" s="121">
        <f t="shared" si="19"/>
        <v>-0.14266350389698412</v>
      </c>
      <c r="I83" s="120">
        <v>8766</v>
      </c>
      <c r="J83" s="121">
        <f t="shared" si="19"/>
        <v>0.15494071146245059</v>
      </c>
      <c r="K83" s="120">
        <v>9256</v>
      </c>
      <c r="L83" s="121">
        <f t="shared" si="19"/>
        <v>5.5897786903946978E-2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2380</v>
      </c>
      <c r="D84" s="121">
        <v>-0.77002608947724416</v>
      </c>
      <c r="E84" s="120">
        <v>9977</v>
      </c>
      <c r="F84" s="121">
        <f t="shared" si="19"/>
        <v>3.1920168067226893</v>
      </c>
      <c r="G84" s="120">
        <v>7321</v>
      </c>
      <c r="H84" s="121">
        <f t="shared" si="19"/>
        <v>-0.26621228826300491</v>
      </c>
      <c r="I84" s="120">
        <v>8418</v>
      </c>
      <c r="J84" s="121">
        <f t="shared" si="19"/>
        <v>0.14984291763420288</v>
      </c>
      <c r="K84" s="120">
        <v>11211</v>
      </c>
      <c r="L84" s="121">
        <f t="shared" si="19"/>
        <v>0.33178902352102635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1419</v>
      </c>
      <c r="D85" s="121">
        <v>-0.88168098057200028</v>
      </c>
      <c r="E85" s="120">
        <v>9796</v>
      </c>
      <c r="F85" s="121">
        <f t="shared" si="19"/>
        <v>5.9034531360112759</v>
      </c>
      <c r="G85" s="120">
        <v>8326</v>
      </c>
      <c r="H85" s="121">
        <f t="shared" si="19"/>
        <v>-0.15006124948958754</v>
      </c>
      <c r="I85" s="120">
        <v>8816</v>
      </c>
      <c r="J85" s="121">
        <f t="shared" si="19"/>
        <v>5.8851789574825952E-2</v>
      </c>
      <c r="K85" s="120">
        <v>11244</v>
      </c>
      <c r="L85" s="121">
        <f t="shared" si="19"/>
        <v>0.27540834845735018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1735</v>
      </c>
      <c r="D86" s="121">
        <v>-0.82333774564708273</v>
      </c>
      <c r="E86" s="120">
        <v>7839</v>
      </c>
      <c r="F86" s="121">
        <f t="shared" si="19"/>
        <v>3.5181556195965422</v>
      </c>
      <c r="G86" s="120">
        <v>7350</v>
      </c>
      <c r="H86" s="121">
        <f t="shared" si="19"/>
        <v>-6.2380405663987726E-2</v>
      </c>
      <c r="I86" s="120">
        <v>8472</v>
      </c>
      <c r="J86" s="121">
        <f t="shared" si="19"/>
        <v>0.15265306122448985</v>
      </c>
      <c r="K86" s="120">
        <v>9082</v>
      </c>
      <c r="L86" s="121">
        <f t="shared" si="19"/>
        <v>7.2001888574126482E-2</v>
      </c>
      <c r="M86" s="120"/>
      <c r="N86" s="121"/>
    </row>
    <row r="87" spans="1:15" ht="15.75" x14ac:dyDescent="0.25">
      <c r="B87" s="122" t="s">
        <v>33</v>
      </c>
      <c r="C87" s="123">
        <v>34055</v>
      </c>
      <c r="D87" s="124">
        <v>-0.74073481941652963</v>
      </c>
      <c r="E87" s="123">
        <v>70827</v>
      </c>
      <c r="F87" s="124">
        <f t="shared" si="19"/>
        <v>1.0797827044486858</v>
      </c>
      <c r="G87" s="123">
        <v>98456</v>
      </c>
      <c r="H87" s="124">
        <f t="shared" si="19"/>
        <v>0.39009134934417666</v>
      </c>
      <c r="I87" s="123">
        <v>103299</v>
      </c>
      <c r="J87" s="124">
        <f t="shared" si="19"/>
        <v>4.9189485658568399E-2</v>
      </c>
      <c r="K87" s="123">
        <v>118688</v>
      </c>
      <c r="L87" s="124">
        <f t="shared" si="19"/>
        <v>0.14897530469801246</v>
      </c>
      <c r="M87" s="123">
        <v>85846</v>
      </c>
      <c r="N87" s="124">
        <v>0.10207330380640611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12148</v>
      </c>
      <c r="D97" s="121">
        <v>5.2962595167163062E-3</v>
      </c>
      <c r="E97" s="120">
        <v>1233</v>
      </c>
      <c r="F97" s="121">
        <f t="shared" ref="F97:L109" si="24">IFERROR(E97/C97-1,"-")</f>
        <v>-0.89850181099769511</v>
      </c>
      <c r="G97" s="120">
        <v>7747</v>
      </c>
      <c r="H97" s="121">
        <f t="shared" si="24"/>
        <v>5.2830494728304949</v>
      </c>
      <c r="I97" s="120">
        <v>10548</v>
      </c>
      <c r="J97" s="121">
        <f t="shared" si="24"/>
        <v>0.36155931328256097</v>
      </c>
      <c r="K97" s="120">
        <v>10084</v>
      </c>
      <c r="L97" s="121">
        <f t="shared" si="24"/>
        <v>-4.3989381873340894E-2</v>
      </c>
      <c r="M97" s="120" t="s">
        <v>237</v>
      </c>
      <c r="N97" s="121" t="str">
        <f t="shared" ref="N97:N106" si="25">IFERROR(M97/K97-1,"-")</f>
        <v>-</v>
      </c>
    </row>
    <row r="98" spans="2:14" x14ac:dyDescent="0.25">
      <c r="B98" s="119" t="s">
        <v>76</v>
      </c>
      <c r="C98" s="120">
        <v>9663</v>
      </c>
      <c r="D98" s="121">
        <v>-5.5332877114087409E-2</v>
      </c>
      <c r="E98" s="120">
        <v>1782</v>
      </c>
      <c r="F98" s="121">
        <f t="shared" si="24"/>
        <v>-0.81558522198075134</v>
      </c>
      <c r="G98" s="120">
        <v>8701</v>
      </c>
      <c r="H98" s="121">
        <f t="shared" si="24"/>
        <v>3.882716049382716</v>
      </c>
      <c r="I98" s="120">
        <v>9744</v>
      </c>
      <c r="J98" s="121">
        <f t="shared" si="24"/>
        <v>0.11987127916331453</v>
      </c>
      <c r="K98" s="120">
        <v>10212</v>
      </c>
      <c r="L98" s="121">
        <f t="shared" si="24"/>
        <v>4.8029556650246219E-2</v>
      </c>
      <c r="M98" s="120" t="s">
        <v>237</v>
      </c>
      <c r="N98" s="121" t="str">
        <f t="shared" si="25"/>
        <v>-</v>
      </c>
    </row>
    <row r="99" spans="2:14" x14ac:dyDescent="0.25">
      <c r="B99" s="119" t="s">
        <v>78</v>
      </c>
      <c r="C99" s="120">
        <v>4212</v>
      </c>
      <c r="D99" s="121">
        <v>-0.71091283459162669</v>
      </c>
      <c r="E99" s="120">
        <v>2189</v>
      </c>
      <c r="F99" s="121">
        <f t="shared" si="24"/>
        <v>-0.48029439696106357</v>
      </c>
      <c r="G99" s="120">
        <v>10306</v>
      </c>
      <c r="H99" s="121">
        <f t="shared" si="24"/>
        <v>3.708085883965281</v>
      </c>
      <c r="I99" s="120">
        <v>12785</v>
      </c>
      <c r="J99" s="121">
        <f t="shared" si="24"/>
        <v>0.24053949155831544</v>
      </c>
      <c r="K99" s="120">
        <v>13554</v>
      </c>
      <c r="L99" s="121">
        <f t="shared" si="24"/>
        <v>6.0148611654282425E-2</v>
      </c>
      <c r="M99" s="120" t="s">
        <v>237</v>
      </c>
      <c r="N99" s="121" t="str">
        <f t="shared" si="25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2508</v>
      </c>
      <c r="F100" s="121" t="str">
        <f t="shared" si="24"/>
        <v>-</v>
      </c>
      <c r="G100" s="120">
        <v>11549</v>
      </c>
      <c r="H100" s="121">
        <f t="shared" si="24"/>
        <v>3.6048644338118025</v>
      </c>
      <c r="I100" s="120">
        <v>13464</v>
      </c>
      <c r="J100" s="121">
        <f t="shared" si="24"/>
        <v>0.16581522209715116</v>
      </c>
      <c r="K100" s="120">
        <v>14976</v>
      </c>
      <c r="L100" s="121">
        <f t="shared" si="24"/>
        <v>0.11229946524064172</v>
      </c>
      <c r="M100" s="120" t="s">
        <v>237</v>
      </c>
      <c r="N100" s="121" t="str">
        <f t="shared" si="25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4643</v>
      </c>
      <c r="F101" s="121" t="str">
        <f t="shared" si="24"/>
        <v>-</v>
      </c>
      <c r="G101" s="120">
        <v>9720</v>
      </c>
      <c r="H101" s="121">
        <f t="shared" si="24"/>
        <v>1.0934740469524016</v>
      </c>
      <c r="I101" s="120">
        <v>11720</v>
      </c>
      <c r="J101" s="121">
        <f t="shared" si="24"/>
        <v>0.20576131687242794</v>
      </c>
      <c r="K101" s="120">
        <v>15274</v>
      </c>
      <c r="L101" s="121">
        <f t="shared" si="24"/>
        <v>0.30324232081911262</v>
      </c>
      <c r="M101" s="120" t="s">
        <v>237</v>
      </c>
      <c r="N101" s="121" t="str">
        <f t="shared" si="25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6523</v>
      </c>
      <c r="F102" s="121" t="str">
        <f t="shared" si="24"/>
        <v>-</v>
      </c>
      <c r="G102" s="120">
        <v>11984</v>
      </c>
      <c r="H102" s="121">
        <f t="shared" si="24"/>
        <v>0.83719147631457913</v>
      </c>
      <c r="I102" s="120">
        <v>14158</v>
      </c>
      <c r="J102" s="121">
        <f t="shared" si="24"/>
        <v>0.18140854472630163</v>
      </c>
      <c r="K102" s="120">
        <v>17109</v>
      </c>
      <c r="L102" s="121">
        <f t="shared" si="24"/>
        <v>0.20843339454725252</v>
      </c>
      <c r="M102" s="120" t="s">
        <v>237</v>
      </c>
      <c r="N102" s="121" t="str">
        <f t="shared" si="25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7479</v>
      </c>
      <c r="F103" s="121" t="str">
        <f t="shared" si="24"/>
        <v>-</v>
      </c>
      <c r="G103" s="120">
        <v>15890</v>
      </c>
      <c r="H103" s="121">
        <f t="shared" si="24"/>
        <v>1.1246155903195616</v>
      </c>
      <c r="I103" s="120">
        <v>13061</v>
      </c>
      <c r="J103" s="121">
        <f t="shared" si="24"/>
        <v>-0.17803650094398993</v>
      </c>
      <c r="K103" s="120">
        <v>18453</v>
      </c>
      <c r="L103" s="121">
        <f t="shared" si="24"/>
        <v>0.41283209555164224</v>
      </c>
      <c r="M103" s="120" t="s">
        <v>237</v>
      </c>
      <c r="N103" s="121" t="str">
        <f t="shared" si="25"/>
        <v>-</v>
      </c>
    </row>
    <row r="104" spans="2:14" x14ac:dyDescent="0.25">
      <c r="B104" s="119" t="s">
        <v>88</v>
      </c>
      <c r="C104" s="120">
        <v>4389</v>
      </c>
      <c r="D104" s="121">
        <v>-0.70583109919571041</v>
      </c>
      <c r="E104" s="120">
        <v>8501</v>
      </c>
      <c r="F104" s="121">
        <f t="shared" si="24"/>
        <v>0.9368876737297791</v>
      </c>
      <c r="G104" s="120">
        <v>13448</v>
      </c>
      <c r="H104" s="121">
        <f t="shared" si="24"/>
        <v>0.58193153746618043</v>
      </c>
      <c r="I104" s="120">
        <v>11864</v>
      </c>
      <c r="J104" s="121">
        <f t="shared" si="24"/>
        <v>-0.11778703152885184</v>
      </c>
      <c r="K104" s="120">
        <v>17564</v>
      </c>
      <c r="L104" s="121">
        <f t="shared" si="24"/>
        <v>0.48044504383007425</v>
      </c>
      <c r="M104" s="120" t="s">
        <v>237</v>
      </c>
      <c r="N104" s="121" t="str">
        <f t="shared" si="25"/>
        <v>-</v>
      </c>
    </row>
    <row r="105" spans="2:14" x14ac:dyDescent="0.25">
      <c r="B105" s="119" t="s">
        <v>90</v>
      </c>
      <c r="C105" s="120">
        <v>3620</v>
      </c>
      <c r="D105" s="121">
        <v>-0.70921359145312879</v>
      </c>
      <c r="E105" s="120">
        <v>7790</v>
      </c>
      <c r="F105" s="121">
        <f t="shared" si="24"/>
        <v>1.1519337016574585</v>
      </c>
      <c r="G105" s="120">
        <v>10187</v>
      </c>
      <c r="H105" s="121">
        <f t="shared" si="24"/>
        <v>0.30770218228498081</v>
      </c>
      <c r="I105" s="120">
        <v>13837</v>
      </c>
      <c r="J105" s="121">
        <f t="shared" si="24"/>
        <v>0.35829979385491306</v>
      </c>
      <c r="K105" s="120">
        <v>16879</v>
      </c>
      <c r="L105" s="121">
        <f t="shared" si="24"/>
        <v>0.21984534219845342</v>
      </c>
      <c r="M105" s="120"/>
      <c r="N105" s="121"/>
    </row>
    <row r="106" spans="2:14" x14ac:dyDescent="0.25">
      <c r="B106" s="119" t="s">
        <v>92</v>
      </c>
      <c r="C106" s="120">
        <v>3889</v>
      </c>
      <c r="D106" s="121">
        <v>-0.67750228045443239</v>
      </c>
      <c r="E106" s="120">
        <v>9193</v>
      </c>
      <c r="F106" s="121">
        <f t="shared" si="24"/>
        <v>1.3638467472357934</v>
      </c>
      <c r="G106" s="120">
        <v>13403</v>
      </c>
      <c r="H106" s="121">
        <f t="shared" si="24"/>
        <v>0.45795714130316556</v>
      </c>
      <c r="I106" s="120">
        <v>11965</v>
      </c>
      <c r="J106" s="121">
        <f t="shared" si="24"/>
        <v>-0.10728941281802584</v>
      </c>
      <c r="K106" s="120">
        <v>15319</v>
      </c>
      <c r="L106" s="121">
        <f t="shared" si="24"/>
        <v>0.28031759297952363</v>
      </c>
      <c r="M106" s="120"/>
      <c r="N106" s="121"/>
    </row>
    <row r="107" spans="2:14" x14ac:dyDescent="0.25">
      <c r="B107" s="119" t="s">
        <v>94</v>
      </c>
      <c r="C107" s="120">
        <v>2134</v>
      </c>
      <c r="D107" s="121">
        <v>-0.82806961005478574</v>
      </c>
      <c r="E107" s="120">
        <v>8135</v>
      </c>
      <c r="F107" s="121">
        <f t="shared" si="24"/>
        <v>2.8120899718837862</v>
      </c>
      <c r="G107" s="120">
        <v>11498</v>
      </c>
      <c r="H107" s="121">
        <f t="shared" si="24"/>
        <v>0.41339889366933003</v>
      </c>
      <c r="I107" s="120">
        <v>10513</v>
      </c>
      <c r="J107" s="121">
        <f t="shared" si="24"/>
        <v>-8.5667072534353794E-2</v>
      </c>
      <c r="K107" s="120">
        <v>12349</v>
      </c>
      <c r="L107" s="121">
        <f t="shared" si="24"/>
        <v>0.17464092076476745</v>
      </c>
      <c r="M107" s="120"/>
      <c r="N107" s="121"/>
    </row>
    <row r="108" spans="2:14" x14ac:dyDescent="0.25">
      <c r="B108" s="119" t="s">
        <v>96</v>
      </c>
      <c r="C108" s="120">
        <v>3464</v>
      </c>
      <c r="D108" s="121">
        <v>-0.72120724346076459</v>
      </c>
      <c r="E108" s="120">
        <v>8972</v>
      </c>
      <c r="F108" s="121">
        <f t="shared" si="24"/>
        <v>1.5900692840646653</v>
      </c>
      <c r="G108" s="120">
        <v>10992</v>
      </c>
      <c r="H108" s="121">
        <f t="shared" si="24"/>
        <v>0.22514489522960313</v>
      </c>
      <c r="I108" s="120">
        <v>11541</v>
      </c>
      <c r="J108" s="121">
        <f t="shared" si="24"/>
        <v>4.994541484716164E-2</v>
      </c>
      <c r="K108" s="120">
        <v>11532</v>
      </c>
      <c r="L108" s="121">
        <f t="shared" si="24"/>
        <v>-7.7982843774371258E-4</v>
      </c>
      <c r="M108" s="120"/>
      <c r="N108" s="121"/>
    </row>
    <row r="109" spans="2:14" ht="15.75" x14ac:dyDescent="0.25">
      <c r="B109" s="122" t="s">
        <v>33</v>
      </c>
      <c r="C109" s="123">
        <v>48658</v>
      </c>
      <c r="D109" s="124">
        <v>-0.69428632462522466</v>
      </c>
      <c r="E109" s="123">
        <v>68948</v>
      </c>
      <c r="F109" s="124">
        <f t="shared" si="24"/>
        <v>0.41699206708043901</v>
      </c>
      <c r="G109" s="123">
        <v>135425</v>
      </c>
      <c r="H109" s="124">
        <f t="shared" si="24"/>
        <v>0.96416139699483661</v>
      </c>
      <c r="I109" s="123">
        <v>145200</v>
      </c>
      <c r="J109" s="124">
        <f t="shared" si="24"/>
        <v>7.2180173527782943E-2</v>
      </c>
      <c r="K109" s="123">
        <v>173305</v>
      </c>
      <c r="L109" s="124">
        <f t="shared" si="24"/>
        <v>0.1935606060606061</v>
      </c>
      <c r="M109" s="123">
        <v>131141</v>
      </c>
      <c r="N109" s="124">
        <v>0.11870233565932464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1107-4E85-4CE3-86DE-2D3ACD58D4B7}">
  <sheetPr>
    <tabColor theme="7" tint="0.79998168889431442"/>
  </sheetPr>
  <dimension ref="A4:E116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57388</v>
      </c>
      <c r="D8" s="121">
        <f t="shared" ref="D8:D10" si="0">C8/C9-1</f>
        <v>-1.3222827862510056E-2</v>
      </c>
    </row>
    <row r="9" spans="1:5" x14ac:dyDescent="0.25">
      <c r="A9" s="1"/>
      <c r="B9" s="119">
        <v>2023</v>
      </c>
      <c r="C9" s="120">
        <v>58157</v>
      </c>
      <c r="D9" s="121">
        <f t="shared" si="0"/>
        <v>0.12959114305137409</v>
      </c>
    </row>
    <row r="10" spans="1:5" x14ac:dyDescent="0.25">
      <c r="A10" s="1"/>
      <c r="B10" s="119">
        <v>2022</v>
      </c>
      <c r="C10" s="120">
        <v>51485</v>
      </c>
      <c r="D10" s="121">
        <f t="shared" si="0"/>
        <v>0.53943906231312044</v>
      </c>
    </row>
    <row r="11" spans="1:5" x14ac:dyDescent="0.25">
      <c r="A11" s="1"/>
      <c r="B11" s="119">
        <v>2021</v>
      </c>
      <c r="C11" s="120">
        <v>33444</v>
      </c>
      <c r="D11" s="121">
        <f>C11/C12-1</f>
        <v>0.38078526898146237</v>
      </c>
    </row>
    <row r="12" spans="1:5" x14ac:dyDescent="0.25">
      <c r="A12" s="1" t="s">
        <v>75</v>
      </c>
      <c r="B12" s="119">
        <v>2020</v>
      </c>
      <c r="C12" s="120">
        <v>24221</v>
      </c>
      <c r="D12" s="121">
        <f t="shared" ref="D12:D21" si="1">C12/C13-1</f>
        <v>-0.56660761894537193</v>
      </c>
    </row>
    <row r="13" spans="1:5" x14ac:dyDescent="0.25">
      <c r="A13" s="1" t="s">
        <v>77</v>
      </c>
      <c r="B13" s="119">
        <v>2019</v>
      </c>
      <c r="C13" s="120">
        <v>55887</v>
      </c>
      <c r="D13" s="121">
        <f t="shared" si="1"/>
        <v>3.521283295669253E-2</v>
      </c>
    </row>
    <row r="14" spans="1:5" x14ac:dyDescent="0.25">
      <c r="A14" s="1" t="s">
        <v>79</v>
      </c>
      <c r="B14" s="119">
        <v>2018</v>
      </c>
      <c r="C14" s="120">
        <v>53986</v>
      </c>
      <c r="D14" s="121">
        <f t="shared" si="1"/>
        <v>-6.4610586502642287E-2</v>
      </c>
    </row>
    <row r="15" spans="1:5" x14ac:dyDescent="0.25">
      <c r="A15" s="1" t="s">
        <v>81</v>
      </c>
      <c r="B15" s="119">
        <v>2017</v>
      </c>
      <c r="C15" s="120">
        <v>57715</v>
      </c>
      <c r="D15" s="121">
        <f>C15/C16-1</f>
        <v>7.382737641170678E-2</v>
      </c>
    </row>
    <row r="16" spans="1:5" x14ac:dyDescent="0.25">
      <c r="A16" s="1" t="s">
        <v>83</v>
      </c>
      <c r="B16" s="119">
        <v>2016</v>
      </c>
      <c r="C16" s="120">
        <v>53747</v>
      </c>
      <c r="D16" s="121">
        <f>C16/C17-1</f>
        <v>0.30377935183388316</v>
      </c>
    </row>
    <row r="17" spans="1:5" x14ac:dyDescent="0.25">
      <c r="A17" s="1" t="s">
        <v>85</v>
      </c>
      <c r="B17" s="119">
        <v>2015</v>
      </c>
      <c r="C17" s="120">
        <v>41224</v>
      </c>
      <c r="D17" s="121">
        <f t="shared" si="1"/>
        <v>0.22058388109196425</v>
      </c>
    </row>
    <row r="18" spans="1:5" x14ac:dyDescent="0.25">
      <c r="A18" s="1" t="s">
        <v>87</v>
      </c>
      <c r="B18" s="119">
        <v>2014</v>
      </c>
      <c r="C18" s="120">
        <v>33774</v>
      </c>
      <c r="D18" s="121">
        <f t="shared" si="1"/>
        <v>0.11915965272715212</v>
      </c>
    </row>
    <row r="19" spans="1:5" x14ac:dyDescent="0.25">
      <c r="A19" s="1" t="s">
        <v>89</v>
      </c>
      <c r="B19" s="119">
        <v>2013</v>
      </c>
      <c r="C19" s="120">
        <v>30178</v>
      </c>
      <c r="D19" s="121">
        <f t="shared" si="1"/>
        <v>-5.0857052995754048E-2</v>
      </c>
    </row>
    <row r="20" spans="1:5" x14ac:dyDescent="0.25">
      <c r="A20" s="1" t="s">
        <v>91</v>
      </c>
      <c r="B20" s="119">
        <v>2012</v>
      </c>
      <c r="C20" s="120">
        <v>31795</v>
      </c>
      <c r="D20" s="121">
        <f>C20/C21-1</f>
        <v>-1.4505780615565844E-2</v>
      </c>
    </row>
    <row r="21" spans="1:5" x14ac:dyDescent="0.25">
      <c r="A21" s="1" t="s">
        <v>93</v>
      </c>
      <c r="B21" s="119">
        <v>2011</v>
      </c>
      <c r="C21" s="120">
        <v>32263</v>
      </c>
      <c r="D21" s="121">
        <f t="shared" si="1"/>
        <v>-0.19553671612018453</v>
      </c>
    </row>
    <row r="22" spans="1:5" x14ac:dyDescent="0.25">
      <c r="A22" s="1" t="s">
        <v>95</v>
      </c>
      <c r="B22" s="119">
        <v>2010</v>
      </c>
      <c r="C22" s="120">
        <v>40105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57388</v>
      </c>
      <c r="D31" s="121">
        <f t="shared" ref="D31:D44" si="2">C31/C32-1</f>
        <v>-1.3222827862510056E-2</v>
      </c>
    </row>
    <row r="32" spans="1:5" x14ac:dyDescent="0.25">
      <c r="B32" s="119">
        <v>2023</v>
      </c>
      <c r="C32" s="120">
        <v>58157</v>
      </c>
      <c r="D32" s="121">
        <f t="shared" si="2"/>
        <v>0.12959114305137409</v>
      </c>
    </row>
    <row r="33" spans="2:4" x14ac:dyDescent="0.25">
      <c r="B33" s="119">
        <v>2022</v>
      </c>
      <c r="C33" s="120">
        <v>51485</v>
      </c>
      <c r="D33" s="121">
        <f t="shared" si="2"/>
        <v>0.53943906231312044</v>
      </c>
    </row>
    <row r="34" spans="2:4" x14ac:dyDescent="0.25">
      <c r="B34" s="119">
        <v>2021</v>
      </c>
      <c r="C34" s="120">
        <v>33444</v>
      </c>
      <c r="D34" s="121">
        <f t="shared" si="2"/>
        <v>0.38078526898146237</v>
      </c>
    </row>
    <row r="35" spans="2:4" x14ac:dyDescent="0.25">
      <c r="B35" s="119">
        <v>2020</v>
      </c>
      <c r="C35" s="120">
        <v>24221</v>
      </c>
      <c r="D35" s="121">
        <f t="shared" si="2"/>
        <v>-0.56660761894537193</v>
      </c>
    </row>
    <row r="36" spans="2:4" x14ac:dyDescent="0.25">
      <c r="B36" s="119">
        <v>2019</v>
      </c>
      <c r="C36" s="120">
        <v>55887</v>
      </c>
      <c r="D36" s="121">
        <f t="shared" si="2"/>
        <v>3.521283295669253E-2</v>
      </c>
    </row>
    <row r="37" spans="2:4" x14ac:dyDescent="0.25">
      <c r="B37" s="119">
        <v>2018</v>
      </c>
      <c r="C37" s="120">
        <v>53986</v>
      </c>
      <c r="D37" s="121">
        <f t="shared" si="2"/>
        <v>-6.3783296337402873E-2</v>
      </c>
    </row>
    <row r="38" spans="2:4" x14ac:dyDescent="0.25">
      <c r="B38" s="119">
        <v>2017</v>
      </c>
      <c r="C38" s="120">
        <v>57664</v>
      </c>
      <c r="D38" s="121">
        <f>C38/C39-1</f>
        <v>7.6001567427366634E-2</v>
      </c>
    </row>
    <row r="39" spans="2:4" x14ac:dyDescent="0.25">
      <c r="B39" s="119">
        <v>2016</v>
      </c>
      <c r="C39" s="120">
        <v>53591</v>
      </c>
      <c r="D39" s="121">
        <f>C39/C40-1</f>
        <v>0.30914109829978509</v>
      </c>
    </row>
    <row r="40" spans="2:4" x14ac:dyDescent="0.25">
      <c r="B40" s="119">
        <v>2015</v>
      </c>
      <c r="C40" s="120">
        <v>40936</v>
      </c>
      <c r="D40" s="121">
        <f t="shared" si="2"/>
        <v>0.22284621818616324</v>
      </c>
    </row>
    <row r="41" spans="2:4" x14ac:dyDescent="0.25">
      <c r="B41" s="119">
        <v>2014</v>
      </c>
      <c r="C41" s="120">
        <v>33476</v>
      </c>
      <c r="D41" s="121">
        <f t="shared" si="2"/>
        <v>0.11649934963145792</v>
      </c>
    </row>
    <row r="42" spans="2:4" x14ac:dyDescent="0.25">
      <c r="B42" s="119">
        <v>2013</v>
      </c>
      <c r="C42" s="120">
        <v>29983</v>
      </c>
      <c r="D42" s="121">
        <f t="shared" si="2"/>
        <v>-5.2430314139434886E-2</v>
      </c>
    </row>
    <row r="43" spans="2:4" x14ac:dyDescent="0.25">
      <c r="B43" s="119">
        <v>2012</v>
      </c>
      <c r="C43" s="120">
        <v>31642</v>
      </c>
      <c r="D43" s="121">
        <f>C43/C44-1</f>
        <v>4.4945675506092853E-2</v>
      </c>
    </row>
    <row r="44" spans="2:4" x14ac:dyDescent="0.25">
      <c r="B44" s="119">
        <v>2011</v>
      </c>
      <c r="C44" s="120">
        <v>30281</v>
      </c>
      <c r="D44" s="121">
        <f t="shared" si="2"/>
        <v>-0.180442784453827</v>
      </c>
    </row>
    <row r="45" spans="2:4" x14ac:dyDescent="0.25">
      <c r="B45" s="119">
        <v>2010</v>
      </c>
      <c r="C45" s="120">
        <v>36948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49465</v>
      </c>
      <c r="D54" s="121">
        <f t="shared" ref="D54:D56" si="3">C54/C55-1</f>
        <v>-2.1463897131552945E-2</v>
      </c>
    </row>
    <row r="55" spans="1:5" x14ac:dyDescent="0.25">
      <c r="A55" s="1"/>
      <c r="B55" s="119">
        <v>2023</v>
      </c>
      <c r="C55" s="120">
        <v>50550</v>
      </c>
      <c r="D55" s="121">
        <f t="shared" si="3"/>
        <v>9.0520774906156953E-2</v>
      </c>
    </row>
    <row r="56" spans="1:5" x14ac:dyDescent="0.25">
      <c r="A56" s="1"/>
      <c r="B56" s="119">
        <v>2022</v>
      </c>
      <c r="C56" s="120">
        <v>46354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42488</v>
      </c>
      <c r="D59" s="121">
        <f t="shared" si="4"/>
        <v>7.9581258257953147E-2</v>
      </c>
    </row>
    <row r="60" spans="1:5" x14ac:dyDescent="0.25">
      <c r="A60" s="1">
        <v>4</v>
      </c>
      <c r="B60" s="119">
        <v>2018</v>
      </c>
      <c r="C60" s="120">
        <v>39356</v>
      </c>
      <c r="D60" s="121">
        <f t="shared" si="4"/>
        <v>0.52672821786019086</v>
      </c>
    </row>
    <row r="61" spans="1:5" x14ac:dyDescent="0.25">
      <c r="A61" s="1">
        <v>5</v>
      </c>
      <c r="B61" s="119">
        <v>2017</v>
      </c>
      <c r="C61" s="120">
        <v>25778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 t="e">
        <f t="shared" si="4"/>
        <v>#DIV/0!</v>
      </c>
    </row>
    <row r="64" spans="1:5" x14ac:dyDescent="0.25">
      <c r="A64" s="1">
        <v>8</v>
      </c>
      <c r="B64" s="119">
        <v>2014</v>
      </c>
      <c r="C64" s="120">
        <v>0</v>
      </c>
      <c r="D64" s="121" t="e">
        <f t="shared" si="4"/>
        <v>#DIV/0!</v>
      </c>
    </row>
    <row r="65" spans="1:5" x14ac:dyDescent="0.25">
      <c r="A65" s="1">
        <v>9</v>
      </c>
      <c r="B65" s="119">
        <v>2013</v>
      </c>
      <c r="C65" s="120">
        <v>0</v>
      </c>
      <c r="D65" s="121" t="e">
        <f t="shared" si="4"/>
        <v>#DIV/0!</v>
      </c>
    </row>
    <row r="66" spans="1:5" x14ac:dyDescent="0.25">
      <c r="A66" s="1">
        <v>10</v>
      </c>
      <c r="B66" s="119">
        <v>2012</v>
      </c>
      <c r="C66" s="120">
        <v>0</v>
      </c>
      <c r="D66" s="121" t="e">
        <f>C66/C67-1</f>
        <v>#DIV/0!</v>
      </c>
    </row>
    <row r="67" spans="1:5" x14ac:dyDescent="0.25">
      <c r="A67" s="1">
        <v>11</v>
      </c>
      <c r="B67" s="119">
        <v>2011</v>
      </c>
      <c r="C67" s="120">
        <v>0</v>
      </c>
      <c r="D67" s="121" t="e">
        <f t="shared" si="4"/>
        <v>#DIV/0!</v>
      </c>
    </row>
    <row r="68" spans="1:5" x14ac:dyDescent="0.25">
      <c r="A68" s="1">
        <v>12</v>
      </c>
      <c r="B68" s="119">
        <v>2010</v>
      </c>
      <c r="C68" s="120">
        <v>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7923</v>
      </c>
      <c r="D77" s="121">
        <f t="shared" ref="D77:D83" si="5">C77/C78-1</f>
        <v>4.1540686210069566E-2</v>
      </c>
    </row>
    <row r="78" spans="1:5" x14ac:dyDescent="0.25">
      <c r="A78" s="1"/>
      <c r="B78" s="119">
        <v>2023</v>
      </c>
      <c r="C78" s="120">
        <v>7607</v>
      </c>
      <c r="D78" s="121">
        <f t="shared" si="5"/>
        <v>0.48255700643149479</v>
      </c>
    </row>
    <row r="79" spans="1:5" x14ac:dyDescent="0.25">
      <c r="A79" s="1"/>
      <c r="B79" s="119">
        <v>2022</v>
      </c>
      <c r="C79" s="120">
        <v>5131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13399</v>
      </c>
      <c r="D82" s="121">
        <f t="shared" si="5"/>
        <v>-8.4142173615857851E-2</v>
      </c>
    </row>
    <row r="83" spans="1:5" x14ac:dyDescent="0.25">
      <c r="A83" s="1">
        <v>4</v>
      </c>
      <c r="B83" s="119">
        <v>2018</v>
      </c>
      <c r="C83" s="120">
        <v>14630</v>
      </c>
      <c r="D83" s="121">
        <f t="shared" si="5"/>
        <v>-0.54117794643417172</v>
      </c>
    </row>
    <row r="84" spans="1:5" x14ac:dyDescent="0.25">
      <c r="A84" s="1">
        <v>5</v>
      </c>
      <c r="B84" s="119">
        <v>2017</v>
      </c>
      <c r="C84" s="120">
        <v>31886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>
        <f t="shared" ref="D90" si="7">C90/C91-1</f>
        <v>-1</v>
      </c>
    </row>
    <row r="91" spans="1:5" x14ac:dyDescent="0.25">
      <c r="A91" s="1">
        <v>12</v>
      </c>
      <c r="B91" s="119">
        <v>2010</v>
      </c>
      <c r="C91" s="120">
        <v>36948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 t="s">
        <v>237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237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237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237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237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237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237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237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237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237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237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237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237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237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237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46BF-24BE-468C-B969-4CDB584CEFE8}">
  <sheetPr>
    <tabColor theme="7" tint="0.79998168889431442"/>
  </sheetPr>
  <dimension ref="A1:V59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238</v>
      </c>
      <c r="E5" s="131" t="s">
        <v>239</v>
      </c>
      <c r="F5" s="131" t="s">
        <v>240</v>
      </c>
      <c r="G5" s="131" t="s">
        <v>241</v>
      </c>
      <c r="H5" s="131" t="s">
        <v>242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AFDB-886E-4EAA-884C-02BF17316BA4}">
  <sheetPr>
    <tabColor theme="7" tint="0.79998168889431442"/>
    <pageSetUpPr fitToPage="1"/>
  </sheetPr>
  <dimension ref="A1:W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52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55887</v>
      </c>
      <c r="P8" s="159">
        <v>24221</v>
      </c>
      <c r="Q8" s="159">
        <v>33444</v>
      </c>
      <c r="R8" s="159">
        <v>51485</v>
      </c>
      <c r="S8" s="159">
        <v>58157</v>
      </c>
      <c r="T8" s="159">
        <v>57388</v>
      </c>
      <c r="U8" s="160">
        <f>IFERROR(T8/S8-1,"-")</f>
        <v>-1.3222827862510056E-2</v>
      </c>
      <c r="V8" s="159">
        <f>T8-S8</f>
        <v>-769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37119</v>
      </c>
      <c r="P9" s="162">
        <v>16023</v>
      </c>
      <c r="Q9" s="162">
        <v>21732</v>
      </c>
      <c r="R9" s="162">
        <v>33809</v>
      </c>
      <c r="S9" s="162">
        <v>37722</v>
      </c>
      <c r="T9" s="162">
        <v>35821</v>
      </c>
      <c r="U9" s="163">
        <f>IFERROR(T9/S9-1,"-")</f>
        <v>-5.0394994963151474E-2</v>
      </c>
      <c r="V9" s="162">
        <f t="shared" ref="V9:V19" si="2">T9-S9</f>
        <v>-1901</v>
      </c>
      <c r="W9" s="163">
        <f>T9/T$8</f>
        <v>0.62418972607513767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19153</v>
      </c>
      <c r="P10" s="166">
        <v>8684</v>
      </c>
      <c r="Q10" s="166">
        <v>11001</v>
      </c>
      <c r="R10" s="166">
        <v>16289</v>
      </c>
      <c r="S10" s="166">
        <v>12024</v>
      </c>
      <c r="T10" s="166">
        <v>11877</v>
      </c>
      <c r="U10" s="167">
        <f>IFERROR(T10/S10-1,"-")</f>
        <v>-1.2225548902195627E-2</v>
      </c>
      <c r="V10" s="166">
        <f t="shared" si="2"/>
        <v>-147</v>
      </c>
      <c r="W10" s="167">
        <f>T10/T$8</f>
        <v>0.20695964313096815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17966</v>
      </c>
      <c r="P11" s="166">
        <v>7339</v>
      </c>
      <c r="Q11" s="166">
        <v>10731</v>
      </c>
      <c r="R11" s="166">
        <v>17520</v>
      </c>
      <c r="S11" s="166">
        <v>25698</v>
      </c>
      <c r="T11" s="166">
        <v>23944</v>
      </c>
      <c r="U11" s="167">
        <f>IFERROR(T11/S11-1,"-")</f>
        <v>-6.8254338859055186E-2</v>
      </c>
      <c r="V11" s="166">
        <f t="shared" si="2"/>
        <v>-1754</v>
      </c>
      <c r="W11" s="167">
        <f>T11/T$8</f>
        <v>0.41723008294416952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18768</v>
      </c>
      <c r="P12" s="162">
        <v>8198</v>
      </c>
      <c r="Q12" s="162">
        <v>11712</v>
      </c>
      <c r="R12" s="162">
        <v>17676</v>
      </c>
      <c r="S12" s="162">
        <v>20435</v>
      </c>
      <c r="T12" s="162">
        <v>21567</v>
      </c>
      <c r="U12" s="163">
        <f>IFERROR(T12/S12-1,"-")</f>
        <v>5.539515537068751E-2</v>
      </c>
      <c r="V12" s="162">
        <f t="shared" si="2"/>
        <v>1132</v>
      </c>
      <c r="W12" s="163">
        <f>T12/T$8</f>
        <v>0.37581027392486233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2421</v>
      </c>
      <c r="P13" s="166">
        <v>1288</v>
      </c>
      <c r="Q13" s="166">
        <v>921</v>
      </c>
      <c r="R13" s="166">
        <v>2403</v>
      </c>
      <c r="S13" s="166">
        <v>2795</v>
      </c>
      <c r="T13" s="166">
        <v>3030</v>
      </c>
      <c r="U13" s="167">
        <f t="shared" ref="U13:U20" si="4">IFERROR(T13/S13-1,"-")</f>
        <v>8.4078711985688726E-2</v>
      </c>
      <c r="V13" s="166">
        <f t="shared" si="2"/>
        <v>235</v>
      </c>
      <c r="W13" s="167">
        <f t="shared" ref="W13:W20" si="5">T13/T$8</f>
        <v>5.2798494458771869E-2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3905</v>
      </c>
      <c r="P14" s="166">
        <v>1481</v>
      </c>
      <c r="Q14" s="166">
        <v>2395</v>
      </c>
      <c r="R14" s="166">
        <v>3482</v>
      </c>
      <c r="S14" s="166">
        <v>3814</v>
      </c>
      <c r="T14" s="166">
        <v>4234</v>
      </c>
      <c r="U14" s="167">
        <f t="shared" si="4"/>
        <v>0.11012060828526482</v>
      </c>
      <c r="V14" s="166">
        <f t="shared" si="2"/>
        <v>420</v>
      </c>
      <c r="W14" s="167">
        <f t="shared" si="5"/>
        <v>7.3778490276712905E-2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3854</v>
      </c>
      <c r="P15" s="166">
        <v>1974</v>
      </c>
      <c r="Q15" s="166">
        <v>3541</v>
      </c>
      <c r="R15" s="166">
        <v>3412</v>
      </c>
      <c r="S15" s="166">
        <v>3885</v>
      </c>
      <c r="T15" s="166">
        <v>3685</v>
      </c>
      <c r="U15" s="167">
        <f t="shared" si="4"/>
        <v>-5.1480051480051525E-2</v>
      </c>
      <c r="V15" s="166">
        <f t="shared" si="2"/>
        <v>-200</v>
      </c>
      <c r="W15" s="167">
        <f t="shared" si="5"/>
        <v>6.4212030389628499E-2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699</v>
      </c>
      <c r="P16" s="166">
        <v>323</v>
      </c>
      <c r="Q16" s="166">
        <v>432</v>
      </c>
      <c r="R16" s="166">
        <v>1172</v>
      </c>
      <c r="S16" s="166">
        <v>938</v>
      </c>
      <c r="T16" s="166">
        <v>933</v>
      </c>
      <c r="U16" s="167">
        <f t="shared" si="4"/>
        <v>-5.3304904051172386E-3</v>
      </c>
      <c r="V16" s="166">
        <f t="shared" si="2"/>
        <v>-5</v>
      </c>
      <c r="W16" s="167">
        <f t="shared" si="5"/>
        <v>1.6257754234334704E-2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519</v>
      </c>
      <c r="P17" s="166">
        <v>351</v>
      </c>
      <c r="Q17" s="166">
        <v>507</v>
      </c>
      <c r="R17" s="166">
        <v>682</v>
      </c>
      <c r="S17" s="166">
        <v>650</v>
      </c>
      <c r="T17" s="166">
        <v>903</v>
      </c>
      <c r="U17" s="167">
        <f t="shared" si="4"/>
        <v>0.38923076923076927</v>
      </c>
      <c r="V17" s="166">
        <f t="shared" si="2"/>
        <v>253</v>
      </c>
      <c r="W17" s="167">
        <f t="shared" si="5"/>
        <v>1.5734996863455773E-2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155</v>
      </c>
      <c r="P18" s="166">
        <v>124</v>
      </c>
      <c r="Q18" s="166">
        <v>105</v>
      </c>
      <c r="R18" s="166">
        <v>270</v>
      </c>
      <c r="S18" s="166">
        <v>153</v>
      </c>
      <c r="T18" s="166">
        <v>230</v>
      </c>
      <c r="U18" s="167">
        <f t="shared" si="4"/>
        <v>0.50326797385620914</v>
      </c>
      <c r="V18" s="166">
        <f t="shared" si="2"/>
        <v>77</v>
      </c>
      <c r="W18" s="167">
        <f t="shared" si="5"/>
        <v>4.0078065100717921E-3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271</v>
      </c>
      <c r="P19" s="166">
        <v>89</v>
      </c>
      <c r="Q19" s="166">
        <v>96</v>
      </c>
      <c r="R19" s="166">
        <v>168</v>
      </c>
      <c r="S19" s="166">
        <v>270</v>
      </c>
      <c r="T19" s="166">
        <v>384</v>
      </c>
      <c r="U19" s="167">
        <f t="shared" si="4"/>
        <v>0.42222222222222228</v>
      </c>
      <c r="V19" s="166">
        <f t="shared" si="2"/>
        <v>114</v>
      </c>
      <c r="W19" s="167">
        <f t="shared" si="5"/>
        <v>6.6912943472502966E-3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6944</v>
      </c>
      <c r="P20" s="171">
        <f t="shared" si="7"/>
        <v>2568</v>
      </c>
      <c r="Q20" s="171">
        <f t="shared" si="7"/>
        <v>3715</v>
      </c>
      <c r="R20" s="171">
        <f t="shared" si="7"/>
        <v>6087</v>
      </c>
      <c r="S20" s="171">
        <f t="shared" si="7"/>
        <v>7930</v>
      </c>
      <c r="T20" s="171">
        <f t="shared" si="7"/>
        <v>8168</v>
      </c>
      <c r="U20" s="172">
        <f t="shared" si="4"/>
        <v>3.0012610340479196E-2</v>
      </c>
      <c r="V20" s="171">
        <f>T20-S20</f>
        <v>238</v>
      </c>
      <c r="W20" s="172">
        <f t="shared" si="5"/>
        <v>0.14232940684463652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D3AF-5069-4DD2-8981-365625AC35B2}">
  <sheetPr>
    <tabColor theme="7" tint="0.79998168889431442"/>
  </sheetPr>
  <dimension ref="A1:T165"/>
  <sheetViews>
    <sheetView showGridLines="0" topLeftCell="A9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52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2777</v>
      </c>
      <c r="O11" s="178">
        <v>2929</v>
      </c>
      <c r="P11" s="178">
        <v>3932</v>
      </c>
      <c r="Q11" s="178">
        <v>4645</v>
      </c>
      <c r="R11" s="178">
        <v>2899</v>
      </c>
      <c r="S11" s="179">
        <f t="shared" ref="S11:S23" si="1">IFERROR(R11/Q11-1,"-")</f>
        <v>-0.37588805166846073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2135</v>
      </c>
      <c r="O12" s="162">
        <v>1812</v>
      </c>
      <c r="P12" s="162">
        <v>2594</v>
      </c>
      <c r="Q12" s="162">
        <v>3372</v>
      </c>
      <c r="R12" s="162">
        <v>1718</v>
      </c>
      <c r="S12" s="163">
        <f t="shared" si="1"/>
        <v>-0.49051008303677346</v>
      </c>
      <c r="T12" s="163">
        <f>R12/R11</f>
        <v>0.59261814418765091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1012</v>
      </c>
      <c r="O13" s="166">
        <v>631</v>
      </c>
      <c r="P13" s="166">
        <v>1007</v>
      </c>
      <c r="Q13" s="166">
        <v>1439</v>
      </c>
      <c r="R13" s="166">
        <v>176</v>
      </c>
      <c r="S13" s="167">
        <f t="shared" si="1"/>
        <v>-0.87769284225156363</v>
      </c>
      <c r="T13" s="167">
        <f>R13/R11</f>
        <v>6.0710589858571924E-2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1123</v>
      </c>
      <c r="O14" s="166">
        <v>1181</v>
      </c>
      <c r="P14" s="166">
        <v>1587</v>
      </c>
      <c r="Q14" s="166">
        <v>1933</v>
      </c>
      <c r="R14" s="166">
        <v>1542</v>
      </c>
      <c r="S14" s="167">
        <f t="shared" si="1"/>
        <v>-0.20227625452664255</v>
      </c>
      <c r="T14" s="167">
        <f>R14/R11</f>
        <v>0.53190755432907899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642</v>
      </c>
      <c r="O15" s="162">
        <v>1117</v>
      </c>
      <c r="P15" s="162">
        <v>1338</v>
      </c>
      <c r="Q15" s="162">
        <v>1273</v>
      </c>
      <c r="R15" s="162">
        <v>1181</v>
      </c>
      <c r="S15" s="163">
        <f t="shared" si="1"/>
        <v>-7.2270227808326815E-2</v>
      </c>
      <c r="T15" s="163">
        <f>R15/R11</f>
        <v>0.40738185581234909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24</v>
      </c>
      <c r="O16" s="166">
        <v>79</v>
      </c>
      <c r="P16" s="166">
        <v>109</v>
      </c>
      <c r="Q16" s="166">
        <v>153</v>
      </c>
      <c r="R16" s="166">
        <v>122</v>
      </c>
      <c r="S16" s="167">
        <f t="shared" si="1"/>
        <v>-0.20261437908496727</v>
      </c>
      <c r="T16" s="167">
        <f>R16/R11</f>
        <v>4.2083477061055537E-2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86</v>
      </c>
      <c r="O17" s="166">
        <v>203</v>
      </c>
      <c r="P17" s="166">
        <v>193</v>
      </c>
      <c r="Q17" s="166">
        <v>235</v>
      </c>
      <c r="R17" s="166">
        <v>173</v>
      </c>
      <c r="S17" s="167">
        <f t="shared" si="1"/>
        <v>-0.2638297872340426</v>
      </c>
      <c r="T17" s="167">
        <f>R17/R11</f>
        <v>5.96757502587099E-2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285</v>
      </c>
      <c r="O18" s="166">
        <v>419</v>
      </c>
      <c r="P18" s="166">
        <v>410</v>
      </c>
      <c r="Q18" s="166">
        <v>328</v>
      </c>
      <c r="R18" s="166">
        <v>334</v>
      </c>
      <c r="S18" s="167">
        <f t="shared" si="1"/>
        <v>1.8292682926829285E-2</v>
      </c>
      <c r="T18" s="167">
        <f>R18/R11</f>
        <v>0.11521214211797172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9</v>
      </c>
      <c r="O19" s="166">
        <v>24</v>
      </c>
      <c r="P19" s="166">
        <v>106</v>
      </c>
      <c r="Q19" s="166">
        <v>46</v>
      </c>
      <c r="R19" s="166">
        <v>43</v>
      </c>
      <c r="S19" s="167">
        <f t="shared" si="1"/>
        <v>-6.5217391304347783E-2</v>
      </c>
      <c r="T19" s="167">
        <f>R19/R11</f>
        <v>1.4832700931355639E-2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45</v>
      </c>
      <c r="O20" s="166">
        <v>39</v>
      </c>
      <c r="P20" s="166">
        <v>59</v>
      </c>
      <c r="Q20" s="166">
        <v>49</v>
      </c>
      <c r="R20" s="166">
        <v>59</v>
      </c>
      <c r="S20" s="167">
        <f t="shared" si="1"/>
        <v>0.20408163265306123</v>
      </c>
      <c r="T20" s="167">
        <f>R20/R11</f>
        <v>2.0351845463953088E-2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1</v>
      </c>
      <c r="O21" s="166">
        <v>0</v>
      </c>
      <c r="P21" s="166">
        <v>27</v>
      </c>
      <c r="Q21" s="166">
        <v>6</v>
      </c>
      <c r="R21" s="166">
        <v>4</v>
      </c>
      <c r="S21" s="167">
        <f t="shared" si="1"/>
        <v>-0.33333333333333337</v>
      </c>
      <c r="T21" s="167">
        <f>R21/R11</f>
        <v>1.3797861331493618E-3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3</v>
      </c>
      <c r="O22" s="166">
        <v>9</v>
      </c>
      <c r="P22" s="166">
        <v>5</v>
      </c>
      <c r="Q22" s="166">
        <v>14</v>
      </c>
      <c r="R22" s="166">
        <v>5</v>
      </c>
      <c r="S22" s="167">
        <f t="shared" si="1"/>
        <v>-0.64285714285714279</v>
      </c>
      <c r="T22" s="167">
        <f>R22/R11</f>
        <v>1.7247326664367024E-3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189</v>
      </c>
      <c r="O23" s="171">
        <f>O15-SUM(O16:O22)</f>
        <v>344</v>
      </c>
      <c r="P23" s="171">
        <f>P15-SUM(P16:P22)</f>
        <v>429</v>
      </c>
      <c r="Q23" s="171">
        <f>Q15-SUM(Q16:Q22)</f>
        <v>442</v>
      </c>
      <c r="R23" s="171">
        <f>R15-SUM(R16:R22)</f>
        <v>441</v>
      </c>
      <c r="S23" s="172">
        <f t="shared" si="1"/>
        <v>-2.2624434389140191E-3</v>
      </c>
      <c r="T23" s="172">
        <f>R23/R11</f>
        <v>0.15212142117971714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6AF3-D1DE-4593-84D6-177C61117869}">
  <sheetPr>
    <tabColor theme="7" tint="0.79998168889431442"/>
    <pageSetUpPr fitToPage="1"/>
  </sheetPr>
  <dimension ref="A1:Y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52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15531</v>
      </c>
      <c r="R9" s="178">
        <v>17159</v>
      </c>
      <c r="S9" s="178">
        <v>32878</v>
      </c>
      <c r="T9" s="178">
        <v>39668</v>
      </c>
      <c r="U9" s="178">
        <v>36690</v>
      </c>
      <c r="V9" s="178">
        <v>36026</v>
      </c>
      <c r="W9" s="179">
        <f>IFERROR(V9/U9-1,"-")</f>
        <v>-1.8097574270918515E-2</v>
      </c>
      <c r="X9" s="178">
        <f>V9-U9</f>
        <v>-664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9589</v>
      </c>
      <c r="R10" s="162">
        <v>10854</v>
      </c>
      <c r="S10" s="162">
        <v>21277</v>
      </c>
      <c r="T10" s="162">
        <v>26478</v>
      </c>
      <c r="U10" s="162">
        <v>22061</v>
      </c>
      <c r="V10" s="162">
        <v>22038</v>
      </c>
      <c r="W10" s="180">
        <f>IFERROR(V10/U10-1,"-")</f>
        <v>-1.0425638003717097E-3</v>
      </c>
      <c r="X10" s="161">
        <f t="shared" ref="X10:X20" si="5">V10-U10</f>
        <v>-23</v>
      </c>
      <c r="Y10" s="163">
        <f t="shared" si="1"/>
        <v>0.61172486537500692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5251</v>
      </c>
      <c r="R11" s="166">
        <v>5514</v>
      </c>
      <c r="S11" s="166">
        <v>10214</v>
      </c>
      <c r="T11" s="166">
        <v>8603</v>
      </c>
      <c r="U11" s="166">
        <v>6456</v>
      </c>
      <c r="V11" s="166">
        <v>7818</v>
      </c>
      <c r="W11" s="181">
        <f>IFERROR(V11/U11-1,"-")</f>
        <v>0.2109665427509293</v>
      </c>
      <c r="X11" s="165">
        <f t="shared" si="5"/>
        <v>1362</v>
      </c>
      <c r="Y11" s="167">
        <f>V11/V$9</f>
        <v>0.21700993726752901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4338</v>
      </c>
      <c r="R12" s="166">
        <v>5340</v>
      </c>
      <c r="S12" s="166">
        <v>11063</v>
      </c>
      <c r="T12" s="166">
        <v>17875</v>
      </c>
      <c r="U12" s="166">
        <v>15605</v>
      </c>
      <c r="V12" s="166">
        <v>14220</v>
      </c>
      <c r="W12" s="181">
        <f>IFERROR(V12/U12-1,"-")</f>
        <v>-8.8753604613905801E-2</v>
      </c>
      <c r="X12" s="165">
        <f t="shared" si="5"/>
        <v>-1385</v>
      </c>
      <c r="Y12" s="167">
        <f t="shared" si="1"/>
        <v>0.39471492810747794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5942</v>
      </c>
      <c r="R13" s="162">
        <v>6305</v>
      </c>
      <c r="S13" s="162">
        <v>11601</v>
      </c>
      <c r="T13" s="162">
        <v>13190</v>
      </c>
      <c r="U13" s="162">
        <v>14629</v>
      </c>
      <c r="V13" s="162">
        <v>13988</v>
      </c>
      <c r="W13" s="180">
        <f>IFERROR(V13/U13-1,"-")</f>
        <v>-4.3817075671611194E-2</v>
      </c>
      <c r="X13" s="161">
        <f t="shared" si="5"/>
        <v>-641</v>
      </c>
      <c r="Y13" s="163">
        <f t="shared" si="1"/>
        <v>0.38827513462499308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1018</v>
      </c>
      <c r="R14" s="166">
        <v>273</v>
      </c>
      <c r="S14" s="166">
        <v>1498</v>
      </c>
      <c r="T14" s="166">
        <v>1874</v>
      </c>
      <c r="U14" s="166">
        <v>2123</v>
      </c>
      <c r="V14" s="166">
        <v>1767</v>
      </c>
      <c r="W14" s="181">
        <f t="shared" ref="W14:W21" si="7">IFERROR(V14/U14-1,"-")</f>
        <v>-0.16768723504474803</v>
      </c>
      <c r="X14" s="165">
        <f t="shared" si="5"/>
        <v>-356</v>
      </c>
      <c r="Y14" s="167">
        <f t="shared" si="1"/>
        <v>4.9047909842891244E-2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1157</v>
      </c>
      <c r="R15" s="166">
        <v>982</v>
      </c>
      <c r="S15" s="166">
        <v>2172</v>
      </c>
      <c r="T15" s="166">
        <v>2367</v>
      </c>
      <c r="U15" s="166">
        <v>2786</v>
      </c>
      <c r="V15" s="166">
        <v>2464</v>
      </c>
      <c r="W15" s="181">
        <f t="shared" si="7"/>
        <v>-0.11557788944723613</v>
      </c>
      <c r="X15" s="165">
        <f t="shared" si="5"/>
        <v>-322</v>
      </c>
      <c r="Y15" s="167">
        <f t="shared" si="1"/>
        <v>6.8395048020873817E-2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1446</v>
      </c>
      <c r="R16" s="166">
        <v>2483</v>
      </c>
      <c r="S16" s="166">
        <v>2389</v>
      </c>
      <c r="T16" s="166">
        <v>2631</v>
      </c>
      <c r="U16" s="166">
        <v>2600</v>
      </c>
      <c r="V16" s="166">
        <v>2523</v>
      </c>
      <c r="W16" s="181">
        <f t="shared" si="7"/>
        <v>-2.9615384615384599E-2</v>
      </c>
      <c r="X16" s="165">
        <f t="shared" si="5"/>
        <v>-77</v>
      </c>
      <c r="Y16" s="167">
        <f t="shared" si="1"/>
        <v>7.0032754122022978E-2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274</v>
      </c>
      <c r="R17" s="166">
        <v>123</v>
      </c>
      <c r="S17" s="166">
        <v>820</v>
      </c>
      <c r="T17" s="166">
        <v>615</v>
      </c>
      <c r="U17" s="166">
        <v>670</v>
      </c>
      <c r="V17" s="166">
        <v>645</v>
      </c>
      <c r="W17" s="181">
        <f t="shared" si="7"/>
        <v>-3.7313432835820892E-2</v>
      </c>
      <c r="X17" s="165">
        <f t="shared" si="5"/>
        <v>-25</v>
      </c>
      <c r="Y17" s="167">
        <f t="shared" si="1"/>
        <v>1.7903736190529061E-2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177</v>
      </c>
      <c r="R18" s="166">
        <v>236</v>
      </c>
      <c r="S18" s="166">
        <v>493</v>
      </c>
      <c r="T18" s="166">
        <v>385</v>
      </c>
      <c r="U18" s="166">
        <v>598</v>
      </c>
      <c r="V18" s="166">
        <v>560</v>
      </c>
      <c r="W18" s="181">
        <f t="shared" si="7"/>
        <v>-6.3545150501672198E-2</v>
      </c>
      <c r="X18" s="165">
        <f t="shared" si="5"/>
        <v>-38</v>
      </c>
      <c r="Y18" s="167">
        <f t="shared" si="1"/>
        <v>1.5544329095653139E-2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113</v>
      </c>
      <c r="R19" s="166">
        <v>19</v>
      </c>
      <c r="S19" s="166">
        <v>217</v>
      </c>
      <c r="T19" s="166">
        <v>102</v>
      </c>
      <c r="U19" s="166">
        <v>165</v>
      </c>
      <c r="V19" s="166">
        <v>155</v>
      </c>
      <c r="W19" s="181">
        <f t="shared" si="7"/>
        <v>-6.0606060606060552E-2</v>
      </c>
      <c r="X19" s="165">
        <f t="shared" si="5"/>
        <v>-10</v>
      </c>
      <c r="Y19" s="167">
        <f t="shared" si="1"/>
        <v>4.3024482318325657E-3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64</v>
      </c>
      <c r="R20" s="166">
        <v>53</v>
      </c>
      <c r="S20" s="166">
        <v>108</v>
      </c>
      <c r="T20" s="166">
        <v>178</v>
      </c>
      <c r="U20" s="166">
        <v>272</v>
      </c>
      <c r="V20" s="166">
        <v>153</v>
      </c>
      <c r="W20" s="181">
        <f t="shared" si="7"/>
        <v>-0.4375</v>
      </c>
      <c r="X20" s="165">
        <f t="shared" si="5"/>
        <v>-119</v>
      </c>
      <c r="Y20" s="167">
        <f t="shared" si="1"/>
        <v>4.2469327707766614E-3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1693</v>
      </c>
      <c r="R21" s="171">
        <f t="shared" si="11"/>
        <v>2136</v>
      </c>
      <c r="S21" s="171">
        <f t="shared" si="11"/>
        <v>3904</v>
      </c>
      <c r="T21" s="171">
        <f t="shared" si="11"/>
        <v>5038</v>
      </c>
      <c r="U21" s="171">
        <f t="shared" si="11"/>
        <v>5415</v>
      </c>
      <c r="V21" s="171">
        <f t="shared" si="11"/>
        <v>5721</v>
      </c>
      <c r="W21" s="182">
        <f t="shared" si="7"/>
        <v>5.6509695290858808E-2</v>
      </c>
      <c r="X21" s="170">
        <f>V21-U21</f>
        <v>306</v>
      </c>
      <c r="Y21" s="172">
        <f t="shared" si="1"/>
        <v>0.1588019763504136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3456-890F-4043-982F-9F0360E5EF90}">
  <sheetPr>
    <tabColor theme="7" tint="0.79998168889431442"/>
    <pageSetUpPr fitToPage="1"/>
  </sheetPr>
  <dimension ref="A1:W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52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15531</v>
      </c>
      <c r="P9" s="178">
        <f t="shared" si="3"/>
        <v>17159</v>
      </c>
      <c r="Q9" s="178">
        <f t="shared" si="3"/>
        <v>32878</v>
      </c>
      <c r="R9" s="178">
        <f t="shared" si="3"/>
        <v>39668</v>
      </c>
      <c r="S9" s="178">
        <f t="shared" si="3"/>
        <v>36690</v>
      </c>
      <c r="T9" s="178">
        <f t="shared" si="3"/>
        <v>36026</v>
      </c>
      <c r="U9" s="179">
        <f>IFERROR(T9/S9-1,"-")</f>
        <v>-1.8097574270918515E-2</v>
      </c>
      <c r="V9" s="178">
        <f>T9-S9</f>
        <v>-664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9589</v>
      </c>
      <c r="P10" s="162">
        <v>10854</v>
      </c>
      <c r="Q10" s="162">
        <v>21277</v>
      </c>
      <c r="R10" s="162">
        <v>26478</v>
      </c>
      <c r="S10" s="162">
        <v>22061</v>
      </c>
      <c r="T10" s="162">
        <v>22038</v>
      </c>
      <c r="U10" s="180">
        <f>IFERROR(T10/S10-1,"-")</f>
        <v>-1.0425638003717097E-3</v>
      </c>
      <c r="V10" s="161">
        <f t="shared" ref="V10:V20" si="5">T10-S10</f>
        <v>-23</v>
      </c>
      <c r="W10" s="163">
        <f t="shared" si="4"/>
        <v>0.61172486537500692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5251</v>
      </c>
      <c r="P11" s="166">
        <v>5514</v>
      </c>
      <c r="Q11" s="166">
        <v>10214</v>
      </c>
      <c r="R11" s="166">
        <v>8603</v>
      </c>
      <c r="S11" s="166">
        <v>6456</v>
      </c>
      <c r="T11" s="166">
        <v>7818</v>
      </c>
      <c r="U11" s="181">
        <f>IFERROR(T11/S11-1,"-")</f>
        <v>0.2109665427509293</v>
      </c>
      <c r="V11" s="165">
        <f t="shared" si="5"/>
        <v>1362</v>
      </c>
      <c r="W11" s="167">
        <f>T11/T$9</f>
        <v>0.21700993726752901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4338</v>
      </c>
      <c r="P12" s="166">
        <v>5340</v>
      </c>
      <c r="Q12" s="166">
        <v>11063</v>
      </c>
      <c r="R12" s="166">
        <v>17875</v>
      </c>
      <c r="S12" s="166">
        <v>15605</v>
      </c>
      <c r="T12" s="166">
        <v>14220</v>
      </c>
      <c r="U12" s="181">
        <f>IFERROR(T12/S12-1,"-")</f>
        <v>-8.8753604613905801E-2</v>
      </c>
      <c r="V12" s="165">
        <f t="shared" si="5"/>
        <v>-1385</v>
      </c>
      <c r="W12" s="167">
        <f t="shared" si="4"/>
        <v>0.39471492810747794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5942</v>
      </c>
      <c r="P13" s="162">
        <v>6305</v>
      </c>
      <c r="Q13" s="162">
        <v>11601</v>
      </c>
      <c r="R13" s="162">
        <v>13190</v>
      </c>
      <c r="S13" s="162">
        <v>14629</v>
      </c>
      <c r="T13" s="162">
        <v>13988</v>
      </c>
      <c r="U13" s="180">
        <f>IFERROR(T13/S13-1,"-")</f>
        <v>-4.3817075671611194E-2</v>
      </c>
      <c r="V13" s="161">
        <f t="shared" si="5"/>
        <v>-641</v>
      </c>
      <c r="W13" s="163">
        <f t="shared" si="4"/>
        <v>0.38827513462499308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1018</v>
      </c>
      <c r="P14" s="166">
        <v>273</v>
      </c>
      <c r="Q14" s="166">
        <v>1498</v>
      </c>
      <c r="R14" s="166">
        <v>1874</v>
      </c>
      <c r="S14" s="166">
        <v>2123</v>
      </c>
      <c r="T14" s="166">
        <v>1767</v>
      </c>
      <c r="U14" s="181">
        <f t="shared" ref="U14:U21" si="7">IFERROR(T14/S14-1,"-")</f>
        <v>-0.16768723504474803</v>
      </c>
      <c r="V14" s="165">
        <f t="shared" si="5"/>
        <v>-356</v>
      </c>
      <c r="W14" s="167">
        <f t="shared" si="4"/>
        <v>4.9047909842891244E-2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1157</v>
      </c>
      <c r="P15" s="166">
        <v>982</v>
      </c>
      <c r="Q15" s="166">
        <v>2172</v>
      </c>
      <c r="R15" s="166">
        <v>2367</v>
      </c>
      <c r="S15" s="166">
        <v>2786</v>
      </c>
      <c r="T15" s="166">
        <v>2464</v>
      </c>
      <c r="U15" s="181">
        <f t="shared" si="7"/>
        <v>-0.11557788944723613</v>
      </c>
      <c r="V15" s="165">
        <f t="shared" si="5"/>
        <v>-322</v>
      </c>
      <c r="W15" s="167">
        <f t="shared" si="4"/>
        <v>6.8395048020873817E-2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1446</v>
      </c>
      <c r="P16" s="166">
        <v>2483</v>
      </c>
      <c r="Q16" s="166">
        <v>2389</v>
      </c>
      <c r="R16" s="166">
        <v>2631</v>
      </c>
      <c r="S16" s="166">
        <v>2600</v>
      </c>
      <c r="T16" s="166">
        <v>2523</v>
      </c>
      <c r="U16" s="181">
        <f t="shared" si="7"/>
        <v>-2.9615384615384599E-2</v>
      </c>
      <c r="V16" s="165">
        <f t="shared" si="5"/>
        <v>-77</v>
      </c>
      <c r="W16" s="167">
        <f t="shared" si="4"/>
        <v>7.0032754122022978E-2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274</v>
      </c>
      <c r="P17" s="166">
        <v>123</v>
      </c>
      <c r="Q17" s="166">
        <v>820</v>
      </c>
      <c r="R17" s="166">
        <v>615</v>
      </c>
      <c r="S17" s="166">
        <v>670</v>
      </c>
      <c r="T17" s="166">
        <v>645</v>
      </c>
      <c r="U17" s="181">
        <f t="shared" si="7"/>
        <v>-3.7313432835820892E-2</v>
      </c>
      <c r="V17" s="165">
        <f t="shared" si="5"/>
        <v>-25</v>
      </c>
      <c r="W17" s="167">
        <f t="shared" si="4"/>
        <v>1.7903736190529061E-2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177</v>
      </c>
      <c r="P18" s="166">
        <v>236</v>
      </c>
      <c r="Q18" s="166">
        <v>493</v>
      </c>
      <c r="R18" s="166">
        <v>385</v>
      </c>
      <c r="S18" s="166">
        <v>598</v>
      </c>
      <c r="T18" s="166">
        <v>560</v>
      </c>
      <c r="U18" s="181">
        <f t="shared" si="7"/>
        <v>-6.3545150501672198E-2</v>
      </c>
      <c r="V18" s="165">
        <f t="shared" si="5"/>
        <v>-38</v>
      </c>
      <c r="W18" s="167">
        <f t="shared" si="4"/>
        <v>1.5544329095653139E-2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113</v>
      </c>
      <c r="P19" s="166">
        <v>19</v>
      </c>
      <c r="Q19" s="166">
        <v>217</v>
      </c>
      <c r="R19" s="166">
        <v>102</v>
      </c>
      <c r="S19" s="166">
        <v>165</v>
      </c>
      <c r="T19" s="166">
        <v>155</v>
      </c>
      <c r="U19" s="181">
        <f t="shared" si="7"/>
        <v>-6.0606060606060552E-2</v>
      </c>
      <c r="V19" s="165">
        <f t="shared" si="5"/>
        <v>-10</v>
      </c>
      <c r="W19" s="167">
        <f t="shared" si="4"/>
        <v>4.3024482318325657E-3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64</v>
      </c>
      <c r="P20" s="166">
        <v>53</v>
      </c>
      <c r="Q20" s="166">
        <v>108</v>
      </c>
      <c r="R20" s="166">
        <v>178</v>
      </c>
      <c r="S20" s="166">
        <v>272</v>
      </c>
      <c r="T20" s="166">
        <v>153</v>
      </c>
      <c r="U20" s="181">
        <f t="shared" si="7"/>
        <v>-0.4375</v>
      </c>
      <c r="V20" s="165">
        <f t="shared" si="5"/>
        <v>-119</v>
      </c>
      <c r="W20" s="167">
        <f t="shared" si="4"/>
        <v>4.2469327707766614E-3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1693</v>
      </c>
      <c r="P21" s="171">
        <f t="shared" si="10"/>
        <v>2136</v>
      </c>
      <c r="Q21" s="171">
        <f t="shared" si="10"/>
        <v>3904</v>
      </c>
      <c r="R21" s="171">
        <f t="shared" si="10"/>
        <v>5038</v>
      </c>
      <c r="S21" s="171">
        <f t="shared" si="10"/>
        <v>5415</v>
      </c>
      <c r="T21" s="171">
        <f t="shared" si="10"/>
        <v>5721</v>
      </c>
      <c r="U21" s="182">
        <f t="shared" si="7"/>
        <v>5.6509695290858808E-2</v>
      </c>
      <c r="V21" s="170">
        <f>T21-S21</f>
        <v>306</v>
      </c>
      <c r="W21" s="172">
        <f t="shared" si="4"/>
        <v>0.1588019763504136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EDF4-BC90-4E8D-BB0E-00C7444853AF}">
  <sheetPr>
    <tabColor theme="7" tint="0.79998168889431442"/>
    <pageSetUpPr fitToPage="1"/>
  </sheetPr>
  <dimension ref="A1:W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52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 t="e">
        <f t="shared" ref="O9:T9" si="3">O10+O13</f>
        <v>#REF!</v>
      </c>
      <c r="P9" s="178" t="e">
        <f t="shared" si="3"/>
        <v>#REF!</v>
      </c>
      <c r="Q9" s="178" t="e">
        <f t="shared" si="3"/>
        <v>#REF!</v>
      </c>
      <c r="R9" s="178" t="e">
        <f t="shared" si="3"/>
        <v>#REF!</v>
      </c>
      <c r="S9" s="178" t="e">
        <f t="shared" si="3"/>
        <v>#REF!</v>
      </c>
      <c r="T9" s="178" t="e">
        <f t="shared" si="3"/>
        <v>#REF!</v>
      </c>
      <c r="U9" s="179" t="str">
        <f>IFERROR(T9/S9-1,"-")</f>
        <v>-</v>
      </c>
      <c r="V9" s="178" t="e">
        <f>T9-S9</f>
        <v>#REF!</v>
      </c>
      <c r="W9" s="179" t="e">
        <f t="shared" ref="W9:W21" si="4">T9/T$9</f>
        <v>#REF!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 t="e">
        <v>#REF!</v>
      </c>
      <c r="P10" s="162" t="e">
        <v>#REF!</v>
      </c>
      <c r="Q10" s="162" t="e">
        <v>#REF!</v>
      </c>
      <c r="R10" s="162" t="e">
        <v>#REF!</v>
      </c>
      <c r="S10" s="162" t="e">
        <v>#REF!</v>
      </c>
      <c r="T10" s="162" t="e">
        <v>#REF!</v>
      </c>
      <c r="U10" s="180" t="str">
        <f>IFERROR(T10/S10-1,"-")</f>
        <v>-</v>
      </c>
      <c r="V10" s="161" t="e">
        <f t="shared" ref="V10:V20" si="5">T10-S10</f>
        <v>#REF!</v>
      </c>
      <c r="W10" s="163" t="e">
        <f t="shared" si="4"/>
        <v>#REF!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 t="e">
        <v>#REF!</v>
      </c>
      <c r="P11" s="166" t="e">
        <v>#REF!</v>
      </c>
      <c r="Q11" s="166" t="e">
        <v>#REF!</v>
      </c>
      <c r="R11" s="166" t="e">
        <v>#REF!</v>
      </c>
      <c r="S11" s="166" t="e">
        <v>#REF!</v>
      </c>
      <c r="T11" s="166" t="e">
        <v>#REF!</v>
      </c>
      <c r="U11" s="181" t="str">
        <f>IFERROR(T11/S11-1,"-")</f>
        <v>-</v>
      </c>
      <c r="V11" s="165" t="e">
        <f t="shared" si="5"/>
        <v>#REF!</v>
      </c>
      <c r="W11" s="167" t="e">
        <f>T11/T$9</f>
        <v>#REF!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 t="e">
        <v>#REF!</v>
      </c>
      <c r="P12" s="166" t="e">
        <v>#REF!</v>
      </c>
      <c r="Q12" s="166" t="e">
        <v>#REF!</v>
      </c>
      <c r="R12" s="166" t="e">
        <v>#REF!</v>
      </c>
      <c r="S12" s="166" t="e">
        <v>#REF!</v>
      </c>
      <c r="T12" s="166" t="e">
        <v>#REF!</v>
      </c>
      <c r="U12" s="181" t="str">
        <f>IFERROR(T12/S12-1,"-")</f>
        <v>-</v>
      </c>
      <c r="V12" s="165" t="e">
        <f t="shared" si="5"/>
        <v>#REF!</v>
      </c>
      <c r="W12" s="167" t="e">
        <f t="shared" si="4"/>
        <v>#REF!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 t="e">
        <v>#REF!</v>
      </c>
      <c r="P13" s="162" t="e">
        <v>#REF!</v>
      </c>
      <c r="Q13" s="162" t="e">
        <v>#REF!</v>
      </c>
      <c r="R13" s="162" t="e">
        <v>#REF!</v>
      </c>
      <c r="S13" s="162" t="e">
        <v>#REF!</v>
      </c>
      <c r="T13" s="162" t="e">
        <v>#REF!</v>
      </c>
      <c r="U13" s="180" t="str">
        <f>IFERROR(T13/S13-1,"-")</f>
        <v>-</v>
      </c>
      <c r="V13" s="161" t="e">
        <f t="shared" si="5"/>
        <v>#REF!</v>
      </c>
      <c r="W13" s="163" t="e">
        <f t="shared" si="4"/>
        <v>#REF!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 t="e">
        <v>#REF!</v>
      </c>
      <c r="P14" s="166" t="e">
        <v>#REF!</v>
      </c>
      <c r="Q14" s="166" t="e">
        <v>#REF!</v>
      </c>
      <c r="R14" s="166" t="e">
        <v>#REF!</v>
      </c>
      <c r="S14" s="166" t="e">
        <v>#REF!</v>
      </c>
      <c r="T14" s="166" t="e">
        <v>#REF!</v>
      </c>
      <c r="U14" s="181" t="str">
        <f t="shared" ref="U14:U21" si="7">IFERROR(T14/S14-1,"-")</f>
        <v>-</v>
      </c>
      <c r="V14" s="165" t="e">
        <f t="shared" si="5"/>
        <v>#REF!</v>
      </c>
      <c r="W14" s="167" t="e">
        <f t="shared" si="4"/>
        <v>#REF!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 t="e">
        <v>#REF!</v>
      </c>
      <c r="P15" s="166" t="e">
        <v>#REF!</v>
      </c>
      <c r="Q15" s="166" t="e">
        <v>#REF!</v>
      </c>
      <c r="R15" s="166" t="e">
        <v>#REF!</v>
      </c>
      <c r="S15" s="166" t="e">
        <v>#REF!</v>
      </c>
      <c r="T15" s="166" t="e">
        <v>#REF!</v>
      </c>
      <c r="U15" s="181" t="str">
        <f t="shared" si="7"/>
        <v>-</v>
      </c>
      <c r="V15" s="165" t="e">
        <f t="shared" si="5"/>
        <v>#REF!</v>
      </c>
      <c r="W15" s="167" t="e">
        <f t="shared" si="4"/>
        <v>#REF!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 t="e">
        <v>#REF!</v>
      </c>
      <c r="P16" s="166" t="e">
        <v>#REF!</v>
      </c>
      <c r="Q16" s="166" t="e">
        <v>#REF!</v>
      </c>
      <c r="R16" s="166" t="e">
        <v>#REF!</v>
      </c>
      <c r="S16" s="166" t="e">
        <v>#REF!</v>
      </c>
      <c r="T16" s="166" t="e">
        <v>#REF!</v>
      </c>
      <c r="U16" s="181" t="str">
        <f t="shared" si="7"/>
        <v>-</v>
      </c>
      <c r="V16" s="165" t="e">
        <f t="shared" si="5"/>
        <v>#REF!</v>
      </c>
      <c r="W16" s="167" t="e">
        <f t="shared" si="4"/>
        <v>#REF!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 t="e">
        <v>#REF!</v>
      </c>
      <c r="P17" s="166" t="e">
        <v>#REF!</v>
      </c>
      <c r="Q17" s="166" t="e">
        <v>#REF!</v>
      </c>
      <c r="R17" s="166" t="e">
        <v>#REF!</v>
      </c>
      <c r="S17" s="166" t="e">
        <v>#REF!</v>
      </c>
      <c r="T17" s="166" t="e">
        <v>#REF!</v>
      </c>
      <c r="U17" s="181" t="str">
        <f t="shared" si="7"/>
        <v>-</v>
      </c>
      <c r="V17" s="165" t="e">
        <f t="shared" si="5"/>
        <v>#REF!</v>
      </c>
      <c r="W17" s="167" t="e">
        <f t="shared" si="4"/>
        <v>#REF!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 t="e">
        <v>#REF!</v>
      </c>
      <c r="P18" s="166" t="e">
        <v>#REF!</v>
      </c>
      <c r="Q18" s="166" t="e">
        <v>#REF!</v>
      </c>
      <c r="R18" s="166" t="e">
        <v>#REF!</v>
      </c>
      <c r="S18" s="166" t="e">
        <v>#REF!</v>
      </c>
      <c r="T18" s="166" t="e">
        <v>#REF!</v>
      </c>
      <c r="U18" s="181" t="str">
        <f t="shared" si="7"/>
        <v>-</v>
      </c>
      <c r="V18" s="165" t="e">
        <f t="shared" si="5"/>
        <v>#REF!</v>
      </c>
      <c r="W18" s="167" t="e">
        <f t="shared" si="4"/>
        <v>#REF!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 t="e">
        <v>#REF!</v>
      </c>
      <c r="P19" s="166" t="e">
        <v>#REF!</v>
      </c>
      <c r="Q19" s="166" t="e">
        <v>#REF!</v>
      </c>
      <c r="R19" s="166" t="e">
        <v>#REF!</v>
      </c>
      <c r="S19" s="166" t="e">
        <v>#REF!</v>
      </c>
      <c r="T19" s="166" t="e">
        <v>#REF!</v>
      </c>
      <c r="U19" s="181" t="str">
        <f t="shared" si="7"/>
        <v>-</v>
      </c>
      <c r="V19" s="165" t="e">
        <f t="shared" si="5"/>
        <v>#REF!</v>
      </c>
      <c r="W19" s="167" t="e">
        <f t="shared" si="4"/>
        <v>#REF!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 t="e">
        <v>#REF!</v>
      </c>
      <c r="P20" s="166" t="e">
        <v>#REF!</v>
      </c>
      <c r="Q20" s="166" t="e">
        <v>#REF!</v>
      </c>
      <c r="R20" s="166" t="e">
        <v>#REF!</v>
      </c>
      <c r="S20" s="166" t="e">
        <v>#REF!</v>
      </c>
      <c r="T20" s="166" t="e">
        <v>#REF!</v>
      </c>
      <c r="U20" s="181" t="str">
        <f t="shared" si="7"/>
        <v>-</v>
      </c>
      <c r="V20" s="165" t="e">
        <f t="shared" si="5"/>
        <v>#REF!</v>
      </c>
      <c r="W20" s="167" t="e">
        <f t="shared" si="4"/>
        <v>#REF!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 t="e">
        <f t="shared" ref="O21:T21" si="10">O13-SUM(O14:O20)</f>
        <v>#REF!</v>
      </c>
      <c r="P21" s="171" t="e">
        <f t="shared" si="10"/>
        <v>#REF!</v>
      </c>
      <c r="Q21" s="171" t="e">
        <f t="shared" si="10"/>
        <v>#REF!</v>
      </c>
      <c r="R21" s="171" t="e">
        <f t="shared" si="10"/>
        <v>#REF!</v>
      </c>
      <c r="S21" s="171" t="e">
        <f t="shared" si="10"/>
        <v>#REF!</v>
      </c>
      <c r="T21" s="171" t="e">
        <f t="shared" si="10"/>
        <v>#REF!</v>
      </c>
      <c r="U21" s="182" t="str">
        <f t="shared" si="7"/>
        <v>-</v>
      </c>
      <c r="V21" s="170" t="e">
        <f>T21-S21</f>
        <v>#REF!</v>
      </c>
      <c r="W21" s="172" t="e">
        <f t="shared" si="4"/>
        <v>#REF!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B437-60AC-4C28-844F-C922258B7E26}">
  <sheetPr>
    <tabColor theme="7" tint="0.79998168889431442"/>
    <pageSetUpPr fitToPage="1"/>
  </sheetPr>
  <dimension ref="A1:Y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596C-E398-4D74-A967-3BAE9DF196E6}">
  <sheetPr>
    <tabColor theme="7" tint="0.79998168889431442"/>
    <pageSetUpPr fitToPage="1"/>
  </sheetPr>
  <dimension ref="A1:Z164"/>
  <sheetViews>
    <sheetView showGridLines="0" topLeftCell="A6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EB6D-146F-414D-8FF5-3E5C09DDDC00}">
  <sheetPr>
    <tabColor theme="8" tint="0.59999389629810485"/>
  </sheetPr>
  <dimension ref="A4:L76"/>
  <sheetViews>
    <sheetView showGridLines="0" topLeftCell="A23" zoomScaleNormal="100" workbookViewId="0">
      <selection activeCell="D7" sqref="D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52</v>
      </c>
      <c r="C7" s="286" t="s">
        <v>8</v>
      </c>
      <c r="D7" s="15" t="s">
        <v>33</v>
      </c>
      <c r="E7" s="16">
        <v>2929</v>
      </c>
      <c r="F7" s="16">
        <v>3932</v>
      </c>
      <c r="G7" s="16">
        <v>4645</v>
      </c>
      <c r="H7" s="16">
        <v>89034</v>
      </c>
      <c r="I7" s="16">
        <v>4117</v>
      </c>
      <c r="J7" s="17">
        <f>I7/H7-1</f>
        <v>-0.95375923804389329</v>
      </c>
      <c r="K7" s="16">
        <f>I7-H7</f>
        <v>-84917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41535</v>
      </c>
      <c r="F8" s="20">
        <v>52300</v>
      </c>
      <c r="G8" s="20">
        <v>4645</v>
      </c>
      <c r="H8" s="20">
        <v>71470</v>
      </c>
      <c r="I8" s="20">
        <v>4117</v>
      </c>
      <c r="J8" s="21">
        <f t="shared" ref="J8:J20" si="0">I8/H8-1</f>
        <v>-0.9423954106618162</v>
      </c>
      <c r="K8" s="20">
        <f t="shared" ref="K8:K17" si="1">I8-H8</f>
        <v>-67353</v>
      </c>
      <c r="L8" s="22">
        <f>I8/$I$7</f>
        <v>1</v>
      </c>
    </row>
    <row r="9" spans="2:12" x14ac:dyDescent="0.25">
      <c r="B9" s="284"/>
      <c r="C9" s="288"/>
      <c r="D9" s="23" t="s">
        <v>35</v>
      </c>
      <c r="E9" s="24" t="s">
        <v>237</v>
      </c>
      <c r="F9" s="24">
        <v>13448</v>
      </c>
      <c r="G9" s="24" t="s">
        <v>237</v>
      </c>
      <c r="H9" s="24" t="s">
        <v>237</v>
      </c>
      <c r="I9" s="24">
        <v>18836</v>
      </c>
      <c r="J9" s="25" t="str">
        <f>IFERROR(I9/H9-1,"-")</f>
        <v>-</v>
      </c>
      <c r="K9" s="24" t="str">
        <f>IFERROR(I9-H9,"-")</f>
        <v>-</v>
      </c>
      <c r="L9" s="25">
        <f>IFERROR(I9/$I$7,"-")</f>
        <v>4.5751760991012871</v>
      </c>
    </row>
    <row r="10" spans="2:12" x14ac:dyDescent="0.25">
      <c r="B10" s="284"/>
      <c r="C10" s="289" t="s">
        <v>36</v>
      </c>
      <c r="D10" s="26" t="s">
        <v>33</v>
      </c>
      <c r="E10" s="27">
        <v>3078</v>
      </c>
      <c r="F10" s="27">
        <v>4073</v>
      </c>
      <c r="G10" s="27">
        <v>4816</v>
      </c>
      <c r="H10" s="27">
        <v>102682</v>
      </c>
      <c r="I10" s="27">
        <v>4293</v>
      </c>
      <c r="J10" s="28">
        <f t="shared" si="0"/>
        <v>-0.95819130909020078</v>
      </c>
      <c r="K10" s="27">
        <f t="shared" si="1"/>
        <v>-98389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46169</v>
      </c>
      <c r="F11" s="29">
        <v>4073</v>
      </c>
      <c r="G11" s="29">
        <v>4816</v>
      </c>
      <c r="H11" s="29">
        <v>82180</v>
      </c>
      <c r="I11" s="29">
        <v>4293</v>
      </c>
      <c r="J11" s="30">
        <f t="shared" si="0"/>
        <v>-0.94776101241177901</v>
      </c>
      <c r="K11" s="29">
        <f t="shared" si="1"/>
        <v>-77887</v>
      </c>
      <c r="L11" s="31">
        <f>I11/$I$10</f>
        <v>1</v>
      </c>
    </row>
    <row r="12" spans="2:12" x14ac:dyDescent="0.25">
      <c r="B12" s="284"/>
      <c r="C12" s="291"/>
      <c r="D12" s="32" t="s">
        <v>35</v>
      </c>
      <c r="E12" s="33">
        <v>9743</v>
      </c>
      <c r="F12" s="33" t="s">
        <v>237</v>
      </c>
      <c r="G12" s="33" t="s">
        <v>237</v>
      </c>
      <c r="H12" s="33" t="s">
        <v>237</v>
      </c>
      <c r="I12" s="33">
        <v>21692</v>
      </c>
      <c r="J12" s="34" t="str">
        <f>IFERROR(I12/H12-1,"-")</f>
        <v>-</v>
      </c>
      <c r="K12" s="33" t="str">
        <f>IFERROR(I12-H12,"-")</f>
        <v>-</v>
      </c>
      <c r="L12" s="34">
        <f>IFERROR(I12/$I$10,"-")</f>
        <v>5.0528767761472162</v>
      </c>
    </row>
    <row r="13" spans="2:12" x14ac:dyDescent="0.25">
      <c r="B13" s="284"/>
      <c r="C13" s="286" t="s">
        <v>22</v>
      </c>
      <c r="D13" s="15" t="s">
        <v>33</v>
      </c>
      <c r="E13" s="16">
        <v>8587</v>
      </c>
      <c r="F13" s="16">
        <v>10270</v>
      </c>
      <c r="G13" s="16">
        <v>11871</v>
      </c>
      <c r="H13" s="16">
        <v>551869</v>
      </c>
      <c r="I13" s="16">
        <v>557802</v>
      </c>
      <c r="J13" s="17">
        <f t="shared" si="0"/>
        <v>1.0750739758891958E-2</v>
      </c>
      <c r="K13" s="16">
        <f t="shared" si="1"/>
        <v>5933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8587</v>
      </c>
      <c r="F14" s="20">
        <v>10270</v>
      </c>
      <c r="G14" s="20">
        <v>11871</v>
      </c>
      <c r="H14" s="20">
        <v>441301</v>
      </c>
      <c r="I14" s="20">
        <v>11761</v>
      </c>
      <c r="J14" s="21">
        <f t="shared" si="0"/>
        <v>-0.97334925595002053</v>
      </c>
      <c r="K14" s="20">
        <f t="shared" si="1"/>
        <v>-429540</v>
      </c>
      <c r="L14" s="22">
        <f>I14/$I$13</f>
        <v>2.1084542543770013E-2</v>
      </c>
    </row>
    <row r="15" spans="2:12" x14ac:dyDescent="0.25">
      <c r="B15" s="284"/>
      <c r="C15" s="288"/>
      <c r="D15" s="23" t="s">
        <v>35</v>
      </c>
      <c r="E15" s="24" t="s">
        <v>237</v>
      </c>
      <c r="F15" s="24" t="s">
        <v>237</v>
      </c>
      <c r="G15" s="24" t="s">
        <v>237</v>
      </c>
      <c r="H15" s="24">
        <v>110568</v>
      </c>
      <c r="I15" s="24">
        <v>113763</v>
      </c>
      <c r="J15" s="25">
        <f>IFERROR(I15/H15-1,"-")</f>
        <v>2.8896244844801355E-2</v>
      </c>
      <c r="K15" s="24">
        <f>IFERROR(I15-H15,"-")</f>
        <v>3195</v>
      </c>
      <c r="L15" s="25">
        <f>IFERROR(I15/$I$13,"-")</f>
        <v>0.20394871298417719</v>
      </c>
    </row>
    <row r="16" spans="2:12" x14ac:dyDescent="0.25">
      <c r="B16" s="284"/>
      <c r="C16" s="289" t="s">
        <v>23</v>
      </c>
      <c r="D16" s="26" t="s">
        <v>33</v>
      </c>
      <c r="E16" s="35">
        <v>2.9317173096620008</v>
      </c>
      <c r="F16" s="35">
        <v>2.6119023397761953</v>
      </c>
      <c r="G16" s="35">
        <v>2.5556512378902045</v>
      </c>
      <c r="H16" s="35">
        <v>3.1938599517074855</v>
      </c>
      <c r="I16" s="35">
        <v>2.856691765848919</v>
      </c>
      <c r="J16" s="36">
        <f t="shared" si="0"/>
        <v>-0.10556761754012145</v>
      </c>
      <c r="K16" s="37">
        <f t="shared" si="1"/>
        <v>-0.33716818585856645</v>
      </c>
      <c r="L16" s="38"/>
    </row>
    <row r="17" spans="2:12" x14ac:dyDescent="0.25">
      <c r="B17" s="284"/>
      <c r="C17" s="290"/>
      <c r="D17" s="4" t="s">
        <v>34</v>
      </c>
      <c r="E17" s="39">
        <f>E14/E8</f>
        <v>0.20674130251595041</v>
      </c>
      <c r="F17" s="39">
        <f t="shared" ref="F17:I17" si="2">F14/F8</f>
        <v>0.19636711281070746</v>
      </c>
      <c r="G17" s="39">
        <f t="shared" si="2"/>
        <v>2.5556512378902045</v>
      </c>
      <c r="H17" s="39">
        <f t="shared" si="2"/>
        <v>6.1746327130264449</v>
      </c>
      <c r="I17" s="39">
        <f t="shared" si="2"/>
        <v>2.856691765848919</v>
      </c>
      <c r="J17" s="40">
        <f t="shared" si="0"/>
        <v>-0.53735033343404559</v>
      </c>
      <c r="K17" s="41">
        <f t="shared" si="1"/>
        <v>-3.3179409471775259</v>
      </c>
      <c r="L17" s="42"/>
    </row>
    <row r="18" spans="2:12" x14ac:dyDescent="0.25">
      <c r="B18" s="284"/>
      <c r="C18" s="291"/>
      <c r="D18" s="32" t="s">
        <v>35</v>
      </c>
      <c r="E18" s="43" t="str">
        <f>IFERROR(E15/E9,"-")</f>
        <v>-</v>
      </c>
      <c r="F18" s="43" t="str">
        <f t="shared" ref="F18:I18" si="3">IFERROR(F15/F9,"-")</f>
        <v>-</v>
      </c>
      <c r="G18" s="43" t="str">
        <f t="shared" si="3"/>
        <v>-</v>
      </c>
      <c r="H18" s="43" t="str">
        <f t="shared" si="3"/>
        <v>-</v>
      </c>
      <c r="I18" s="43">
        <f t="shared" si="3"/>
        <v>6.0396581015077508</v>
      </c>
      <c r="J18" s="34" t="str">
        <f>IFERROR(I18/H18-1,"-")</f>
        <v>-</v>
      </c>
      <c r="K18" s="44" t="str">
        <f>IFERROR(I18-H18,"-")</f>
        <v>-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0.60020000000000007</v>
      </c>
      <c r="F19" s="18">
        <v>0.49969999999999998</v>
      </c>
      <c r="G19" s="18">
        <v>0.79819999999999991</v>
      </c>
      <c r="H19" s="18">
        <v>0.88090000000000002</v>
      </c>
      <c r="I19" s="18">
        <v>0.89469999999999994</v>
      </c>
      <c r="J19" s="17">
        <f t="shared" si="0"/>
        <v>1.5665796344647376E-2</v>
      </c>
      <c r="K19" s="45">
        <f>(I19-H19)*100</f>
        <v>1.3799999999999923</v>
      </c>
      <c r="L19" s="18"/>
    </row>
    <row r="20" spans="2:12" x14ac:dyDescent="0.25">
      <c r="B20" s="284"/>
      <c r="C20" s="293"/>
      <c r="D20" s="19" t="s">
        <v>34</v>
      </c>
      <c r="E20" s="22">
        <v>0.44319999999999998</v>
      </c>
      <c r="F20" s="22">
        <v>0.49969999999999998</v>
      </c>
      <c r="G20" s="22">
        <v>0.60020000000000007</v>
      </c>
      <c r="H20" s="22">
        <v>0.90229999999999999</v>
      </c>
      <c r="I20" s="22">
        <v>0.56369999999999998</v>
      </c>
      <c r="J20" s="21">
        <f t="shared" si="0"/>
        <v>-0.37526321622520231</v>
      </c>
      <c r="K20" s="46">
        <f>(I20-H20)*100</f>
        <v>-33.86</v>
      </c>
      <c r="L20" s="22"/>
    </row>
    <row r="21" spans="2:12" x14ac:dyDescent="0.25">
      <c r="B21" s="284"/>
      <c r="C21" s="294"/>
      <c r="D21" s="23" t="s">
        <v>35</v>
      </c>
      <c r="E21" s="25" t="s">
        <v>237</v>
      </c>
      <c r="F21" s="25" t="s">
        <v>237</v>
      </c>
      <c r="G21" s="25" t="s">
        <v>237</v>
      </c>
      <c r="H21" s="25">
        <v>0.80459999999999998</v>
      </c>
      <c r="I21" s="25">
        <v>0.82409999999999994</v>
      </c>
      <c r="J21" s="25">
        <f>IFERROR(I21/H21-1,"-")</f>
        <v>2.4235645041014164E-2</v>
      </c>
      <c r="K21" s="47">
        <f>IFERROR(I21-H21,"-")</f>
        <v>1.9499999999999962E-2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625</v>
      </c>
      <c r="F22" s="27">
        <v>663</v>
      </c>
      <c r="G22" s="27">
        <v>638</v>
      </c>
      <c r="H22" s="27">
        <v>20210</v>
      </c>
      <c r="I22" s="27">
        <v>20110.999999999996</v>
      </c>
      <c r="J22" s="36">
        <f>I22/H22-1</f>
        <v>-4.8985650667987546E-3</v>
      </c>
      <c r="K22" s="27">
        <f>I22-H22</f>
        <v>-99.000000000003638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625</v>
      </c>
      <c r="F23" s="29">
        <v>663</v>
      </c>
      <c r="G23" s="29">
        <v>638</v>
      </c>
      <c r="H23" s="29">
        <v>15777</v>
      </c>
      <c r="I23" s="29">
        <v>673</v>
      </c>
      <c r="J23" s="40">
        <f>I23/H23-1</f>
        <v>-0.9573429676110794</v>
      </c>
      <c r="K23" s="29">
        <f>I23-H23</f>
        <v>-15104</v>
      </c>
      <c r="L23" s="42">
        <f>I23/$I$22</f>
        <v>3.3464273283277814E-2</v>
      </c>
    </row>
    <row r="24" spans="2:12" x14ac:dyDescent="0.25">
      <c r="B24" s="285"/>
      <c r="C24" s="298"/>
      <c r="D24" s="32" t="s">
        <v>35</v>
      </c>
      <c r="E24" s="33" t="s">
        <v>237</v>
      </c>
      <c r="F24" s="33" t="s">
        <v>237</v>
      </c>
      <c r="G24" s="33" t="s">
        <v>237</v>
      </c>
      <c r="H24" s="33" t="s">
        <v>237</v>
      </c>
      <c r="I24" s="33">
        <v>4453</v>
      </c>
      <c r="J24" s="34" t="str">
        <f>IFERROR(I24/H24-1,"-")</f>
        <v>-</v>
      </c>
      <c r="K24" s="33" t="str">
        <f>IFERROR(I24-H24,"-")</f>
        <v>-</v>
      </c>
      <c r="L24" s="34">
        <f>IFERROR(I24/$I$22,"-")</f>
        <v>0.22142111282382779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238</v>
      </c>
      <c r="F31" s="13" t="s">
        <v>239</v>
      </c>
      <c r="G31" s="13" t="s">
        <v>240</v>
      </c>
      <c r="H31" s="13" t="s">
        <v>241</v>
      </c>
      <c r="I31" s="13" t="s">
        <v>242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52</v>
      </c>
      <c r="C32" s="286" t="s">
        <v>8</v>
      </c>
      <c r="D32" s="15" t="s">
        <v>33</v>
      </c>
      <c r="E32" s="51">
        <v>17159</v>
      </c>
      <c r="F32" s="51">
        <v>32878</v>
      </c>
      <c r="G32" s="51">
        <v>39668</v>
      </c>
      <c r="H32" s="51">
        <v>36690</v>
      </c>
      <c r="I32" s="51">
        <v>36026</v>
      </c>
      <c r="J32" s="17">
        <f>I32/H32-1</f>
        <v>-1.8097574270918515E-2</v>
      </c>
      <c r="K32" s="16">
        <f>I32-H32</f>
        <v>-664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17159</v>
      </c>
      <c r="F33" s="52">
        <v>371684</v>
      </c>
      <c r="G33" s="52">
        <v>429134</v>
      </c>
      <c r="H33" s="52">
        <v>496487</v>
      </c>
      <c r="I33" s="52">
        <v>36026</v>
      </c>
      <c r="J33" s="21">
        <f t="shared" ref="J33:J45" si="4">I33/H33-1</f>
        <v>-0.92743818065729822</v>
      </c>
      <c r="K33" s="20">
        <f t="shared" ref="K33:K42" si="5">I33-H33</f>
        <v>-460461</v>
      </c>
      <c r="L33" s="22">
        <f>I33/$I$32</f>
        <v>1</v>
      </c>
    </row>
    <row r="34" spans="1:12" x14ac:dyDescent="0.25">
      <c r="B34" s="284"/>
      <c r="C34" s="288"/>
      <c r="D34" s="23" t="s">
        <v>35</v>
      </c>
      <c r="E34" s="24" t="s">
        <v>237</v>
      </c>
      <c r="F34" s="24" t="s">
        <v>237</v>
      </c>
      <c r="G34" s="24">
        <v>97344</v>
      </c>
      <c r="H34" s="24" t="s">
        <v>237</v>
      </c>
      <c r="I34" s="24" t="s">
        <v>237</v>
      </c>
      <c r="J34" s="25" t="str">
        <f>IFERROR(I34/H34-1,"-")</f>
        <v>-</v>
      </c>
      <c r="K34" s="24" t="str">
        <f>IFERROR(I34-H34,"-")</f>
        <v>-</v>
      </c>
      <c r="L34" s="25" t="str">
        <f>IFERROR(I34/I32,"-")</f>
        <v>-</v>
      </c>
    </row>
    <row r="35" spans="1:12" x14ac:dyDescent="0.25">
      <c r="B35" s="284"/>
      <c r="C35" s="289" t="s">
        <v>36</v>
      </c>
      <c r="D35" s="26" t="s">
        <v>33</v>
      </c>
      <c r="E35" s="53">
        <v>17212</v>
      </c>
      <c r="F35" s="53">
        <v>33248</v>
      </c>
      <c r="G35" s="53">
        <v>40003</v>
      </c>
      <c r="H35" s="53">
        <v>37018</v>
      </c>
      <c r="I35" s="53">
        <v>36391</v>
      </c>
      <c r="J35" s="28">
        <f t="shared" si="4"/>
        <v>-1.6937705980874185E-2</v>
      </c>
      <c r="K35" s="27">
        <f t="shared" si="5"/>
        <v>-627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17212</v>
      </c>
      <c r="F36" s="54">
        <v>33248</v>
      </c>
      <c r="G36" s="54">
        <v>40003</v>
      </c>
      <c r="H36" s="54">
        <v>37018</v>
      </c>
      <c r="I36" s="54">
        <v>36391</v>
      </c>
      <c r="J36" s="30">
        <f t="shared" si="4"/>
        <v>-1.6937705980874185E-2</v>
      </c>
      <c r="K36" s="29">
        <f t="shared" si="5"/>
        <v>-627</v>
      </c>
      <c r="L36" s="31">
        <f>I36/$I$35</f>
        <v>1</v>
      </c>
    </row>
    <row r="37" spans="1:12" x14ac:dyDescent="0.25">
      <c r="B37" s="284"/>
      <c r="C37" s="291"/>
      <c r="D37" s="32" t="s">
        <v>35</v>
      </c>
      <c r="E37" s="33" t="e">
        <v>#VALUE!</v>
      </c>
      <c r="F37" s="33" t="e">
        <v>#VALUE!</v>
      </c>
      <c r="G37" s="33" t="e">
        <v>#VALUE!</v>
      </c>
      <c r="H37" s="33" t="e">
        <v>#VALUE!</v>
      </c>
      <c r="I37" s="33" t="e">
        <v>#VALUE!</v>
      </c>
      <c r="J37" s="34" t="str">
        <f>IFERROR(I37/H37-1,"-")</f>
        <v>-</v>
      </c>
      <c r="K37" s="33" t="str">
        <f>IFERROR(I37-H37,"-")</f>
        <v>-</v>
      </c>
      <c r="L37" s="34" t="str">
        <f>IFERROR(I37/I35,"-")</f>
        <v>-</v>
      </c>
    </row>
    <row r="38" spans="1:12" x14ac:dyDescent="0.25">
      <c r="B38" s="284"/>
      <c r="C38" s="286" t="s">
        <v>22</v>
      </c>
      <c r="D38" s="15" t="s">
        <v>33</v>
      </c>
      <c r="E38" s="51">
        <v>810988</v>
      </c>
      <c r="F38" s="51">
        <v>90028</v>
      </c>
      <c r="G38" s="51">
        <v>3356298</v>
      </c>
      <c r="H38" s="51">
        <v>100477</v>
      </c>
      <c r="I38" s="51">
        <v>100264</v>
      </c>
      <c r="J38" s="17">
        <f t="shared" si="4"/>
        <v>-2.1198881336027542E-3</v>
      </c>
      <c r="K38" s="16">
        <f t="shared" si="5"/>
        <v>-213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40297</v>
      </c>
      <c r="F39" s="52">
        <v>90028</v>
      </c>
      <c r="G39" s="52">
        <v>101541</v>
      </c>
      <c r="H39" s="52">
        <v>100477</v>
      </c>
      <c r="I39" s="52">
        <v>100264</v>
      </c>
      <c r="J39" s="21">
        <f t="shared" si="4"/>
        <v>-2.1198881336027542E-3</v>
      </c>
      <c r="K39" s="20">
        <f t="shared" si="5"/>
        <v>-213</v>
      </c>
      <c r="L39" s="22">
        <f>I39/$I$38</f>
        <v>1</v>
      </c>
    </row>
    <row r="40" spans="1:12" x14ac:dyDescent="0.25">
      <c r="B40" s="284"/>
      <c r="C40" s="288"/>
      <c r="D40" s="23" t="s">
        <v>35</v>
      </c>
      <c r="E40" s="24" t="s">
        <v>237</v>
      </c>
      <c r="F40" s="24" t="s">
        <v>237</v>
      </c>
      <c r="G40" s="24">
        <v>677102</v>
      </c>
      <c r="H40" s="24" t="s">
        <v>237</v>
      </c>
      <c r="I40" s="24" t="s">
        <v>237</v>
      </c>
      <c r="J40" s="25" t="str">
        <f>IFERROR(I40/H40-1,"-")</f>
        <v>-</v>
      </c>
      <c r="K40" s="24" t="str">
        <f>IFERROR(I40-H40,"-")</f>
        <v>-</v>
      </c>
      <c r="L40" s="25" t="str">
        <f>IFERROR(I40/I38,"-")</f>
        <v>-</v>
      </c>
    </row>
    <row r="41" spans="1:12" x14ac:dyDescent="0.25">
      <c r="B41" s="284"/>
      <c r="C41" s="289" t="s">
        <v>23</v>
      </c>
      <c r="D41" s="26" t="s">
        <v>33</v>
      </c>
      <c r="E41" s="55">
        <v>2.348446879188764</v>
      </c>
      <c r="F41" s="55">
        <v>6.0434289383097379</v>
      </c>
      <c r="G41" s="55">
        <v>6.3750014245609501</v>
      </c>
      <c r="H41" s="55">
        <v>2.7385391114745161</v>
      </c>
      <c r="I41" s="55">
        <v>6.0275326654054115</v>
      </c>
      <c r="J41" s="36">
        <f t="shared" si="4"/>
        <v>1.2010029508616356</v>
      </c>
      <c r="K41" s="37">
        <f t="shared" si="5"/>
        <v>3.2889935539308954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2.348446879188764</v>
      </c>
      <c r="F42" s="56">
        <f t="shared" si="6"/>
        <v>0.24221650649476437</v>
      </c>
      <c r="G42" s="56">
        <f t="shared" si="6"/>
        <v>0.2366183989150242</v>
      </c>
      <c r="H42" s="56">
        <f t="shared" si="6"/>
        <v>0.20237589302438935</v>
      </c>
      <c r="I42" s="56">
        <f t="shared" si="6"/>
        <v>2.7831010936545826</v>
      </c>
      <c r="J42" s="40">
        <f t="shared" si="4"/>
        <v>12.752137431305501</v>
      </c>
      <c r="K42" s="41">
        <f t="shared" si="5"/>
        <v>2.5807252006301931</v>
      </c>
      <c r="L42" s="42"/>
    </row>
    <row r="43" spans="1:12" x14ac:dyDescent="0.25">
      <c r="B43" s="284"/>
      <c r="C43" s="291"/>
      <c r="D43" s="32" t="s">
        <v>35</v>
      </c>
      <c r="E43" s="43" t="str">
        <f>IFERROR(E40/E34,"-")</f>
        <v>-</v>
      </c>
      <c r="F43" s="43" t="str">
        <f t="shared" ref="F43:I43" si="7">IFERROR(F40/F34,"-")</f>
        <v>-</v>
      </c>
      <c r="G43" s="43">
        <f t="shared" si="7"/>
        <v>6.9557651216305061</v>
      </c>
      <c r="H43" s="43" t="str">
        <f t="shared" si="7"/>
        <v>-</v>
      </c>
      <c r="I43" s="43" t="str">
        <f t="shared" si="7"/>
        <v>-</v>
      </c>
      <c r="J43" s="34" t="str">
        <f>IFERROR(I43/H43-1,"-")</f>
        <v>-</v>
      </c>
      <c r="K43" s="44" t="str">
        <f>IFERROR(I43-H43,"-")</f>
        <v>-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0.39584411223200811</v>
      </c>
      <c r="F44" s="59">
        <v>0.62367422589028498</v>
      </c>
      <c r="G44" s="59">
        <v>0.72327025321693073</v>
      </c>
      <c r="H44" s="59">
        <v>0.78227326215539961</v>
      </c>
      <c r="I44" s="59">
        <v>0.7852613012483628</v>
      </c>
      <c r="J44" s="59">
        <f t="shared" si="4"/>
        <v>3.8196871061784154E-3</v>
      </c>
      <c r="K44" s="45">
        <f>(I44-H44)*100</f>
        <v>0.29880390929631906</v>
      </c>
      <c r="L44" s="18"/>
    </row>
    <row r="45" spans="1:12" x14ac:dyDescent="0.25">
      <c r="B45" s="284"/>
      <c r="C45" s="293"/>
      <c r="D45" s="19" t="s">
        <v>34</v>
      </c>
      <c r="E45" s="60">
        <v>0.43223826118155917</v>
      </c>
      <c r="F45" s="60">
        <v>0.63693881751604409</v>
      </c>
      <c r="G45" s="60">
        <v>0.74754164958849156</v>
      </c>
      <c r="H45" s="60">
        <v>0.80780820037346823</v>
      </c>
      <c r="I45" s="60">
        <v>0.79518615154364725</v>
      </c>
      <c r="J45" s="60">
        <f t="shared" si="4"/>
        <v>-1.5625056571579199E-2</v>
      </c>
      <c r="K45" s="46">
        <f>(I45-H45)*100</f>
        <v>-1.2622048829820987</v>
      </c>
      <c r="L45" s="22"/>
    </row>
    <row r="46" spans="1:12" x14ac:dyDescent="0.25">
      <c r="B46" s="284"/>
      <c r="C46" s="294"/>
      <c r="D46" s="23" t="s">
        <v>35</v>
      </c>
      <c r="E46" s="61">
        <v>0.31442665326798314</v>
      </c>
      <c r="F46" s="61">
        <v>0.57787815333340653</v>
      </c>
      <c r="G46" s="61">
        <v>0.64092862910210624</v>
      </c>
      <c r="H46" s="61">
        <v>0.69081763437551014</v>
      </c>
      <c r="I46" s="61">
        <v>0.75061287939106935</v>
      </c>
      <c r="J46" s="25">
        <f>IFERROR(I46/H46-1,"-")</f>
        <v>8.6557207054526408E-2</v>
      </c>
      <c r="K46" s="47">
        <f>IFERROR(I46-H46,"-")</f>
        <v>5.9795245015559217E-2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8387.75</v>
      </c>
      <c r="F47" s="53">
        <v>648.75</v>
      </c>
      <c r="G47" s="53">
        <v>19097</v>
      </c>
      <c r="H47" s="53">
        <v>673</v>
      </c>
      <c r="I47" s="53">
        <v>673</v>
      </c>
      <c r="J47" s="36">
        <f>I47/H47-1</f>
        <v>0</v>
      </c>
      <c r="K47" s="27">
        <f>I47-H47</f>
        <v>0</v>
      </c>
      <c r="L47" s="38">
        <f>I47/$I$22</f>
        <v>3.3464273283277814E-2</v>
      </c>
    </row>
    <row r="48" spans="1:12" x14ac:dyDescent="0.25">
      <c r="B48" s="284"/>
      <c r="C48" s="290"/>
      <c r="D48" s="4" t="s">
        <v>34</v>
      </c>
      <c r="E48" s="54">
        <v>5791</v>
      </c>
      <c r="F48" s="54">
        <v>648.75</v>
      </c>
      <c r="G48" s="54">
        <v>659.875</v>
      </c>
      <c r="H48" s="54">
        <v>673</v>
      </c>
      <c r="I48" s="54">
        <v>673</v>
      </c>
      <c r="J48" s="40">
        <f>I48/H48-1</f>
        <v>0</v>
      </c>
      <c r="K48" s="29">
        <f>I48-H48</f>
        <v>0</v>
      </c>
      <c r="L48" s="42">
        <f>I48/$I$22</f>
        <v>3.3464273283277814E-2</v>
      </c>
    </row>
    <row r="49" spans="2:12" x14ac:dyDescent="0.25">
      <c r="B49" s="285"/>
      <c r="C49" s="291"/>
      <c r="D49" s="32" t="s">
        <v>35</v>
      </c>
      <c r="E49" s="33" t="e">
        <v>#REF!</v>
      </c>
      <c r="F49" s="33" t="e">
        <v>#REF!</v>
      </c>
      <c r="G49" s="33">
        <v>4347.5</v>
      </c>
      <c r="H49" s="33">
        <v>4367.75</v>
      </c>
      <c r="I49" s="33" t="e">
        <v>#REF!</v>
      </c>
      <c r="J49" s="34" t="str">
        <f>IFERROR(I49/H49-1,"-")</f>
        <v>-</v>
      </c>
      <c r="K49" s="33" t="str">
        <f>IFERROR(I49-H49,"-")</f>
        <v>-</v>
      </c>
      <c r="L49" s="34" t="str">
        <f>IFERROR(I49/I47,"-")</f>
        <v>-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24221</v>
      </c>
      <c r="F57" s="51">
        <v>33444</v>
      </c>
      <c r="G57" s="51">
        <v>51485</v>
      </c>
      <c r="H57" s="51">
        <v>58157</v>
      </c>
      <c r="I57" s="51">
        <v>57388</v>
      </c>
      <c r="J57" s="17">
        <f>I57/H57-1</f>
        <v>-1.3222827862510056E-2</v>
      </c>
      <c r="K57" s="16">
        <f>I57-H57</f>
        <v>-769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24221</v>
      </c>
      <c r="F58" s="52">
        <v>33444</v>
      </c>
      <c r="G58" s="52">
        <v>51485</v>
      </c>
      <c r="H58" s="52">
        <v>58157</v>
      </c>
      <c r="I58" s="52">
        <v>57388</v>
      </c>
      <c r="J58" s="21">
        <f>I58/H58-1</f>
        <v>-1.3222827862510056E-2</v>
      </c>
      <c r="K58" s="20">
        <f>I58-H58</f>
        <v>-769</v>
      </c>
      <c r="L58" s="21">
        <f>I58/$I$57</f>
        <v>1</v>
      </c>
    </row>
    <row r="59" spans="2:12" x14ac:dyDescent="0.25">
      <c r="B59" s="284"/>
      <c r="C59" s="288"/>
      <c r="D59" s="23" t="s">
        <v>35</v>
      </c>
      <c r="E59" s="24" t="s">
        <v>237</v>
      </c>
      <c r="F59" s="24" t="s">
        <v>237</v>
      </c>
      <c r="G59" s="24" t="s">
        <v>237</v>
      </c>
      <c r="H59" s="24" t="s">
        <v>237</v>
      </c>
      <c r="I59" s="24" t="s">
        <v>237</v>
      </c>
      <c r="J59" s="25" t="str">
        <f>IFERROR(I59/H59-1,"-")</f>
        <v>-</v>
      </c>
      <c r="K59" s="24" t="str">
        <f>IFERROR(I59-H59,"-")</f>
        <v>-</v>
      </c>
      <c r="L59" s="25" t="str">
        <f>IFERROR(I59/I57,"-")</f>
        <v>-</v>
      </c>
    </row>
    <row r="60" spans="2:12" x14ac:dyDescent="0.25">
      <c r="B60" s="284"/>
      <c r="C60" s="289" t="s">
        <v>36</v>
      </c>
      <c r="D60" s="26" t="s">
        <v>33</v>
      </c>
      <c r="E60" s="53">
        <v>24525</v>
      </c>
      <c r="F60" s="53">
        <v>33497</v>
      </c>
      <c r="G60" s="53">
        <v>51855</v>
      </c>
      <c r="H60" s="53">
        <v>58492</v>
      </c>
      <c r="I60" s="53">
        <v>57716</v>
      </c>
      <c r="J60" s="36">
        <f t="shared" ref="J60:J73" si="8">I60/H60-1</f>
        <v>-1.3266771524310994E-2</v>
      </c>
      <c r="K60" s="53">
        <f t="shared" ref="K60:K73" si="9">I60-H60</f>
        <v>-776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24525</v>
      </c>
      <c r="F61" s="54">
        <v>33497</v>
      </c>
      <c r="G61" s="54">
        <v>51855</v>
      </c>
      <c r="H61" s="54">
        <v>58492</v>
      </c>
      <c r="I61" s="54">
        <v>57716</v>
      </c>
      <c r="J61" s="40">
        <f t="shared" si="8"/>
        <v>-1.3266771524310994E-2</v>
      </c>
      <c r="K61" s="54">
        <f t="shared" si="9"/>
        <v>-776</v>
      </c>
      <c r="L61" s="40">
        <f>I61/$I$60</f>
        <v>1</v>
      </c>
    </row>
    <row r="62" spans="2:12" x14ac:dyDescent="0.25">
      <c r="B62" s="284"/>
      <c r="C62" s="291"/>
      <c r="D62" s="32" t="s">
        <v>35</v>
      </c>
      <c r="E62" s="33" t="s">
        <v>237</v>
      </c>
      <c r="F62" s="33" t="s">
        <v>237</v>
      </c>
      <c r="G62" s="33" t="s">
        <v>237</v>
      </c>
      <c r="H62" s="33" t="s">
        <v>237</v>
      </c>
      <c r="I62" s="33" t="s">
        <v>237</v>
      </c>
      <c r="J62" s="34" t="str">
        <f>IFERROR(I62/H62-1,"-")</f>
        <v>-</v>
      </c>
      <c r="K62" s="33" t="str">
        <f>IFERROR(I62-H62,"-")</f>
        <v>-</v>
      </c>
      <c r="L62" s="63" t="str">
        <f>IFERROR(I62/I60,"-")</f>
        <v>-</v>
      </c>
    </row>
    <row r="63" spans="2:12" x14ac:dyDescent="0.25">
      <c r="B63" s="284"/>
      <c r="C63" s="286" t="s">
        <v>22</v>
      </c>
      <c r="D63" s="15" t="s">
        <v>33</v>
      </c>
      <c r="E63" s="51">
        <v>59047</v>
      </c>
      <c r="F63" s="51">
        <v>83402</v>
      </c>
      <c r="G63" s="51">
        <v>137757</v>
      </c>
      <c r="H63" s="51">
        <v>148334</v>
      </c>
      <c r="I63" s="51">
        <v>152300</v>
      </c>
      <c r="J63" s="17">
        <f t="shared" si="8"/>
        <v>2.6736958485579887E-2</v>
      </c>
      <c r="K63" s="16">
        <f t="shared" si="9"/>
        <v>3966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59047</v>
      </c>
      <c r="F64" s="52">
        <v>83402</v>
      </c>
      <c r="G64" s="52">
        <v>137757</v>
      </c>
      <c r="H64" s="52">
        <v>148334</v>
      </c>
      <c r="I64" s="52">
        <v>152300</v>
      </c>
      <c r="J64" s="21">
        <f t="shared" si="8"/>
        <v>2.6736958485579887E-2</v>
      </c>
      <c r="K64" s="20">
        <f t="shared" si="9"/>
        <v>3966</v>
      </c>
      <c r="L64" s="21">
        <f t="shared" ref="L64" si="10">I64/$I$63</f>
        <v>1</v>
      </c>
    </row>
    <row r="65" spans="2:12" x14ac:dyDescent="0.25">
      <c r="B65" s="284"/>
      <c r="C65" s="288"/>
      <c r="D65" s="23" t="s">
        <v>35</v>
      </c>
      <c r="E65" s="24" t="s">
        <v>237</v>
      </c>
      <c r="F65" s="24" t="s">
        <v>237</v>
      </c>
      <c r="G65" s="24" t="s">
        <v>237</v>
      </c>
      <c r="H65" s="24" t="s">
        <v>237</v>
      </c>
      <c r="I65" s="24" t="s">
        <v>237</v>
      </c>
      <c r="J65" s="25" t="str">
        <f>IFERROR(I65/H65-1,"-")</f>
        <v>-</v>
      </c>
      <c r="K65" s="24" t="str">
        <f>IFERROR(I65-H65,"-")</f>
        <v>-</v>
      </c>
      <c r="L65" s="25" t="str">
        <f>IFERROR(I65/I63,"-")</f>
        <v>-</v>
      </c>
    </row>
    <row r="66" spans="2:12" x14ac:dyDescent="0.25">
      <c r="B66" s="284"/>
      <c r="C66" s="289" t="s">
        <v>23</v>
      </c>
      <c r="D66" s="26" t="s">
        <v>33</v>
      </c>
      <c r="E66" s="55">
        <v>2.437843193922629</v>
      </c>
      <c r="F66" s="55">
        <v>2.4937806482478173</v>
      </c>
      <c r="G66" s="55">
        <v>2.6756725259784404</v>
      </c>
      <c r="H66" s="55">
        <v>2.5505786061867015</v>
      </c>
      <c r="I66" s="55">
        <v>2.6538649194953647</v>
      </c>
      <c r="J66" s="36">
        <f t="shared" si="8"/>
        <v>4.0495248042201615E-2</v>
      </c>
      <c r="K66" s="37">
        <f t="shared" si="9"/>
        <v>0.10328631330866322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2.437843193922629</v>
      </c>
      <c r="F67" s="56">
        <f t="shared" si="11"/>
        <v>2.4937806482478173</v>
      </c>
      <c r="G67" s="56">
        <f t="shared" si="11"/>
        <v>2.6756725259784404</v>
      </c>
      <c r="H67" s="56">
        <f t="shared" si="11"/>
        <v>2.5505786061867015</v>
      </c>
      <c r="I67" s="56">
        <f t="shared" si="11"/>
        <v>2.6538649194953647</v>
      </c>
      <c r="J67" s="40">
        <f t="shared" si="8"/>
        <v>4.0495248042201615E-2</v>
      </c>
      <c r="K67" s="41">
        <f t="shared" si="9"/>
        <v>0.10328631330866322</v>
      </c>
      <c r="L67" s="40"/>
    </row>
    <row r="68" spans="2:12" x14ac:dyDescent="0.25">
      <c r="B68" s="284"/>
      <c r="C68" s="291"/>
      <c r="D68" s="32" t="s">
        <v>35</v>
      </c>
      <c r="E68" s="43" t="str">
        <f>IFERROR(E65/E59,"-")</f>
        <v>-</v>
      </c>
      <c r="F68" s="43" t="str">
        <f t="shared" ref="F68:I68" si="12">IFERROR(F65/F59,"-")</f>
        <v>-</v>
      </c>
      <c r="G68" s="43" t="str">
        <f t="shared" si="12"/>
        <v>-</v>
      </c>
      <c r="H68" s="43" t="str">
        <f t="shared" si="12"/>
        <v>-</v>
      </c>
      <c r="I68" s="43" t="str">
        <f t="shared" si="12"/>
        <v>-</v>
      </c>
      <c r="J68" s="34" t="str">
        <f>IFERROR(I68/H68-1,"-")</f>
        <v>-</v>
      </c>
      <c r="K68" s="44" t="str">
        <f>IFERROR(I68-H68,"-")</f>
        <v>-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0.5147906295498732</v>
      </c>
      <c r="F69" s="59">
        <v>0.42945341263098274</v>
      </c>
      <c r="G69" s="59">
        <v>0.57741590694750078</v>
      </c>
      <c r="H69" s="59">
        <v>0.61259601883208059</v>
      </c>
      <c r="I69" s="59">
        <v>0.6183064169082243</v>
      </c>
      <c r="J69" s="59">
        <f t="shared" si="8"/>
        <v>9.3216375892071213E-3</v>
      </c>
      <c r="K69" s="45">
        <f t="shared" si="9"/>
        <v>5.7103980761437079E-3</v>
      </c>
      <c r="L69" s="17"/>
    </row>
    <row r="70" spans="2:12" x14ac:dyDescent="0.25">
      <c r="B70" s="284"/>
      <c r="C70" s="293"/>
      <c r="D70" s="19" t="s">
        <v>34</v>
      </c>
      <c r="E70" s="60">
        <v>0.5147906295498732</v>
      </c>
      <c r="F70" s="60">
        <v>0.42945341263098274</v>
      </c>
      <c r="G70" s="60">
        <v>0.57741590694750078</v>
      </c>
      <c r="H70" s="60">
        <v>0.61259601883208059</v>
      </c>
      <c r="I70" s="60">
        <v>0.6183064169082243</v>
      </c>
      <c r="J70" s="60">
        <f t="shared" si="8"/>
        <v>9.3216375892071213E-3</v>
      </c>
      <c r="K70" s="46">
        <f t="shared" si="9"/>
        <v>5.7103980761437079E-3</v>
      </c>
      <c r="L70" s="21"/>
    </row>
    <row r="71" spans="2:12" x14ac:dyDescent="0.25">
      <c r="B71" s="284"/>
      <c r="C71" s="294"/>
      <c r="D71" s="23" t="s">
        <v>35</v>
      </c>
      <c r="E71" s="61" t="s">
        <v>237</v>
      </c>
      <c r="F71" s="61" t="s">
        <v>237</v>
      </c>
      <c r="G71" s="61" t="s">
        <v>237</v>
      </c>
      <c r="H71" s="61" t="s">
        <v>237</v>
      </c>
      <c r="I71" s="61" t="s">
        <v>237</v>
      </c>
      <c r="J71" s="25" t="str">
        <f>IFERROR(I71/H71-1,"-")</f>
        <v>-</v>
      </c>
      <c r="K71" s="47" t="str">
        <f>IFERROR(I71-H71,"-")</f>
        <v>-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339</v>
      </c>
      <c r="F72" s="53">
        <v>532</v>
      </c>
      <c r="G72" s="53">
        <v>654</v>
      </c>
      <c r="H72" s="53">
        <v>663</v>
      </c>
      <c r="I72" s="53">
        <v>673</v>
      </c>
      <c r="J72" s="36">
        <f t="shared" si="8"/>
        <v>1.5082956259426794E-2</v>
      </c>
      <c r="K72" s="27">
        <f t="shared" si="9"/>
        <v>10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339</v>
      </c>
      <c r="F73" s="54">
        <v>532</v>
      </c>
      <c r="G73" s="54">
        <v>654</v>
      </c>
      <c r="H73" s="54">
        <v>663</v>
      </c>
      <c r="I73" s="54">
        <v>673</v>
      </c>
      <c r="J73" s="40">
        <f t="shared" si="8"/>
        <v>1.5082956259426794E-2</v>
      </c>
      <c r="K73" s="29">
        <f t="shared" si="9"/>
        <v>10</v>
      </c>
      <c r="L73" s="40">
        <f t="shared" ref="L73" si="13">I73/$I$72</f>
        <v>1</v>
      </c>
    </row>
    <row r="74" spans="2:12" x14ac:dyDescent="0.25">
      <c r="B74" s="285"/>
      <c r="C74" s="291"/>
      <c r="D74" s="32" t="s">
        <v>35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4" t="str">
        <f>IFERROR(I74/H74-1,"-")</f>
        <v>-</v>
      </c>
      <c r="K74" s="33">
        <f>IFERROR(I74-H74,"-")</f>
        <v>0</v>
      </c>
      <c r="L74" s="63">
        <f>IFERROR(I74/I72,"-")</f>
        <v>0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E540-A2C0-432E-B5ED-983C67AFCBAA}">
  <sheetPr>
    <tabColor rgb="FFFFC000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D5F6-A7BE-4A32-9F78-3C921C4609C4}">
  <sheetPr>
    <tabColor rgb="FFFFC000"/>
  </sheetPr>
  <dimension ref="A1:V164"/>
  <sheetViews>
    <sheetView showGridLines="0" workbookViewId="0">
      <selection activeCell="C7" sqref="C7:I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52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3078</v>
      </c>
      <c r="M10" s="178">
        <v>4073</v>
      </c>
      <c r="N10" s="178">
        <v>4816</v>
      </c>
      <c r="O10" s="178">
        <v>3075</v>
      </c>
      <c r="P10" s="178">
        <v>4293</v>
      </c>
      <c r="Q10" s="179">
        <f t="shared" ref="Q10:Q22" si="2">IFERROR(P10/O10-1,"-")</f>
        <v>0.39609756097560966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1870</v>
      </c>
      <c r="M11" s="162">
        <v>2670</v>
      </c>
      <c r="N11" s="162">
        <v>3465</v>
      </c>
      <c r="O11" s="162">
        <v>1793</v>
      </c>
      <c r="P11" s="162">
        <v>3043</v>
      </c>
      <c r="Q11" s="163">
        <f t="shared" si="2"/>
        <v>0.69715560513106523</v>
      </c>
      <c r="R11" s="163">
        <f t="shared" si="3"/>
        <v>0.70882832518052641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633</v>
      </c>
      <c r="M12" s="166">
        <v>1026</v>
      </c>
      <c r="N12" s="166">
        <v>1472</v>
      </c>
      <c r="O12" s="166">
        <v>178</v>
      </c>
      <c r="P12" s="166">
        <v>1650</v>
      </c>
      <c r="Q12" s="167">
        <f t="shared" si="2"/>
        <v>8.2696629213483153</v>
      </c>
      <c r="R12" s="167">
        <f t="shared" si="3"/>
        <v>0.38434661076170512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1237</v>
      </c>
      <c r="M13" s="166">
        <v>1644</v>
      </c>
      <c r="N13" s="166">
        <v>1993</v>
      </c>
      <c r="O13" s="166">
        <v>1615</v>
      </c>
      <c r="P13" s="166">
        <v>1393</v>
      </c>
      <c r="Q13" s="167">
        <f t="shared" si="2"/>
        <v>-0.13746130030959758</v>
      </c>
      <c r="R13" s="167">
        <f>P13/P$10</f>
        <v>0.32448171441882134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1208</v>
      </c>
      <c r="M14" s="162">
        <v>1403</v>
      </c>
      <c r="N14" s="162">
        <v>1351</v>
      </c>
      <c r="O14" s="162">
        <v>1282</v>
      </c>
      <c r="P14" s="162">
        <v>1250</v>
      </c>
      <c r="Q14" s="163">
        <f t="shared" si="2"/>
        <v>-2.4960998439937598E-2</v>
      </c>
      <c r="R14" s="163">
        <f t="shared" si="3"/>
        <v>0.29117167481947354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83</v>
      </c>
      <c r="M15" s="166">
        <v>113</v>
      </c>
      <c r="N15" s="166">
        <v>164</v>
      </c>
      <c r="O15" s="166">
        <v>130</v>
      </c>
      <c r="P15" s="166">
        <v>80</v>
      </c>
      <c r="Q15" s="167">
        <f t="shared" si="2"/>
        <v>-0.38461538461538458</v>
      </c>
      <c r="R15" s="167">
        <f t="shared" si="3"/>
        <v>1.8634987188446309E-2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248</v>
      </c>
      <c r="M16" s="166">
        <v>207</v>
      </c>
      <c r="N16" s="166">
        <v>249</v>
      </c>
      <c r="O16" s="166">
        <v>212</v>
      </c>
      <c r="P16" s="166">
        <v>186</v>
      </c>
      <c r="Q16" s="167">
        <f t="shared" si="2"/>
        <v>-0.12264150943396224</v>
      </c>
      <c r="R16" s="167">
        <f t="shared" si="3"/>
        <v>4.3326345213137663E-2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434</v>
      </c>
      <c r="M17" s="166">
        <v>426</v>
      </c>
      <c r="N17" s="166">
        <v>338</v>
      </c>
      <c r="O17" s="166">
        <v>345</v>
      </c>
      <c r="P17" s="166">
        <v>364</v>
      </c>
      <c r="Q17" s="167">
        <f t="shared" si="2"/>
        <v>5.507246376811592E-2</v>
      </c>
      <c r="R17" s="167">
        <f t="shared" si="3"/>
        <v>8.4789191707430697E-2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24</v>
      </c>
      <c r="M18" s="166">
        <v>111</v>
      </c>
      <c r="N18" s="166">
        <v>51</v>
      </c>
      <c r="O18" s="166">
        <v>52</v>
      </c>
      <c r="P18" s="166">
        <v>24</v>
      </c>
      <c r="Q18" s="167">
        <f t="shared" si="2"/>
        <v>-0.53846153846153844</v>
      </c>
      <c r="R18" s="167">
        <f t="shared" si="3"/>
        <v>5.5904961565338921E-3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41</v>
      </c>
      <c r="M19" s="166">
        <v>61</v>
      </c>
      <c r="N19" s="166">
        <v>51</v>
      </c>
      <c r="O19" s="166">
        <v>59</v>
      </c>
      <c r="P19" s="166">
        <v>42</v>
      </c>
      <c r="Q19" s="167">
        <f t="shared" si="2"/>
        <v>-0.28813559322033899</v>
      </c>
      <c r="R19" s="167">
        <f t="shared" si="3"/>
        <v>9.7833682739343116E-3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0</v>
      </c>
      <c r="M20" s="166">
        <v>27</v>
      </c>
      <c r="N20" s="166">
        <v>6</v>
      </c>
      <c r="O20" s="166">
        <v>4</v>
      </c>
      <c r="P20" s="166">
        <v>2</v>
      </c>
      <c r="Q20" s="167">
        <f t="shared" si="2"/>
        <v>-0.5</v>
      </c>
      <c r="R20" s="167">
        <f t="shared" si="3"/>
        <v>4.6587467971115771E-4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9</v>
      </c>
      <c r="M21" s="166">
        <v>5</v>
      </c>
      <c r="N21" s="166">
        <v>14</v>
      </c>
      <c r="O21" s="166">
        <v>5</v>
      </c>
      <c r="P21" s="166">
        <v>4</v>
      </c>
      <c r="Q21" s="167">
        <f t="shared" si="2"/>
        <v>-0.19999999999999996</v>
      </c>
      <c r="R21" s="167">
        <f t="shared" si="3"/>
        <v>9.3174935942231542E-4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369</v>
      </c>
      <c r="M22" s="171">
        <f>M14-SUM(M15:M21)</f>
        <v>453</v>
      </c>
      <c r="N22" s="171">
        <f>N14-SUM(N15:N21)</f>
        <v>478</v>
      </c>
      <c r="O22" s="171">
        <f>O14-SUM(O15:O21)</f>
        <v>475</v>
      </c>
      <c r="P22" s="171">
        <f>P14-SUM(P15:P21)</f>
        <v>548</v>
      </c>
      <c r="Q22" s="172">
        <f t="shared" si="2"/>
        <v>0.15368421052631587</v>
      </c>
      <c r="R22" s="172">
        <f t="shared" si="3"/>
        <v>0.12764966224085722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3A89-5086-446F-8AF3-C2B58C9BC870}">
  <sheetPr>
    <tabColor rgb="FFFFC000"/>
    <pageSetUpPr fitToPage="1"/>
  </sheetPr>
  <dimension ref="A1:X16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52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16374</v>
      </c>
      <c r="Q9" s="178">
        <v>17855</v>
      </c>
      <c r="R9" s="178">
        <v>34377</v>
      </c>
      <c r="S9" s="178">
        <v>41604</v>
      </c>
      <c r="T9" s="178">
        <v>38605</v>
      </c>
      <c r="U9" s="178">
        <v>37957</v>
      </c>
      <c r="V9" s="179">
        <f>IFERROR(U9/T9-1,"-")</f>
        <v>-1.6785390493459396E-2</v>
      </c>
      <c r="W9" s="178">
        <f>U9-T9</f>
        <v>-648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9870</v>
      </c>
      <c r="Q10" s="162">
        <v>11100</v>
      </c>
      <c r="R10" s="162">
        <v>21675</v>
      </c>
      <c r="S10" s="162">
        <v>27233</v>
      </c>
      <c r="T10" s="162">
        <v>22651</v>
      </c>
      <c r="U10" s="162">
        <v>22770</v>
      </c>
      <c r="V10" s="180">
        <f>IFERROR(U10/T10-1,"-")</f>
        <v>5.2536311862609875E-3</v>
      </c>
      <c r="W10" s="161">
        <f t="shared" ref="W10:W20" si="3">U10-T10</f>
        <v>119</v>
      </c>
      <c r="X10" s="163">
        <f t="shared" si="2"/>
        <v>0.59988934847327235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5398</v>
      </c>
      <c r="Q11" s="166">
        <v>5615</v>
      </c>
      <c r="R11" s="166">
        <v>10123</v>
      </c>
      <c r="S11" s="166">
        <v>8763</v>
      </c>
      <c r="T11" s="166">
        <v>6545</v>
      </c>
      <c r="U11" s="166">
        <v>8085</v>
      </c>
      <c r="V11" s="181">
        <f>IFERROR(U11/T11-1,"-")</f>
        <v>0.23529411764705888</v>
      </c>
      <c r="W11" s="165">
        <f t="shared" si="3"/>
        <v>1540</v>
      </c>
      <c r="X11" s="167">
        <f t="shared" si="2"/>
        <v>0.21300418895065468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4472</v>
      </c>
      <c r="Q12" s="166">
        <v>5485</v>
      </c>
      <c r="R12" s="166">
        <v>11552</v>
      </c>
      <c r="S12" s="166">
        <v>18470</v>
      </c>
      <c r="T12" s="166">
        <v>16106</v>
      </c>
      <c r="U12" s="166">
        <v>14685</v>
      </c>
      <c r="V12" s="181">
        <f>IFERROR(U12/T12-1,"-")</f>
        <v>-8.8227989569104714E-2</v>
      </c>
      <c r="W12" s="165">
        <f t="shared" si="3"/>
        <v>-1421</v>
      </c>
      <c r="X12" s="167">
        <f t="shared" si="2"/>
        <v>0.38688515952261771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6504</v>
      </c>
      <c r="Q13" s="162">
        <v>6755</v>
      </c>
      <c r="R13" s="162">
        <v>12702</v>
      </c>
      <c r="S13" s="162">
        <v>14371</v>
      </c>
      <c r="T13" s="162">
        <v>15954</v>
      </c>
      <c r="U13" s="162">
        <v>15187</v>
      </c>
      <c r="V13" s="180">
        <f>IFERROR(U13/T13-1,"-")</f>
        <v>-4.8075717688354058E-2</v>
      </c>
      <c r="W13" s="161">
        <f t="shared" si="3"/>
        <v>-767</v>
      </c>
      <c r="X13" s="163">
        <f t="shared" si="2"/>
        <v>0.40011065152672759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1118</v>
      </c>
      <c r="Q14" s="166">
        <v>292</v>
      </c>
      <c r="R14" s="166">
        <v>1681</v>
      </c>
      <c r="S14" s="166">
        <v>2097</v>
      </c>
      <c r="T14" s="166">
        <v>2330</v>
      </c>
      <c r="U14" s="166">
        <v>1911</v>
      </c>
      <c r="V14" s="181">
        <f t="shared" ref="V14:V21" si="5">IFERROR(U14/T14-1,"-")</f>
        <v>-0.17982832618025746</v>
      </c>
      <c r="W14" s="165">
        <f t="shared" si="3"/>
        <v>-419</v>
      </c>
      <c r="X14" s="167">
        <f t="shared" si="2"/>
        <v>5.0346444661063833E-2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1393</v>
      </c>
      <c r="Q15" s="166">
        <v>1167</v>
      </c>
      <c r="R15" s="166">
        <v>2576</v>
      </c>
      <c r="S15" s="166">
        <v>2792</v>
      </c>
      <c r="T15" s="166">
        <v>3232</v>
      </c>
      <c r="U15" s="166">
        <v>2917</v>
      </c>
      <c r="V15" s="181">
        <f t="shared" si="5"/>
        <v>-9.7462871287128716E-2</v>
      </c>
      <c r="W15" s="165">
        <f t="shared" si="3"/>
        <v>-315</v>
      </c>
      <c r="X15" s="167">
        <f t="shared" si="2"/>
        <v>7.6850119872487285E-2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1504</v>
      </c>
      <c r="Q16" s="166">
        <v>2585</v>
      </c>
      <c r="R16" s="166">
        <v>2515</v>
      </c>
      <c r="S16" s="166">
        <v>2697</v>
      </c>
      <c r="T16" s="166">
        <v>2721</v>
      </c>
      <c r="U16" s="166">
        <v>2633</v>
      </c>
      <c r="V16" s="181">
        <f t="shared" si="5"/>
        <v>-3.2341051084160188E-2</v>
      </c>
      <c r="W16" s="165">
        <f t="shared" si="3"/>
        <v>-88</v>
      </c>
      <c r="X16" s="167">
        <f t="shared" si="2"/>
        <v>6.9367969017572514E-2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291</v>
      </c>
      <c r="Q17" s="166">
        <v>132</v>
      </c>
      <c r="R17" s="166">
        <v>897</v>
      </c>
      <c r="S17" s="166">
        <v>680</v>
      </c>
      <c r="T17" s="166">
        <v>748</v>
      </c>
      <c r="U17" s="166">
        <v>676</v>
      </c>
      <c r="V17" s="181">
        <f t="shared" si="5"/>
        <v>-9.6256684491978661E-2</v>
      </c>
      <c r="W17" s="165">
        <f t="shared" si="3"/>
        <v>-72</v>
      </c>
      <c r="X17" s="167">
        <f t="shared" si="2"/>
        <v>1.7809626682825302E-2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187</v>
      </c>
      <c r="Q18" s="166">
        <v>248</v>
      </c>
      <c r="R18" s="166">
        <v>526</v>
      </c>
      <c r="S18" s="166">
        <v>406</v>
      </c>
      <c r="T18" s="166">
        <v>639</v>
      </c>
      <c r="U18" s="166">
        <v>610</v>
      </c>
      <c r="V18" s="181">
        <f t="shared" si="5"/>
        <v>-4.5383411580594668E-2</v>
      </c>
      <c r="W18" s="165">
        <f t="shared" si="3"/>
        <v>-29</v>
      </c>
      <c r="X18" s="167">
        <f t="shared" si="2"/>
        <v>1.6070816977105672E-2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126</v>
      </c>
      <c r="Q19" s="166">
        <v>19</v>
      </c>
      <c r="R19" s="166">
        <v>217</v>
      </c>
      <c r="S19" s="166">
        <v>105</v>
      </c>
      <c r="T19" s="166">
        <v>179</v>
      </c>
      <c r="U19" s="166">
        <v>157</v>
      </c>
      <c r="V19" s="181">
        <f t="shared" si="5"/>
        <v>-0.12290502793296088</v>
      </c>
      <c r="W19" s="165">
        <f t="shared" si="3"/>
        <v>-22</v>
      </c>
      <c r="X19" s="167">
        <f t="shared" si="2"/>
        <v>4.1362594514845743E-3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73</v>
      </c>
      <c r="Q20" s="166">
        <v>55</v>
      </c>
      <c r="R20" s="166">
        <v>110</v>
      </c>
      <c r="S20" s="166">
        <v>189</v>
      </c>
      <c r="T20" s="166">
        <v>313</v>
      </c>
      <c r="U20" s="166">
        <v>162</v>
      </c>
      <c r="V20" s="181">
        <f t="shared" si="5"/>
        <v>-0.48242811501597449</v>
      </c>
      <c r="W20" s="165">
        <f t="shared" si="3"/>
        <v>-151</v>
      </c>
      <c r="X20" s="167">
        <f t="shared" si="2"/>
        <v>4.2679874594936376E-3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1812</v>
      </c>
      <c r="Q21" s="171">
        <f t="shared" si="8"/>
        <v>2257</v>
      </c>
      <c r="R21" s="171">
        <f t="shared" si="8"/>
        <v>4180</v>
      </c>
      <c r="S21" s="171">
        <f t="shared" si="8"/>
        <v>5405</v>
      </c>
      <c r="T21" s="171">
        <f t="shared" si="8"/>
        <v>5792</v>
      </c>
      <c r="U21" s="171">
        <f t="shared" si="8"/>
        <v>6121</v>
      </c>
      <c r="V21" s="182">
        <f t="shared" si="5"/>
        <v>5.6802486187845336E-2</v>
      </c>
      <c r="W21" s="170">
        <f>U21-T21</f>
        <v>329</v>
      </c>
      <c r="X21" s="172">
        <f t="shared" si="2"/>
        <v>0.16126142740469479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6F7A-9331-4888-BC60-C2427A7D57EC}">
  <sheetPr>
    <tabColor rgb="FFFFC000"/>
    <pageSetUpPr fitToPage="1"/>
  </sheetPr>
  <dimension ref="A1:W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52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56230</v>
      </c>
      <c r="P8" s="159">
        <v>24525</v>
      </c>
      <c r="Q8" s="159">
        <v>33497</v>
      </c>
      <c r="R8" s="159">
        <v>51855</v>
      </c>
      <c r="S8" s="159">
        <v>58492</v>
      </c>
      <c r="T8" s="159">
        <v>57716</v>
      </c>
      <c r="U8" s="160">
        <f>IFERROR(T8/S8-1,"-")</f>
        <v>-1.3266771524310994E-2</v>
      </c>
      <c r="V8" s="159">
        <f>T8-S8</f>
        <v>-776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37202</v>
      </c>
      <c r="P9" s="162">
        <v>16099</v>
      </c>
      <c r="Q9" s="162">
        <v>21736</v>
      </c>
      <c r="R9" s="162">
        <v>33927</v>
      </c>
      <c r="S9" s="162">
        <v>37822</v>
      </c>
      <c r="T9" s="162">
        <v>35882</v>
      </c>
      <c r="U9" s="163">
        <f>IFERROR(T9/S9-1,"-")</f>
        <v>-5.1292898313151092E-2</v>
      </c>
      <c r="V9" s="162">
        <f t="shared" ref="V9:V19" si="1">T9-S9</f>
        <v>-1940</v>
      </c>
      <c r="W9" s="163">
        <f>T9/T$8</f>
        <v>0.62169935546468913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19167</v>
      </c>
      <c r="P10" s="166">
        <v>8718</v>
      </c>
      <c r="Q10" s="166">
        <v>11001</v>
      </c>
      <c r="R10" s="166">
        <v>16313</v>
      </c>
      <c r="S10" s="166">
        <v>12040</v>
      </c>
      <c r="T10" s="166">
        <v>11879</v>
      </c>
      <c r="U10" s="167">
        <f>IFERROR(T10/S10-1,"-")</f>
        <v>-1.3372093023255816E-2</v>
      </c>
      <c r="V10" s="166">
        <f t="shared" si="1"/>
        <v>-161</v>
      </c>
      <c r="W10" s="167">
        <f>T10/T$8</f>
        <v>0.20581814401552428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18035</v>
      </c>
      <c r="P11" s="166">
        <v>7381</v>
      </c>
      <c r="Q11" s="166">
        <v>10735</v>
      </c>
      <c r="R11" s="166">
        <v>17614</v>
      </c>
      <c r="S11" s="166">
        <v>25782</v>
      </c>
      <c r="T11" s="166">
        <v>24003</v>
      </c>
      <c r="U11" s="167">
        <f>IFERROR(T11/S11-1,"-")</f>
        <v>-6.9001629043518697E-2</v>
      </c>
      <c r="V11" s="166">
        <f t="shared" si="1"/>
        <v>-1779</v>
      </c>
      <c r="W11" s="167">
        <f>T11/T$8</f>
        <v>0.4158812114491649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19028</v>
      </c>
      <c r="P12" s="162">
        <v>8426</v>
      </c>
      <c r="Q12" s="162">
        <v>11761</v>
      </c>
      <c r="R12" s="162">
        <v>17928</v>
      </c>
      <c r="S12" s="162">
        <v>20670</v>
      </c>
      <c r="T12" s="162">
        <v>21834</v>
      </c>
      <c r="U12" s="163">
        <f>IFERROR(T12/S12-1,"-")</f>
        <v>5.6313497822931824E-2</v>
      </c>
      <c r="V12" s="162">
        <f t="shared" si="1"/>
        <v>1164</v>
      </c>
      <c r="W12" s="163">
        <f>T12/T$8</f>
        <v>0.37830064453531081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2444</v>
      </c>
      <c r="P13" s="166">
        <v>1322</v>
      </c>
      <c r="Q13" s="166">
        <v>921</v>
      </c>
      <c r="R13" s="166">
        <v>2452</v>
      </c>
      <c r="S13" s="166">
        <v>2854</v>
      </c>
      <c r="T13" s="166">
        <v>3049</v>
      </c>
      <c r="U13" s="167">
        <f t="shared" ref="U13:U20" si="3">IFERROR(T13/S13-1,"-")</f>
        <v>6.8325157673440717E-2</v>
      </c>
      <c r="V13" s="166">
        <f t="shared" si="1"/>
        <v>195</v>
      </c>
      <c r="W13" s="167">
        <f t="shared" ref="W13:W20" si="4">T13/T$8</f>
        <v>5.2827638783006448E-2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4049</v>
      </c>
      <c r="P14" s="166">
        <v>1580</v>
      </c>
      <c r="Q14" s="166">
        <v>2403</v>
      </c>
      <c r="R14" s="166">
        <v>3583</v>
      </c>
      <c r="S14" s="166">
        <v>3895</v>
      </c>
      <c r="T14" s="166">
        <v>4329</v>
      </c>
      <c r="U14" s="167">
        <f t="shared" si="3"/>
        <v>0.11142490372272151</v>
      </c>
      <c r="V14" s="166">
        <f t="shared" si="1"/>
        <v>434</v>
      </c>
      <c r="W14" s="167">
        <f t="shared" si="4"/>
        <v>7.5005197865409934E-2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3873</v>
      </c>
      <c r="P15" s="166">
        <v>1996</v>
      </c>
      <c r="Q15" s="166">
        <v>3569</v>
      </c>
      <c r="R15" s="166">
        <v>3436</v>
      </c>
      <c r="S15" s="166">
        <v>3896</v>
      </c>
      <c r="T15" s="166">
        <v>3724</v>
      </c>
      <c r="U15" s="167">
        <f t="shared" si="3"/>
        <v>-4.4147843942505149E-2</v>
      </c>
      <c r="V15" s="166">
        <f t="shared" si="1"/>
        <v>-172</v>
      </c>
      <c r="W15" s="167">
        <f t="shared" si="4"/>
        <v>6.4522835955367661E-2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707</v>
      </c>
      <c r="P16" s="166">
        <v>327</v>
      </c>
      <c r="Q16" s="166">
        <v>432</v>
      </c>
      <c r="R16" s="166">
        <v>1179</v>
      </c>
      <c r="S16" s="166">
        <v>952</v>
      </c>
      <c r="T16" s="166">
        <v>948</v>
      </c>
      <c r="U16" s="167">
        <f t="shared" si="3"/>
        <v>-4.2016806722688926E-3</v>
      </c>
      <c r="V16" s="166">
        <f t="shared" si="1"/>
        <v>-4</v>
      </c>
      <c r="W16" s="167">
        <f t="shared" si="4"/>
        <v>1.6425254695405088E-2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526</v>
      </c>
      <c r="P17" s="166">
        <v>354</v>
      </c>
      <c r="Q17" s="166">
        <v>507</v>
      </c>
      <c r="R17" s="166">
        <v>697</v>
      </c>
      <c r="S17" s="166">
        <v>659</v>
      </c>
      <c r="T17" s="166">
        <v>908</v>
      </c>
      <c r="U17" s="167">
        <f t="shared" si="3"/>
        <v>0.37784522003034904</v>
      </c>
      <c r="V17" s="166">
        <f t="shared" si="1"/>
        <v>249</v>
      </c>
      <c r="W17" s="167">
        <f t="shared" si="4"/>
        <v>1.5732205974079979E-2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167</v>
      </c>
      <c r="P18" s="166">
        <v>129</v>
      </c>
      <c r="Q18" s="166">
        <v>105</v>
      </c>
      <c r="R18" s="166">
        <v>270</v>
      </c>
      <c r="S18" s="166">
        <v>156</v>
      </c>
      <c r="T18" s="166">
        <v>238</v>
      </c>
      <c r="U18" s="167">
        <f t="shared" si="3"/>
        <v>0.52564102564102555</v>
      </c>
      <c r="V18" s="166">
        <f t="shared" si="1"/>
        <v>82</v>
      </c>
      <c r="W18" s="167">
        <f t="shared" si="4"/>
        <v>4.1236398918843998E-3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273</v>
      </c>
      <c r="P19" s="166">
        <v>96</v>
      </c>
      <c r="Q19" s="166">
        <v>96</v>
      </c>
      <c r="R19" s="166">
        <v>168</v>
      </c>
      <c r="S19" s="166">
        <v>270</v>
      </c>
      <c r="T19" s="166">
        <v>384</v>
      </c>
      <c r="U19" s="167">
        <f t="shared" si="3"/>
        <v>0.42222222222222228</v>
      </c>
      <c r="V19" s="166">
        <f t="shared" si="1"/>
        <v>114</v>
      </c>
      <c r="W19" s="167">
        <f t="shared" si="4"/>
        <v>6.653267724721048E-3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6989</v>
      </c>
      <c r="P20" s="171">
        <f t="shared" si="7"/>
        <v>2622</v>
      </c>
      <c r="Q20" s="171">
        <f t="shared" si="7"/>
        <v>3728</v>
      </c>
      <c r="R20" s="171">
        <f t="shared" si="7"/>
        <v>6143</v>
      </c>
      <c r="S20" s="171">
        <f t="shared" si="7"/>
        <v>7988</v>
      </c>
      <c r="T20" s="171">
        <f t="shared" si="7"/>
        <v>8254</v>
      </c>
      <c r="U20" s="172">
        <f t="shared" si="3"/>
        <v>3.3299949924887384E-2</v>
      </c>
      <c r="V20" s="171">
        <f>T20-S20</f>
        <v>266</v>
      </c>
      <c r="W20" s="172">
        <f t="shared" si="4"/>
        <v>0.14301060364543627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8577-05C6-4542-BBA7-6AA63E4BB809}">
  <sheetPr>
    <tabColor rgb="FFFFC000"/>
  </sheetPr>
  <dimension ref="A4:E116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57716</v>
      </c>
      <c r="D8" s="121">
        <f t="shared" ref="D8:D10" si="0">C8/C9-1</f>
        <v>-1.3266771524310994E-2</v>
      </c>
    </row>
    <row r="9" spans="1:5" x14ac:dyDescent="0.25">
      <c r="A9" s="1"/>
      <c r="B9" s="119">
        <v>2023</v>
      </c>
      <c r="C9" s="120">
        <v>58492</v>
      </c>
      <c r="D9" s="121">
        <f t="shared" si="0"/>
        <v>0.127991514800887</v>
      </c>
    </row>
    <row r="10" spans="1:5" x14ac:dyDescent="0.25">
      <c r="A10" s="1"/>
      <c r="B10" s="119">
        <v>2022</v>
      </c>
      <c r="C10" s="120">
        <v>51855</v>
      </c>
      <c r="D10" s="121">
        <f t="shared" si="0"/>
        <v>0.54804907902200206</v>
      </c>
      <c r="E10" s="81">
        <f>C8/C17-1</f>
        <v>0.38474088291746633</v>
      </c>
    </row>
    <row r="11" spans="1:5" x14ac:dyDescent="0.25">
      <c r="A11" s="1"/>
      <c r="B11" s="119">
        <v>2021</v>
      </c>
      <c r="C11" s="120">
        <v>33497</v>
      </c>
      <c r="D11" s="121">
        <f>C11/C12-1</f>
        <v>0.36583078491335375</v>
      </c>
    </row>
    <row r="12" spans="1:5" x14ac:dyDescent="0.25">
      <c r="A12" s="1" t="s">
        <v>75</v>
      </c>
      <c r="B12" s="119">
        <v>2020</v>
      </c>
      <c r="C12" s="120">
        <v>24525</v>
      </c>
      <c r="D12" s="121">
        <f t="shared" ref="D12:D21" si="1">C12/C13-1</f>
        <v>-0.56384492263916064</v>
      </c>
    </row>
    <row r="13" spans="1:5" x14ac:dyDescent="0.25">
      <c r="A13" s="1" t="s">
        <v>77</v>
      </c>
      <c r="B13" s="119">
        <v>2019</v>
      </c>
      <c r="C13" s="120">
        <v>56230</v>
      </c>
      <c r="D13" s="121">
        <f t="shared" si="1"/>
        <v>3.3373764104825954E-2</v>
      </c>
    </row>
    <row r="14" spans="1:5" x14ac:dyDescent="0.25">
      <c r="A14" s="1" t="s">
        <v>79</v>
      </c>
      <c r="B14" s="119">
        <v>2018</v>
      </c>
      <c r="C14" s="120">
        <v>54414</v>
      </c>
      <c r="D14" s="121">
        <f t="shared" si="1"/>
        <v>-6.2312596932621034E-2</v>
      </c>
    </row>
    <row r="15" spans="1:5" x14ac:dyDescent="0.25">
      <c r="A15" s="1" t="s">
        <v>81</v>
      </c>
      <c r="B15" s="119">
        <v>2017</v>
      </c>
      <c r="C15" s="120">
        <v>58030</v>
      </c>
      <c r="D15" s="121">
        <f>C15/C16-1</f>
        <v>7.3417065907031009E-2</v>
      </c>
    </row>
    <row r="16" spans="1:5" x14ac:dyDescent="0.25">
      <c r="A16" s="1" t="s">
        <v>83</v>
      </c>
      <c r="B16" s="119">
        <v>2016</v>
      </c>
      <c r="C16" s="120">
        <v>54061</v>
      </c>
      <c r="D16" s="121">
        <f>C16/C17-1</f>
        <v>0.29704894433781193</v>
      </c>
    </row>
    <row r="17" spans="1:5" x14ac:dyDescent="0.25">
      <c r="A17" s="1" t="s">
        <v>85</v>
      </c>
      <c r="B17" s="119">
        <v>2015</v>
      </c>
      <c r="C17" s="120">
        <v>41680</v>
      </c>
      <c r="D17" s="121">
        <f t="shared" si="1"/>
        <v>0.2237587715434981</v>
      </c>
    </row>
    <row r="18" spans="1:5" x14ac:dyDescent="0.25">
      <c r="A18" s="1" t="s">
        <v>87</v>
      </c>
      <c r="B18" s="119">
        <v>2014</v>
      </c>
      <c r="C18" s="120">
        <v>34059</v>
      </c>
      <c r="D18" s="121">
        <f t="shared" si="1"/>
        <v>0.11944124897288422</v>
      </c>
    </row>
    <row r="19" spans="1:5" x14ac:dyDescent="0.25">
      <c r="A19" s="1" t="s">
        <v>89</v>
      </c>
      <c r="B19" s="119">
        <v>2013</v>
      </c>
      <c r="C19" s="120">
        <v>30425</v>
      </c>
      <c r="D19" s="121">
        <f t="shared" si="1"/>
        <v>-4.8534884448197091E-2</v>
      </c>
    </row>
    <row r="20" spans="1:5" x14ac:dyDescent="0.25">
      <c r="A20" s="1" t="s">
        <v>91</v>
      </c>
      <c r="B20" s="119">
        <v>2012</v>
      </c>
      <c r="C20" s="120">
        <v>31977</v>
      </c>
      <c r="D20" s="121">
        <f>C20/C21-1</f>
        <v>-1.4940545869016053E-2</v>
      </c>
    </row>
    <row r="21" spans="1:5" x14ac:dyDescent="0.25">
      <c r="A21" s="1" t="s">
        <v>93</v>
      </c>
      <c r="B21" s="119">
        <v>2011</v>
      </c>
      <c r="C21" s="120">
        <v>32462</v>
      </c>
      <c r="D21" s="121">
        <f t="shared" si="1"/>
        <v>-0.1990031337133269</v>
      </c>
    </row>
    <row r="22" spans="1:5" x14ac:dyDescent="0.25">
      <c r="A22" s="1" t="s">
        <v>95</v>
      </c>
      <c r="B22" s="119">
        <v>2010</v>
      </c>
      <c r="C22" s="120">
        <v>40527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57716</v>
      </c>
      <c r="D31" s="121">
        <f t="shared" ref="D31:D44" si="2">C31/C32-1</f>
        <v>-1.3266771524310994E-2</v>
      </c>
    </row>
    <row r="32" spans="1:5" x14ac:dyDescent="0.25">
      <c r="B32" s="119">
        <v>2023</v>
      </c>
      <c r="C32" s="120">
        <v>58492</v>
      </c>
      <c r="D32" s="121">
        <f t="shared" si="2"/>
        <v>0.127991514800887</v>
      </c>
    </row>
    <row r="33" spans="2:4" x14ac:dyDescent="0.25">
      <c r="B33" s="119">
        <v>2022</v>
      </c>
      <c r="C33" s="120">
        <v>51855</v>
      </c>
      <c r="D33" s="121">
        <f t="shared" si="2"/>
        <v>0.54804907902200206</v>
      </c>
    </row>
    <row r="34" spans="2:4" x14ac:dyDescent="0.25">
      <c r="B34" s="119">
        <v>2021</v>
      </c>
      <c r="C34" s="120">
        <v>33497</v>
      </c>
      <c r="D34" s="121">
        <f t="shared" si="2"/>
        <v>0.36583078491335375</v>
      </c>
    </row>
    <row r="35" spans="2:4" x14ac:dyDescent="0.25">
      <c r="B35" s="119">
        <v>2020</v>
      </c>
      <c r="C35" s="120">
        <v>24525</v>
      </c>
      <c r="D35" s="121">
        <f t="shared" si="2"/>
        <v>-0.56384492263916064</v>
      </c>
    </row>
    <row r="36" spans="2:4" x14ac:dyDescent="0.25">
      <c r="B36" s="119">
        <v>2019</v>
      </c>
      <c r="C36" s="120">
        <v>56230</v>
      </c>
      <c r="D36" s="121">
        <f t="shared" si="2"/>
        <v>3.3373764104825954E-2</v>
      </c>
    </row>
    <row r="37" spans="2:4" x14ac:dyDescent="0.25">
      <c r="B37" s="119">
        <v>2018</v>
      </c>
      <c r="C37" s="120">
        <v>54414</v>
      </c>
      <c r="D37" s="121">
        <f t="shared" si="2"/>
        <v>-6.1455404729461649E-2</v>
      </c>
    </row>
    <row r="38" spans="2:4" x14ac:dyDescent="0.25">
      <c r="B38" s="119">
        <v>2017</v>
      </c>
      <c r="C38" s="120">
        <v>57977</v>
      </c>
      <c r="D38" s="121">
        <f>C38/C39-1</f>
        <v>7.5739864551442659E-2</v>
      </c>
    </row>
    <row r="39" spans="2:4" x14ac:dyDescent="0.25">
      <c r="B39" s="119">
        <v>2016</v>
      </c>
      <c r="C39" s="120">
        <v>53895</v>
      </c>
      <c r="D39" s="121">
        <f>C39/C40-1</f>
        <v>0.30231490431084485</v>
      </c>
    </row>
    <row r="40" spans="2:4" x14ac:dyDescent="0.25">
      <c r="B40" s="119">
        <v>2015</v>
      </c>
      <c r="C40" s="120">
        <v>41384</v>
      </c>
      <c r="D40" s="121">
        <f t="shared" si="2"/>
        <v>0.22593832390319046</v>
      </c>
    </row>
    <row r="41" spans="2:4" x14ac:dyDescent="0.25">
      <c r="B41" s="119">
        <v>2014</v>
      </c>
      <c r="C41" s="120">
        <v>33757</v>
      </c>
      <c r="D41" s="121">
        <f t="shared" si="2"/>
        <v>0.11681995632898823</v>
      </c>
    </row>
    <row r="42" spans="2:4" x14ac:dyDescent="0.25">
      <c r="B42" s="119">
        <v>2013</v>
      </c>
      <c r="C42" s="120">
        <v>30226</v>
      </c>
      <c r="D42" s="121">
        <f t="shared" si="2"/>
        <v>-5.003457162612357E-2</v>
      </c>
    </row>
    <row r="43" spans="2:4" x14ac:dyDescent="0.25">
      <c r="B43" s="119">
        <v>2012</v>
      </c>
      <c r="C43" s="120">
        <v>31818</v>
      </c>
      <c r="D43" s="121">
        <f>C43/C44-1</f>
        <v>4.7816637028255338E-2</v>
      </c>
    </row>
    <row r="44" spans="2:4" x14ac:dyDescent="0.25">
      <c r="B44" s="119">
        <v>2011</v>
      </c>
      <c r="C44" s="120">
        <v>30366</v>
      </c>
      <c r="D44" s="121">
        <f t="shared" si="2"/>
        <v>-0.18519909842223892</v>
      </c>
    </row>
    <row r="45" spans="2:4" x14ac:dyDescent="0.25">
      <c r="B45" s="119">
        <v>2010</v>
      </c>
      <c r="C45" s="120">
        <v>37268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49774</v>
      </c>
      <c r="D54" s="121">
        <f t="shared" ref="D54:D56" si="3">C54/C55-1</f>
        <v>-2.1737421383647759E-2</v>
      </c>
    </row>
    <row r="55" spans="1:5" x14ac:dyDescent="0.25">
      <c r="A55" s="1"/>
      <c r="B55" s="119">
        <v>2023</v>
      </c>
      <c r="C55" s="120">
        <v>50880</v>
      </c>
      <c r="D55" s="121">
        <f t="shared" si="3"/>
        <v>8.9017786434365753E-2</v>
      </c>
    </row>
    <row r="56" spans="1:5" x14ac:dyDescent="0.25">
      <c r="A56" s="1"/>
      <c r="B56" s="119">
        <v>2022</v>
      </c>
      <c r="C56" s="120">
        <v>46721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42788</v>
      </c>
      <c r="D59" s="121">
        <f t="shared" si="4"/>
        <v>7.7837674442037486E-2</v>
      </c>
    </row>
    <row r="60" spans="1:5" x14ac:dyDescent="0.25">
      <c r="A60" s="1">
        <v>4</v>
      </c>
      <c r="B60" s="119">
        <v>2018</v>
      </c>
      <c r="C60" s="120">
        <v>39698</v>
      </c>
      <c r="D60" s="121">
        <f t="shared" si="4"/>
        <v>0.53250463248919089</v>
      </c>
    </row>
    <row r="61" spans="1:5" x14ac:dyDescent="0.25">
      <c r="A61" s="1">
        <v>5</v>
      </c>
      <c r="B61" s="119">
        <v>2017</v>
      </c>
      <c r="C61" s="120">
        <v>25904</v>
      </c>
      <c r="D61" s="121" t="e">
        <f>C61/C62-1</f>
        <v>#DIV/0!</v>
      </c>
    </row>
    <row r="62" spans="1:5" x14ac:dyDescent="0.25">
      <c r="A62" s="1">
        <v>6</v>
      </c>
      <c r="B62" s="119">
        <v>2016</v>
      </c>
      <c r="C62" s="120">
        <v>0</v>
      </c>
      <c r="D62" s="121" t="e">
        <f>C62/C63-1</f>
        <v>#DIV/0!</v>
      </c>
    </row>
    <row r="63" spans="1:5" x14ac:dyDescent="0.25">
      <c r="A63" s="1">
        <v>7</v>
      </c>
      <c r="B63" s="119">
        <v>2015</v>
      </c>
      <c r="C63" s="120">
        <v>0</v>
      </c>
      <c r="D63" s="121" t="e">
        <f t="shared" si="4"/>
        <v>#DIV/0!</v>
      </c>
    </row>
    <row r="64" spans="1:5" x14ac:dyDescent="0.25">
      <c r="A64" s="1">
        <v>8</v>
      </c>
      <c r="B64" s="119">
        <v>2014</v>
      </c>
      <c r="C64" s="120">
        <v>0</v>
      </c>
      <c r="D64" s="121" t="e">
        <f t="shared" si="4"/>
        <v>#DIV/0!</v>
      </c>
    </row>
    <row r="65" spans="1:5" x14ac:dyDescent="0.25">
      <c r="A65" s="1">
        <v>9</v>
      </c>
      <c r="B65" s="119">
        <v>2013</v>
      </c>
      <c r="C65" s="120">
        <v>0</v>
      </c>
      <c r="D65" s="121" t="e">
        <f t="shared" si="4"/>
        <v>#DIV/0!</v>
      </c>
    </row>
    <row r="66" spans="1:5" x14ac:dyDescent="0.25">
      <c r="A66" s="1">
        <v>10</v>
      </c>
      <c r="B66" s="119">
        <v>2012</v>
      </c>
      <c r="C66" s="120">
        <v>0</v>
      </c>
      <c r="D66" s="121" t="e">
        <f>C66/C67-1</f>
        <v>#DIV/0!</v>
      </c>
    </row>
    <row r="67" spans="1:5" x14ac:dyDescent="0.25">
      <c r="A67" s="1">
        <v>11</v>
      </c>
      <c r="B67" s="119">
        <v>2011</v>
      </c>
      <c r="C67" s="120">
        <v>0</v>
      </c>
      <c r="D67" s="121" t="e">
        <f t="shared" si="4"/>
        <v>#DIV/0!</v>
      </c>
    </row>
    <row r="68" spans="1:5" x14ac:dyDescent="0.25">
      <c r="A68" s="1">
        <v>12</v>
      </c>
      <c r="B68" s="119">
        <v>2010</v>
      </c>
      <c r="C68" s="120">
        <v>0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7942</v>
      </c>
      <c r="D77" s="121">
        <f t="shared" ref="D77:D83" si="5">C77/C78-1</f>
        <v>4.3352601156069426E-2</v>
      </c>
    </row>
    <row r="78" spans="1:5" x14ac:dyDescent="0.25">
      <c r="A78" s="1"/>
      <c r="B78" s="119">
        <v>2023</v>
      </c>
      <c r="C78" s="120">
        <v>7612</v>
      </c>
      <c r="D78" s="121">
        <f t="shared" si="5"/>
        <v>0.48266458901441367</v>
      </c>
    </row>
    <row r="79" spans="1:5" x14ac:dyDescent="0.25">
      <c r="A79" s="1"/>
      <c r="B79" s="119">
        <v>2022</v>
      </c>
      <c r="C79" s="120">
        <v>5134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>
        <f t="shared" si="5"/>
        <v>-1</v>
      </c>
    </row>
    <row r="82" spans="1:5" x14ac:dyDescent="0.25">
      <c r="A82" s="1">
        <v>3</v>
      </c>
      <c r="B82" s="119">
        <v>2019</v>
      </c>
      <c r="C82" s="120">
        <v>13442</v>
      </c>
      <c r="D82" s="121">
        <f t="shared" si="5"/>
        <v>-8.6572438162544119E-2</v>
      </c>
    </row>
    <row r="83" spans="1:5" x14ac:dyDescent="0.25">
      <c r="A83" s="1">
        <v>4</v>
      </c>
      <c r="B83" s="119">
        <v>2018</v>
      </c>
      <c r="C83" s="120">
        <v>14716</v>
      </c>
      <c r="D83" s="121">
        <f t="shared" si="5"/>
        <v>-0.54117170205468779</v>
      </c>
    </row>
    <row r="84" spans="1:5" x14ac:dyDescent="0.25">
      <c r="A84" s="1">
        <v>5</v>
      </c>
      <c r="B84" s="119">
        <v>2017</v>
      </c>
      <c r="C84" s="120">
        <v>32073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>
        <f t="shared" ref="D90" si="7">C90/C91-1</f>
        <v>-1</v>
      </c>
    </row>
    <row r="91" spans="1:5" x14ac:dyDescent="0.25">
      <c r="A91" s="1">
        <v>12</v>
      </c>
      <c r="B91" s="119">
        <v>2010</v>
      </c>
      <c r="C91" s="120">
        <v>37268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 t="s">
        <v>237</v>
      </c>
      <c r="D100" s="121" t="e">
        <f t="shared" ref="D100:D113" si="8">C100/C101-1</f>
        <v>#VALUE!</v>
      </c>
    </row>
    <row r="101" spans="2:5" x14ac:dyDescent="0.25">
      <c r="B101" s="119">
        <v>2023</v>
      </c>
      <c r="C101" s="120" t="s">
        <v>237</v>
      </c>
      <c r="D101" s="121" t="e">
        <f t="shared" si="8"/>
        <v>#VALUE!</v>
      </c>
    </row>
    <row r="102" spans="2:5" x14ac:dyDescent="0.25">
      <c r="B102" s="119">
        <v>2022</v>
      </c>
      <c r="C102" s="120" t="s">
        <v>237</v>
      </c>
      <c r="D102" s="121" t="e">
        <f t="shared" si="8"/>
        <v>#VALUE!</v>
      </c>
    </row>
    <row r="103" spans="2:5" x14ac:dyDescent="0.25">
      <c r="B103" s="119">
        <v>2021</v>
      </c>
      <c r="C103" s="120" t="s">
        <v>237</v>
      </c>
      <c r="D103" s="121" t="e">
        <f t="shared" si="8"/>
        <v>#VALUE!</v>
      </c>
    </row>
    <row r="104" spans="2:5" x14ac:dyDescent="0.25">
      <c r="B104" s="119">
        <v>2020</v>
      </c>
      <c r="C104" s="120" t="s">
        <v>237</v>
      </c>
      <c r="D104" s="121" t="e">
        <f t="shared" si="8"/>
        <v>#VALUE!</v>
      </c>
    </row>
    <row r="105" spans="2:5" x14ac:dyDescent="0.25">
      <c r="B105" s="119">
        <v>2019</v>
      </c>
      <c r="C105" s="120" t="s">
        <v>237</v>
      </c>
      <c r="D105" s="121" t="e">
        <f t="shared" si="8"/>
        <v>#VALUE!</v>
      </c>
    </row>
    <row r="106" spans="2:5" x14ac:dyDescent="0.25">
      <c r="B106" s="119">
        <v>2018</v>
      </c>
      <c r="C106" s="120" t="s">
        <v>237</v>
      </c>
      <c r="D106" s="121" t="e">
        <f t="shared" si="8"/>
        <v>#VALUE!</v>
      </c>
    </row>
    <row r="107" spans="2:5" x14ac:dyDescent="0.25">
      <c r="B107" s="119">
        <v>2017</v>
      </c>
      <c r="C107" s="120" t="s">
        <v>237</v>
      </c>
      <c r="D107" s="121" t="e">
        <f t="shared" si="8"/>
        <v>#VALUE!</v>
      </c>
    </row>
    <row r="108" spans="2:5" x14ac:dyDescent="0.25">
      <c r="B108" s="119">
        <v>2016</v>
      </c>
      <c r="C108" s="120" t="s">
        <v>237</v>
      </c>
      <c r="D108" s="121" t="e">
        <f t="shared" si="8"/>
        <v>#VALUE!</v>
      </c>
    </row>
    <row r="109" spans="2:5" x14ac:dyDescent="0.25">
      <c r="B109" s="119">
        <v>2015</v>
      </c>
      <c r="C109" s="120" t="s">
        <v>237</v>
      </c>
      <c r="D109" s="121" t="e">
        <f t="shared" si="8"/>
        <v>#VALUE!</v>
      </c>
    </row>
    <row r="110" spans="2:5" x14ac:dyDescent="0.25">
      <c r="B110" s="119">
        <v>2014</v>
      </c>
      <c r="C110" s="120" t="s">
        <v>237</v>
      </c>
      <c r="D110" s="121" t="e">
        <f t="shared" si="8"/>
        <v>#VALUE!</v>
      </c>
    </row>
    <row r="111" spans="2:5" x14ac:dyDescent="0.25">
      <c r="B111" s="119">
        <v>2013</v>
      </c>
      <c r="C111" s="120" t="s">
        <v>237</v>
      </c>
      <c r="D111" s="121" t="e">
        <f t="shared" si="8"/>
        <v>#VALUE!</v>
      </c>
    </row>
    <row r="112" spans="2:5" x14ac:dyDescent="0.25">
      <c r="B112" s="119">
        <v>2012</v>
      </c>
      <c r="C112" s="120" t="s">
        <v>237</v>
      </c>
      <c r="D112" s="121" t="e">
        <f t="shared" si="8"/>
        <v>#VALUE!</v>
      </c>
    </row>
    <row r="113" spans="2:4" x14ac:dyDescent="0.25">
      <c r="B113" s="119">
        <v>2011</v>
      </c>
      <c r="C113" s="120" t="s">
        <v>237</v>
      </c>
      <c r="D113" s="121" t="e">
        <f t="shared" si="8"/>
        <v>#VALUE!</v>
      </c>
    </row>
    <row r="114" spans="2:4" x14ac:dyDescent="0.25">
      <c r="B114" s="119">
        <v>2010</v>
      </c>
      <c r="C114" s="120" t="s">
        <v>237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75FA-D08C-43F4-98FE-D4B9FAC185E4}">
  <sheetPr>
    <tabColor rgb="FFBB5C0D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BDAF-13A8-467C-A905-567AEDE5A2D1}">
  <sheetPr>
    <tabColor rgb="FFF29140"/>
  </sheetPr>
  <dimension ref="A4:O270"/>
  <sheetViews>
    <sheetView showGridLines="0" topLeftCell="E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493497</v>
      </c>
      <c r="D9" s="121">
        <v>1.0158965394424957E-2</v>
      </c>
      <c r="E9" s="120">
        <v>29647</v>
      </c>
      <c r="F9" s="121">
        <f t="shared" ref="F9:L21" si="4">IFERROR(E9/C9-1,"-")</f>
        <v>-0.93992466012964615</v>
      </c>
      <c r="G9" s="120">
        <v>11400</v>
      </c>
      <c r="H9" s="121">
        <f t="shared" si="4"/>
        <v>-0.61547542753061024</v>
      </c>
      <c r="I9" s="120">
        <v>14353</v>
      </c>
      <c r="J9" s="121">
        <f t="shared" si="4"/>
        <v>0.25903508771929817</v>
      </c>
      <c r="K9" s="120">
        <v>14581</v>
      </c>
      <c r="L9" s="121">
        <f t="shared" si="4"/>
        <v>1.5885180798439258E-2</v>
      </c>
      <c r="M9" s="120">
        <v>14255</v>
      </c>
      <c r="N9" s="121">
        <f>IFERROR(M9/K9-1,"-")</f>
        <v>-2.2357862972361309E-2</v>
      </c>
    </row>
    <row r="10" spans="1:15" x14ac:dyDescent="0.25">
      <c r="A10" s="1" t="s">
        <v>75</v>
      </c>
      <c r="B10" s="119" t="s">
        <v>76</v>
      </c>
      <c r="C10" s="120">
        <v>430844</v>
      </c>
      <c r="D10" s="121">
        <v>-9.1417348367941464E-3</v>
      </c>
      <c r="E10" s="120">
        <v>25901</v>
      </c>
      <c r="F10" s="121">
        <f t="shared" si="4"/>
        <v>-0.93988311314536122</v>
      </c>
      <c r="G10" s="120">
        <v>11383</v>
      </c>
      <c r="H10" s="121">
        <f t="shared" si="4"/>
        <v>-0.56051889888421291</v>
      </c>
      <c r="I10" s="120">
        <v>14251</v>
      </c>
      <c r="J10" s="121">
        <f t="shared" si="4"/>
        <v>0.25195466924360899</v>
      </c>
      <c r="K10" s="120">
        <v>15138</v>
      </c>
      <c r="L10" s="121">
        <f t="shared" si="4"/>
        <v>6.2241246228334823E-2</v>
      </c>
      <c r="M10" s="120">
        <v>13111</v>
      </c>
      <c r="N10" s="121">
        <f t="shared" ref="N10:N18" si="5">IFERROR(M10/K10-1,"-")</f>
        <v>-0.1339014400845554</v>
      </c>
    </row>
    <row r="11" spans="1:15" x14ac:dyDescent="0.25">
      <c r="A11" s="1" t="s">
        <v>77</v>
      </c>
      <c r="B11" s="119" t="s">
        <v>78</v>
      </c>
      <c r="C11" s="120">
        <v>217806</v>
      </c>
      <c r="D11" s="121">
        <v>-0.53633437502661008</v>
      </c>
      <c r="E11" s="120">
        <v>35797</v>
      </c>
      <c r="F11" s="121">
        <f t="shared" si="4"/>
        <v>-0.83564731917394375</v>
      </c>
      <c r="G11" s="120">
        <v>12710</v>
      </c>
      <c r="H11" s="121">
        <f t="shared" si="4"/>
        <v>-0.64494231360169851</v>
      </c>
      <c r="I11" s="120">
        <v>15603</v>
      </c>
      <c r="J11" s="121">
        <f t="shared" si="4"/>
        <v>0.22761605035405186</v>
      </c>
      <c r="K11" s="120">
        <v>15292</v>
      </c>
      <c r="L11" s="121">
        <f t="shared" si="4"/>
        <v>-1.9932064346599998E-2</v>
      </c>
      <c r="M11" s="120">
        <v>14094</v>
      </c>
      <c r="N11" s="121">
        <f t="shared" si="5"/>
        <v>-7.834161653151972E-2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33867</v>
      </c>
      <c r="F12" s="121" t="str">
        <f t="shared" si="4"/>
        <v>-</v>
      </c>
      <c r="G12" s="120">
        <v>12193</v>
      </c>
      <c r="H12" s="121">
        <f t="shared" si="4"/>
        <v>-0.63997401600377946</v>
      </c>
      <c r="I12" s="120">
        <v>12703</v>
      </c>
      <c r="J12" s="121">
        <f t="shared" si="4"/>
        <v>4.1827277946362651E-2</v>
      </c>
      <c r="K12" s="120">
        <v>13439</v>
      </c>
      <c r="L12" s="121">
        <f t="shared" si="4"/>
        <v>5.793906951113903E-2</v>
      </c>
      <c r="M12" s="120">
        <v>11979</v>
      </c>
      <c r="N12" s="121">
        <f t="shared" si="5"/>
        <v>-0.10863903564253297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65490</v>
      </c>
      <c r="F13" s="121" t="str">
        <f t="shared" si="4"/>
        <v>-</v>
      </c>
      <c r="G13" s="120">
        <v>10085</v>
      </c>
      <c r="H13" s="121">
        <f t="shared" si="4"/>
        <v>-0.84600702397312566</v>
      </c>
      <c r="I13" s="120">
        <v>12793</v>
      </c>
      <c r="J13" s="121">
        <f t="shared" si="4"/>
        <v>0.26851760039662875</v>
      </c>
      <c r="K13" s="120">
        <v>12513</v>
      </c>
      <c r="L13" s="121">
        <f t="shared" si="4"/>
        <v>-2.1886969436410553E-2</v>
      </c>
      <c r="M13" s="120">
        <v>13411</v>
      </c>
      <c r="N13" s="121">
        <f t="shared" si="5"/>
        <v>7.1765364021417755E-2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110623</v>
      </c>
      <c r="F14" s="121" t="str">
        <f t="shared" si="4"/>
        <v>-</v>
      </c>
      <c r="G14" s="120">
        <v>11277</v>
      </c>
      <c r="H14" s="121">
        <f t="shared" si="4"/>
        <v>-0.89805917395116752</v>
      </c>
      <c r="I14" s="120">
        <v>10373</v>
      </c>
      <c r="J14" s="121">
        <f t="shared" si="4"/>
        <v>-8.0163163962046591E-2</v>
      </c>
      <c r="K14" s="120">
        <v>10115</v>
      </c>
      <c r="L14" s="121">
        <f t="shared" si="4"/>
        <v>-2.4872264532922017E-2</v>
      </c>
      <c r="M14" s="120">
        <v>11658</v>
      </c>
      <c r="N14" s="121">
        <f t="shared" si="5"/>
        <v>0.15254572417202183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225677</v>
      </c>
      <c r="F15" s="121" t="str">
        <f t="shared" si="4"/>
        <v>-</v>
      </c>
      <c r="G15" s="120">
        <v>10710</v>
      </c>
      <c r="H15" s="121">
        <f t="shared" si="4"/>
        <v>-0.95254279346145154</v>
      </c>
      <c r="I15" s="120">
        <v>9594</v>
      </c>
      <c r="J15" s="121">
        <f t="shared" si="4"/>
        <v>-0.10420168067226887</v>
      </c>
      <c r="K15" s="120">
        <v>10140</v>
      </c>
      <c r="L15" s="121">
        <f t="shared" si="4"/>
        <v>5.6910569105691033E-2</v>
      </c>
      <c r="M15" s="120">
        <v>9995</v>
      </c>
      <c r="N15" s="121">
        <f t="shared" si="5"/>
        <v>-1.429980276134124E-2</v>
      </c>
    </row>
    <row r="16" spans="1:15" x14ac:dyDescent="0.25">
      <c r="A16" s="1" t="s">
        <v>87</v>
      </c>
      <c r="B16" s="119" t="s">
        <v>88</v>
      </c>
      <c r="C16" s="120">
        <v>115808</v>
      </c>
      <c r="D16" s="121">
        <v>-0.7741072194870755</v>
      </c>
      <c r="E16" s="120">
        <v>283986</v>
      </c>
      <c r="F16" s="121">
        <f t="shared" si="4"/>
        <v>1.4522140093948606</v>
      </c>
      <c r="G16" s="120">
        <v>10270</v>
      </c>
      <c r="H16" s="121">
        <f t="shared" si="4"/>
        <v>-0.96383624544871926</v>
      </c>
      <c r="I16" s="120">
        <v>11871</v>
      </c>
      <c r="J16" s="121">
        <f t="shared" si="4"/>
        <v>0.15589094449853946</v>
      </c>
      <c r="K16" s="120">
        <v>9259</v>
      </c>
      <c r="L16" s="121">
        <f t="shared" si="4"/>
        <v>-0.22003201078257939</v>
      </c>
      <c r="M16" s="120">
        <v>11761</v>
      </c>
      <c r="N16" s="121">
        <f t="shared" si="5"/>
        <v>0.27022356625985533</v>
      </c>
    </row>
    <row r="17" spans="1:15" x14ac:dyDescent="0.25">
      <c r="A17" s="1" t="s">
        <v>89</v>
      </c>
      <c r="B17" s="119" t="s">
        <v>90</v>
      </c>
      <c r="C17" s="120">
        <v>80706</v>
      </c>
      <c r="D17" s="121">
        <v>-0.82868605391636596</v>
      </c>
      <c r="E17" s="120">
        <v>281990</v>
      </c>
      <c r="F17" s="121">
        <f t="shared" si="4"/>
        <v>2.4940400961514633</v>
      </c>
      <c r="G17" s="120">
        <v>10967</v>
      </c>
      <c r="H17" s="121">
        <f t="shared" si="4"/>
        <v>-0.96110854994857975</v>
      </c>
      <c r="I17" s="120">
        <v>10606</v>
      </c>
      <c r="J17" s="121">
        <f t="shared" si="4"/>
        <v>-3.2916932616029904E-2</v>
      </c>
      <c r="K17" s="120">
        <v>11345</v>
      </c>
      <c r="L17" s="121">
        <f t="shared" si="4"/>
        <v>6.9677541014520061E-2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56100</v>
      </c>
      <c r="D18" s="121">
        <v>-0.86636143395848864</v>
      </c>
      <c r="E18" s="120">
        <v>287185</v>
      </c>
      <c r="F18" s="121">
        <f t="shared" si="4"/>
        <v>4.1191622103386809</v>
      </c>
      <c r="G18" s="120">
        <v>11595</v>
      </c>
      <c r="H18" s="121">
        <f t="shared" si="4"/>
        <v>-0.95962532862092376</v>
      </c>
      <c r="I18" s="120">
        <v>11107</v>
      </c>
      <c r="J18" s="121">
        <f t="shared" si="4"/>
        <v>-4.208710651142733E-2</v>
      </c>
      <c r="K18" s="120">
        <v>12187</v>
      </c>
      <c r="L18" s="121">
        <f t="shared" si="4"/>
        <v>9.7235977311605382E-2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36828</v>
      </c>
      <c r="D19" s="121">
        <v>-0.92058892022666705</v>
      </c>
      <c r="E19" s="120">
        <v>303117</v>
      </c>
      <c r="F19" s="121">
        <f t="shared" si="4"/>
        <v>7.2306125773867702</v>
      </c>
      <c r="G19" s="120">
        <v>13053</v>
      </c>
      <c r="H19" s="121">
        <f t="shared" si="4"/>
        <v>-0.95693742020407957</v>
      </c>
      <c r="I19" s="120">
        <v>13216</v>
      </c>
      <c r="J19" s="121">
        <f t="shared" si="4"/>
        <v>1.2487550754615828E-2</v>
      </c>
      <c r="K19" s="120">
        <v>14972</v>
      </c>
      <c r="L19" s="121">
        <f t="shared" si="4"/>
        <v>0.13286924939467304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44846</v>
      </c>
      <c r="D20" s="121">
        <v>-0.90272882455139569</v>
      </c>
      <c r="E20" s="120">
        <v>284082</v>
      </c>
      <c r="F20" s="121">
        <f t="shared" si="4"/>
        <v>5.3346117825447088</v>
      </c>
      <c r="G20" s="120">
        <v>12114</v>
      </c>
      <c r="H20" s="121">
        <f t="shared" si="4"/>
        <v>-0.95735738272752235</v>
      </c>
      <c r="I20" s="120">
        <v>11864</v>
      </c>
      <c r="J20" s="121">
        <f t="shared" si="4"/>
        <v>-2.06372791811128E-2</v>
      </c>
      <c r="K20" s="120">
        <v>13319</v>
      </c>
      <c r="L20" s="121">
        <f t="shared" si="4"/>
        <v>0.12263991908293992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1546641</v>
      </c>
      <c r="D21" s="124">
        <v>-0.71841117178520508</v>
      </c>
      <c r="E21" s="123">
        <v>1967362</v>
      </c>
      <c r="F21" s="124">
        <f t="shared" si="4"/>
        <v>0.27202240209589679</v>
      </c>
      <c r="G21" s="123">
        <v>137757</v>
      </c>
      <c r="H21" s="124">
        <f t="shared" si="4"/>
        <v>-0.92997882443597057</v>
      </c>
      <c r="I21" s="123">
        <v>148334</v>
      </c>
      <c r="J21" s="124">
        <f t="shared" si="4"/>
        <v>7.6780127325653202E-2</v>
      </c>
      <c r="K21" s="123">
        <v>152300</v>
      </c>
      <c r="L21" s="124">
        <f t="shared" si="4"/>
        <v>2.6736958485579887E-2</v>
      </c>
      <c r="M21" s="123">
        <v>100264</v>
      </c>
      <c r="N21" s="124">
        <v>-2.1198881336027542E-3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256</v>
      </c>
      <c r="G30" s="118" t="s">
        <v>72</v>
      </c>
      <c r="H30" s="117" t="s">
        <v>256</v>
      </c>
      <c r="I30" s="118" t="s">
        <v>72</v>
      </c>
      <c r="J30" s="117" t="s">
        <v>256</v>
      </c>
      <c r="K30" s="118" t="s">
        <v>72</v>
      </c>
      <c r="L30" s="117" t="s">
        <v>256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109435</v>
      </c>
      <c r="D31" s="121">
        <v>0.23757449647732032</v>
      </c>
      <c r="E31" s="120">
        <v>7417</v>
      </c>
      <c r="F31" s="121">
        <f t="shared" ref="F31:L43" si="6">IFERROR(E31/C31-1,"-")</f>
        <v>-0.93222460821492215</v>
      </c>
      <c r="G31" s="120">
        <v>4881</v>
      </c>
      <c r="H31" s="121">
        <f t="shared" si="6"/>
        <v>-0.34191721720372115</v>
      </c>
      <c r="I31" s="120">
        <v>5640</v>
      </c>
      <c r="J31" s="121">
        <f t="shared" si="6"/>
        <v>0.15550092194222498</v>
      </c>
      <c r="K31" s="120">
        <v>3830</v>
      </c>
      <c r="L31" s="121">
        <f t="shared" si="6"/>
        <v>-0.32092198581560283</v>
      </c>
      <c r="M31" s="120">
        <v>4817</v>
      </c>
      <c r="N31" s="121">
        <f t="shared" ref="N31:N40" si="7">IFERROR(M31/K31-1,"-")</f>
        <v>0.25770234986945173</v>
      </c>
    </row>
    <row r="32" spans="1:15" x14ac:dyDescent="0.25">
      <c r="B32" s="119" t="s">
        <v>76</v>
      </c>
      <c r="C32" s="120">
        <v>98017</v>
      </c>
      <c r="D32" s="121">
        <v>0.15001583930729434</v>
      </c>
      <c r="E32" s="120">
        <v>7375</v>
      </c>
      <c r="F32" s="121">
        <f t="shared" si="6"/>
        <v>-0.9247579501515043</v>
      </c>
      <c r="G32" s="120">
        <v>4475</v>
      </c>
      <c r="H32" s="121">
        <f t="shared" si="6"/>
        <v>-0.39322033898305087</v>
      </c>
      <c r="I32" s="120">
        <v>5737</v>
      </c>
      <c r="J32" s="121">
        <f t="shared" si="6"/>
        <v>0.28201117318435753</v>
      </c>
      <c r="K32" s="120">
        <v>4983</v>
      </c>
      <c r="L32" s="121">
        <f t="shared" si="6"/>
        <v>-0.13142757538783334</v>
      </c>
      <c r="M32" s="120">
        <v>3847</v>
      </c>
      <c r="N32" s="121">
        <f t="shared" si="7"/>
        <v>-0.22797511539233395</v>
      </c>
    </row>
    <row r="33" spans="2:15" x14ac:dyDescent="0.25">
      <c r="B33" s="119" t="s">
        <v>78</v>
      </c>
      <c r="C33" s="120">
        <v>45193</v>
      </c>
      <c r="D33" s="121">
        <v>-0.60355626513210991</v>
      </c>
      <c r="E33" s="120">
        <v>10153</v>
      </c>
      <c r="F33" s="121">
        <f t="shared" si="6"/>
        <v>-0.77534131392029737</v>
      </c>
      <c r="G33" s="120">
        <v>5439</v>
      </c>
      <c r="H33" s="121">
        <f t="shared" si="6"/>
        <v>-0.46429626711316851</v>
      </c>
      <c r="I33" s="120">
        <v>6448</v>
      </c>
      <c r="J33" s="121">
        <f t="shared" si="6"/>
        <v>0.18551204265489973</v>
      </c>
      <c r="K33" s="120">
        <v>5213</v>
      </c>
      <c r="L33" s="121">
        <f t="shared" si="6"/>
        <v>-0.19153225806451613</v>
      </c>
      <c r="M33" s="120">
        <v>4829</v>
      </c>
      <c r="N33" s="121">
        <f t="shared" si="7"/>
        <v>-7.3661998849031241E-2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12493</v>
      </c>
      <c r="F34" s="121" t="str">
        <f t="shared" si="6"/>
        <v>-</v>
      </c>
      <c r="G34" s="120">
        <v>5937</v>
      </c>
      <c r="H34" s="121">
        <f t="shared" si="6"/>
        <v>-0.52477387336908676</v>
      </c>
      <c r="I34" s="120">
        <v>6231</v>
      </c>
      <c r="J34" s="121">
        <f t="shared" si="6"/>
        <v>4.9519959575543115E-2</v>
      </c>
      <c r="K34" s="120">
        <v>5955</v>
      </c>
      <c r="L34" s="121">
        <f t="shared" si="6"/>
        <v>-4.4294655753490564E-2</v>
      </c>
      <c r="M34" s="120">
        <v>6149</v>
      </c>
      <c r="N34" s="121">
        <f t="shared" si="7"/>
        <v>3.2577665827036029E-2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30219</v>
      </c>
      <c r="F35" s="121" t="str">
        <f t="shared" si="6"/>
        <v>-</v>
      </c>
      <c r="G35" s="120">
        <v>5218</v>
      </c>
      <c r="H35" s="121">
        <f t="shared" si="6"/>
        <v>-0.82732717826532975</v>
      </c>
      <c r="I35" s="120">
        <v>7187</v>
      </c>
      <c r="J35" s="121">
        <f t="shared" si="6"/>
        <v>0.37734764277500954</v>
      </c>
      <c r="K35" s="120">
        <v>6735</v>
      </c>
      <c r="L35" s="121">
        <f t="shared" si="6"/>
        <v>-6.2891331570891884E-2</v>
      </c>
      <c r="M35" s="120">
        <v>7528</v>
      </c>
      <c r="N35" s="121">
        <f t="shared" si="7"/>
        <v>0.11774313288789906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57962</v>
      </c>
      <c r="F36" s="121" t="str">
        <f t="shared" si="6"/>
        <v>-</v>
      </c>
      <c r="G36" s="120">
        <v>7954</v>
      </c>
      <c r="H36" s="121">
        <f t="shared" si="6"/>
        <v>-0.86277216107104659</v>
      </c>
      <c r="I36" s="120">
        <v>6546</v>
      </c>
      <c r="J36" s="121">
        <f t="shared" si="6"/>
        <v>-0.17701785265275338</v>
      </c>
      <c r="K36" s="120">
        <v>6147</v>
      </c>
      <c r="L36" s="121">
        <f t="shared" si="6"/>
        <v>-6.0953253895508652E-2</v>
      </c>
      <c r="M36" s="120">
        <v>7419</v>
      </c>
      <c r="N36" s="121">
        <f t="shared" si="7"/>
        <v>0.20693020985846755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128184</v>
      </c>
      <c r="F37" s="121" t="str">
        <f t="shared" si="6"/>
        <v>-</v>
      </c>
      <c r="G37" s="120">
        <v>6763</v>
      </c>
      <c r="H37" s="121">
        <f t="shared" si="6"/>
        <v>-0.94723990513636647</v>
      </c>
      <c r="I37" s="120">
        <v>6308</v>
      </c>
      <c r="J37" s="121">
        <f t="shared" si="6"/>
        <v>-6.7277835280201148E-2</v>
      </c>
      <c r="K37" s="120">
        <v>6741</v>
      </c>
      <c r="L37" s="121">
        <f t="shared" si="6"/>
        <v>6.8642993024730536E-2</v>
      </c>
      <c r="M37" s="120">
        <v>6401</v>
      </c>
      <c r="N37" s="121">
        <f t="shared" si="7"/>
        <v>-5.0437620531078475E-2</v>
      </c>
    </row>
    <row r="38" spans="2:15" x14ac:dyDescent="0.25">
      <c r="B38" s="119" t="s">
        <v>88</v>
      </c>
      <c r="C38" s="120">
        <v>66105</v>
      </c>
      <c r="D38" s="121">
        <v>-0.70621044585081427</v>
      </c>
      <c r="E38" s="120">
        <v>162040</v>
      </c>
      <c r="F38" s="121">
        <f t="shared" si="6"/>
        <v>1.4512517963845397</v>
      </c>
      <c r="G38" s="120">
        <v>6043</v>
      </c>
      <c r="H38" s="121">
        <f t="shared" si="6"/>
        <v>-0.96270673907677118</v>
      </c>
      <c r="I38" s="120">
        <v>7150</v>
      </c>
      <c r="J38" s="121">
        <f t="shared" si="6"/>
        <v>0.18318715869601188</v>
      </c>
      <c r="K38" s="120">
        <v>4695</v>
      </c>
      <c r="L38" s="121">
        <f t="shared" si="6"/>
        <v>-0.3433566433566434</v>
      </c>
      <c r="M38" s="120">
        <v>7231</v>
      </c>
      <c r="N38" s="121">
        <f t="shared" si="7"/>
        <v>0.54014909478168271</v>
      </c>
    </row>
    <row r="39" spans="2:15" x14ac:dyDescent="0.25">
      <c r="B39" s="119" t="s">
        <v>90</v>
      </c>
      <c r="C39" s="120">
        <v>52265</v>
      </c>
      <c r="D39" s="121">
        <v>-0.69462459830557988</v>
      </c>
      <c r="E39" s="120">
        <v>130958</v>
      </c>
      <c r="F39" s="121">
        <f t="shared" si="6"/>
        <v>1.5056538792691092</v>
      </c>
      <c r="G39" s="120">
        <v>6733</v>
      </c>
      <c r="H39" s="121">
        <f t="shared" si="6"/>
        <v>-0.94858656973991662</v>
      </c>
      <c r="I39" s="120">
        <v>6420</v>
      </c>
      <c r="J39" s="121">
        <f t="shared" si="6"/>
        <v>-4.6487449873756082E-2</v>
      </c>
      <c r="K39" s="120">
        <v>7407</v>
      </c>
      <c r="L39" s="121">
        <f t="shared" si="6"/>
        <v>0.1537383177570093</v>
      </c>
      <c r="M39" s="120"/>
      <c r="N39" s="121"/>
    </row>
    <row r="40" spans="2:15" x14ac:dyDescent="0.25">
      <c r="B40" s="119" t="s">
        <v>92</v>
      </c>
      <c r="C40" s="120">
        <v>36133</v>
      </c>
      <c r="D40" s="121">
        <v>-0.71603153022170174</v>
      </c>
      <c r="E40" s="120">
        <v>96677</v>
      </c>
      <c r="F40" s="121">
        <f t="shared" si="6"/>
        <v>1.6755874131680182</v>
      </c>
      <c r="G40" s="120">
        <v>5470</v>
      </c>
      <c r="H40" s="121">
        <f t="shared" si="6"/>
        <v>-0.94341984132730639</v>
      </c>
      <c r="I40" s="120">
        <v>5517</v>
      </c>
      <c r="J40" s="121">
        <f t="shared" si="6"/>
        <v>8.5923217550274433E-3</v>
      </c>
      <c r="K40" s="120">
        <v>5734</v>
      </c>
      <c r="L40" s="121">
        <f t="shared" si="6"/>
        <v>3.9332970817473223E-2</v>
      </c>
      <c r="M40" s="120"/>
      <c r="N40" s="121"/>
    </row>
    <row r="41" spans="2:15" x14ac:dyDescent="0.25">
      <c r="B41" s="119" t="s">
        <v>94</v>
      </c>
      <c r="C41" s="120">
        <v>14426</v>
      </c>
      <c r="D41" s="121">
        <v>-0.88322054204578571</v>
      </c>
      <c r="E41" s="120">
        <v>60107</v>
      </c>
      <c r="F41" s="121">
        <f t="shared" si="6"/>
        <v>3.1665742409538336</v>
      </c>
      <c r="G41" s="120">
        <v>5918</v>
      </c>
      <c r="H41" s="121">
        <f t="shared" si="6"/>
        <v>-0.90154224965478225</v>
      </c>
      <c r="I41" s="120">
        <v>4448</v>
      </c>
      <c r="J41" s="121">
        <f t="shared" si="6"/>
        <v>-0.24839472794863127</v>
      </c>
      <c r="K41" s="120">
        <v>7338</v>
      </c>
      <c r="L41" s="121">
        <f t="shared" si="6"/>
        <v>0.64973021582733814</v>
      </c>
      <c r="M41" s="120"/>
      <c r="N41" s="121"/>
    </row>
    <row r="42" spans="2:15" x14ac:dyDescent="0.25">
      <c r="B42" s="119" t="s">
        <v>96</v>
      </c>
      <c r="C42" s="120">
        <v>14280</v>
      </c>
      <c r="D42" s="121">
        <v>-0.87345922427314382</v>
      </c>
      <c r="E42" s="120">
        <v>61877</v>
      </c>
      <c r="F42" s="121">
        <f t="shared" si="6"/>
        <v>3.33312324929972</v>
      </c>
      <c r="G42" s="120">
        <v>6120</v>
      </c>
      <c r="H42" s="121">
        <f t="shared" si="6"/>
        <v>-0.90109410604909734</v>
      </c>
      <c r="I42" s="120">
        <v>4800</v>
      </c>
      <c r="J42" s="121">
        <f t="shared" si="6"/>
        <v>-0.21568627450980393</v>
      </c>
      <c r="K42" s="120">
        <v>6283</v>
      </c>
      <c r="L42" s="121">
        <f t="shared" si="6"/>
        <v>0.30895833333333322</v>
      </c>
      <c r="M42" s="120"/>
      <c r="N42" s="121"/>
    </row>
    <row r="43" spans="2:15" ht="15.75" x14ac:dyDescent="0.25">
      <c r="B43" s="122" t="s">
        <v>33</v>
      </c>
      <c r="C43" s="123">
        <v>472177</v>
      </c>
      <c r="D43" s="124">
        <v>-0.74769133270564803</v>
      </c>
      <c r="E43" s="123">
        <v>765462</v>
      </c>
      <c r="F43" s="124">
        <f t="shared" si="6"/>
        <v>0.62113360032360743</v>
      </c>
      <c r="G43" s="123">
        <v>70951</v>
      </c>
      <c r="H43" s="124">
        <f t="shared" si="6"/>
        <v>-0.90730957251960254</v>
      </c>
      <c r="I43" s="123">
        <v>72432</v>
      </c>
      <c r="J43" s="124">
        <f t="shared" si="6"/>
        <v>2.0873560626347709E-2</v>
      </c>
      <c r="K43" s="123">
        <v>71061</v>
      </c>
      <c r="L43" s="124">
        <f t="shared" si="6"/>
        <v>-1.8928098078197508E-2</v>
      </c>
      <c r="M43" s="123">
        <v>48221</v>
      </c>
      <c r="N43" s="124">
        <v>8.8534729903609666E-2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256</v>
      </c>
      <c r="G52" s="118" t="s">
        <v>72</v>
      </c>
      <c r="H52" s="117" t="s">
        <v>256</v>
      </c>
      <c r="I52" s="118" t="s">
        <v>72</v>
      </c>
      <c r="J52" s="117" t="s">
        <v>256</v>
      </c>
      <c r="K52" s="118" t="s">
        <v>72</v>
      </c>
      <c r="L52" s="117" t="s">
        <v>256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100476</v>
      </c>
      <c r="D53" s="121">
        <v>0.25342747720213077</v>
      </c>
      <c r="E53" s="120">
        <v>3792</v>
      </c>
      <c r="F53" s="121">
        <f>IFERROR(E53/C53-1,"-")</f>
        <v>-0.96225964409411202</v>
      </c>
      <c r="G53" s="120">
        <v>52306</v>
      </c>
      <c r="H53" s="121">
        <f>IFERROR(G53/E53-1,"-")</f>
        <v>12.793776371308017</v>
      </c>
      <c r="I53" s="120">
        <v>94379</v>
      </c>
      <c r="J53" s="121">
        <f>IFERROR(I53/G53-1,"-")</f>
        <v>0.80436278820785367</v>
      </c>
      <c r="K53" s="120">
        <v>76235</v>
      </c>
      <c r="L53" s="121">
        <f>IFERROR(K53/I53-1,"-")</f>
        <v>-0.19224615645429599</v>
      </c>
      <c r="M53" s="120">
        <v>77024</v>
      </c>
      <c r="N53" s="121">
        <f t="shared" ref="N53:N62" si="8">IFERROR(M53/K53-1,"-")</f>
        <v>1.0349576965960505E-2</v>
      </c>
    </row>
    <row r="54" spans="1:15" x14ac:dyDescent="0.25">
      <c r="A54" s="1">
        <v>2</v>
      </c>
      <c r="B54" s="119" t="s">
        <v>76</v>
      </c>
      <c r="C54" s="120">
        <v>90119</v>
      </c>
      <c r="D54" s="121">
        <v>0.17150248290564951</v>
      </c>
      <c r="E54" s="120">
        <v>3601</v>
      </c>
      <c r="F54" s="121">
        <f t="shared" ref="F54:L65" si="9">IFERROR(E54/C54-1,"-")</f>
        <v>-0.96004172261121401</v>
      </c>
      <c r="G54" s="120">
        <v>75169</v>
      </c>
      <c r="H54" s="121">
        <f t="shared" si="9"/>
        <v>19.874479311302416</v>
      </c>
      <c r="I54" s="120">
        <v>85353</v>
      </c>
      <c r="J54" s="121">
        <f t="shared" si="9"/>
        <v>0.13548138195266657</v>
      </c>
      <c r="K54" s="120">
        <v>74115</v>
      </c>
      <c r="L54" s="121">
        <f t="shared" si="9"/>
        <v>-0.13166496783944326</v>
      </c>
      <c r="M54" s="120">
        <v>75077</v>
      </c>
      <c r="N54" s="121">
        <f t="shared" si="8"/>
        <v>1.2979828644673841E-2</v>
      </c>
    </row>
    <row r="55" spans="1:15" x14ac:dyDescent="0.25">
      <c r="A55" s="1">
        <v>3</v>
      </c>
      <c r="B55" s="119" t="s">
        <v>78</v>
      </c>
      <c r="C55" s="120">
        <v>40050</v>
      </c>
      <c r="D55" s="121">
        <v>-0.61423246226605921</v>
      </c>
      <c r="E55" s="120">
        <v>5902</v>
      </c>
      <c r="F55" s="121">
        <f t="shared" si="9"/>
        <v>-0.85263420724094885</v>
      </c>
      <c r="G55" s="120">
        <v>101860</v>
      </c>
      <c r="H55" s="121">
        <f t="shared" si="9"/>
        <v>16.258556421552015</v>
      </c>
      <c r="I55" s="120">
        <v>107350</v>
      </c>
      <c r="J55" s="121">
        <f t="shared" si="9"/>
        <v>5.3897506381307636E-2</v>
      </c>
      <c r="K55" s="120">
        <v>98365</v>
      </c>
      <c r="L55" s="121">
        <f t="shared" si="9"/>
        <v>-8.3698183511877078E-2</v>
      </c>
      <c r="M55" s="120">
        <v>3569</v>
      </c>
      <c r="N55" s="121">
        <f t="shared" si="8"/>
        <v>-0.96371676917602811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7899</v>
      </c>
      <c r="F56" s="121" t="str">
        <f t="shared" si="9"/>
        <v>-</v>
      </c>
      <c r="G56" s="120">
        <v>107856</v>
      </c>
      <c r="H56" s="121">
        <f t="shared" si="9"/>
        <v>12.654386631219142</v>
      </c>
      <c r="I56" s="120">
        <v>113397</v>
      </c>
      <c r="J56" s="121">
        <f t="shared" si="9"/>
        <v>5.1374054294615057E-2</v>
      </c>
      <c r="K56" s="120">
        <v>108738</v>
      </c>
      <c r="L56" s="121">
        <f t="shared" si="9"/>
        <v>-4.1085743009074305E-2</v>
      </c>
      <c r="M56" s="120">
        <v>4818</v>
      </c>
      <c r="N56" s="121">
        <f t="shared" si="8"/>
        <v>-0.95569166252827897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18426</v>
      </c>
      <c r="F57" s="121" t="str">
        <f t="shared" si="9"/>
        <v>-</v>
      </c>
      <c r="G57" s="120">
        <v>138427</v>
      </c>
      <c r="H57" s="121">
        <f t="shared" si="9"/>
        <v>6.512590904157169</v>
      </c>
      <c r="I57" s="120">
        <v>122735</v>
      </c>
      <c r="J57" s="121">
        <f t="shared" si="9"/>
        <v>-0.11335938798066847</v>
      </c>
      <c r="K57" s="120">
        <v>127566</v>
      </c>
      <c r="L57" s="121">
        <f t="shared" si="9"/>
        <v>3.9361225404326294E-2</v>
      </c>
      <c r="M57" s="120">
        <v>4362</v>
      </c>
      <c r="N57" s="121">
        <f t="shared" si="8"/>
        <v>-0.96580593575090545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42217</v>
      </c>
      <c r="F58" s="121" t="str">
        <f t="shared" si="9"/>
        <v>-</v>
      </c>
      <c r="G58" s="120">
        <v>166385</v>
      </c>
      <c r="H58" s="121">
        <f t="shared" si="9"/>
        <v>2.941184830755383</v>
      </c>
      <c r="I58" s="120">
        <v>151037</v>
      </c>
      <c r="J58" s="121">
        <f t="shared" si="9"/>
        <v>-9.2243892177780396E-2</v>
      </c>
      <c r="K58" s="120">
        <v>145345</v>
      </c>
      <c r="L58" s="121">
        <f t="shared" si="9"/>
        <v>-3.7686129888702791E-2</v>
      </c>
      <c r="M58" s="120">
        <v>4317</v>
      </c>
      <c r="N58" s="121">
        <f t="shared" si="8"/>
        <v>-0.97029825587395502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98067</v>
      </c>
      <c r="F59" s="121" t="str">
        <f t="shared" si="9"/>
        <v>-</v>
      </c>
      <c r="G59" s="120">
        <v>156203</v>
      </c>
      <c r="H59" s="121">
        <f t="shared" si="9"/>
        <v>0.59281919504012559</v>
      </c>
      <c r="I59" s="120">
        <v>161599</v>
      </c>
      <c r="J59" s="121">
        <f t="shared" si="9"/>
        <v>3.454479107315489E-2</v>
      </c>
      <c r="K59" s="120">
        <v>163095</v>
      </c>
      <c r="L59" s="121">
        <f t="shared" si="9"/>
        <v>9.2574830289791077E-3</v>
      </c>
      <c r="M59" s="120">
        <v>4339</v>
      </c>
      <c r="N59" s="121">
        <f t="shared" si="8"/>
        <v>-0.9733958735706183</v>
      </c>
    </row>
    <row r="60" spans="1:15" x14ac:dyDescent="0.25">
      <c r="A60" s="1">
        <v>8</v>
      </c>
      <c r="B60" s="119" t="s">
        <v>88</v>
      </c>
      <c r="C60" s="120">
        <v>54073</v>
      </c>
      <c r="D60" s="121">
        <v>-0.73404454150189857</v>
      </c>
      <c r="E60" s="120">
        <v>129856</v>
      </c>
      <c r="F60" s="121">
        <f t="shared" si="9"/>
        <v>1.4014942762561722</v>
      </c>
      <c r="G60" s="120">
        <v>168396</v>
      </c>
      <c r="H60" s="121">
        <f t="shared" si="9"/>
        <v>0.29679029078363728</v>
      </c>
      <c r="I60" s="120">
        <v>177694</v>
      </c>
      <c r="J60" s="121">
        <f t="shared" si="9"/>
        <v>5.5215088244376265E-2</v>
      </c>
      <c r="K60" s="120">
        <v>188499</v>
      </c>
      <c r="L60" s="121">
        <f t="shared" si="9"/>
        <v>6.0806780195167054E-2</v>
      </c>
      <c r="M60" s="120">
        <v>3570</v>
      </c>
      <c r="N60" s="121">
        <f t="shared" si="8"/>
        <v>-0.98106090748492036</v>
      </c>
    </row>
    <row r="61" spans="1:15" x14ac:dyDescent="0.25">
      <c r="A61" s="1">
        <v>9</v>
      </c>
      <c r="B61" s="119" t="s">
        <v>90</v>
      </c>
      <c r="C61" s="120">
        <v>44522</v>
      </c>
      <c r="D61" s="121">
        <v>-0.7032005173091922</v>
      </c>
      <c r="E61" s="120">
        <v>107061</v>
      </c>
      <c r="F61" s="121">
        <f t="shared" si="9"/>
        <v>1.4046763397870716</v>
      </c>
      <c r="G61" s="120">
        <v>138602</v>
      </c>
      <c r="H61" s="121">
        <f t="shared" si="9"/>
        <v>0.29460774698536341</v>
      </c>
      <c r="I61" s="120">
        <v>127466</v>
      </c>
      <c r="J61" s="121">
        <f t="shared" si="9"/>
        <v>-8.0345160964488294E-2</v>
      </c>
      <c r="K61" s="120">
        <v>137327</v>
      </c>
      <c r="L61" s="121">
        <f t="shared" si="9"/>
        <v>7.7361806285597634E-2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26446</v>
      </c>
      <c r="D62" s="121">
        <v>-0.76423075894409331</v>
      </c>
      <c r="E62" s="120">
        <v>71801</v>
      </c>
      <c r="F62" s="121">
        <f t="shared" si="9"/>
        <v>1.7150041594191938</v>
      </c>
      <c r="G62" s="120">
        <v>113852</v>
      </c>
      <c r="H62" s="121">
        <f t="shared" si="9"/>
        <v>0.58566036684725842</v>
      </c>
      <c r="I62" s="120">
        <v>103186</v>
      </c>
      <c r="J62" s="121">
        <f t="shared" si="9"/>
        <v>-9.3683027087798187E-2</v>
      </c>
      <c r="K62" s="120">
        <v>109884</v>
      </c>
      <c r="L62" s="121">
        <f t="shared" si="9"/>
        <v>6.4911906654003371E-2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9600</v>
      </c>
      <c r="D63" s="121">
        <v>-0.91200813924711965</v>
      </c>
      <c r="E63" s="120">
        <v>48671</v>
      </c>
      <c r="F63" s="121">
        <f t="shared" si="9"/>
        <v>4.0698958333333337</v>
      </c>
      <c r="G63" s="120">
        <v>94916</v>
      </c>
      <c r="H63" s="121">
        <f t="shared" si="9"/>
        <v>0.950155123173964</v>
      </c>
      <c r="I63" s="120">
        <v>69364</v>
      </c>
      <c r="J63" s="121">
        <f t="shared" si="9"/>
        <v>-0.26920645623498674</v>
      </c>
      <c r="K63" s="120">
        <v>89993</v>
      </c>
      <c r="L63" s="121">
        <f t="shared" si="9"/>
        <v>0.29740211060492472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6993</v>
      </c>
      <c r="D64" s="121">
        <v>-0.93156328903329355</v>
      </c>
      <c r="E64" s="120">
        <v>46259</v>
      </c>
      <c r="F64" s="121">
        <f t="shared" si="9"/>
        <v>5.6150436150436152</v>
      </c>
      <c r="G64" s="120">
        <v>94753</v>
      </c>
      <c r="H64" s="121">
        <f t="shared" si="9"/>
        <v>1.0483149225015671</v>
      </c>
      <c r="I64" s="120">
        <v>71834</v>
      </c>
      <c r="J64" s="121">
        <f t="shared" si="9"/>
        <v>-0.2418815235401518</v>
      </c>
      <c r="K64" s="120">
        <v>73903</v>
      </c>
      <c r="L64" s="121">
        <f t="shared" si="9"/>
        <v>2.8802516913996268E-2</v>
      </c>
      <c r="M64" s="120"/>
      <c r="N64" s="121"/>
    </row>
    <row r="65" spans="1:15" ht="15.75" x14ac:dyDescent="0.25">
      <c r="B65" s="122" t="s">
        <v>33</v>
      </c>
      <c r="C65" s="123">
        <v>400640</v>
      </c>
      <c r="D65" s="124">
        <v>-0.75914218450535897</v>
      </c>
      <c r="E65" s="123">
        <v>583552</v>
      </c>
      <c r="F65" s="124">
        <f t="shared" si="9"/>
        <v>0.45654952076677313</v>
      </c>
      <c r="G65" s="123">
        <v>1408725</v>
      </c>
      <c r="H65" s="124">
        <f t="shared" si="9"/>
        <v>1.4140522181399429</v>
      </c>
      <c r="I65" s="123">
        <v>1385394</v>
      </c>
      <c r="J65" s="124">
        <f t="shared" si="9"/>
        <v>-1.6561784592450612E-2</v>
      </c>
      <c r="K65" s="123">
        <v>1393065</v>
      </c>
      <c r="L65" s="124">
        <f t="shared" si="9"/>
        <v>5.5370529971978666E-3</v>
      </c>
      <c r="M65" s="123">
        <v>1059158</v>
      </c>
      <c r="N65" s="124">
        <v>7.8618433782300157E-2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256</v>
      </c>
      <c r="G74" s="118" t="s">
        <v>72</v>
      </c>
      <c r="H74" s="117" t="s">
        <v>256</v>
      </c>
      <c r="I74" s="118" t="s">
        <v>72</v>
      </c>
      <c r="J74" s="117" t="s">
        <v>256</v>
      </c>
      <c r="K74" s="118" t="s">
        <v>72</v>
      </c>
      <c r="L74" s="117" t="s">
        <v>256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8959</v>
      </c>
      <c r="D75" s="121">
        <v>8.3837406242438961E-2</v>
      </c>
      <c r="E75" s="120">
        <v>3625</v>
      </c>
      <c r="F75" s="121">
        <f>IFERROR(E75/C75-1,"-")</f>
        <v>-0.59537894854336426</v>
      </c>
      <c r="G75" s="120">
        <v>8346</v>
      </c>
      <c r="H75" s="121">
        <f>IFERROR(G75/E75-1,"-")</f>
        <v>1.3023448275862068</v>
      </c>
      <c r="I75" s="120">
        <v>12994</v>
      </c>
      <c r="J75" s="121">
        <f>IFERROR(I75/G75-1,"-")</f>
        <v>0.55691349149293079</v>
      </c>
      <c r="K75" s="120">
        <v>7945</v>
      </c>
      <c r="L75" s="121">
        <f>IFERROR(K75/I75-1,"-")</f>
        <v>-0.38856395259350474</v>
      </c>
      <c r="M75" s="120">
        <v>10553</v>
      </c>
      <c r="N75" s="121">
        <f t="shared" ref="N75:N84" si="10">IFERROR(M75/K75-1,"-")</f>
        <v>0.32825676526117054</v>
      </c>
    </row>
    <row r="76" spans="1:15" x14ac:dyDescent="0.25">
      <c r="A76" s="1">
        <v>2</v>
      </c>
      <c r="B76" s="119" t="s">
        <v>76</v>
      </c>
      <c r="C76" s="120">
        <v>7898</v>
      </c>
      <c r="D76" s="121">
        <v>-4.9006622516556297E-2</v>
      </c>
      <c r="E76" s="120">
        <v>3774</v>
      </c>
      <c r="F76" s="121">
        <f t="shared" ref="F76:L87" si="11">IFERROR(E76/C76-1,"-")</f>
        <v>-0.52215750822993168</v>
      </c>
      <c r="G76" s="120">
        <v>12994</v>
      </c>
      <c r="H76" s="121">
        <f t="shared" si="11"/>
        <v>2.4430312665606784</v>
      </c>
      <c r="I76" s="120">
        <v>8549</v>
      </c>
      <c r="J76" s="121">
        <f t="shared" si="11"/>
        <v>-0.34208096044328151</v>
      </c>
      <c r="K76" s="120">
        <v>8223</v>
      </c>
      <c r="L76" s="121">
        <f t="shared" si="11"/>
        <v>-3.8133114984208683E-2</v>
      </c>
      <c r="M76" s="120">
        <v>7437</v>
      </c>
      <c r="N76" s="121">
        <f t="shared" si="10"/>
        <v>-9.5585552717986189E-2</v>
      </c>
    </row>
    <row r="77" spans="1:15" x14ac:dyDescent="0.25">
      <c r="A77" s="1">
        <v>3</v>
      </c>
      <c r="B77" s="119" t="s">
        <v>78</v>
      </c>
      <c r="C77" s="120">
        <v>5143</v>
      </c>
      <c r="D77" s="121">
        <v>-0.4946447872654024</v>
      </c>
      <c r="E77" s="120">
        <v>4251</v>
      </c>
      <c r="F77" s="121">
        <f t="shared" si="11"/>
        <v>-0.17343962667703672</v>
      </c>
      <c r="G77" s="120">
        <v>12447</v>
      </c>
      <c r="H77" s="121">
        <f t="shared" si="11"/>
        <v>1.928016937191249</v>
      </c>
      <c r="I77" s="120">
        <v>13370</v>
      </c>
      <c r="J77" s="121">
        <f t="shared" si="11"/>
        <v>7.4154414718406114E-2</v>
      </c>
      <c r="K77" s="120">
        <v>14511</v>
      </c>
      <c r="L77" s="121">
        <f t="shared" si="11"/>
        <v>8.534031413612575E-2</v>
      </c>
      <c r="M77" s="120">
        <v>1260</v>
      </c>
      <c r="N77" s="121">
        <f t="shared" si="10"/>
        <v>-0.91316931982633864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4594</v>
      </c>
      <c r="F78" s="121" t="str">
        <f t="shared" si="11"/>
        <v>-</v>
      </c>
      <c r="G78" s="120">
        <v>22410</v>
      </c>
      <c r="H78" s="121">
        <f t="shared" si="11"/>
        <v>3.8781018720069653</v>
      </c>
      <c r="I78" s="120">
        <v>27095</v>
      </c>
      <c r="J78" s="121">
        <f t="shared" si="11"/>
        <v>0.20905845604640794</v>
      </c>
      <c r="K78" s="120">
        <v>19093</v>
      </c>
      <c r="L78" s="121">
        <f t="shared" si="11"/>
        <v>-0.29533124192655469</v>
      </c>
      <c r="M78" s="120">
        <v>1331</v>
      </c>
      <c r="N78" s="121">
        <f t="shared" si="10"/>
        <v>-0.9302885874404232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11793</v>
      </c>
      <c r="F79" s="121" t="str">
        <f t="shared" si="11"/>
        <v>-</v>
      </c>
      <c r="G79" s="120">
        <v>19464</v>
      </c>
      <c r="H79" s="121">
        <f t="shared" si="11"/>
        <v>0.6504706181633173</v>
      </c>
      <c r="I79" s="120">
        <v>25323</v>
      </c>
      <c r="J79" s="121">
        <f t="shared" si="11"/>
        <v>0.30101726263871753</v>
      </c>
      <c r="K79" s="120">
        <v>33545</v>
      </c>
      <c r="L79" s="121">
        <f t="shared" si="11"/>
        <v>0.32468506890968674</v>
      </c>
      <c r="M79" s="120">
        <v>3166</v>
      </c>
      <c r="N79" s="121">
        <f t="shared" si="10"/>
        <v>-0.90561931733492318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15745</v>
      </c>
      <c r="F80" s="121" t="str">
        <f t="shared" si="11"/>
        <v>-</v>
      </c>
      <c r="G80" s="120">
        <v>23487</v>
      </c>
      <c r="H80" s="121">
        <f t="shared" si="11"/>
        <v>0.49171165449349008</v>
      </c>
      <c r="I80" s="120">
        <v>34827</v>
      </c>
      <c r="J80" s="121">
        <f t="shared" si="11"/>
        <v>0.48282028356111883</v>
      </c>
      <c r="K80" s="120">
        <v>40959</v>
      </c>
      <c r="L80" s="121">
        <f t="shared" si="11"/>
        <v>0.17607029029201482</v>
      </c>
      <c r="M80" s="120">
        <v>3102</v>
      </c>
      <c r="N80" s="121">
        <f t="shared" si="10"/>
        <v>-0.92426572914377791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30117</v>
      </c>
      <c r="F81" s="121" t="str">
        <f t="shared" si="11"/>
        <v>-</v>
      </c>
      <c r="G81" s="120">
        <v>45512</v>
      </c>
      <c r="H81" s="121">
        <f t="shared" si="11"/>
        <v>0.51117309160938995</v>
      </c>
      <c r="I81" s="120">
        <v>39459</v>
      </c>
      <c r="J81" s="121">
        <f t="shared" si="11"/>
        <v>-0.13299789066619794</v>
      </c>
      <c r="K81" s="120">
        <v>44651</v>
      </c>
      <c r="L81" s="121">
        <f t="shared" si="11"/>
        <v>0.13157961428317999</v>
      </c>
      <c r="M81" s="120">
        <v>2062</v>
      </c>
      <c r="N81" s="121">
        <f t="shared" si="10"/>
        <v>-0.95381962330070991</v>
      </c>
    </row>
    <row r="82" spans="1:15" x14ac:dyDescent="0.25">
      <c r="A82" s="1">
        <v>8</v>
      </c>
      <c r="B82" s="119" t="s">
        <v>88</v>
      </c>
      <c r="C82" s="120">
        <v>12032</v>
      </c>
      <c r="D82" s="121">
        <v>-0.44532546560944131</v>
      </c>
      <c r="E82" s="120">
        <v>32184</v>
      </c>
      <c r="F82" s="121">
        <f t="shared" si="11"/>
        <v>1.6748670212765959</v>
      </c>
      <c r="G82" s="120">
        <v>28797</v>
      </c>
      <c r="H82" s="121">
        <f t="shared" si="11"/>
        <v>-0.10523862788963456</v>
      </c>
      <c r="I82" s="120">
        <v>24830</v>
      </c>
      <c r="J82" s="121">
        <f t="shared" si="11"/>
        <v>-0.1377574052852728</v>
      </c>
      <c r="K82" s="120">
        <v>41307</v>
      </c>
      <c r="L82" s="121">
        <f t="shared" si="11"/>
        <v>0.66359242851389455</v>
      </c>
      <c r="M82" s="120">
        <v>3661</v>
      </c>
      <c r="N82" s="121">
        <f t="shared" si="10"/>
        <v>-0.91137095407558044</v>
      </c>
    </row>
    <row r="83" spans="1:15" x14ac:dyDescent="0.25">
      <c r="A83" s="1">
        <v>9</v>
      </c>
      <c r="B83" s="119" t="s">
        <v>90</v>
      </c>
      <c r="C83" s="120">
        <v>7743</v>
      </c>
      <c r="D83" s="121">
        <v>-0.63377950148985485</v>
      </c>
      <c r="E83" s="120">
        <v>23897</v>
      </c>
      <c r="F83" s="121">
        <f t="shared" si="11"/>
        <v>2.0862714710060701</v>
      </c>
      <c r="G83" s="120">
        <v>19489</v>
      </c>
      <c r="H83" s="121">
        <f t="shared" si="11"/>
        <v>-0.18445830020504661</v>
      </c>
      <c r="I83" s="120">
        <v>30555</v>
      </c>
      <c r="J83" s="121">
        <f t="shared" si="11"/>
        <v>0.567807481143209</v>
      </c>
      <c r="K83" s="120">
        <v>22434</v>
      </c>
      <c r="L83" s="121">
        <f t="shared" si="11"/>
        <v>-0.26578301423662254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9687</v>
      </c>
      <c r="D84" s="121">
        <v>-0.35737030648799262</v>
      </c>
      <c r="E84" s="120">
        <v>24876</v>
      </c>
      <c r="F84" s="121">
        <f t="shared" si="11"/>
        <v>1.5679777020749457</v>
      </c>
      <c r="G84" s="120">
        <v>26328</v>
      </c>
      <c r="H84" s="121">
        <f t="shared" si="11"/>
        <v>5.836951278340563E-2</v>
      </c>
      <c r="I84" s="120">
        <v>14887</v>
      </c>
      <c r="J84" s="121">
        <f t="shared" si="11"/>
        <v>-0.43455636584624735</v>
      </c>
      <c r="K84" s="120">
        <v>21702</v>
      </c>
      <c r="L84" s="121">
        <f t="shared" si="11"/>
        <v>0.45778195741250749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4826</v>
      </c>
      <c r="D85" s="121">
        <v>-0.66558104081491232</v>
      </c>
      <c r="E85" s="120">
        <v>11436</v>
      </c>
      <c r="F85" s="121">
        <f t="shared" si="11"/>
        <v>1.3696643182760049</v>
      </c>
      <c r="G85" s="120">
        <v>13390</v>
      </c>
      <c r="H85" s="121">
        <f t="shared" si="11"/>
        <v>0.17086393844001391</v>
      </c>
      <c r="I85" s="120">
        <v>10708</v>
      </c>
      <c r="J85" s="121">
        <f t="shared" si="11"/>
        <v>-0.2002987303958178</v>
      </c>
      <c r="K85" s="120">
        <v>17410</v>
      </c>
      <c r="L85" s="121">
        <f t="shared" si="11"/>
        <v>0.62588718714979463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7287</v>
      </c>
      <c r="D86" s="121">
        <v>-0.31686509796568862</v>
      </c>
      <c r="E86" s="120">
        <v>15618</v>
      </c>
      <c r="F86" s="121">
        <f t="shared" si="11"/>
        <v>1.1432688349114861</v>
      </c>
      <c r="G86" s="120">
        <v>14999</v>
      </c>
      <c r="H86" s="121">
        <f t="shared" si="11"/>
        <v>-3.9633755922653391E-2</v>
      </c>
      <c r="I86" s="120">
        <v>13117</v>
      </c>
      <c r="J86" s="121">
        <f t="shared" si="11"/>
        <v>-0.12547503166877794</v>
      </c>
      <c r="K86" s="120">
        <v>15554</v>
      </c>
      <c r="L86" s="121">
        <f t="shared" si="11"/>
        <v>0.18578943355950295</v>
      </c>
      <c r="M86" s="120"/>
      <c r="N86" s="121"/>
    </row>
    <row r="87" spans="1:15" ht="15.75" x14ac:dyDescent="0.25">
      <c r="B87" s="122" t="s">
        <v>33</v>
      </c>
      <c r="C87" s="123">
        <v>71537</v>
      </c>
      <c r="D87" s="124">
        <v>-0.65613493688653035</v>
      </c>
      <c r="E87" s="123">
        <v>181910</v>
      </c>
      <c r="F87" s="124">
        <f t="shared" si="11"/>
        <v>1.5428799082992017</v>
      </c>
      <c r="G87" s="123">
        <v>247663</v>
      </c>
      <c r="H87" s="124">
        <f t="shared" si="11"/>
        <v>0.36145896322357207</v>
      </c>
      <c r="I87" s="123">
        <v>255714</v>
      </c>
      <c r="J87" s="124">
        <f t="shared" si="11"/>
        <v>3.2507883696797579E-2</v>
      </c>
      <c r="K87" s="123">
        <v>287334</v>
      </c>
      <c r="L87" s="124">
        <f t="shared" si="11"/>
        <v>0.1236537694455524</v>
      </c>
      <c r="M87" s="123">
        <v>168344</v>
      </c>
      <c r="N87" s="124">
        <v>-0.1992541644072795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256</v>
      </c>
      <c r="G96" s="118" t="s">
        <v>72</v>
      </c>
      <c r="H96" s="117" t="s">
        <v>256</v>
      </c>
      <c r="I96" s="118" t="s">
        <v>72</v>
      </c>
      <c r="J96" s="117" t="s">
        <v>256</v>
      </c>
      <c r="K96" s="118" t="s">
        <v>72</v>
      </c>
      <c r="L96" s="117" t="s">
        <v>256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384062</v>
      </c>
      <c r="D97" s="121">
        <v>-4.0101772775782529E-2</v>
      </c>
      <c r="E97" s="120">
        <v>22230</v>
      </c>
      <c r="F97" s="121">
        <f t="shared" ref="F97:L109" si="12">IFERROR(E97/C97-1,"-")</f>
        <v>-0.94211872041493305</v>
      </c>
      <c r="G97" s="120">
        <v>6519</v>
      </c>
      <c r="H97" s="121">
        <f t="shared" si="12"/>
        <v>-0.70674763832658571</v>
      </c>
      <c r="I97" s="120">
        <v>8713</v>
      </c>
      <c r="J97" s="121">
        <f t="shared" si="12"/>
        <v>0.33655468630158003</v>
      </c>
      <c r="K97" s="120">
        <v>10751</v>
      </c>
      <c r="L97" s="121">
        <f t="shared" si="12"/>
        <v>0.23390336279123147</v>
      </c>
      <c r="M97" s="120">
        <v>9438</v>
      </c>
      <c r="N97" s="121">
        <f t="shared" ref="N97:N106" si="13">IFERROR(M97/K97-1,"-")</f>
        <v>-0.12212817412333732</v>
      </c>
    </row>
    <row r="98" spans="2:14" x14ac:dyDescent="0.25">
      <c r="B98" s="119" t="s">
        <v>76</v>
      </c>
      <c r="C98" s="120">
        <v>332827</v>
      </c>
      <c r="D98" s="121">
        <v>-4.7945009554103635E-2</v>
      </c>
      <c r="E98" s="120">
        <v>18526</v>
      </c>
      <c r="F98" s="121">
        <f t="shared" si="12"/>
        <v>-0.94433744858439972</v>
      </c>
      <c r="G98" s="120">
        <v>6908</v>
      </c>
      <c r="H98" s="121">
        <f t="shared" si="12"/>
        <v>-0.6271186440677966</v>
      </c>
      <c r="I98" s="120">
        <v>8514</v>
      </c>
      <c r="J98" s="121">
        <f t="shared" si="12"/>
        <v>0.23248407643312108</v>
      </c>
      <c r="K98" s="120">
        <v>10155</v>
      </c>
      <c r="L98" s="121">
        <f t="shared" si="12"/>
        <v>0.19274136715997181</v>
      </c>
      <c r="M98" s="120">
        <v>9264</v>
      </c>
      <c r="N98" s="121">
        <f t="shared" si="13"/>
        <v>-8.7740029542097475E-2</v>
      </c>
    </row>
    <row r="99" spans="2:14" x14ac:dyDescent="0.25">
      <c r="B99" s="119" t="s">
        <v>78</v>
      </c>
      <c r="C99" s="120">
        <v>172613</v>
      </c>
      <c r="D99" s="121">
        <v>-0.51479401380737144</v>
      </c>
      <c r="E99" s="120">
        <v>25644</v>
      </c>
      <c r="F99" s="121">
        <f t="shared" si="12"/>
        <v>-0.85143645032529414</v>
      </c>
      <c r="G99" s="120">
        <v>7271</v>
      </c>
      <c r="H99" s="121">
        <f t="shared" si="12"/>
        <v>-0.71646389018873813</v>
      </c>
      <c r="I99" s="120">
        <v>9155</v>
      </c>
      <c r="J99" s="121">
        <f t="shared" si="12"/>
        <v>0.25911153899051032</v>
      </c>
      <c r="K99" s="120">
        <v>10079</v>
      </c>
      <c r="L99" s="121">
        <f t="shared" si="12"/>
        <v>0.10092845439650455</v>
      </c>
      <c r="M99" s="120">
        <v>9265</v>
      </c>
      <c r="N99" s="121">
        <f t="shared" si="13"/>
        <v>-8.0761980355193996E-2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21374</v>
      </c>
      <c r="F100" s="121" t="str">
        <f t="shared" si="12"/>
        <v>-</v>
      </c>
      <c r="G100" s="120">
        <v>6256</v>
      </c>
      <c r="H100" s="121">
        <f t="shared" si="12"/>
        <v>-0.70730794423130905</v>
      </c>
      <c r="I100" s="120">
        <v>6472</v>
      </c>
      <c r="J100" s="121">
        <f t="shared" si="12"/>
        <v>3.4526854219948833E-2</v>
      </c>
      <c r="K100" s="120">
        <v>7484</v>
      </c>
      <c r="L100" s="121">
        <f t="shared" si="12"/>
        <v>0.15636588380716931</v>
      </c>
      <c r="M100" s="120">
        <v>5830</v>
      </c>
      <c r="N100" s="121">
        <f t="shared" si="13"/>
        <v>-0.221004810261892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35271</v>
      </c>
      <c r="F101" s="121" t="str">
        <f t="shared" si="12"/>
        <v>-</v>
      </c>
      <c r="G101" s="120">
        <v>4867</v>
      </c>
      <c r="H101" s="121">
        <f t="shared" si="12"/>
        <v>-0.86201128405772454</v>
      </c>
      <c r="I101" s="120">
        <v>5606</v>
      </c>
      <c r="J101" s="121">
        <f t="shared" si="12"/>
        <v>0.15183891514279835</v>
      </c>
      <c r="K101" s="120">
        <v>5778</v>
      </c>
      <c r="L101" s="121">
        <f t="shared" si="12"/>
        <v>3.068141277203007E-2</v>
      </c>
      <c r="M101" s="120">
        <v>5883</v>
      </c>
      <c r="N101" s="121">
        <f t="shared" si="13"/>
        <v>1.8172377985462118E-2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52661</v>
      </c>
      <c r="F102" s="121" t="str">
        <f t="shared" si="12"/>
        <v>-</v>
      </c>
      <c r="G102" s="120">
        <v>3323</v>
      </c>
      <c r="H102" s="121">
        <f t="shared" si="12"/>
        <v>-0.93689827386490954</v>
      </c>
      <c r="I102" s="120">
        <v>3827</v>
      </c>
      <c r="J102" s="121">
        <f t="shared" si="12"/>
        <v>0.15167017755040635</v>
      </c>
      <c r="K102" s="120">
        <v>3968</v>
      </c>
      <c r="L102" s="121">
        <f t="shared" si="12"/>
        <v>3.684348053305464E-2</v>
      </c>
      <c r="M102" s="120">
        <v>4239</v>
      </c>
      <c r="N102" s="121">
        <f t="shared" si="13"/>
        <v>6.8296370967741993E-2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97493</v>
      </c>
      <c r="F103" s="121" t="str">
        <f t="shared" si="12"/>
        <v>-</v>
      </c>
      <c r="G103" s="120">
        <v>3947</v>
      </c>
      <c r="H103" s="121">
        <f t="shared" si="12"/>
        <v>-0.95951504210558702</v>
      </c>
      <c r="I103" s="120">
        <v>3286</v>
      </c>
      <c r="J103" s="121">
        <f t="shared" si="12"/>
        <v>-0.16746896376995191</v>
      </c>
      <c r="K103" s="120">
        <v>3399</v>
      </c>
      <c r="L103" s="121">
        <f t="shared" si="12"/>
        <v>3.438831405964704E-2</v>
      </c>
      <c r="M103" s="120">
        <v>3594</v>
      </c>
      <c r="N103" s="121">
        <f t="shared" si="13"/>
        <v>5.7369814651368145E-2</v>
      </c>
    </row>
    <row r="104" spans="2:14" x14ac:dyDescent="0.25">
      <c r="B104" s="119" t="s">
        <v>88</v>
      </c>
      <c r="C104" s="120">
        <v>49703</v>
      </c>
      <c r="D104" s="121">
        <v>-0.8272161579642634</v>
      </c>
      <c r="E104" s="120">
        <v>121946</v>
      </c>
      <c r="F104" s="121">
        <f t="shared" si="12"/>
        <v>1.4534937528921796</v>
      </c>
      <c r="G104" s="120">
        <v>4227</v>
      </c>
      <c r="H104" s="121">
        <f t="shared" si="12"/>
        <v>-0.96533711642858311</v>
      </c>
      <c r="I104" s="120">
        <v>4721</v>
      </c>
      <c r="J104" s="121">
        <f t="shared" si="12"/>
        <v>0.11686775490891876</v>
      </c>
      <c r="K104" s="120">
        <v>4564</v>
      </c>
      <c r="L104" s="121">
        <f t="shared" si="12"/>
        <v>-3.325566617242115E-2</v>
      </c>
      <c r="M104" s="120">
        <v>4530</v>
      </c>
      <c r="N104" s="121">
        <f t="shared" si="13"/>
        <v>-7.4496056091147844E-3</v>
      </c>
    </row>
    <row r="105" spans="2:14" x14ac:dyDescent="0.25">
      <c r="B105" s="119" t="s">
        <v>90</v>
      </c>
      <c r="C105" s="120">
        <v>28441</v>
      </c>
      <c r="D105" s="121">
        <v>-0.90518086347724624</v>
      </c>
      <c r="E105" s="120">
        <v>151032</v>
      </c>
      <c r="F105" s="121">
        <f t="shared" si="12"/>
        <v>4.3103618016244152</v>
      </c>
      <c r="G105" s="120">
        <v>4234</v>
      </c>
      <c r="H105" s="121">
        <f t="shared" si="12"/>
        <v>-0.97196620583717364</v>
      </c>
      <c r="I105" s="120">
        <v>4186</v>
      </c>
      <c r="J105" s="121">
        <f t="shared" si="12"/>
        <v>-1.1336797354747241E-2</v>
      </c>
      <c r="K105" s="120">
        <v>3938</v>
      </c>
      <c r="L105" s="121">
        <f t="shared" si="12"/>
        <v>-5.9245102723363585E-2</v>
      </c>
      <c r="M105" s="120"/>
      <c r="N105" s="121"/>
    </row>
    <row r="106" spans="2:14" x14ac:dyDescent="0.25">
      <c r="B106" s="119" t="s">
        <v>92</v>
      </c>
      <c r="C106" s="120">
        <v>19967</v>
      </c>
      <c r="D106" s="121">
        <v>-0.93174748586547074</v>
      </c>
      <c r="E106" s="120">
        <v>190508</v>
      </c>
      <c r="F106" s="121">
        <f t="shared" si="12"/>
        <v>8.5411428857615057</v>
      </c>
      <c r="G106" s="120">
        <v>6125</v>
      </c>
      <c r="H106" s="121">
        <f t="shared" si="12"/>
        <v>-0.96784911919709404</v>
      </c>
      <c r="I106" s="120">
        <v>5590</v>
      </c>
      <c r="J106" s="121">
        <f t="shared" si="12"/>
        <v>-8.7346938775510252E-2</v>
      </c>
      <c r="K106" s="120">
        <v>6453</v>
      </c>
      <c r="L106" s="121">
        <f t="shared" si="12"/>
        <v>0.15438282647584978</v>
      </c>
      <c r="M106" s="120"/>
      <c r="N106" s="121"/>
    </row>
    <row r="107" spans="2:14" x14ac:dyDescent="0.25">
      <c r="B107" s="119" t="s">
        <v>94</v>
      </c>
      <c r="C107" s="120">
        <v>22402</v>
      </c>
      <c r="D107" s="121">
        <v>-0.93415669308001603</v>
      </c>
      <c r="E107" s="120">
        <v>243010</v>
      </c>
      <c r="F107" s="121">
        <f t="shared" si="12"/>
        <v>9.8476921703419329</v>
      </c>
      <c r="G107" s="120">
        <v>7135</v>
      </c>
      <c r="H107" s="121">
        <f t="shared" si="12"/>
        <v>-0.9706390683510967</v>
      </c>
      <c r="I107" s="120">
        <v>8768</v>
      </c>
      <c r="J107" s="121">
        <f t="shared" si="12"/>
        <v>0.22887175893482836</v>
      </c>
      <c r="K107" s="120">
        <v>7634</v>
      </c>
      <c r="L107" s="121">
        <f t="shared" si="12"/>
        <v>-0.12933394160583944</v>
      </c>
      <c r="M107" s="120"/>
      <c r="N107" s="121"/>
    </row>
    <row r="108" spans="2:14" x14ac:dyDescent="0.25">
      <c r="B108" s="119" t="s">
        <v>96</v>
      </c>
      <c r="C108" s="120">
        <v>30566</v>
      </c>
      <c r="D108" s="121">
        <v>-0.91221509971509973</v>
      </c>
      <c r="E108" s="120">
        <v>222205</v>
      </c>
      <c r="F108" s="121">
        <f t="shared" si="12"/>
        <v>6.2696787279984294</v>
      </c>
      <c r="G108" s="120">
        <v>5994</v>
      </c>
      <c r="H108" s="121">
        <f t="shared" si="12"/>
        <v>-0.97302490943048081</v>
      </c>
      <c r="I108" s="120">
        <v>7064</v>
      </c>
      <c r="J108" s="121">
        <f t="shared" si="12"/>
        <v>0.17851184517851193</v>
      </c>
      <c r="K108" s="120">
        <v>7036</v>
      </c>
      <c r="L108" s="121">
        <f t="shared" si="12"/>
        <v>-3.9637599093997888E-3</v>
      </c>
      <c r="M108" s="120"/>
      <c r="N108" s="121"/>
    </row>
    <row r="109" spans="2:14" ht="15.75" x14ac:dyDescent="0.25">
      <c r="B109" s="122" t="s">
        <v>33</v>
      </c>
      <c r="C109" s="123">
        <v>1074464</v>
      </c>
      <c r="D109" s="124">
        <v>-0.70327895336394075</v>
      </c>
      <c r="E109" s="123">
        <v>1201900</v>
      </c>
      <c r="F109" s="124">
        <f t="shared" si="12"/>
        <v>0.11860425291121901</v>
      </c>
      <c r="G109" s="123">
        <v>66806</v>
      </c>
      <c r="H109" s="124">
        <f t="shared" si="12"/>
        <v>-0.94441634079374326</v>
      </c>
      <c r="I109" s="123">
        <v>75902</v>
      </c>
      <c r="J109" s="124">
        <f t="shared" si="12"/>
        <v>0.13615543514055628</v>
      </c>
      <c r="K109" s="123">
        <v>81239</v>
      </c>
      <c r="L109" s="124">
        <f t="shared" si="12"/>
        <v>7.0314352717978368E-2</v>
      </c>
      <c r="M109" s="123">
        <v>52043</v>
      </c>
      <c r="N109" s="124">
        <v>-7.3605325928299381E-2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256</v>
      </c>
      <c r="G118" s="118" t="s">
        <v>72</v>
      </c>
      <c r="H118" s="117" t="s">
        <v>256</v>
      </c>
      <c r="I118" s="118" t="s">
        <v>72</v>
      </c>
      <c r="J118" s="117" t="s">
        <v>256</v>
      </c>
      <c r="K118" s="118" t="s">
        <v>72</v>
      </c>
      <c r="L118" s="117" t="s">
        <v>256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56783</v>
      </c>
      <c r="D119" s="121">
        <v>5.9325037777736345E-2</v>
      </c>
      <c r="E119" s="120">
        <v>3948</v>
      </c>
      <c r="F119" s="121">
        <f t="shared" ref="F119:L131" si="14">IFERROR(E119/C119-1,"-")</f>
        <v>-0.93047214835426095</v>
      </c>
      <c r="G119" s="120">
        <v>21971</v>
      </c>
      <c r="H119" s="121">
        <f t="shared" si="14"/>
        <v>4.5650962512664641</v>
      </c>
      <c r="I119" s="120">
        <v>54058</v>
      </c>
      <c r="J119" s="121">
        <f t="shared" si="14"/>
        <v>1.4604251058213098</v>
      </c>
      <c r="K119" s="120">
        <v>70667</v>
      </c>
      <c r="L119" s="121">
        <f t="shared" si="14"/>
        <v>0.30724407118280372</v>
      </c>
      <c r="M119" s="120">
        <v>69055</v>
      </c>
      <c r="N119" s="121">
        <f t="shared" ref="N119:N128" si="15">IFERROR(M119/K119-1,"-")</f>
        <v>-2.2811213154654952E-2</v>
      </c>
    </row>
    <row r="120" spans="1:15" x14ac:dyDescent="0.25">
      <c r="B120" s="119" t="s">
        <v>76</v>
      </c>
      <c r="C120" s="120">
        <v>47712</v>
      </c>
      <c r="D120" s="121">
        <v>-9.495807883455365E-2</v>
      </c>
      <c r="E120" s="120">
        <v>2265</v>
      </c>
      <c r="F120" s="121">
        <f t="shared" si="14"/>
        <v>-0.95252766599597583</v>
      </c>
      <c r="G120" s="120">
        <v>33017</v>
      </c>
      <c r="H120" s="121">
        <f t="shared" si="14"/>
        <v>13.577041942604856</v>
      </c>
      <c r="I120" s="120">
        <v>48665</v>
      </c>
      <c r="J120" s="121">
        <f t="shared" si="14"/>
        <v>0.47393766847381658</v>
      </c>
      <c r="K120" s="120">
        <v>65783</v>
      </c>
      <c r="L120" s="121">
        <f t="shared" si="14"/>
        <v>0.35175177232096999</v>
      </c>
      <c r="M120" s="120">
        <v>65244</v>
      </c>
      <c r="N120" s="121">
        <f t="shared" si="15"/>
        <v>-8.1936062508550789E-3</v>
      </c>
    </row>
    <row r="121" spans="1:15" x14ac:dyDescent="0.25">
      <c r="B121" s="119" t="s">
        <v>78</v>
      </c>
      <c r="C121" s="120">
        <v>27667</v>
      </c>
      <c r="D121" s="121">
        <v>-0.43014562006961754</v>
      </c>
      <c r="E121" s="120">
        <v>2369</v>
      </c>
      <c r="F121" s="121">
        <f t="shared" si="14"/>
        <v>-0.91437452560812515</v>
      </c>
      <c r="G121" s="120">
        <v>42079</v>
      </c>
      <c r="H121" s="121">
        <f t="shared" si="14"/>
        <v>16.762346981848882</v>
      </c>
      <c r="I121" s="120">
        <v>51458</v>
      </c>
      <c r="J121" s="121">
        <f t="shared" si="14"/>
        <v>0.22289027781078441</v>
      </c>
      <c r="K121" s="120">
        <v>67607</v>
      </c>
      <c r="L121" s="121">
        <f t="shared" si="14"/>
        <v>0.31382875354658157</v>
      </c>
      <c r="M121" s="120">
        <v>1246</v>
      </c>
      <c r="N121" s="121">
        <f t="shared" si="15"/>
        <v>-0.98156995577381045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631</v>
      </c>
      <c r="F122" s="121" t="str">
        <f t="shared" si="14"/>
        <v>-</v>
      </c>
      <c r="G122" s="120">
        <v>41409</v>
      </c>
      <c r="H122" s="121">
        <f t="shared" si="14"/>
        <v>64.62440570522979</v>
      </c>
      <c r="I122" s="120">
        <v>41501</v>
      </c>
      <c r="J122" s="121">
        <f t="shared" si="14"/>
        <v>2.2217392354320076E-3</v>
      </c>
      <c r="K122" s="120">
        <v>47099</v>
      </c>
      <c r="L122" s="121">
        <f t="shared" si="14"/>
        <v>0.13488831594419404</v>
      </c>
      <c r="M122" s="120">
        <v>652</v>
      </c>
      <c r="N122" s="121">
        <f t="shared" si="15"/>
        <v>-0.98615681861610649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1510</v>
      </c>
      <c r="F123" s="121" t="str">
        <f t="shared" si="14"/>
        <v>-</v>
      </c>
      <c r="G123" s="120">
        <v>28356</v>
      </c>
      <c r="H123" s="121">
        <f t="shared" si="14"/>
        <v>17.778807947019867</v>
      </c>
      <c r="I123" s="120">
        <v>37494</v>
      </c>
      <c r="J123" s="121">
        <f t="shared" si="14"/>
        <v>0.32225983918747358</v>
      </c>
      <c r="K123" s="120">
        <v>47307</v>
      </c>
      <c r="L123" s="121">
        <f t="shared" si="14"/>
        <v>0.26172187550008008</v>
      </c>
      <c r="M123" s="120">
        <v>482</v>
      </c>
      <c r="N123" s="121">
        <f t="shared" si="15"/>
        <v>-0.98981123300991392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2217</v>
      </c>
      <c r="F124" s="121" t="str">
        <f t="shared" si="14"/>
        <v>-</v>
      </c>
      <c r="G124" s="120">
        <v>39494</v>
      </c>
      <c r="H124" s="121">
        <f t="shared" si="14"/>
        <v>16.814163283716734</v>
      </c>
      <c r="I124" s="120">
        <v>44671</v>
      </c>
      <c r="J124" s="121">
        <f t="shared" si="14"/>
        <v>0.13108320251177386</v>
      </c>
      <c r="K124" s="120">
        <v>59447</v>
      </c>
      <c r="L124" s="121">
        <f t="shared" si="14"/>
        <v>0.33077388014595588</v>
      </c>
      <c r="M124" s="120">
        <v>452</v>
      </c>
      <c r="N124" s="121">
        <f t="shared" si="15"/>
        <v>-0.99239658855787505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6240</v>
      </c>
      <c r="F125" s="121" t="str">
        <f t="shared" si="14"/>
        <v>-</v>
      </c>
      <c r="G125" s="120">
        <v>54259</v>
      </c>
      <c r="H125" s="121">
        <f t="shared" si="14"/>
        <v>7.6953525641025635</v>
      </c>
      <c r="I125" s="120">
        <v>61706</v>
      </c>
      <c r="J125" s="121">
        <f t="shared" si="14"/>
        <v>0.13724911996166544</v>
      </c>
      <c r="K125" s="120">
        <v>73992</v>
      </c>
      <c r="L125" s="121">
        <f t="shared" si="14"/>
        <v>0.19910543545198189</v>
      </c>
      <c r="M125" s="120">
        <v>401</v>
      </c>
      <c r="N125" s="121">
        <f t="shared" si="15"/>
        <v>-0.99458049518866909</v>
      </c>
    </row>
    <row r="126" spans="1:15" x14ac:dyDescent="0.25">
      <c r="B126" s="119" t="s">
        <v>88</v>
      </c>
      <c r="C126" s="120">
        <v>4094</v>
      </c>
      <c r="D126" s="121">
        <v>-0.91327006185916448</v>
      </c>
      <c r="E126" s="120">
        <v>7645</v>
      </c>
      <c r="F126" s="121">
        <f t="shared" si="14"/>
        <v>0.86736687835857351</v>
      </c>
      <c r="G126" s="120">
        <v>55284</v>
      </c>
      <c r="H126" s="121">
        <f t="shared" si="14"/>
        <v>6.2313930673642908</v>
      </c>
      <c r="I126" s="120">
        <v>66954</v>
      </c>
      <c r="J126" s="121">
        <f t="shared" si="14"/>
        <v>0.21109181680052092</v>
      </c>
      <c r="K126" s="120">
        <v>75222</v>
      </c>
      <c r="L126" s="121">
        <f t="shared" si="14"/>
        <v>0.12348776772112191</v>
      </c>
      <c r="M126" s="120">
        <v>348</v>
      </c>
      <c r="N126" s="121">
        <f t="shared" si="15"/>
        <v>-0.99537369386615615</v>
      </c>
    </row>
    <row r="127" spans="1:15" x14ac:dyDescent="0.25">
      <c r="B127" s="119" t="s">
        <v>90</v>
      </c>
      <c r="C127" s="120">
        <v>4342</v>
      </c>
      <c r="D127" s="121">
        <v>-0.92809353471118172</v>
      </c>
      <c r="E127" s="120">
        <v>14420</v>
      </c>
      <c r="F127" s="121">
        <f t="shared" si="14"/>
        <v>2.3210502072777524</v>
      </c>
      <c r="G127" s="120">
        <v>46875</v>
      </c>
      <c r="H127" s="121">
        <f t="shared" si="14"/>
        <v>2.2506934812760058</v>
      </c>
      <c r="I127" s="120">
        <v>70200</v>
      </c>
      <c r="J127" s="121">
        <f t="shared" si="14"/>
        <v>0.49760000000000004</v>
      </c>
      <c r="K127" s="120">
        <v>77720</v>
      </c>
      <c r="L127" s="121">
        <f t="shared" si="14"/>
        <v>0.10712250712250704</v>
      </c>
      <c r="M127" s="120"/>
      <c r="N127" s="121"/>
    </row>
    <row r="128" spans="1:15" x14ac:dyDescent="0.25">
      <c r="A128" s="125"/>
      <c r="B128" s="119" t="s">
        <v>92</v>
      </c>
      <c r="C128" s="120">
        <v>3047</v>
      </c>
      <c r="D128" s="121">
        <v>-0.94057764689821943</v>
      </c>
      <c r="E128" s="120">
        <v>27428</v>
      </c>
      <c r="F128" s="121">
        <f t="shared" si="14"/>
        <v>8.0016409583196584</v>
      </c>
      <c r="G128" s="120">
        <v>48171</v>
      </c>
      <c r="H128" s="121">
        <f t="shared" si="14"/>
        <v>0.7562709639784162</v>
      </c>
      <c r="I128" s="120">
        <v>66201</v>
      </c>
      <c r="J128" s="121">
        <f t="shared" si="14"/>
        <v>0.37429158622407677</v>
      </c>
      <c r="K128" s="120">
        <v>74256</v>
      </c>
      <c r="L128" s="121">
        <f t="shared" si="14"/>
        <v>0.12167489917070728</v>
      </c>
      <c r="M128" s="120"/>
      <c r="N128" s="121"/>
    </row>
    <row r="129" spans="2:15" x14ac:dyDescent="0.25">
      <c r="B129" s="119" t="s">
        <v>94</v>
      </c>
      <c r="C129" s="120">
        <v>4492</v>
      </c>
      <c r="D129" s="121">
        <v>-0.90552903320784872</v>
      </c>
      <c r="E129" s="120">
        <v>24631</v>
      </c>
      <c r="F129" s="121">
        <f t="shared" si="14"/>
        <v>4.4833036509349959</v>
      </c>
      <c r="G129" s="120">
        <v>45348</v>
      </c>
      <c r="H129" s="121">
        <f t="shared" si="14"/>
        <v>0.84109455564126501</v>
      </c>
      <c r="I129" s="120">
        <v>60886</v>
      </c>
      <c r="J129" s="121">
        <f t="shared" si="14"/>
        <v>0.34263914615859581</v>
      </c>
      <c r="K129" s="120">
        <v>60088</v>
      </c>
      <c r="L129" s="121">
        <f t="shared" si="14"/>
        <v>-1.3106461255460999E-2</v>
      </c>
      <c r="M129" s="120"/>
      <c r="N129" s="121"/>
    </row>
    <row r="130" spans="2:15" x14ac:dyDescent="0.25">
      <c r="B130" s="119" t="s">
        <v>96</v>
      </c>
      <c r="C130" s="120">
        <v>6245</v>
      </c>
      <c r="D130" s="121">
        <v>-0.88416093190628997</v>
      </c>
      <c r="E130" s="120">
        <v>20997</v>
      </c>
      <c r="F130" s="121">
        <f t="shared" si="14"/>
        <v>2.3622097678142513</v>
      </c>
      <c r="G130" s="120">
        <v>47781</v>
      </c>
      <c r="H130" s="121">
        <f t="shared" si="14"/>
        <v>1.2756108015430776</v>
      </c>
      <c r="I130" s="120">
        <v>62747</v>
      </c>
      <c r="J130" s="121">
        <f t="shared" si="14"/>
        <v>0.31322073627592562</v>
      </c>
      <c r="K130" s="120">
        <v>67375</v>
      </c>
      <c r="L130" s="121">
        <f t="shared" si="14"/>
        <v>7.3756514255661543E-2</v>
      </c>
      <c r="M130" s="120"/>
      <c r="N130" s="121"/>
    </row>
    <row r="131" spans="2:15" ht="15.75" x14ac:dyDescent="0.25">
      <c r="B131" s="122" t="s">
        <v>33</v>
      </c>
      <c r="C131" s="123">
        <v>163077</v>
      </c>
      <c r="D131" s="124">
        <v>-0.71633059886864126</v>
      </c>
      <c r="E131" s="123">
        <v>114301</v>
      </c>
      <c r="F131" s="124">
        <f t="shared" si="14"/>
        <v>-0.29909797212359801</v>
      </c>
      <c r="G131" s="123">
        <v>504044</v>
      </c>
      <c r="H131" s="124">
        <f t="shared" si="14"/>
        <v>3.4097951898933516</v>
      </c>
      <c r="I131" s="123">
        <v>666541</v>
      </c>
      <c r="J131" s="124">
        <f t="shared" si="14"/>
        <v>0.32238653768321823</v>
      </c>
      <c r="K131" s="123">
        <v>786563</v>
      </c>
      <c r="L131" s="124">
        <f t="shared" si="14"/>
        <v>0.18006694261868361</v>
      </c>
      <c r="M131" s="123">
        <v>499766</v>
      </c>
      <c r="N131" s="124">
        <v>-1.4509271894053488E-2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256</v>
      </c>
      <c r="G140" s="118" t="s">
        <v>72</v>
      </c>
      <c r="H140" s="117" t="s">
        <v>256</v>
      </c>
      <c r="I140" s="118" t="s">
        <v>72</v>
      </c>
      <c r="J140" s="117" t="s">
        <v>256</v>
      </c>
      <c r="K140" s="118" t="s">
        <v>72</v>
      </c>
      <c r="L140" s="117" t="s">
        <v>256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164737</v>
      </c>
      <c r="D141" s="121">
        <v>-0.13267557137366603</v>
      </c>
      <c r="E141" s="120">
        <v>8497</v>
      </c>
      <c r="F141" s="121">
        <f t="shared" ref="F141:L153" si="16">IFERROR(E141/C141-1,"-")</f>
        <v>-0.94842081621008034</v>
      </c>
      <c r="G141" s="120">
        <v>86286</v>
      </c>
      <c r="H141" s="121">
        <f t="shared" si="16"/>
        <v>9.1548781923031655</v>
      </c>
      <c r="I141" s="120">
        <v>147240</v>
      </c>
      <c r="J141" s="121">
        <f t="shared" si="16"/>
        <v>0.70641819066824274</v>
      </c>
      <c r="K141" s="120">
        <v>155725</v>
      </c>
      <c r="L141" s="121">
        <f t="shared" si="16"/>
        <v>5.7627003531649068E-2</v>
      </c>
      <c r="M141" s="120">
        <v>156499</v>
      </c>
      <c r="N141" s="121">
        <f t="shared" ref="N141:N150" si="17">IFERROR(M141/K141-1,"-")</f>
        <v>4.9703002087011505E-3</v>
      </c>
    </row>
    <row r="142" spans="2:15" x14ac:dyDescent="0.25">
      <c r="B142" s="119" t="s">
        <v>76</v>
      </c>
      <c r="C142" s="120">
        <v>143791</v>
      </c>
      <c r="D142" s="121">
        <v>-6.3324039814477096E-2</v>
      </c>
      <c r="E142" s="120">
        <v>5982</v>
      </c>
      <c r="F142" s="121">
        <f t="shared" si="16"/>
        <v>-0.95839795258395866</v>
      </c>
      <c r="G142" s="120">
        <v>80561</v>
      </c>
      <c r="H142" s="121">
        <f t="shared" si="16"/>
        <v>12.467235038448679</v>
      </c>
      <c r="I142" s="120">
        <v>124021</v>
      </c>
      <c r="J142" s="121">
        <f t="shared" si="16"/>
        <v>0.53946698774841417</v>
      </c>
      <c r="K142" s="120">
        <v>152616</v>
      </c>
      <c r="L142" s="121">
        <f t="shared" si="16"/>
        <v>0.2305657912772836</v>
      </c>
      <c r="M142" s="120">
        <v>139754</v>
      </c>
      <c r="N142" s="121">
        <f t="shared" si="17"/>
        <v>-8.4276877915814841E-2</v>
      </c>
    </row>
    <row r="143" spans="2:15" x14ac:dyDescent="0.25">
      <c r="B143" s="119" t="s">
        <v>78</v>
      </c>
      <c r="C143" s="120">
        <v>74925</v>
      </c>
      <c r="D143" s="121">
        <v>-0.51720782777351781</v>
      </c>
      <c r="E143" s="120">
        <v>7174</v>
      </c>
      <c r="F143" s="121">
        <f t="shared" si="16"/>
        <v>-0.90425091758425091</v>
      </c>
      <c r="G143" s="120">
        <v>98445</v>
      </c>
      <c r="H143" s="121">
        <f t="shared" si="16"/>
        <v>12.722470030666296</v>
      </c>
      <c r="I143" s="120">
        <v>121326</v>
      </c>
      <c r="J143" s="121">
        <f t="shared" si="16"/>
        <v>0.23242419625171418</v>
      </c>
      <c r="K143" s="120">
        <v>150045</v>
      </c>
      <c r="L143" s="121">
        <f t="shared" si="16"/>
        <v>0.23670936155481925</v>
      </c>
      <c r="M143" s="120">
        <v>3312</v>
      </c>
      <c r="N143" s="121">
        <f t="shared" si="17"/>
        <v>-0.97792662201339597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6219</v>
      </c>
      <c r="F144" s="121" t="str">
        <f t="shared" si="16"/>
        <v>-</v>
      </c>
      <c r="G144" s="120">
        <v>80247</v>
      </c>
      <c r="H144" s="121">
        <f t="shared" si="16"/>
        <v>11.903521466473709</v>
      </c>
      <c r="I144" s="120">
        <v>86889</v>
      </c>
      <c r="J144" s="121">
        <f t="shared" si="16"/>
        <v>8.2769449325208466E-2</v>
      </c>
      <c r="K144" s="120">
        <v>106843</v>
      </c>
      <c r="L144" s="121">
        <f t="shared" si="16"/>
        <v>0.2296493226990759</v>
      </c>
      <c r="M144" s="120">
        <v>1873</v>
      </c>
      <c r="N144" s="121">
        <f t="shared" si="17"/>
        <v>-0.98246960493434288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9110</v>
      </c>
      <c r="F145" s="121" t="str">
        <f t="shared" si="16"/>
        <v>-</v>
      </c>
      <c r="G145" s="120">
        <v>63199</v>
      </c>
      <c r="H145" s="121">
        <f t="shared" si="16"/>
        <v>5.9373216245883649</v>
      </c>
      <c r="I145" s="120">
        <v>71295</v>
      </c>
      <c r="J145" s="121">
        <f t="shared" si="16"/>
        <v>0.12810329277361987</v>
      </c>
      <c r="K145" s="120">
        <v>87638</v>
      </c>
      <c r="L145" s="121">
        <f t="shared" si="16"/>
        <v>0.22923066133669967</v>
      </c>
      <c r="M145" s="120">
        <v>1415</v>
      </c>
      <c r="N145" s="121">
        <f t="shared" si="17"/>
        <v>-0.98385403592049114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18070</v>
      </c>
      <c r="F146" s="121" t="str">
        <f t="shared" si="16"/>
        <v>-</v>
      </c>
      <c r="G146" s="120">
        <v>67149</v>
      </c>
      <c r="H146" s="121">
        <f t="shared" si="16"/>
        <v>2.7160486995019371</v>
      </c>
      <c r="I146" s="120">
        <v>68057</v>
      </c>
      <c r="J146" s="121">
        <f t="shared" si="16"/>
        <v>1.3522167120880502E-2</v>
      </c>
      <c r="K146" s="120">
        <v>81325</v>
      </c>
      <c r="L146" s="121">
        <f t="shared" si="16"/>
        <v>0.19495422954288322</v>
      </c>
      <c r="M146" s="120">
        <v>965</v>
      </c>
      <c r="N146" s="121">
        <f t="shared" si="17"/>
        <v>-0.98813403012603751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31188</v>
      </c>
      <c r="F147" s="121" t="str">
        <f t="shared" si="16"/>
        <v>-</v>
      </c>
      <c r="G147" s="120">
        <v>65143</v>
      </c>
      <c r="H147" s="121">
        <f t="shared" si="16"/>
        <v>1.088720020520713</v>
      </c>
      <c r="I147" s="120">
        <v>61051</v>
      </c>
      <c r="J147" s="121">
        <f t="shared" si="16"/>
        <v>-6.2815651720061982E-2</v>
      </c>
      <c r="K147" s="120">
        <v>76623</v>
      </c>
      <c r="L147" s="121">
        <f t="shared" si="16"/>
        <v>0.25506543709357743</v>
      </c>
      <c r="M147" s="120">
        <v>390</v>
      </c>
      <c r="N147" s="121">
        <f t="shared" si="17"/>
        <v>-0.9949101444735915</v>
      </c>
    </row>
    <row r="148" spans="1:15" x14ac:dyDescent="0.25">
      <c r="B148" s="119" t="s">
        <v>88</v>
      </c>
      <c r="C148" s="120">
        <v>18885</v>
      </c>
      <c r="D148" s="121">
        <v>-0.83020903573836824</v>
      </c>
      <c r="E148" s="120">
        <v>38422</v>
      </c>
      <c r="F148" s="121">
        <f t="shared" si="16"/>
        <v>1.0345247550966374</v>
      </c>
      <c r="G148" s="120">
        <v>66358</v>
      </c>
      <c r="H148" s="121">
        <f t="shared" si="16"/>
        <v>0.72708344177814799</v>
      </c>
      <c r="I148" s="120">
        <v>65688</v>
      </c>
      <c r="J148" s="121">
        <f t="shared" si="16"/>
        <v>-1.0096747942975992E-2</v>
      </c>
      <c r="K148" s="120">
        <v>68793</v>
      </c>
      <c r="L148" s="121">
        <f t="shared" si="16"/>
        <v>4.7268907563025264E-2</v>
      </c>
      <c r="M148" s="120">
        <v>915</v>
      </c>
      <c r="N148" s="121">
        <f t="shared" si="17"/>
        <v>-0.98669922811914001</v>
      </c>
    </row>
    <row r="149" spans="1:15" x14ac:dyDescent="0.25">
      <c r="B149" s="119" t="s">
        <v>90</v>
      </c>
      <c r="C149" s="120">
        <v>4527</v>
      </c>
      <c r="D149" s="121">
        <v>-0.96273644699800798</v>
      </c>
      <c r="E149" s="120">
        <v>60509</v>
      </c>
      <c r="F149" s="121">
        <f t="shared" si="16"/>
        <v>12.366246962668434</v>
      </c>
      <c r="G149" s="120">
        <v>81698</v>
      </c>
      <c r="H149" s="121">
        <f t="shared" si="16"/>
        <v>0.35017931216843778</v>
      </c>
      <c r="I149" s="120">
        <v>87257</v>
      </c>
      <c r="J149" s="121">
        <f t="shared" si="16"/>
        <v>6.8043281353276752E-2</v>
      </c>
      <c r="K149" s="120">
        <v>95768</v>
      </c>
      <c r="L149" s="121">
        <f t="shared" si="16"/>
        <v>9.7539452422155337E-2</v>
      </c>
      <c r="M149" s="120"/>
      <c r="N149" s="121"/>
    </row>
    <row r="150" spans="1:15" x14ac:dyDescent="0.25">
      <c r="A150" s="125"/>
      <c r="B150" s="119" t="s">
        <v>92</v>
      </c>
      <c r="C150" s="120">
        <v>2230</v>
      </c>
      <c r="D150" s="121">
        <v>-0.98087511363441449</v>
      </c>
      <c r="E150" s="120">
        <v>79348</v>
      </c>
      <c r="F150" s="121">
        <f t="shared" si="16"/>
        <v>34.582062780269055</v>
      </c>
      <c r="G150" s="120">
        <v>81267</v>
      </c>
      <c r="H150" s="121">
        <f t="shared" si="16"/>
        <v>2.4184604526894082E-2</v>
      </c>
      <c r="I150" s="120">
        <v>95060</v>
      </c>
      <c r="J150" s="121">
        <f t="shared" si="16"/>
        <v>0.16972448841473176</v>
      </c>
      <c r="K150" s="120">
        <v>109949</v>
      </c>
      <c r="L150" s="121">
        <f t="shared" si="16"/>
        <v>0.15662739322533148</v>
      </c>
      <c r="M150" s="120"/>
      <c r="N150" s="121"/>
    </row>
    <row r="151" spans="1:15" x14ac:dyDescent="0.25">
      <c r="B151" s="119" t="s">
        <v>94</v>
      </c>
      <c r="C151" s="120">
        <v>11037</v>
      </c>
      <c r="D151" s="121">
        <v>-0.92434192486975597</v>
      </c>
      <c r="E151" s="120">
        <v>113393</v>
      </c>
      <c r="F151" s="121">
        <f t="shared" si="16"/>
        <v>9.2738968922714502</v>
      </c>
      <c r="G151" s="120">
        <v>123598</v>
      </c>
      <c r="H151" s="121">
        <f t="shared" si="16"/>
        <v>8.9996737011984962E-2</v>
      </c>
      <c r="I151" s="120">
        <v>146312</v>
      </c>
      <c r="J151" s="121">
        <f t="shared" si="16"/>
        <v>0.18377320021359567</v>
      </c>
      <c r="K151" s="120">
        <v>147372</v>
      </c>
      <c r="L151" s="121">
        <f t="shared" si="16"/>
        <v>7.2447919514462278E-3</v>
      </c>
      <c r="M151" s="120"/>
      <c r="N151" s="121"/>
    </row>
    <row r="152" spans="1:15" x14ac:dyDescent="0.25">
      <c r="B152" s="119" t="s">
        <v>96</v>
      </c>
      <c r="C152" s="120">
        <v>12813</v>
      </c>
      <c r="D152" s="121">
        <v>-0.91560622826430604</v>
      </c>
      <c r="E152" s="120">
        <v>100325</v>
      </c>
      <c r="F152" s="121">
        <f t="shared" si="16"/>
        <v>6.8299383438695074</v>
      </c>
      <c r="G152" s="120">
        <v>120073</v>
      </c>
      <c r="H152" s="121">
        <f t="shared" si="16"/>
        <v>0.19684026912534258</v>
      </c>
      <c r="I152" s="120">
        <v>136634</v>
      </c>
      <c r="J152" s="121">
        <f t="shared" si="16"/>
        <v>0.13792442930550575</v>
      </c>
      <c r="K152" s="120">
        <v>141819</v>
      </c>
      <c r="L152" s="121">
        <f t="shared" si="16"/>
        <v>3.7948094910490893E-2</v>
      </c>
      <c r="M152" s="120"/>
      <c r="N152" s="121"/>
    </row>
    <row r="153" spans="1:15" ht="15.75" x14ac:dyDescent="0.25">
      <c r="B153" s="122" t="s">
        <v>33</v>
      </c>
      <c r="C153" s="123">
        <v>445011</v>
      </c>
      <c r="D153" s="124">
        <v>-0.71524562816861392</v>
      </c>
      <c r="E153" s="123">
        <v>478237</v>
      </c>
      <c r="F153" s="124">
        <f t="shared" si="16"/>
        <v>7.4663322929096054E-2</v>
      </c>
      <c r="G153" s="123">
        <v>1014024</v>
      </c>
      <c r="H153" s="124">
        <f t="shared" si="16"/>
        <v>1.1203378241332227</v>
      </c>
      <c r="I153" s="123">
        <v>1210830</v>
      </c>
      <c r="J153" s="124">
        <f t="shared" si="16"/>
        <v>0.1940841636884334</v>
      </c>
      <c r="K153" s="123">
        <v>1374516</v>
      </c>
      <c r="L153" s="124">
        <f t="shared" si="16"/>
        <v>0.13518495577413847</v>
      </c>
      <c r="M153" s="123">
        <v>831851</v>
      </c>
      <c r="N153" s="124">
        <v>-5.4293503469727389E-2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256</v>
      </c>
      <c r="G162" s="118" t="s">
        <v>72</v>
      </c>
      <c r="H162" s="117" t="s">
        <v>256</v>
      </c>
      <c r="I162" s="118" t="s">
        <v>72</v>
      </c>
      <c r="J162" s="117" t="s">
        <v>256</v>
      </c>
      <c r="K162" s="118" t="s">
        <v>72</v>
      </c>
      <c r="L162" s="117" t="s">
        <v>256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12838</v>
      </c>
      <c r="D163" s="121">
        <v>6.468734450157565E-2</v>
      </c>
      <c r="E163" s="120">
        <v>2725</v>
      </c>
      <c r="F163" s="121">
        <f t="shared" ref="F163:L175" si="18">IFERROR(E163/C163-1,"-")</f>
        <v>-0.78773952329023211</v>
      </c>
      <c r="G163" s="120">
        <v>9584</v>
      </c>
      <c r="H163" s="121">
        <f t="shared" si="18"/>
        <v>2.5170642201834861</v>
      </c>
      <c r="I163" s="120">
        <v>18854</v>
      </c>
      <c r="J163" s="121">
        <f t="shared" si="18"/>
        <v>0.96723706176961599</v>
      </c>
      <c r="K163" s="120">
        <v>25326</v>
      </c>
      <c r="L163" s="121">
        <f t="shared" si="18"/>
        <v>0.34326933276758242</v>
      </c>
      <c r="M163" s="120">
        <v>28658</v>
      </c>
      <c r="N163" s="121">
        <f t="shared" ref="N163:N172" si="19">IFERROR(M163/K163-1,"-")</f>
        <v>0.13156440022111671</v>
      </c>
    </row>
    <row r="164" spans="2:14" x14ac:dyDescent="0.25">
      <c r="B164" s="119" t="s">
        <v>76</v>
      </c>
      <c r="C164" s="120">
        <v>16806</v>
      </c>
      <c r="D164" s="121">
        <v>0.43555137951652867</v>
      </c>
      <c r="E164" s="120">
        <v>2722</v>
      </c>
      <c r="F164" s="121">
        <f t="shared" si="18"/>
        <v>-0.83803403546352495</v>
      </c>
      <c r="G164" s="120">
        <v>15037</v>
      </c>
      <c r="H164" s="121">
        <f t="shared" si="18"/>
        <v>4.5242468772961058</v>
      </c>
      <c r="I164" s="120">
        <v>20151</v>
      </c>
      <c r="J164" s="121">
        <f t="shared" si="18"/>
        <v>0.34009443373013237</v>
      </c>
      <c r="K164" s="120">
        <v>30435</v>
      </c>
      <c r="L164" s="121">
        <f t="shared" si="18"/>
        <v>0.5103468810480869</v>
      </c>
      <c r="M164" s="120">
        <v>32786</v>
      </c>
      <c r="N164" s="121">
        <f t="shared" si="19"/>
        <v>7.7246591095777806E-2</v>
      </c>
    </row>
    <row r="165" spans="2:14" x14ac:dyDescent="0.25">
      <c r="B165" s="119" t="s">
        <v>78</v>
      </c>
      <c r="C165" s="120">
        <v>6098</v>
      </c>
      <c r="D165" s="121">
        <v>-0.46737706349899555</v>
      </c>
      <c r="E165" s="120">
        <v>5410</v>
      </c>
      <c r="F165" s="121">
        <f t="shared" si="18"/>
        <v>-0.11282387668087901</v>
      </c>
      <c r="G165" s="120">
        <v>18097</v>
      </c>
      <c r="H165" s="121">
        <f t="shared" si="18"/>
        <v>2.3451016635859521</v>
      </c>
      <c r="I165" s="120">
        <v>23354</v>
      </c>
      <c r="J165" s="121">
        <f t="shared" si="18"/>
        <v>0.29049013648671052</v>
      </c>
      <c r="K165" s="120">
        <v>33158</v>
      </c>
      <c r="L165" s="121">
        <f t="shared" si="18"/>
        <v>0.41979960606320121</v>
      </c>
      <c r="M165" s="120">
        <v>1267</v>
      </c>
      <c r="N165" s="121">
        <f t="shared" si="19"/>
        <v>-0.9617890101936184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2655</v>
      </c>
      <c r="F166" s="121" t="str">
        <f t="shared" si="18"/>
        <v>-</v>
      </c>
      <c r="G166" s="120">
        <v>18742</v>
      </c>
      <c r="H166" s="121">
        <f t="shared" si="18"/>
        <v>6.0591337099811673</v>
      </c>
      <c r="I166" s="120">
        <v>23096</v>
      </c>
      <c r="J166" s="121">
        <f t="shared" si="18"/>
        <v>0.23231245331341377</v>
      </c>
      <c r="K166" s="120">
        <v>32463</v>
      </c>
      <c r="L166" s="121">
        <f t="shared" si="18"/>
        <v>0.4055680637339798</v>
      </c>
      <c r="M166" s="120">
        <v>686</v>
      </c>
      <c r="N166" s="121">
        <f t="shared" si="19"/>
        <v>-0.97886825000770106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6118</v>
      </c>
      <c r="F167" s="121" t="str">
        <f t="shared" si="18"/>
        <v>-</v>
      </c>
      <c r="G167" s="120">
        <v>12742</v>
      </c>
      <c r="H167" s="121">
        <f t="shared" si="18"/>
        <v>1.0827067669172932</v>
      </c>
      <c r="I167" s="120">
        <v>16668</v>
      </c>
      <c r="J167" s="121">
        <f t="shared" si="18"/>
        <v>0.30811489562078176</v>
      </c>
      <c r="K167" s="120">
        <v>30513</v>
      </c>
      <c r="L167" s="121">
        <f t="shared" si="18"/>
        <v>0.83063354931605482</v>
      </c>
      <c r="M167" s="120">
        <v>787</v>
      </c>
      <c r="N167" s="121">
        <f t="shared" si="19"/>
        <v>-0.97420771474453516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6244</v>
      </c>
      <c r="F168" s="121" t="str">
        <f t="shared" si="18"/>
        <v>-</v>
      </c>
      <c r="G168" s="120">
        <v>10927</v>
      </c>
      <c r="H168" s="121">
        <f t="shared" si="18"/>
        <v>0.75</v>
      </c>
      <c r="I168" s="120">
        <v>16599</v>
      </c>
      <c r="J168" s="121">
        <f t="shared" si="18"/>
        <v>0.51908117507092522</v>
      </c>
      <c r="K168" s="120">
        <v>31108</v>
      </c>
      <c r="L168" s="121">
        <f t="shared" si="18"/>
        <v>0.87408880053015237</v>
      </c>
      <c r="M168" s="120">
        <v>397</v>
      </c>
      <c r="N168" s="121">
        <f t="shared" si="19"/>
        <v>-0.98723800951523721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11639</v>
      </c>
      <c r="F169" s="121" t="str">
        <f t="shared" si="18"/>
        <v>-</v>
      </c>
      <c r="G169" s="120">
        <v>15423</v>
      </c>
      <c r="H169" s="121">
        <f t="shared" si="18"/>
        <v>0.32511384139530897</v>
      </c>
      <c r="I169" s="120">
        <v>21776</v>
      </c>
      <c r="J169" s="121">
        <f t="shared" si="18"/>
        <v>0.41191726642028148</v>
      </c>
      <c r="K169" s="120">
        <v>38922</v>
      </c>
      <c r="L169" s="121">
        <f t="shared" si="18"/>
        <v>0.78738060249816311</v>
      </c>
      <c r="M169" s="120">
        <v>405</v>
      </c>
      <c r="N169" s="121">
        <f t="shared" si="19"/>
        <v>-0.98959457376291049</v>
      </c>
    </row>
    <row r="170" spans="2:14" x14ac:dyDescent="0.25">
      <c r="B170" s="119" t="s">
        <v>88</v>
      </c>
      <c r="C170" s="120">
        <v>4147</v>
      </c>
      <c r="D170" s="121">
        <v>-0.80786693847294289</v>
      </c>
      <c r="E170" s="120">
        <v>14723</v>
      </c>
      <c r="F170" s="121">
        <f t="shared" si="18"/>
        <v>2.5502773088979986</v>
      </c>
      <c r="G170" s="120">
        <v>17002</v>
      </c>
      <c r="H170" s="121">
        <f t="shared" si="18"/>
        <v>0.15479182231882094</v>
      </c>
      <c r="I170" s="120">
        <v>33567</v>
      </c>
      <c r="J170" s="121">
        <f t="shared" si="18"/>
        <v>0.97429714151276325</v>
      </c>
      <c r="K170" s="120">
        <v>43043</v>
      </c>
      <c r="L170" s="121">
        <f t="shared" si="18"/>
        <v>0.28230106950278544</v>
      </c>
      <c r="M170" s="120">
        <v>1043</v>
      </c>
      <c r="N170" s="121">
        <f t="shared" si="19"/>
        <v>-0.97576841762888278</v>
      </c>
    </row>
    <row r="171" spans="2:14" x14ac:dyDescent="0.25">
      <c r="B171" s="119" t="s">
        <v>90</v>
      </c>
      <c r="C171" s="120">
        <v>1472</v>
      </c>
      <c r="D171" s="121">
        <v>-0.91399859780322501</v>
      </c>
      <c r="E171" s="120">
        <v>12480</v>
      </c>
      <c r="F171" s="121">
        <f t="shared" si="18"/>
        <v>7.4782608695652169</v>
      </c>
      <c r="G171" s="120">
        <v>16073</v>
      </c>
      <c r="H171" s="121">
        <f t="shared" si="18"/>
        <v>0.28790064102564106</v>
      </c>
      <c r="I171" s="120">
        <v>25350</v>
      </c>
      <c r="J171" s="121">
        <f t="shared" si="18"/>
        <v>0.57717912026379636</v>
      </c>
      <c r="K171" s="120">
        <v>32169</v>
      </c>
      <c r="L171" s="121">
        <f t="shared" si="18"/>
        <v>0.26899408284023663</v>
      </c>
      <c r="M171" s="120"/>
      <c r="N171" s="121"/>
    </row>
    <row r="172" spans="2:14" x14ac:dyDescent="0.25">
      <c r="B172" s="119" t="s">
        <v>92</v>
      </c>
      <c r="C172" s="120">
        <v>4177</v>
      </c>
      <c r="D172" s="121">
        <v>-0.7362505525036307</v>
      </c>
      <c r="E172" s="120">
        <v>14829</v>
      </c>
      <c r="F172" s="121">
        <f t="shared" si="18"/>
        <v>2.5501556140770889</v>
      </c>
      <c r="G172" s="120">
        <v>15893</v>
      </c>
      <c r="H172" s="121">
        <f t="shared" si="18"/>
        <v>7.175129813203851E-2</v>
      </c>
      <c r="I172" s="120">
        <v>29606</v>
      </c>
      <c r="J172" s="121">
        <f t="shared" si="18"/>
        <v>0.86283269363870896</v>
      </c>
      <c r="K172" s="120">
        <v>36840</v>
      </c>
      <c r="L172" s="121">
        <f t="shared" si="18"/>
        <v>0.24434236303452006</v>
      </c>
      <c r="M172" s="120"/>
      <c r="N172" s="121"/>
    </row>
    <row r="173" spans="2:14" x14ac:dyDescent="0.25">
      <c r="B173" s="119" t="s">
        <v>94</v>
      </c>
      <c r="C173" s="120">
        <v>612</v>
      </c>
      <c r="D173" s="121">
        <v>-0.94618834080717484</v>
      </c>
      <c r="E173" s="120">
        <v>14802</v>
      </c>
      <c r="F173" s="121">
        <f t="shared" si="18"/>
        <v>23.186274509803923</v>
      </c>
      <c r="G173" s="120">
        <v>15008</v>
      </c>
      <c r="H173" s="121">
        <f t="shared" si="18"/>
        <v>1.3917038238075996E-2</v>
      </c>
      <c r="I173" s="120">
        <v>22746</v>
      </c>
      <c r="J173" s="121">
        <f t="shared" si="18"/>
        <v>0.51559168443496795</v>
      </c>
      <c r="K173" s="120">
        <v>24750</v>
      </c>
      <c r="L173" s="121">
        <f t="shared" si="18"/>
        <v>8.8103402796096075E-2</v>
      </c>
      <c r="M173" s="120"/>
      <c r="N173" s="121"/>
    </row>
    <row r="174" spans="2:14" x14ac:dyDescent="0.25">
      <c r="B174" s="119" t="s">
        <v>96</v>
      </c>
      <c r="C174" s="120">
        <v>2033</v>
      </c>
      <c r="D174" s="121">
        <v>-0.81001775534996723</v>
      </c>
      <c r="E174" s="120">
        <v>11502</v>
      </c>
      <c r="F174" s="121">
        <f t="shared" si="18"/>
        <v>4.6576487948844072</v>
      </c>
      <c r="G174" s="120">
        <v>14877</v>
      </c>
      <c r="H174" s="121">
        <f t="shared" si="18"/>
        <v>0.29342723004694826</v>
      </c>
      <c r="I174" s="120">
        <v>23544</v>
      </c>
      <c r="J174" s="121">
        <f t="shared" si="18"/>
        <v>0.58257713248638843</v>
      </c>
      <c r="K174" s="120">
        <v>25480</v>
      </c>
      <c r="L174" s="121">
        <f t="shared" si="18"/>
        <v>8.2229018008834531E-2</v>
      </c>
      <c r="M174" s="120"/>
      <c r="N174" s="121"/>
    </row>
    <row r="175" spans="2:14" ht="15.75" x14ac:dyDescent="0.25">
      <c r="B175" s="122" t="s">
        <v>33</v>
      </c>
      <c r="C175" s="123">
        <v>48969</v>
      </c>
      <c r="D175" s="124">
        <v>-0.71801796614073476</v>
      </c>
      <c r="E175" s="123">
        <v>105849</v>
      </c>
      <c r="F175" s="124">
        <f t="shared" si="18"/>
        <v>1.1615511854438521</v>
      </c>
      <c r="G175" s="123">
        <v>179405</v>
      </c>
      <c r="H175" s="124">
        <f t="shared" si="18"/>
        <v>0.69491445360844217</v>
      </c>
      <c r="I175" s="123">
        <v>275311</v>
      </c>
      <c r="J175" s="124">
        <f t="shared" si="18"/>
        <v>0.53457818901368404</v>
      </c>
      <c r="K175" s="123">
        <v>384207</v>
      </c>
      <c r="L175" s="124">
        <f t="shared" si="18"/>
        <v>0.3955381368706663</v>
      </c>
      <c r="M175" s="123">
        <v>266341</v>
      </c>
      <c r="N175" s="124">
        <v>5.1817577971680073E-3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256</v>
      </c>
      <c r="G184" s="118" t="s">
        <v>72</v>
      </c>
      <c r="H184" s="117" t="s">
        <v>256</v>
      </c>
      <c r="I184" s="118" t="s">
        <v>72</v>
      </c>
      <c r="J184" s="117" t="s">
        <v>256</v>
      </c>
      <c r="K184" s="118" t="s">
        <v>72</v>
      </c>
      <c r="L184" s="117" t="s">
        <v>256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2894</v>
      </c>
      <c r="D185" s="121">
        <v>-0.31600094540297807</v>
      </c>
      <c r="E185" s="120">
        <v>241</v>
      </c>
      <c r="F185" s="121">
        <f t="shared" ref="F185:L197" si="20">IFERROR(E185/C185-1,"-")</f>
        <v>-0.91672425708362126</v>
      </c>
      <c r="G185" s="120">
        <v>3071</v>
      </c>
      <c r="H185" s="121">
        <f t="shared" si="20"/>
        <v>11.742738589211617</v>
      </c>
      <c r="I185" s="120">
        <v>3587</v>
      </c>
      <c r="J185" s="121">
        <f t="shared" si="20"/>
        <v>0.16802344513187895</v>
      </c>
      <c r="K185" s="120">
        <v>3593</v>
      </c>
      <c r="L185" s="121">
        <f t="shared" si="20"/>
        <v>1.6727069974908915E-3</v>
      </c>
      <c r="M185" s="120">
        <v>5043</v>
      </c>
      <c r="N185" s="121">
        <f t="shared" ref="N185:N194" si="21">IFERROR(M185/K185-1,"-")</f>
        <v>0.40356248260506544</v>
      </c>
    </row>
    <row r="186" spans="1:15" x14ac:dyDescent="0.25">
      <c r="B186" s="119" t="s">
        <v>76</v>
      </c>
      <c r="C186" s="120">
        <v>2669</v>
      </c>
      <c r="D186" s="121">
        <v>-0.11768595041322316</v>
      </c>
      <c r="E186" s="120">
        <v>241</v>
      </c>
      <c r="F186" s="121">
        <f t="shared" si="20"/>
        <v>-0.90970400899213189</v>
      </c>
      <c r="G186" s="120">
        <v>3129</v>
      </c>
      <c r="H186" s="121">
        <f t="shared" si="20"/>
        <v>11.983402489626556</v>
      </c>
      <c r="I186" s="120">
        <v>2714</v>
      </c>
      <c r="J186" s="121">
        <f t="shared" si="20"/>
        <v>-0.13263023330137425</v>
      </c>
      <c r="K186" s="120">
        <v>4033</v>
      </c>
      <c r="L186" s="121">
        <f t="shared" si="20"/>
        <v>0.48599852616064854</v>
      </c>
      <c r="M186" s="120">
        <v>4733</v>
      </c>
      <c r="N186" s="121">
        <f t="shared" si="21"/>
        <v>0.17356806347632037</v>
      </c>
    </row>
    <row r="187" spans="1:15" x14ac:dyDescent="0.25">
      <c r="B187" s="119" t="s">
        <v>78</v>
      </c>
      <c r="C187" s="120">
        <v>2054</v>
      </c>
      <c r="D187" s="121">
        <v>-0.45574986751457336</v>
      </c>
      <c r="E187" s="120">
        <v>121</v>
      </c>
      <c r="F187" s="121">
        <f t="shared" si="20"/>
        <v>-0.94109055501460559</v>
      </c>
      <c r="G187" s="120">
        <v>2637</v>
      </c>
      <c r="H187" s="121">
        <f t="shared" si="20"/>
        <v>20.793388429752067</v>
      </c>
      <c r="I187" s="120">
        <v>4070</v>
      </c>
      <c r="J187" s="121">
        <f t="shared" si="20"/>
        <v>0.5434205536594614</v>
      </c>
      <c r="K187" s="120">
        <v>3780</v>
      </c>
      <c r="L187" s="121">
        <f t="shared" si="20"/>
        <v>-7.1253071253071232E-2</v>
      </c>
      <c r="M187" s="120">
        <v>336</v>
      </c>
      <c r="N187" s="121">
        <f t="shared" si="21"/>
        <v>-0.91111111111111109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190</v>
      </c>
      <c r="F188" s="121" t="str">
        <f t="shared" si="20"/>
        <v>-</v>
      </c>
      <c r="G188" s="120">
        <v>2990</v>
      </c>
      <c r="H188" s="121">
        <f t="shared" si="20"/>
        <v>14.736842105263158</v>
      </c>
      <c r="I188" s="120">
        <v>2042</v>
      </c>
      <c r="J188" s="121">
        <f t="shared" si="20"/>
        <v>-0.31705685618729096</v>
      </c>
      <c r="K188" s="120">
        <v>3683</v>
      </c>
      <c r="L188" s="121">
        <f t="shared" si="20"/>
        <v>0.80362389813907931</v>
      </c>
      <c r="M188" s="120">
        <v>313</v>
      </c>
      <c r="N188" s="121">
        <f t="shared" si="21"/>
        <v>-0.91501493347814278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963</v>
      </c>
      <c r="F189" s="121" t="str">
        <f t="shared" si="20"/>
        <v>-</v>
      </c>
      <c r="G189" s="120">
        <v>1713</v>
      </c>
      <c r="H189" s="121">
        <f t="shared" si="20"/>
        <v>0.77881619937694713</v>
      </c>
      <c r="I189" s="120">
        <v>2232</v>
      </c>
      <c r="J189" s="121">
        <f t="shared" si="20"/>
        <v>0.30297723292469358</v>
      </c>
      <c r="K189" s="120">
        <v>3663</v>
      </c>
      <c r="L189" s="121">
        <f t="shared" si="20"/>
        <v>0.6411290322580645</v>
      </c>
      <c r="M189" s="120">
        <v>152</v>
      </c>
      <c r="N189" s="121">
        <f t="shared" si="21"/>
        <v>-0.95850395850395853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1692</v>
      </c>
      <c r="F190" s="121" t="str">
        <f t="shared" si="20"/>
        <v>-</v>
      </c>
      <c r="G190" s="120">
        <v>2174</v>
      </c>
      <c r="H190" s="121">
        <f t="shared" si="20"/>
        <v>0.28486997635933808</v>
      </c>
      <c r="I190" s="120">
        <v>2900</v>
      </c>
      <c r="J190" s="121">
        <f t="shared" si="20"/>
        <v>0.33394664213431469</v>
      </c>
      <c r="K190" s="120">
        <v>4781</v>
      </c>
      <c r="L190" s="121">
        <f t="shared" si="20"/>
        <v>0.6486206896551725</v>
      </c>
      <c r="M190" s="120">
        <v>105</v>
      </c>
      <c r="N190" s="121">
        <f t="shared" si="21"/>
        <v>-0.97803806734992682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2335</v>
      </c>
      <c r="F191" s="121" t="str">
        <f t="shared" si="20"/>
        <v>-</v>
      </c>
      <c r="G191" s="120">
        <v>3144</v>
      </c>
      <c r="H191" s="121">
        <f t="shared" si="20"/>
        <v>0.34646680942184149</v>
      </c>
      <c r="I191" s="120">
        <v>5343</v>
      </c>
      <c r="J191" s="121">
        <f t="shared" si="20"/>
        <v>0.69942748091603058</v>
      </c>
      <c r="K191" s="120">
        <v>8924</v>
      </c>
      <c r="L191" s="121">
        <f t="shared" si="20"/>
        <v>0.67022272131761174</v>
      </c>
      <c r="M191" s="120">
        <v>178</v>
      </c>
      <c r="N191" s="121">
        <f t="shared" si="21"/>
        <v>-0.98005378753922012</v>
      </c>
    </row>
    <row r="192" spans="1:15" x14ac:dyDescent="0.25">
      <c r="B192" s="119" t="s">
        <v>88</v>
      </c>
      <c r="C192" s="120">
        <v>1276</v>
      </c>
      <c r="D192" s="121">
        <v>-0.78094420600858372</v>
      </c>
      <c r="E192" s="120">
        <v>6710</v>
      </c>
      <c r="F192" s="121">
        <f t="shared" si="20"/>
        <v>4.2586206896551726</v>
      </c>
      <c r="G192" s="120">
        <v>2618</v>
      </c>
      <c r="H192" s="121">
        <f t="shared" si="20"/>
        <v>-0.60983606557377046</v>
      </c>
      <c r="I192" s="120">
        <v>6391</v>
      </c>
      <c r="J192" s="121">
        <f t="shared" si="20"/>
        <v>1.4411764705882355</v>
      </c>
      <c r="K192" s="120">
        <v>5956</v>
      </c>
      <c r="L192" s="121">
        <f t="shared" si="20"/>
        <v>-6.8064465654827155E-2</v>
      </c>
      <c r="M192" s="120">
        <v>157</v>
      </c>
      <c r="N192" s="121">
        <f t="shared" si="21"/>
        <v>-0.97364002686366691</v>
      </c>
    </row>
    <row r="193" spans="2:15" x14ac:dyDescent="0.25">
      <c r="B193" s="119" t="s">
        <v>90</v>
      </c>
      <c r="C193" s="120">
        <v>3461</v>
      </c>
      <c r="D193" s="121">
        <v>-0.18774935461159348</v>
      </c>
      <c r="E193" s="120">
        <v>5611</v>
      </c>
      <c r="F193" s="121">
        <f t="shared" si="20"/>
        <v>0.62120774342675533</v>
      </c>
      <c r="G193" s="120">
        <v>3064</v>
      </c>
      <c r="H193" s="121">
        <f t="shared" si="20"/>
        <v>-0.45392978078773838</v>
      </c>
      <c r="I193" s="120">
        <v>4673</v>
      </c>
      <c r="J193" s="121">
        <f t="shared" si="20"/>
        <v>0.52513054830287209</v>
      </c>
      <c r="K193" s="120">
        <v>5487</v>
      </c>
      <c r="L193" s="121">
        <f t="shared" si="20"/>
        <v>0.17419216777230906</v>
      </c>
      <c r="M193" s="120"/>
      <c r="N193" s="121"/>
    </row>
    <row r="194" spans="2:15" x14ac:dyDescent="0.25">
      <c r="B194" s="119" t="s">
        <v>92</v>
      </c>
      <c r="C194" s="120">
        <v>1379</v>
      </c>
      <c r="D194" s="121">
        <v>-0.55857874519846351</v>
      </c>
      <c r="E194" s="120">
        <v>5242</v>
      </c>
      <c r="F194" s="121">
        <f t="shared" si="20"/>
        <v>2.8013052936910805</v>
      </c>
      <c r="G194" s="120">
        <v>2154</v>
      </c>
      <c r="H194" s="121">
        <f t="shared" si="20"/>
        <v>-0.58908813429988549</v>
      </c>
      <c r="I194" s="120">
        <v>4047</v>
      </c>
      <c r="J194" s="121">
        <f t="shared" si="20"/>
        <v>0.87883008356545966</v>
      </c>
      <c r="K194" s="120">
        <v>5700</v>
      </c>
      <c r="L194" s="121">
        <f t="shared" si="20"/>
        <v>0.40845070422535201</v>
      </c>
      <c r="M194" s="120"/>
      <c r="N194" s="121"/>
    </row>
    <row r="195" spans="2:15" x14ac:dyDescent="0.25">
      <c r="B195" s="119" t="s">
        <v>94</v>
      </c>
      <c r="C195" s="120">
        <v>671</v>
      </c>
      <c r="D195" s="121">
        <v>-0.77169105137801974</v>
      </c>
      <c r="E195" s="120">
        <v>6043</v>
      </c>
      <c r="F195" s="121">
        <f t="shared" si="20"/>
        <v>8.0059612518628906</v>
      </c>
      <c r="G195" s="120">
        <v>3174</v>
      </c>
      <c r="H195" s="121">
        <f t="shared" si="20"/>
        <v>-0.47476418997186831</v>
      </c>
      <c r="I195" s="120">
        <v>3953</v>
      </c>
      <c r="J195" s="121">
        <f t="shared" si="20"/>
        <v>0.245431632010082</v>
      </c>
      <c r="K195" s="120">
        <v>4388</v>
      </c>
      <c r="L195" s="121">
        <f t="shared" si="20"/>
        <v>0.11004300531242084</v>
      </c>
      <c r="M195" s="120"/>
      <c r="N195" s="121"/>
    </row>
    <row r="196" spans="2:15" x14ac:dyDescent="0.25">
      <c r="B196" s="119" t="s">
        <v>96</v>
      </c>
      <c r="C196" s="120">
        <v>337</v>
      </c>
      <c r="D196" s="121">
        <v>-0.88572397422855209</v>
      </c>
      <c r="E196" s="120">
        <v>3911</v>
      </c>
      <c r="F196" s="121">
        <f t="shared" si="20"/>
        <v>10.6053412462908</v>
      </c>
      <c r="G196" s="120">
        <v>3870</v>
      </c>
      <c r="H196" s="121">
        <f t="shared" si="20"/>
        <v>-1.0483252365124041E-2</v>
      </c>
      <c r="I196" s="120">
        <v>3615</v>
      </c>
      <c r="J196" s="121">
        <f t="shared" si="20"/>
        <v>-6.589147286821706E-2</v>
      </c>
      <c r="K196" s="120">
        <v>4832</v>
      </c>
      <c r="L196" s="121">
        <f t="shared" si="20"/>
        <v>0.33665283540802204</v>
      </c>
      <c r="M196" s="120"/>
      <c r="N196" s="121"/>
    </row>
    <row r="197" spans="2:15" ht="15.75" x14ac:dyDescent="0.25">
      <c r="B197" s="122" t="s">
        <v>33</v>
      </c>
      <c r="C197" s="123">
        <v>14962</v>
      </c>
      <c r="D197" s="124">
        <v>-0.68040840738209152</v>
      </c>
      <c r="E197" s="123">
        <v>33300</v>
      </c>
      <c r="F197" s="124">
        <f t="shared" si="20"/>
        <v>1.2256382836519184</v>
      </c>
      <c r="G197" s="123">
        <v>33738</v>
      </c>
      <c r="H197" s="124">
        <f t="shared" si="20"/>
        <v>1.3153153153153241E-2</v>
      </c>
      <c r="I197" s="123">
        <v>45567</v>
      </c>
      <c r="J197" s="124">
        <f t="shared" si="20"/>
        <v>0.35061355148497242</v>
      </c>
      <c r="K197" s="123">
        <v>58820</v>
      </c>
      <c r="L197" s="124">
        <f t="shared" si="20"/>
        <v>0.29084644589286102</v>
      </c>
      <c r="M197" s="123">
        <v>38574</v>
      </c>
      <c r="N197" s="124">
        <v>4.1912894072320128E-3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256</v>
      </c>
      <c r="G206" s="118" t="s">
        <v>72</v>
      </c>
      <c r="H206" s="117" t="s">
        <v>256</v>
      </c>
      <c r="I206" s="118" t="s">
        <v>72</v>
      </c>
      <c r="J206" s="117" t="s">
        <v>256</v>
      </c>
      <c r="K206" s="118" t="s">
        <v>72</v>
      </c>
      <c r="L206" s="117" t="s">
        <v>256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4444</v>
      </c>
      <c r="D207" s="121">
        <v>-5.5472901168969191E-2</v>
      </c>
      <c r="E207" s="120">
        <v>228</v>
      </c>
      <c r="F207" s="121">
        <f t="shared" ref="F207:L219" si="22">IFERROR(E207/C207-1,"-")</f>
        <v>-0.9486948694869487</v>
      </c>
      <c r="G207" s="120">
        <v>6256</v>
      </c>
      <c r="H207" s="121">
        <f t="shared" si="22"/>
        <v>26.438596491228068</v>
      </c>
      <c r="I207" s="120">
        <v>6581</v>
      </c>
      <c r="J207" s="121">
        <f t="shared" si="22"/>
        <v>5.1950127877237851E-2</v>
      </c>
      <c r="K207" s="120">
        <v>8748</v>
      </c>
      <c r="L207" s="121">
        <f t="shared" si="22"/>
        <v>0.32928126424555537</v>
      </c>
      <c r="M207" s="120">
        <v>10873</v>
      </c>
      <c r="N207" s="121">
        <f t="shared" ref="N207:N216" si="23">IFERROR(M207/K207-1,"-")</f>
        <v>0.24291266575217185</v>
      </c>
    </row>
    <row r="208" spans="2:15" x14ac:dyDescent="0.25">
      <c r="B208" s="119" t="s">
        <v>76</v>
      </c>
      <c r="C208" s="120">
        <v>3952</v>
      </c>
      <c r="D208" s="121">
        <v>-0.11509180474697711</v>
      </c>
      <c r="E208" s="120">
        <v>299</v>
      </c>
      <c r="F208" s="121">
        <f t="shared" si="22"/>
        <v>-0.92434210526315785</v>
      </c>
      <c r="G208" s="120">
        <v>5800</v>
      </c>
      <c r="H208" s="121">
        <f t="shared" si="22"/>
        <v>18.397993311036789</v>
      </c>
      <c r="I208" s="120">
        <v>5446</v>
      </c>
      <c r="J208" s="121">
        <f t="shared" si="22"/>
        <v>-6.1034482758620667E-2</v>
      </c>
      <c r="K208" s="120">
        <v>7811</v>
      </c>
      <c r="L208" s="121">
        <f t="shared" si="22"/>
        <v>0.43426367976496505</v>
      </c>
      <c r="M208" s="120">
        <v>11952</v>
      </c>
      <c r="N208" s="121">
        <f t="shared" si="23"/>
        <v>0.53014978875944174</v>
      </c>
    </row>
    <row r="209" spans="2:15" x14ac:dyDescent="0.25">
      <c r="B209" s="119" t="s">
        <v>78</v>
      </c>
      <c r="C209" s="120">
        <v>2527</v>
      </c>
      <c r="D209" s="121">
        <v>-0.49134460547504022</v>
      </c>
      <c r="E209" s="120">
        <v>324</v>
      </c>
      <c r="F209" s="121">
        <f t="shared" si="22"/>
        <v>-0.87178472497032056</v>
      </c>
      <c r="G209" s="120">
        <v>5060</v>
      </c>
      <c r="H209" s="121">
        <f t="shared" si="22"/>
        <v>14.617283950617283</v>
      </c>
      <c r="I209" s="120">
        <v>5191</v>
      </c>
      <c r="J209" s="121">
        <f t="shared" si="22"/>
        <v>2.5889328063241068E-2</v>
      </c>
      <c r="K209" s="120">
        <v>7389</v>
      </c>
      <c r="L209" s="121">
        <f t="shared" si="22"/>
        <v>0.42342515892891552</v>
      </c>
      <c r="M209" s="120">
        <v>329</v>
      </c>
      <c r="N209" s="121">
        <f t="shared" si="23"/>
        <v>-0.95547435376911627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162</v>
      </c>
      <c r="F210" s="121" t="str">
        <f t="shared" si="22"/>
        <v>-</v>
      </c>
      <c r="G210" s="120">
        <v>5496</v>
      </c>
      <c r="H210" s="121">
        <f t="shared" si="22"/>
        <v>32.925925925925924</v>
      </c>
      <c r="I210" s="120">
        <v>4693</v>
      </c>
      <c r="J210" s="121">
        <f t="shared" si="22"/>
        <v>-0.1461062590975255</v>
      </c>
      <c r="K210" s="120">
        <v>7994</v>
      </c>
      <c r="L210" s="121">
        <f t="shared" si="22"/>
        <v>0.70338802471766471</v>
      </c>
      <c r="M210" s="120">
        <v>141</v>
      </c>
      <c r="N210" s="121">
        <f t="shared" si="23"/>
        <v>-0.98236177132849634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482</v>
      </c>
      <c r="F211" s="121" t="str">
        <f t="shared" si="22"/>
        <v>-</v>
      </c>
      <c r="G211" s="120">
        <v>4009</v>
      </c>
      <c r="H211" s="121">
        <f t="shared" si="22"/>
        <v>7.3174273858921168</v>
      </c>
      <c r="I211" s="120">
        <v>4570</v>
      </c>
      <c r="J211" s="121">
        <f t="shared" si="22"/>
        <v>0.13993514592167622</v>
      </c>
      <c r="K211" s="120">
        <v>7162</v>
      </c>
      <c r="L211" s="121">
        <f t="shared" si="22"/>
        <v>0.56717724288840254</v>
      </c>
      <c r="M211" s="120">
        <v>274</v>
      </c>
      <c r="N211" s="121">
        <f t="shared" si="23"/>
        <v>-0.96174253001954757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1221</v>
      </c>
      <c r="F212" s="121" t="str">
        <f t="shared" si="22"/>
        <v>-</v>
      </c>
      <c r="G212" s="120">
        <v>3989</v>
      </c>
      <c r="H212" s="121">
        <f t="shared" si="22"/>
        <v>2.2669942669942671</v>
      </c>
      <c r="I212" s="120">
        <v>6037</v>
      </c>
      <c r="J212" s="121">
        <f t="shared" si="22"/>
        <v>0.51341188267736282</v>
      </c>
      <c r="K212" s="120">
        <v>10443</v>
      </c>
      <c r="L212" s="121">
        <f t="shared" si="22"/>
        <v>0.72983269836011266</v>
      </c>
      <c r="M212" s="120">
        <v>155</v>
      </c>
      <c r="N212" s="121">
        <f t="shared" si="23"/>
        <v>-0.98515752178492766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3777</v>
      </c>
      <c r="F213" s="121" t="str">
        <f t="shared" si="22"/>
        <v>-</v>
      </c>
      <c r="G213" s="120">
        <v>7258</v>
      </c>
      <c r="H213" s="121">
        <f t="shared" si="22"/>
        <v>0.92163092401376745</v>
      </c>
      <c r="I213" s="120">
        <v>9426</v>
      </c>
      <c r="J213" s="121">
        <f t="shared" si="22"/>
        <v>0.29870487737668783</v>
      </c>
      <c r="K213" s="120">
        <v>17870</v>
      </c>
      <c r="L213" s="121">
        <f t="shared" si="22"/>
        <v>0.89582007214088688</v>
      </c>
      <c r="M213" s="120">
        <v>130</v>
      </c>
      <c r="N213" s="121">
        <f t="shared" si="23"/>
        <v>-0.99272523782876332</v>
      </c>
    </row>
    <row r="214" spans="2:15" x14ac:dyDescent="0.25">
      <c r="B214" s="119" t="s">
        <v>88</v>
      </c>
      <c r="C214" s="120">
        <v>1443</v>
      </c>
      <c r="D214" s="121">
        <v>-0.89691384483497638</v>
      </c>
      <c r="E214" s="120">
        <v>5378</v>
      </c>
      <c r="F214" s="121">
        <f t="shared" si="22"/>
        <v>2.726957726957727</v>
      </c>
      <c r="G214" s="120">
        <v>10210</v>
      </c>
      <c r="H214" s="121">
        <f t="shared" si="22"/>
        <v>0.89847526961695801</v>
      </c>
      <c r="I214" s="120">
        <v>13529</v>
      </c>
      <c r="J214" s="121">
        <f t="shared" si="22"/>
        <v>0.32507345739471116</v>
      </c>
      <c r="K214" s="120">
        <v>17817</v>
      </c>
      <c r="L214" s="121">
        <f t="shared" si="22"/>
        <v>0.31694877670189969</v>
      </c>
      <c r="M214" s="120">
        <v>98</v>
      </c>
      <c r="N214" s="121">
        <f t="shared" si="23"/>
        <v>-0.99449963517988438</v>
      </c>
    </row>
    <row r="215" spans="2:15" x14ac:dyDescent="0.25">
      <c r="B215" s="119" t="s">
        <v>90</v>
      </c>
      <c r="C215" s="120">
        <v>396</v>
      </c>
      <c r="D215" s="121">
        <v>-0.9397260273972603</v>
      </c>
      <c r="E215" s="120">
        <v>5141</v>
      </c>
      <c r="F215" s="121">
        <f t="shared" si="22"/>
        <v>11.982323232323232</v>
      </c>
      <c r="G215" s="120">
        <v>7103</v>
      </c>
      <c r="H215" s="121">
        <f t="shared" si="22"/>
        <v>0.38163781365493099</v>
      </c>
      <c r="I215" s="120">
        <v>9989</v>
      </c>
      <c r="J215" s="121">
        <f t="shared" si="22"/>
        <v>0.40630719414331962</v>
      </c>
      <c r="K215" s="120">
        <v>13011</v>
      </c>
      <c r="L215" s="121">
        <f t="shared" si="22"/>
        <v>0.30253278606467116</v>
      </c>
      <c r="M215" s="120"/>
      <c r="N215" s="121"/>
    </row>
    <row r="216" spans="2:15" x14ac:dyDescent="0.25">
      <c r="B216" s="119" t="s">
        <v>92</v>
      </c>
      <c r="C216" s="120">
        <v>218</v>
      </c>
      <c r="D216" s="121">
        <v>-0.96025524156791253</v>
      </c>
      <c r="E216" s="120">
        <v>7377</v>
      </c>
      <c r="F216" s="121">
        <f t="shared" si="22"/>
        <v>32.839449541284402</v>
      </c>
      <c r="G216" s="120">
        <v>6492</v>
      </c>
      <c r="H216" s="121">
        <f t="shared" si="22"/>
        <v>-0.11996746644977629</v>
      </c>
      <c r="I216" s="120">
        <v>9266</v>
      </c>
      <c r="J216" s="121">
        <f t="shared" si="22"/>
        <v>0.42729513247073325</v>
      </c>
      <c r="K216" s="120">
        <v>14761</v>
      </c>
      <c r="L216" s="121">
        <f t="shared" si="22"/>
        <v>0.59302827541549741</v>
      </c>
      <c r="M216" s="120"/>
      <c r="N216" s="121"/>
    </row>
    <row r="217" spans="2:15" x14ac:dyDescent="0.25">
      <c r="B217" s="119" t="s">
        <v>94</v>
      </c>
      <c r="C217" s="120">
        <v>367</v>
      </c>
      <c r="D217" s="121">
        <v>-0.92392205638474301</v>
      </c>
      <c r="E217" s="120">
        <v>6793</v>
      </c>
      <c r="F217" s="121">
        <f t="shared" si="22"/>
        <v>17.509536784741144</v>
      </c>
      <c r="G217" s="120">
        <v>6967</v>
      </c>
      <c r="H217" s="121">
        <f t="shared" si="22"/>
        <v>2.5614603268069969E-2</v>
      </c>
      <c r="I217" s="120">
        <v>8087</v>
      </c>
      <c r="J217" s="121">
        <f t="shared" si="22"/>
        <v>0.16075785847567103</v>
      </c>
      <c r="K217" s="120">
        <v>8957</v>
      </c>
      <c r="L217" s="121">
        <f t="shared" si="22"/>
        <v>0.10758006677383447</v>
      </c>
      <c r="M217" s="120"/>
      <c r="N217" s="121"/>
    </row>
    <row r="218" spans="2:15" x14ac:dyDescent="0.25">
      <c r="B218" s="119" t="s">
        <v>96</v>
      </c>
      <c r="C218" s="120">
        <v>553</v>
      </c>
      <c r="D218" s="121">
        <v>-0.8827893175074184</v>
      </c>
      <c r="E218" s="120">
        <v>7042</v>
      </c>
      <c r="F218" s="121">
        <f t="shared" si="22"/>
        <v>11.734177215189874</v>
      </c>
      <c r="G218" s="120">
        <v>6873</v>
      </c>
      <c r="H218" s="121">
        <f t="shared" si="22"/>
        <v>-2.3998863959102557E-2</v>
      </c>
      <c r="I218" s="120">
        <v>7535</v>
      </c>
      <c r="J218" s="121">
        <f t="shared" si="22"/>
        <v>9.6318929143023535E-2</v>
      </c>
      <c r="K218" s="120">
        <v>12303</v>
      </c>
      <c r="L218" s="121">
        <f t="shared" si="22"/>
        <v>0.63278035832780355</v>
      </c>
      <c r="M218" s="120"/>
      <c r="N218" s="121"/>
    </row>
    <row r="219" spans="2:15" ht="15.75" x14ac:dyDescent="0.25">
      <c r="B219" s="122" t="s">
        <v>33</v>
      </c>
      <c r="C219" s="123">
        <v>15102</v>
      </c>
      <c r="D219" s="124">
        <v>-0.79926895726722935</v>
      </c>
      <c r="E219" s="123">
        <v>38224</v>
      </c>
      <c r="F219" s="124">
        <f t="shared" si="22"/>
        <v>1.5310554893391606</v>
      </c>
      <c r="G219" s="123">
        <v>75513</v>
      </c>
      <c r="H219" s="124">
        <f t="shared" si="22"/>
        <v>0.97553892842193379</v>
      </c>
      <c r="I219" s="123">
        <v>90350</v>
      </c>
      <c r="J219" s="124">
        <f t="shared" si="22"/>
        <v>0.19648272482883744</v>
      </c>
      <c r="K219" s="123">
        <v>134266</v>
      </c>
      <c r="L219" s="124">
        <f t="shared" si="22"/>
        <v>0.48606530160486994</v>
      </c>
      <c r="M219" s="123">
        <v>79982</v>
      </c>
      <c r="N219" s="124">
        <v>-6.1618602904944031E-2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256</v>
      </c>
      <c r="G228" s="118" t="s">
        <v>72</v>
      </c>
      <c r="H228" s="117" t="s">
        <v>256</v>
      </c>
      <c r="I228" s="118" t="s">
        <v>72</v>
      </c>
      <c r="J228" s="117" t="s">
        <v>256</v>
      </c>
      <c r="K228" s="118" t="s">
        <v>72</v>
      </c>
      <c r="L228" s="117" t="s">
        <v>256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12677</v>
      </c>
      <c r="D229" s="121">
        <v>-4.2594970168416291E-2</v>
      </c>
      <c r="E229" s="120">
        <v>191</v>
      </c>
      <c r="F229" s="121">
        <f t="shared" ref="F229:L241" si="24">IFERROR(E229/C229-1,"-")</f>
        <v>-0.9849333438510689</v>
      </c>
      <c r="G229" s="120">
        <v>8499</v>
      </c>
      <c r="H229" s="121">
        <f t="shared" si="24"/>
        <v>43.497382198952877</v>
      </c>
      <c r="I229" s="120">
        <v>14185</v>
      </c>
      <c r="J229" s="121">
        <f t="shared" si="24"/>
        <v>0.66901988469231677</v>
      </c>
      <c r="K229" s="120">
        <v>11905</v>
      </c>
      <c r="L229" s="121">
        <f t="shared" si="24"/>
        <v>-0.16073316884032429</v>
      </c>
      <c r="M229" s="120">
        <v>11922</v>
      </c>
      <c r="N229" s="121">
        <f t="shared" ref="N229:N238" si="25">IFERROR(M229/K229-1,"-")</f>
        <v>1.427971440571163E-3</v>
      </c>
    </row>
    <row r="230" spans="2:15" x14ac:dyDescent="0.25">
      <c r="B230" s="119" t="s">
        <v>76</v>
      </c>
      <c r="C230" s="120">
        <v>10552</v>
      </c>
      <c r="D230" s="121">
        <v>2.5660964230171057E-2</v>
      </c>
      <c r="E230" s="120">
        <v>120</v>
      </c>
      <c r="F230" s="121">
        <f t="shared" si="24"/>
        <v>-0.98862774829416222</v>
      </c>
      <c r="G230" s="120">
        <v>8138</v>
      </c>
      <c r="H230" s="121">
        <f t="shared" si="24"/>
        <v>66.816666666666663</v>
      </c>
      <c r="I230" s="120">
        <v>13893</v>
      </c>
      <c r="J230" s="121">
        <f t="shared" si="24"/>
        <v>0.70717621037109857</v>
      </c>
      <c r="K230" s="120">
        <v>13299</v>
      </c>
      <c r="L230" s="121">
        <f t="shared" si="24"/>
        <v>-4.2755344418052288E-2</v>
      </c>
      <c r="M230" s="120">
        <v>11574</v>
      </c>
      <c r="N230" s="121">
        <f t="shared" si="25"/>
        <v>-0.12970900067674263</v>
      </c>
    </row>
    <row r="231" spans="2:15" x14ac:dyDescent="0.25">
      <c r="B231" s="119" t="s">
        <v>78</v>
      </c>
      <c r="C231" s="120">
        <v>6958</v>
      </c>
      <c r="D231" s="121">
        <v>-0.42967213114754099</v>
      </c>
      <c r="E231" s="120">
        <v>117</v>
      </c>
      <c r="F231" s="121">
        <f t="shared" si="24"/>
        <v>-0.98318482322506462</v>
      </c>
      <c r="G231" s="120">
        <v>7119</v>
      </c>
      <c r="H231" s="121">
        <f t="shared" si="24"/>
        <v>59.846153846153847</v>
      </c>
      <c r="I231" s="120">
        <v>12035</v>
      </c>
      <c r="J231" s="121">
        <f t="shared" si="24"/>
        <v>0.69054642505969932</v>
      </c>
      <c r="K231" s="120">
        <v>11980</v>
      </c>
      <c r="L231" s="121">
        <f t="shared" si="24"/>
        <v>-4.5700041545492232E-3</v>
      </c>
      <c r="M231" s="120">
        <v>26</v>
      </c>
      <c r="N231" s="121">
        <f t="shared" si="25"/>
        <v>-0.99782971619365612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178</v>
      </c>
      <c r="F232" s="121" t="str">
        <f t="shared" si="24"/>
        <v>-</v>
      </c>
      <c r="G232" s="120">
        <v>4096</v>
      </c>
      <c r="H232" s="121">
        <f t="shared" si="24"/>
        <v>22.011235955056179</v>
      </c>
      <c r="I232" s="120">
        <v>4421</v>
      </c>
      <c r="J232" s="121">
        <f t="shared" si="24"/>
        <v>7.9345703125E-2</v>
      </c>
      <c r="K232" s="120">
        <v>2791</v>
      </c>
      <c r="L232" s="121">
        <f t="shared" si="24"/>
        <v>-0.36869486541506447</v>
      </c>
      <c r="M232" s="120">
        <v>44</v>
      </c>
      <c r="N232" s="121">
        <f t="shared" si="25"/>
        <v>-0.98423504120386962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174</v>
      </c>
      <c r="F233" s="121" t="str">
        <f t="shared" si="24"/>
        <v>-</v>
      </c>
      <c r="G233" s="120">
        <v>576</v>
      </c>
      <c r="H233" s="121">
        <f t="shared" si="24"/>
        <v>2.3103448275862069</v>
      </c>
      <c r="I233" s="120">
        <v>1554</v>
      </c>
      <c r="J233" s="121">
        <f t="shared" si="24"/>
        <v>1.6979166666666665</v>
      </c>
      <c r="K233" s="120">
        <v>1368</v>
      </c>
      <c r="L233" s="121">
        <f t="shared" si="24"/>
        <v>-0.11969111969111967</v>
      </c>
      <c r="M233" s="120">
        <v>24</v>
      </c>
      <c r="N233" s="121">
        <f t="shared" si="25"/>
        <v>-0.98245614035087714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167</v>
      </c>
      <c r="F234" s="121" t="str">
        <f t="shared" si="24"/>
        <v>-</v>
      </c>
      <c r="G234" s="120">
        <v>669</v>
      </c>
      <c r="H234" s="121">
        <f t="shared" si="24"/>
        <v>3.0059880239520957</v>
      </c>
      <c r="I234" s="120">
        <v>1137</v>
      </c>
      <c r="J234" s="121">
        <f t="shared" si="24"/>
        <v>0.69955156950672648</v>
      </c>
      <c r="K234" s="120">
        <v>942</v>
      </c>
      <c r="L234" s="121">
        <f t="shared" si="24"/>
        <v>-0.17150395778364114</v>
      </c>
      <c r="M234" s="120">
        <v>4</v>
      </c>
      <c r="N234" s="121">
        <f t="shared" si="25"/>
        <v>-0.99575371549893843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915</v>
      </c>
      <c r="F235" s="121" t="str">
        <f t="shared" si="24"/>
        <v>-</v>
      </c>
      <c r="G235" s="120">
        <v>2777</v>
      </c>
      <c r="H235" s="121">
        <f t="shared" si="24"/>
        <v>2.0349726775956283</v>
      </c>
      <c r="I235" s="120">
        <v>1227</v>
      </c>
      <c r="J235" s="121">
        <f t="shared" si="24"/>
        <v>-0.5581562837594527</v>
      </c>
      <c r="K235" s="120">
        <v>1623</v>
      </c>
      <c r="L235" s="121">
        <f t="shared" si="24"/>
        <v>0.32273838630806839</v>
      </c>
      <c r="M235" s="120">
        <v>45</v>
      </c>
      <c r="N235" s="121">
        <f t="shared" si="25"/>
        <v>-0.97227356746765248</v>
      </c>
    </row>
    <row r="236" spans="2:15" x14ac:dyDescent="0.25">
      <c r="B236" s="119" t="s">
        <v>88</v>
      </c>
      <c r="C236" s="120">
        <v>9</v>
      </c>
      <c r="D236" s="121">
        <v>-0.99605954465849389</v>
      </c>
      <c r="E236" s="120">
        <v>840</v>
      </c>
      <c r="F236" s="121">
        <f t="shared" si="24"/>
        <v>92.333333333333329</v>
      </c>
      <c r="G236" s="120">
        <v>2025</v>
      </c>
      <c r="H236" s="121">
        <f t="shared" si="24"/>
        <v>1.4107142857142856</v>
      </c>
      <c r="I236" s="120">
        <v>1177</v>
      </c>
      <c r="J236" s="121">
        <f t="shared" si="24"/>
        <v>-0.41876543209876538</v>
      </c>
      <c r="K236" s="120">
        <v>1100</v>
      </c>
      <c r="L236" s="121">
        <f t="shared" si="24"/>
        <v>-6.5420560747663559E-2</v>
      </c>
      <c r="M236" s="120">
        <v>2</v>
      </c>
      <c r="N236" s="121">
        <f t="shared" si="25"/>
        <v>-0.99818181818181817</v>
      </c>
    </row>
    <row r="237" spans="2:15" x14ac:dyDescent="0.25">
      <c r="B237" s="119" t="s">
        <v>90</v>
      </c>
      <c r="C237" s="120">
        <v>100</v>
      </c>
      <c r="D237" s="121">
        <v>-0.94810586403736374</v>
      </c>
      <c r="E237" s="120">
        <v>707</v>
      </c>
      <c r="F237" s="121">
        <f t="shared" si="24"/>
        <v>6.07</v>
      </c>
      <c r="G237" s="120">
        <v>1619</v>
      </c>
      <c r="H237" s="121">
        <f t="shared" si="24"/>
        <v>1.2899575671852901</v>
      </c>
      <c r="I237" s="120">
        <v>906</v>
      </c>
      <c r="J237" s="121">
        <f t="shared" si="24"/>
        <v>-0.44039530574428665</v>
      </c>
      <c r="K237" s="120">
        <v>1480</v>
      </c>
      <c r="L237" s="121">
        <f t="shared" si="24"/>
        <v>0.63355408388520962</v>
      </c>
      <c r="M237" s="120"/>
      <c r="N237" s="121"/>
    </row>
    <row r="238" spans="2:15" x14ac:dyDescent="0.25">
      <c r="B238" s="119" t="s">
        <v>92</v>
      </c>
      <c r="C238" s="120">
        <v>13</v>
      </c>
      <c r="D238" s="121">
        <v>-0.99772647778943691</v>
      </c>
      <c r="E238" s="120">
        <v>3040</v>
      </c>
      <c r="F238" s="121">
        <f t="shared" si="24"/>
        <v>232.84615384615384</v>
      </c>
      <c r="G238" s="120">
        <v>6332</v>
      </c>
      <c r="H238" s="121">
        <f t="shared" si="24"/>
        <v>1.0828947368421051</v>
      </c>
      <c r="I238" s="120">
        <v>4290</v>
      </c>
      <c r="J238" s="121">
        <f t="shared" si="24"/>
        <v>-0.32248894504106129</v>
      </c>
      <c r="K238" s="120">
        <v>4680</v>
      </c>
      <c r="L238" s="121">
        <f t="shared" si="24"/>
        <v>9.0909090909090828E-2</v>
      </c>
      <c r="M238" s="120"/>
      <c r="N238" s="121"/>
    </row>
    <row r="239" spans="2:15" x14ac:dyDescent="0.25">
      <c r="B239" s="119" t="s">
        <v>94</v>
      </c>
      <c r="C239" s="120">
        <v>25</v>
      </c>
      <c r="D239" s="121">
        <v>-0.99760398696568908</v>
      </c>
      <c r="E239" s="120">
        <v>8169</v>
      </c>
      <c r="F239" s="121">
        <f t="shared" si="24"/>
        <v>325.76</v>
      </c>
      <c r="G239" s="120">
        <v>11430</v>
      </c>
      <c r="H239" s="121">
        <f t="shared" si="24"/>
        <v>0.39919206757253023</v>
      </c>
      <c r="I239" s="120">
        <v>10498</v>
      </c>
      <c r="J239" s="121">
        <f t="shared" si="24"/>
        <v>-8.1539807524059538E-2</v>
      </c>
      <c r="K239" s="120">
        <v>10590</v>
      </c>
      <c r="L239" s="121">
        <f t="shared" si="24"/>
        <v>8.7635740140978857E-3</v>
      </c>
      <c r="M239" s="120"/>
      <c r="N239" s="121"/>
    </row>
    <row r="240" spans="2:15" x14ac:dyDescent="0.25">
      <c r="B240" s="119" t="s">
        <v>96</v>
      </c>
      <c r="C240" s="120">
        <v>120</v>
      </c>
      <c r="D240" s="121">
        <v>-0.98584237848041534</v>
      </c>
      <c r="E240" s="120">
        <v>6253</v>
      </c>
      <c r="F240" s="121">
        <f t="shared" si="24"/>
        <v>51.108333333333334</v>
      </c>
      <c r="G240" s="120">
        <v>10183</v>
      </c>
      <c r="H240" s="121">
        <f t="shared" si="24"/>
        <v>0.62849832080601309</v>
      </c>
      <c r="I240" s="120">
        <v>9612</v>
      </c>
      <c r="J240" s="121">
        <f t="shared" si="24"/>
        <v>-5.6073848571147944E-2</v>
      </c>
      <c r="K240" s="120">
        <v>6874</v>
      </c>
      <c r="L240" s="121">
        <f t="shared" si="24"/>
        <v>-0.28485226799833541</v>
      </c>
      <c r="M240" s="120"/>
      <c r="N240" s="121"/>
    </row>
    <row r="241" spans="2:15" ht="15.75" x14ac:dyDescent="0.25">
      <c r="B241" s="122" t="s">
        <v>33</v>
      </c>
      <c r="C241" s="123">
        <v>30460</v>
      </c>
      <c r="D241" s="124">
        <v>-0.59285150976434575</v>
      </c>
      <c r="E241" s="123">
        <v>20871</v>
      </c>
      <c r="F241" s="124">
        <f t="shared" si="24"/>
        <v>-0.314806303348654</v>
      </c>
      <c r="G241" s="123">
        <v>63463</v>
      </c>
      <c r="H241" s="124">
        <f t="shared" si="24"/>
        <v>2.0407263667289541</v>
      </c>
      <c r="I241" s="123">
        <v>74935</v>
      </c>
      <c r="J241" s="124">
        <f t="shared" si="24"/>
        <v>0.18076674597797138</v>
      </c>
      <c r="K241" s="123">
        <v>68632</v>
      </c>
      <c r="L241" s="124">
        <f t="shared" si="24"/>
        <v>-8.4112897844798806E-2</v>
      </c>
      <c r="M241" s="123">
        <v>48217</v>
      </c>
      <c r="N241" s="124">
        <v>7.1298435833629492E-2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256</v>
      </c>
      <c r="G254" s="118" t="s">
        <v>72</v>
      </c>
      <c r="H254" s="117" t="s">
        <v>256</v>
      </c>
      <c r="I254" s="118" t="s">
        <v>72</v>
      </c>
      <c r="J254" s="117" t="s">
        <v>256</v>
      </c>
      <c r="K254" s="118" t="s">
        <v>72</v>
      </c>
      <c r="L254" s="117" t="s">
        <v>256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22962</v>
      </c>
      <c r="D255" s="121">
        <v>0.13977960885535601</v>
      </c>
      <c r="E255" s="120">
        <v>414</v>
      </c>
      <c r="F255" s="121">
        <f t="shared" ref="F255:L267" si="26">IFERROR(E255/C255-1,"-")</f>
        <v>-0.98197021165403708</v>
      </c>
      <c r="G255" s="120">
        <v>8088</v>
      </c>
      <c r="H255" s="121">
        <f t="shared" si="26"/>
        <v>18.536231884057973</v>
      </c>
      <c r="I255" s="120">
        <v>14056</v>
      </c>
      <c r="J255" s="121">
        <f t="shared" si="26"/>
        <v>0.73788328387734925</v>
      </c>
      <c r="K255" s="120">
        <v>15423</v>
      </c>
      <c r="L255" s="121">
        <f t="shared" si="26"/>
        <v>9.7253841775754024E-2</v>
      </c>
      <c r="M255" s="120">
        <v>14766</v>
      </c>
      <c r="N255" s="121">
        <f t="shared" ref="N255:N264" si="27">IFERROR(M255/K255-1,"-")</f>
        <v>-4.2598716203073317E-2</v>
      </c>
    </row>
    <row r="256" spans="2:15" x14ac:dyDescent="0.25">
      <c r="B256" s="119" t="s">
        <v>76</v>
      </c>
      <c r="C256" s="120">
        <v>16812</v>
      </c>
      <c r="D256" s="121">
        <v>0.10532544378698216</v>
      </c>
      <c r="E256" s="120">
        <v>460</v>
      </c>
      <c r="F256" s="121">
        <f t="shared" si="26"/>
        <v>-0.97263859148227461</v>
      </c>
      <c r="G256" s="120">
        <v>5654</v>
      </c>
      <c r="H256" s="121">
        <f t="shared" si="26"/>
        <v>11.291304347826086</v>
      </c>
      <c r="I256" s="120">
        <v>10790</v>
      </c>
      <c r="J256" s="121">
        <f t="shared" si="26"/>
        <v>0.90838344534842586</v>
      </c>
      <c r="K256" s="120">
        <v>14145</v>
      </c>
      <c r="L256" s="121">
        <f t="shared" si="26"/>
        <v>0.31093605189990736</v>
      </c>
      <c r="M256" s="120">
        <v>8535</v>
      </c>
      <c r="N256" s="121">
        <f t="shared" si="27"/>
        <v>-0.39660657476139982</v>
      </c>
    </row>
    <row r="257" spans="2:14" x14ac:dyDescent="0.25">
      <c r="B257" s="119" t="s">
        <v>78</v>
      </c>
      <c r="C257" s="120">
        <v>8864</v>
      </c>
      <c r="D257" s="121">
        <v>-0.4214854457642605</v>
      </c>
      <c r="E257" s="120">
        <v>470</v>
      </c>
      <c r="F257" s="121">
        <f t="shared" si="26"/>
        <v>-0.9469765342960289</v>
      </c>
      <c r="G257" s="120">
        <v>6887</v>
      </c>
      <c r="H257" s="121">
        <f t="shared" si="26"/>
        <v>13.653191489361703</v>
      </c>
      <c r="I257" s="120">
        <v>13448</v>
      </c>
      <c r="J257" s="121">
        <f t="shared" si="26"/>
        <v>0.95266444024974595</v>
      </c>
      <c r="K257" s="120">
        <v>13372</v>
      </c>
      <c r="L257" s="121">
        <f t="shared" si="26"/>
        <v>-5.6513979773944456E-3</v>
      </c>
      <c r="M257" s="120">
        <v>104</v>
      </c>
      <c r="N257" s="121">
        <f t="shared" si="27"/>
        <v>-0.99222255459168407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222</v>
      </c>
      <c r="F258" s="121" t="str">
        <f t="shared" si="26"/>
        <v>-</v>
      </c>
      <c r="G258" s="120">
        <v>5203</v>
      </c>
      <c r="H258" s="121">
        <f t="shared" si="26"/>
        <v>22.436936936936938</v>
      </c>
      <c r="I258" s="120">
        <v>6713</v>
      </c>
      <c r="J258" s="121">
        <f t="shared" si="26"/>
        <v>0.29021718239477234</v>
      </c>
      <c r="K258" s="120">
        <v>6549</v>
      </c>
      <c r="L258" s="121">
        <f t="shared" si="26"/>
        <v>-2.4430210040220501E-2</v>
      </c>
      <c r="M258" s="120">
        <v>23</v>
      </c>
      <c r="N258" s="121">
        <f t="shared" si="27"/>
        <v>-0.99648801343716598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984</v>
      </c>
      <c r="F259" s="121" t="str">
        <f t="shared" si="26"/>
        <v>-</v>
      </c>
      <c r="G259" s="120">
        <v>423</v>
      </c>
      <c r="H259" s="121">
        <f t="shared" si="26"/>
        <v>-0.57012195121951215</v>
      </c>
      <c r="I259" s="120">
        <v>976</v>
      </c>
      <c r="J259" s="121">
        <f t="shared" si="26"/>
        <v>1.3073286052009458</v>
      </c>
      <c r="K259" s="120">
        <v>564</v>
      </c>
      <c r="L259" s="121">
        <f t="shared" si="26"/>
        <v>-0.42213114754098358</v>
      </c>
      <c r="M259" s="120">
        <v>52</v>
      </c>
      <c r="N259" s="121">
        <f t="shared" si="27"/>
        <v>-0.90780141843971629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959</v>
      </c>
      <c r="F260" s="121" t="str">
        <f t="shared" si="26"/>
        <v>-</v>
      </c>
      <c r="G260" s="120">
        <v>476</v>
      </c>
      <c r="H260" s="121">
        <f t="shared" si="26"/>
        <v>-0.50364963503649629</v>
      </c>
      <c r="I260" s="120">
        <v>1174</v>
      </c>
      <c r="J260" s="121">
        <f t="shared" si="26"/>
        <v>1.4663865546218489</v>
      </c>
      <c r="K260" s="120">
        <v>774</v>
      </c>
      <c r="L260" s="121">
        <f t="shared" si="26"/>
        <v>-0.34071550255536631</v>
      </c>
      <c r="M260" s="120">
        <v>30</v>
      </c>
      <c r="N260" s="121">
        <f t="shared" si="27"/>
        <v>-0.96124031007751942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212</v>
      </c>
      <c r="F261" s="121" t="str">
        <f t="shared" si="26"/>
        <v>-</v>
      </c>
      <c r="G261" s="120">
        <v>1013</v>
      </c>
      <c r="H261" s="121">
        <f t="shared" si="26"/>
        <v>3.7783018867924527</v>
      </c>
      <c r="I261" s="120">
        <v>1082</v>
      </c>
      <c r="J261" s="121">
        <f t="shared" si="26"/>
        <v>6.8114511352418639E-2</v>
      </c>
      <c r="K261" s="120">
        <v>428</v>
      </c>
      <c r="L261" s="121">
        <f t="shared" si="26"/>
        <v>-0.60443622920517559</v>
      </c>
      <c r="M261" s="120">
        <v>20</v>
      </c>
      <c r="N261" s="121">
        <f t="shared" si="27"/>
        <v>-0.95327102803738317</v>
      </c>
    </row>
    <row r="262" spans="2:14" x14ac:dyDescent="0.25">
      <c r="B262" s="119" t="s">
        <v>88</v>
      </c>
      <c r="C262" s="120">
        <v>67</v>
      </c>
      <c r="D262" s="121">
        <v>-0.95902140672782876</v>
      </c>
      <c r="E262" s="120">
        <v>187</v>
      </c>
      <c r="F262" s="121">
        <f t="shared" si="26"/>
        <v>1.7910447761194028</v>
      </c>
      <c r="G262" s="120">
        <v>1100</v>
      </c>
      <c r="H262" s="121">
        <f t="shared" si="26"/>
        <v>4.882352941176471</v>
      </c>
      <c r="I262" s="120">
        <v>642</v>
      </c>
      <c r="J262" s="121">
        <f t="shared" si="26"/>
        <v>-0.41636363636363638</v>
      </c>
      <c r="K262" s="120">
        <v>407</v>
      </c>
      <c r="L262" s="121">
        <f t="shared" si="26"/>
        <v>-0.36604361370716509</v>
      </c>
      <c r="M262" s="120">
        <v>6</v>
      </c>
      <c r="N262" s="121">
        <f t="shared" si="27"/>
        <v>-0.98525798525798525</v>
      </c>
    </row>
    <row r="263" spans="2:14" x14ac:dyDescent="0.25">
      <c r="B263" s="119" t="s">
        <v>90</v>
      </c>
      <c r="C263" s="120">
        <v>134</v>
      </c>
      <c r="D263" s="121">
        <v>-0.89228295819935688</v>
      </c>
      <c r="E263" s="120">
        <v>591</v>
      </c>
      <c r="F263" s="121">
        <f t="shared" si="26"/>
        <v>3.41044776119403</v>
      </c>
      <c r="G263" s="120">
        <v>876</v>
      </c>
      <c r="H263" s="121">
        <f t="shared" si="26"/>
        <v>0.48223350253807107</v>
      </c>
      <c r="I263" s="120">
        <v>677</v>
      </c>
      <c r="J263" s="121">
        <f t="shared" si="26"/>
        <v>-0.22716894977168944</v>
      </c>
      <c r="K263" s="120">
        <v>1644</v>
      </c>
      <c r="L263" s="121">
        <f t="shared" si="26"/>
        <v>1.4283604135893651</v>
      </c>
      <c r="M263" s="120"/>
      <c r="N263" s="121"/>
    </row>
    <row r="264" spans="2:14" x14ac:dyDescent="0.25">
      <c r="B264" s="119" t="s">
        <v>92</v>
      </c>
      <c r="C264" s="120">
        <v>240</v>
      </c>
      <c r="D264" s="121">
        <v>-0.97433704020530365</v>
      </c>
      <c r="E264" s="120">
        <v>1830</v>
      </c>
      <c r="F264" s="121">
        <f t="shared" si="26"/>
        <v>6.625</v>
      </c>
      <c r="G264" s="120">
        <v>5750</v>
      </c>
      <c r="H264" s="121">
        <f t="shared" si="26"/>
        <v>2.1420765027322406</v>
      </c>
      <c r="I264" s="120">
        <v>5312</v>
      </c>
      <c r="J264" s="121">
        <f t="shared" si="26"/>
        <v>-7.6173913043478314E-2</v>
      </c>
      <c r="K264" s="120">
        <v>3688</v>
      </c>
      <c r="L264" s="121">
        <f t="shared" si="26"/>
        <v>-0.30572289156626509</v>
      </c>
      <c r="M264" s="120"/>
      <c r="N264" s="121"/>
    </row>
    <row r="265" spans="2:14" x14ac:dyDescent="0.25">
      <c r="B265" s="119" t="s">
        <v>94</v>
      </c>
      <c r="C265" s="120">
        <v>431</v>
      </c>
      <c r="D265" s="121">
        <v>-0.97703415569883301</v>
      </c>
      <c r="E265" s="120">
        <v>7490</v>
      </c>
      <c r="F265" s="121">
        <f t="shared" si="26"/>
        <v>16.378190255220417</v>
      </c>
      <c r="G265" s="120">
        <v>10845</v>
      </c>
      <c r="H265" s="121">
        <f t="shared" si="26"/>
        <v>0.44793057409879844</v>
      </c>
      <c r="I265" s="120">
        <v>12717</v>
      </c>
      <c r="J265" s="121">
        <f t="shared" si="26"/>
        <v>0.17261410788381748</v>
      </c>
      <c r="K265" s="120">
        <v>10546</v>
      </c>
      <c r="L265" s="121">
        <f t="shared" si="26"/>
        <v>-0.17071636392230871</v>
      </c>
      <c r="M265" s="120"/>
      <c r="N265" s="121"/>
    </row>
    <row r="266" spans="2:14" x14ac:dyDescent="0.25">
      <c r="B266" s="119" t="s">
        <v>96</v>
      </c>
      <c r="C266" s="120">
        <v>490</v>
      </c>
      <c r="D266" s="121">
        <v>-0.97457319288049404</v>
      </c>
      <c r="E266" s="120">
        <v>8622</v>
      </c>
      <c r="F266" s="121">
        <f t="shared" si="26"/>
        <v>16.59591836734694</v>
      </c>
      <c r="G266" s="120">
        <v>13657</v>
      </c>
      <c r="H266" s="121">
        <f t="shared" si="26"/>
        <v>0.58397123637207149</v>
      </c>
      <c r="I266" s="120">
        <v>14110</v>
      </c>
      <c r="J266" s="121">
        <f t="shared" si="26"/>
        <v>3.3169803031412481E-2</v>
      </c>
      <c r="K266" s="120">
        <v>12135</v>
      </c>
      <c r="L266" s="121">
        <f t="shared" si="26"/>
        <v>-0.13997165131112688</v>
      </c>
      <c r="M266" s="120"/>
      <c r="N266" s="121"/>
    </row>
    <row r="267" spans="2:14" ht="15.75" x14ac:dyDescent="0.25">
      <c r="B267" s="122" t="s">
        <v>33</v>
      </c>
      <c r="C267" s="123">
        <v>50030</v>
      </c>
      <c r="D267" s="124">
        <v>-0.5562552663089273</v>
      </c>
      <c r="E267" s="123">
        <v>22441</v>
      </c>
      <c r="F267" s="124">
        <f t="shared" si="26"/>
        <v>-0.55144913052168698</v>
      </c>
      <c r="G267" s="123">
        <v>59972</v>
      </c>
      <c r="H267" s="124">
        <f t="shared" si="26"/>
        <v>1.6724299273650907</v>
      </c>
      <c r="I267" s="123">
        <v>81697</v>
      </c>
      <c r="J267" s="124">
        <f t="shared" si="26"/>
        <v>0.36225238444607477</v>
      </c>
      <c r="K267" s="123">
        <v>79675</v>
      </c>
      <c r="L267" s="124">
        <f t="shared" si="26"/>
        <v>-2.4749990819736389E-2</v>
      </c>
      <c r="M267" s="123">
        <v>40371</v>
      </c>
      <c r="N267" s="124">
        <v>-0.21855522434284391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8401-CA4F-48B7-B4DA-0849AC9B49B1}">
  <sheetPr>
    <tabColor rgb="FFF29140"/>
  </sheetPr>
  <dimension ref="A4:O113"/>
  <sheetViews>
    <sheetView showGridLines="0" topLeftCell="E1" zoomScaleNormal="100" workbookViewId="0">
      <selection activeCell="P11" sqref="P11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13603</v>
      </c>
      <c r="D9" s="121">
        <v>9.4456512993804864E-2</v>
      </c>
      <c r="E9" s="120">
        <v>2763</v>
      </c>
      <c r="F9" s="121">
        <f t="shared" ref="F9:L21" si="0">IFERROR(E9/C9-1,"-")</f>
        <v>-0.79688304050577075</v>
      </c>
      <c r="G9" s="120">
        <v>11400</v>
      </c>
      <c r="H9" s="121">
        <f t="shared" si="0"/>
        <v>3.1259500542888166</v>
      </c>
      <c r="I9" s="120">
        <v>14353</v>
      </c>
      <c r="J9" s="121">
        <f t="shared" si="0"/>
        <v>0.25903508771929817</v>
      </c>
      <c r="K9" s="120">
        <v>14581</v>
      </c>
      <c r="L9" s="121">
        <f t="shared" si="0"/>
        <v>1.5885180798439258E-2</v>
      </c>
      <c r="M9" s="120">
        <v>14255</v>
      </c>
      <c r="N9" s="121">
        <f t="shared" ref="N9:N18" si="1">IFERROR(M9/K9-1,"-")</f>
        <v>-2.2357862972361309E-2</v>
      </c>
    </row>
    <row r="10" spans="1:15" x14ac:dyDescent="0.25">
      <c r="A10" s="1" t="s">
        <v>75</v>
      </c>
      <c r="B10" s="119" t="s">
        <v>76</v>
      </c>
      <c r="C10" s="120">
        <v>14342</v>
      </c>
      <c r="D10" s="121">
        <v>6.6081914814539511E-2</v>
      </c>
      <c r="E10" s="120">
        <v>3097</v>
      </c>
      <c r="F10" s="121">
        <f t="shared" si="0"/>
        <v>-0.78406080044624182</v>
      </c>
      <c r="G10" s="120">
        <v>11383</v>
      </c>
      <c r="H10" s="121">
        <f t="shared" si="0"/>
        <v>2.6754924120116241</v>
      </c>
      <c r="I10" s="120">
        <v>14251</v>
      </c>
      <c r="J10" s="121">
        <f t="shared" si="0"/>
        <v>0.25195466924360899</v>
      </c>
      <c r="K10" s="120">
        <v>15138</v>
      </c>
      <c r="L10" s="121">
        <f t="shared" si="0"/>
        <v>6.2241246228334823E-2</v>
      </c>
      <c r="M10" s="120">
        <v>13111</v>
      </c>
      <c r="N10" s="121">
        <f t="shared" si="1"/>
        <v>-0.1339014400845554</v>
      </c>
    </row>
    <row r="11" spans="1:15" x14ac:dyDescent="0.25">
      <c r="A11" s="1" t="s">
        <v>77</v>
      </c>
      <c r="B11" s="119" t="s">
        <v>78</v>
      </c>
      <c r="C11" s="120">
        <v>5714</v>
      </c>
      <c r="D11" s="121">
        <v>-0.58980617372577171</v>
      </c>
      <c r="E11" s="120">
        <v>4959</v>
      </c>
      <c r="F11" s="121">
        <f t="shared" si="0"/>
        <v>-0.13213160658032896</v>
      </c>
      <c r="G11" s="120">
        <v>12710</v>
      </c>
      <c r="H11" s="121">
        <f t="shared" si="0"/>
        <v>1.5630167372454125</v>
      </c>
      <c r="I11" s="120">
        <v>15603</v>
      </c>
      <c r="J11" s="121">
        <f t="shared" si="0"/>
        <v>0.22761605035405186</v>
      </c>
      <c r="K11" s="120">
        <v>15292</v>
      </c>
      <c r="L11" s="121">
        <f t="shared" si="0"/>
        <v>-1.9932064346599998E-2</v>
      </c>
      <c r="M11" s="120">
        <v>14094</v>
      </c>
      <c r="N11" s="121">
        <f t="shared" si="1"/>
        <v>-7.834161653151972E-2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4088</v>
      </c>
      <c r="F12" s="121" t="str">
        <f t="shared" si="0"/>
        <v>-</v>
      </c>
      <c r="G12" s="120">
        <v>12193</v>
      </c>
      <c r="H12" s="121">
        <f t="shared" si="0"/>
        <v>1.9826320939334638</v>
      </c>
      <c r="I12" s="120">
        <v>12703</v>
      </c>
      <c r="J12" s="121">
        <f t="shared" si="0"/>
        <v>4.1827277946362651E-2</v>
      </c>
      <c r="K12" s="120">
        <v>13439</v>
      </c>
      <c r="L12" s="121">
        <f t="shared" si="0"/>
        <v>5.793906951113903E-2</v>
      </c>
      <c r="M12" s="120">
        <v>11979</v>
      </c>
      <c r="N12" s="121">
        <f t="shared" si="1"/>
        <v>-0.10863903564253297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5644</v>
      </c>
      <c r="F13" s="121" t="str">
        <f t="shared" si="0"/>
        <v>-</v>
      </c>
      <c r="G13" s="120">
        <v>10085</v>
      </c>
      <c r="H13" s="121">
        <f t="shared" si="0"/>
        <v>0.78685329553508154</v>
      </c>
      <c r="I13" s="120">
        <v>12793</v>
      </c>
      <c r="J13" s="121">
        <f t="shared" si="0"/>
        <v>0.26851760039662875</v>
      </c>
      <c r="K13" s="120">
        <v>12513</v>
      </c>
      <c r="L13" s="121">
        <f t="shared" si="0"/>
        <v>-2.1886969436410553E-2</v>
      </c>
      <c r="M13" s="120">
        <v>13411</v>
      </c>
      <c r="N13" s="121">
        <f t="shared" si="1"/>
        <v>7.1765364021417755E-2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5487</v>
      </c>
      <c r="F14" s="121" t="str">
        <f t="shared" si="0"/>
        <v>-</v>
      </c>
      <c r="G14" s="120">
        <v>11277</v>
      </c>
      <c r="H14" s="121">
        <f t="shared" si="0"/>
        <v>1.0552214324767633</v>
      </c>
      <c r="I14" s="120">
        <v>10373</v>
      </c>
      <c r="J14" s="121">
        <f t="shared" si="0"/>
        <v>-8.0163163962046591E-2</v>
      </c>
      <c r="K14" s="120">
        <v>10115</v>
      </c>
      <c r="L14" s="121">
        <f t="shared" si="0"/>
        <v>-2.4872264532922017E-2</v>
      </c>
      <c r="M14" s="120">
        <v>11658</v>
      </c>
      <c r="N14" s="121">
        <f t="shared" si="1"/>
        <v>0.15254572417202183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5672</v>
      </c>
      <c r="F15" s="121" t="str">
        <f t="shared" si="0"/>
        <v>-</v>
      </c>
      <c r="G15" s="120">
        <v>10710</v>
      </c>
      <c r="H15" s="121">
        <f t="shared" si="0"/>
        <v>0.8882228490832158</v>
      </c>
      <c r="I15" s="120">
        <v>9594</v>
      </c>
      <c r="J15" s="121">
        <f t="shared" si="0"/>
        <v>-0.10420168067226887</v>
      </c>
      <c r="K15" s="120">
        <v>10140</v>
      </c>
      <c r="L15" s="121">
        <f t="shared" si="0"/>
        <v>5.6910569105691033E-2</v>
      </c>
      <c r="M15" s="120">
        <v>9995</v>
      </c>
      <c r="N15" s="121">
        <f t="shared" si="1"/>
        <v>-1.429980276134124E-2</v>
      </c>
    </row>
    <row r="16" spans="1:15" x14ac:dyDescent="0.25">
      <c r="A16" s="1" t="s">
        <v>87</v>
      </c>
      <c r="B16" s="119" t="s">
        <v>88</v>
      </c>
      <c r="C16" s="120">
        <v>6941</v>
      </c>
      <c r="D16" s="121">
        <v>-0.24357018308631206</v>
      </c>
      <c r="E16" s="120">
        <v>8587</v>
      </c>
      <c r="F16" s="121">
        <f t="shared" si="0"/>
        <v>0.23714162224463342</v>
      </c>
      <c r="G16" s="120">
        <v>10270</v>
      </c>
      <c r="H16" s="121">
        <f t="shared" si="0"/>
        <v>0.19599394433445916</v>
      </c>
      <c r="I16" s="120">
        <v>11871</v>
      </c>
      <c r="J16" s="121">
        <f t="shared" si="0"/>
        <v>0.15589094449853946</v>
      </c>
      <c r="K16" s="120">
        <v>9259</v>
      </c>
      <c r="L16" s="121">
        <f t="shared" si="0"/>
        <v>-0.22003201078257939</v>
      </c>
      <c r="M16" s="120">
        <v>11761</v>
      </c>
      <c r="N16" s="121">
        <f t="shared" si="1"/>
        <v>0.27022356625985533</v>
      </c>
    </row>
    <row r="17" spans="1:15" x14ac:dyDescent="0.25">
      <c r="A17" s="1" t="s">
        <v>89</v>
      </c>
      <c r="B17" s="119" t="s">
        <v>90</v>
      </c>
      <c r="C17" s="120">
        <v>3767</v>
      </c>
      <c r="D17" s="121">
        <v>-0.5293015119330251</v>
      </c>
      <c r="E17" s="120">
        <v>9600</v>
      </c>
      <c r="F17" s="121">
        <f t="shared" si="0"/>
        <v>1.5484470400849482</v>
      </c>
      <c r="G17" s="120">
        <v>10967</v>
      </c>
      <c r="H17" s="121">
        <f t="shared" si="0"/>
        <v>0.14239583333333328</v>
      </c>
      <c r="I17" s="120">
        <v>10606</v>
      </c>
      <c r="J17" s="121">
        <f t="shared" si="0"/>
        <v>-3.2916932616029904E-2</v>
      </c>
      <c r="K17" s="120">
        <v>11345</v>
      </c>
      <c r="L17" s="121">
        <f t="shared" si="0"/>
        <v>6.9677541014520061E-2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3603</v>
      </c>
      <c r="D18" s="121">
        <v>-0.66124482888303882</v>
      </c>
      <c r="E18" s="120">
        <v>10119</v>
      </c>
      <c r="F18" s="121">
        <f t="shared" si="0"/>
        <v>1.8084929225645294</v>
      </c>
      <c r="G18" s="120">
        <v>11595</v>
      </c>
      <c r="H18" s="121">
        <f t="shared" si="0"/>
        <v>0.14586421583160392</v>
      </c>
      <c r="I18" s="120">
        <v>11107</v>
      </c>
      <c r="J18" s="121">
        <f t="shared" si="0"/>
        <v>-4.208710651142733E-2</v>
      </c>
      <c r="K18" s="120">
        <v>12187</v>
      </c>
      <c r="L18" s="121">
        <f t="shared" si="0"/>
        <v>9.7235977311605382E-2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3555</v>
      </c>
      <c r="D19" s="121">
        <v>-0.74897613331450352</v>
      </c>
      <c r="E19" s="120">
        <v>12186</v>
      </c>
      <c r="F19" s="121">
        <f t="shared" si="0"/>
        <v>2.4278481012658228</v>
      </c>
      <c r="G19" s="120">
        <v>13053</v>
      </c>
      <c r="H19" s="121">
        <f t="shared" si="0"/>
        <v>7.1147218119153033E-2</v>
      </c>
      <c r="I19" s="120">
        <v>13216</v>
      </c>
      <c r="J19" s="121">
        <f t="shared" si="0"/>
        <v>1.2487550754615828E-2</v>
      </c>
      <c r="K19" s="120">
        <v>14972</v>
      </c>
      <c r="L19" s="121">
        <f t="shared" si="0"/>
        <v>0.13286924939467304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4049</v>
      </c>
      <c r="D20" s="121">
        <v>-0.68901689708141323</v>
      </c>
      <c r="E20" s="120">
        <v>11200</v>
      </c>
      <c r="F20" s="121">
        <f t="shared" si="0"/>
        <v>1.766115090145715</v>
      </c>
      <c r="G20" s="120">
        <v>12114</v>
      </c>
      <c r="H20" s="121">
        <f t="shared" si="0"/>
        <v>8.1607142857142767E-2</v>
      </c>
      <c r="I20" s="120">
        <v>11864</v>
      </c>
      <c r="J20" s="121">
        <f t="shared" si="0"/>
        <v>-2.06372791811128E-2</v>
      </c>
      <c r="K20" s="120">
        <v>13319</v>
      </c>
      <c r="L20" s="121">
        <f t="shared" si="0"/>
        <v>0.12263991908293992</v>
      </c>
      <c r="M20" s="120"/>
      <c r="N20" s="121"/>
    </row>
    <row r="21" spans="1:15" ht="15.75" x14ac:dyDescent="0.25">
      <c r="A21" s="1"/>
      <c r="B21" s="122" t="s">
        <v>33</v>
      </c>
      <c r="C21" s="123">
        <v>59047</v>
      </c>
      <c r="D21" s="124">
        <v>-0.56623275494762204</v>
      </c>
      <c r="E21" s="123">
        <v>83402</v>
      </c>
      <c r="F21" s="124">
        <f t="shared" si="0"/>
        <v>0.41246803393906539</v>
      </c>
      <c r="G21" s="123">
        <v>137757</v>
      </c>
      <c r="H21" s="124">
        <f t="shared" si="0"/>
        <v>0.65172298026426234</v>
      </c>
      <c r="I21" s="123">
        <v>148334</v>
      </c>
      <c r="J21" s="124">
        <f t="shared" si="0"/>
        <v>7.6780127325653202E-2</v>
      </c>
      <c r="K21" s="123">
        <v>152300</v>
      </c>
      <c r="L21" s="124">
        <f t="shared" si="0"/>
        <v>2.6736958485579887E-2</v>
      </c>
      <c r="M21" s="123">
        <v>100264</v>
      </c>
      <c r="N21" s="124">
        <v>-2.1198881336027542E-3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373415</v>
      </c>
      <c r="D31" s="121">
        <v>1.4185533634625491E-2</v>
      </c>
      <c r="E31" s="120">
        <v>2763</v>
      </c>
      <c r="F31" s="121">
        <f t="shared" ref="F31:J43" si="2">IFERROR(E31/C31-1,"-")</f>
        <v>-0.99260072573410285</v>
      </c>
      <c r="G31" s="120">
        <v>11400</v>
      </c>
      <c r="H31" s="121">
        <f t="shared" si="2"/>
        <v>3.1259500542888166</v>
      </c>
      <c r="I31" s="120">
        <v>14353</v>
      </c>
      <c r="J31" s="121">
        <f t="shared" si="2"/>
        <v>0.25903508771929817</v>
      </c>
      <c r="K31" s="120">
        <v>388603</v>
      </c>
      <c r="L31" s="121">
        <f t="shared" ref="L31:L43" si="3">IFERROR(K31/I31-1,"-")</f>
        <v>26.074688218490909</v>
      </c>
      <c r="M31" s="120">
        <v>397887</v>
      </c>
      <c r="N31" s="121">
        <f t="shared" ref="N31:N40" si="4">IFERROR(M31/K31-1,"-")</f>
        <v>2.3890705938965917E-2</v>
      </c>
    </row>
    <row r="32" spans="1:15" x14ac:dyDescent="0.25">
      <c r="B32" s="119" t="s">
        <v>76</v>
      </c>
      <c r="C32" s="120">
        <v>332081</v>
      </c>
      <c r="D32" s="121">
        <v>-9.0338589031624394E-6</v>
      </c>
      <c r="E32" s="120">
        <v>3097</v>
      </c>
      <c r="F32" s="121">
        <f t="shared" si="2"/>
        <v>-0.99067396207551772</v>
      </c>
      <c r="G32" s="120">
        <v>11383</v>
      </c>
      <c r="H32" s="121">
        <f t="shared" si="2"/>
        <v>2.6754924120116241</v>
      </c>
      <c r="I32" s="120">
        <v>14251</v>
      </c>
      <c r="J32" s="121">
        <f t="shared" si="2"/>
        <v>0.25195466924360899</v>
      </c>
      <c r="K32" s="120">
        <v>385800</v>
      </c>
      <c r="L32" s="121">
        <f t="shared" si="3"/>
        <v>26.071784436179918</v>
      </c>
      <c r="M32" s="120">
        <v>385040</v>
      </c>
      <c r="N32" s="121">
        <f t="shared" si="4"/>
        <v>-1.9699326075687251E-3</v>
      </c>
    </row>
    <row r="33" spans="2:15" x14ac:dyDescent="0.25">
      <c r="B33" s="119" t="s">
        <v>78</v>
      </c>
      <c r="C33" s="120">
        <v>163870</v>
      </c>
      <c r="D33" s="121">
        <v>-0.54615951300841381</v>
      </c>
      <c r="E33" s="120">
        <v>4959</v>
      </c>
      <c r="F33" s="121">
        <f t="shared" si="2"/>
        <v>-0.96973820711539638</v>
      </c>
      <c r="G33" s="120">
        <v>12710</v>
      </c>
      <c r="H33" s="121">
        <f t="shared" si="2"/>
        <v>1.5630167372454125</v>
      </c>
      <c r="I33" s="120">
        <v>15603</v>
      </c>
      <c r="J33" s="121">
        <f t="shared" si="2"/>
        <v>0.22761605035405186</v>
      </c>
      <c r="K33" s="120">
        <v>400622</v>
      </c>
      <c r="L33" s="121">
        <f t="shared" si="3"/>
        <v>24.675959751329874</v>
      </c>
      <c r="M33" s="120">
        <v>14094</v>
      </c>
      <c r="N33" s="121">
        <f t="shared" si="4"/>
        <v>-0.96481970535816808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4088</v>
      </c>
      <c r="F34" s="121" t="str">
        <f t="shared" si="2"/>
        <v>-</v>
      </c>
      <c r="G34" s="120">
        <v>12193</v>
      </c>
      <c r="H34" s="121">
        <f t="shared" si="2"/>
        <v>1.9826320939334638</v>
      </c>
      <c r="I34" s="120">
        <v>12703</v>
      </c>
      <c r="J34" s="121">
        <f t="shared" si="2"/>
        <v>4.1827277946362651E-2</v>
      </c>
      <c r="K34" s="120">
        <v>325621</v>
      </c>
      <c r="L34" s="121">
        <f t="shared" si="3"/>
        <v>24.633393686530741</v>
      </c>
      <c r="M34" s="120">
        <v>11979</v>
      </c>
      <c r="N34" s="121">
        <f t="shared" si="4"/>
        <v>-0.96321183216070216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5644</v>
      </c>
      <c r="F35" s="121" t="str">
        <f t="shared" si="2"/>
        <v>-</v>
      </c>
      <c r="G35" s="120">
        <v>10085</v>
      </c>
      <c r="H35" s="121">
        <f t="shared" si="2"/>
        <v>0.78685329553508154</v>
      </c>
      <c r="I35" s="120">
        <v>12793</v>
      </c>
      <c r="J35" s="121">
        <f t="shared" si="2"/>
        <v>0.26851760039662875</v>
      </c>
      <c r="K35" s="120">
        <v>335432</v>
      </c>
      <c r="L35" s="121">
        <f t="shared" si="3"/>
        <v>25.219964042835926</v>
      </c>
      <c r="M35" s="120">
        <v>13411</v>
      </c>
      <c r="N35" s="121">
        <f t="shared" si="4"/>
        <v>-0.96001872212549788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5487</v>
      </c>
      <c r="F36" s="121" t="str">
        <f t="shared" si="2"/>
        <v>-</v>
      </c>
      <c r="G36" s="120">
        <v>11277</v>
      </c>
      <c r="H36" s="121">
        <f t="shared" si="2"/>
        <v>1.0552214324767633</v>
      </c>
      <c r="I36" s="120">
        <v>10373</v>
      </c>
      <c r="J36" s="121">
        <f t="shared" si="2"/>
        <v>-8.0163163962046591E-2</v>
      </c>
      <c r="K36" s="120">
        <v>376782</v>
      </c>
      <c r="L36" s="121">
        <f t="shared" si="3"/>
        <v>35.323339438927988</v>
      </c>
      <c r="M36" s="120">
        <v>11658</v>
      </c>
      <c r="N36" s="121">
        <f t="shared" si="4"/>
        <v>-0.96905903148239569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5672</v>
      </c>
      <c r="F37" s="121" t="str">
        <f t="shared" si="2"/>
        <v>-</v>
      </c>
      <c r="G37" s="120">
        <v>10710</v>
      </c>
      <c r="H37" s="121">
        <f t="shared" si="2"/>
        <v>0.8882228490832158</v>
      </c>
      <c r="I37" s="120">
        <v>9594</v>
      </c>
      <c r="J37" s="121">
        <f t="shared" si="2"/>
        <v>-0.10420168067226887</v>
      </c>
      <c r="K37" s="120">
        <v>429398</v>
      </c>
      <c r="L37" s="121">
        <f t="shared" si="3"/>
        <v>43.756931415468003</v>
      </c>
      <c r="M37" s="120">
        <v>9995</v>
      </c>
      <c r="N37" s="121">
        <f t="shared" si="4"/>
        <v>-0.9767232264705471</v>
      </c>
    </row>
    <row r="38" spans="2:15" x14ac:dyDescent="0.25">
      <c r="B38" s="119" t="s">
        <v>88</v>
      </c>
      <c r="C38" s="120">
        <v>87947</v>
      </c>
      <c r="D38" s="121">
        <v>-0.7821039148305704</v>
      </c>
      <c r="E38" s="120">
        <v>8587</v>
      </c>
      <c r="F38" s="121">
        <f t="shared" si="2"/>
        <v>-0.90236164962989074</v>
      </c>
      <c r="G38" s="120">
        <v>10270</v>
      </c>
      <c r="H38" s="121">
        <f t="shared" si="2"/>
        <v>0.19599394433445916</v>
      </c>
      <c r="I38" s="120">
        <v>11871</v>
      </c>
      <c r="J38" s="121">
        <f t="shared" si="2"/>
        <v>0.15589094449853946</v>
      </c>
      <c r="K38" s="120">
        <v>441301</v>
      </c>
      <c r="L38" s="121">
        <f t="shared" si="3"/>
        <v>36.17471148176228</v>
      </c>
      <c r="M38" s="120">
        <v>11761</v>
      </c>
      <c r="N38" s="121">
        <f t="shared" si="4"/>
        <v>-0.97334925595002053</v>
      </c>
    </row>
    <row r="39" spans="2:15" x14ac:dyDescent="0.25">
      <c r="B39" s="119" t="s">
        <v>90</v>
      </c>
      <c r="C39" s="120">
        <v>61722</v>
      </c>
      <c r="D39" s="121">
        <v>-0.83720053069008171</v>
      </c>
      <c r="E39" s="120">
        <v>9600</v>
      </c>
      <c r="F39" s="121">
        <f t="shared" si="2"/>
        <v>-0.84446388645863713</v>
      </c>
      <c r="G39" s="120">
        <v>10967</v>
      </c>
      <c r="H39" s="121">
        <f t="shared" si="2"/>
        <v>0.14239583333333328</v>
      </c>
      <c r="I39" s="120">
        <v>10606</v>
      </c>
      <c r="J39" s="121">
        <f t="shared" si="2"/>
        <v>-3.2916932616029904E-2</v>
      </c>
      <c r="K39" s="120">
        <v>390629</v>
      </c>
      <c r="L39" s="121">
        <f t="shared" si="3"/>
        <v>35.830944748255703</v>
      </c>
      <c r="M39" s="120"/>
      <c r="N39" s="121"/>
    </row>
    <row r="40" spans="2:15" x14ac:dyDescent="0.25">
      <c r="B40" s="119" t="s">
        <v>92</v>
      </c>
      <c r="C40" s="120">
        <v>42156</v>
      </c>
      <c r="D40" s="121">
        <v>-0.87258428188868808</v>
      </c>
      <c r="E40" s="120">
        <v>10119</v>
      </c>
      <c r="F40" s="121">
        <f t="shared" si="2"/>
        <v>-0.75996299459151717</v>
      </c>
      <c r="G40" s="120">
        <v>11595</v>
      </c>
      <c r="H40" s="121">
        <f t="shared" si="2"/>
        <v>0.14586421583160392</v>
      </c>
      <c r="I40" s="120">
        <v>11107</v>
      </c>
      <c r="J40" s="121">
        <f t="shared" si="2"/>
        <v>-4.208710651142733E-2</v>
      </c>
      <c r="K40" s="120">
        <v>401956</v>
      </c>
      <c r="L40" s="121">
        <f t="shared" si="3"/>
        <v>35.189430089132976</v>
      </c>
      <c r="M40" s="120"/>
      <c r="N40" s="121"/>
    </row>
    <row r="41" spans="2:15" x14ac:dyDescent="0.25">
      <c r="B41" s="119" t="s">
        <v>94</v>
      </c>
      <c r="C41" s="120">
        <v>24880</v>
      </c>
      <c r="D41" s="121">
        <v>-0.93086891768733193</v>
      </c>
      <c r="E41" s="120">
        <v>12186</v>
      </c>
      <c r="F41" s="121">
        <f t="shared" si="2"/>
        <v>-0.51020900321543405</v>
      </c>
      <c r="G41" s="120">
        <v>13053</v>
      </c>
      <c r="H41" s="121">
        <f t="shared" si="2"/>
        <v>7.1147218119153033E-2</v>
      </c>
      <c r="I41" s="120">
        <v>13216</v>
      </c>
      <c r="J41" s="121">
        <f t="shared" si="2"/>
        <v>1.2487550754615828E-2</v>
      </c>
      <c r="K41" s="120">
        <v>389586</v>
      </c>
      <c r="L41" s="121">
        <f t="shared" si="3"/>
        <v>28.478359564164649</v>
      </c>
      <c r="M41" s="120"/>
      <c r="N41" s="121"/>
    </row>
    <row r="42" spans="2:15" x14ac:dyDescent="0.25">
      <c r="B42" s="119" t="s">
        <v>96</v>
      </c>
      <c r="C42" s="120">
        <v>27572</v>
      </c>
      <c r="D42" s="121">
        <v>-0.9216860283466356</v>
      </c>
      <c r="E42" s="120">
        <v>11200</v>
      </c>
      <c r="F42" s="121">
        <f t="shared" si="2"/>
        <v>-0.5937908022631655</v>
      </c>
      <c r="G42" s="120">
        <v>12114</v>
      </c>
      <c r="H42" s="121">
        <f t="shared" si="2"/>
        <v>8.1607142857142767E-2</v>
      </c>
      <c r="I42" s="120">
        <v>11864</v>
      </c>
      <c r="J42" s="121">
        <f t="shared" si="2"/>
        <v>-2.06372791811128E-2</v>
      </c>
      <c r="K42" s="120">
        <v>374099</v>
      </c>
      <c r="L42" s="121">
        <f t="shared" si="3"/>
        <v>30.532282535401215</v>
      </c>
      <c r="M42" s="120"/>
      <c r="N42" s="121"/>
    </row>
    <row r="43" spans="2:15" ht="15.75" x14ac:dyDescent="0.25">
      <c r="B43" s="122" t="s">
        <v>33</v>
      </c>
      <c r="C43" s="123">
        <v>1157521</v>
      </c>
      <c r="D43" s="124">
        <v>-0.72834095255663489</v>
      </c>
      <c r="E43" s="123">
        <v>83402</v>
      </c>
      <c r="F43" s="124">
        <f t="shared" si="2"/>
        <v>-0.92794774349666231</v>
      </c>
      <c r="G43" s="123">
        <v>137757</v>
      </c>
      <c r="H43" s="124">
        <f t="shared" si="2"/>
        <v>0.65172298026426234</v>
      </c>
      <c r="I43" s="123">
        <v>148334</v>
      </c>
      <c r="J43" s="124">
        <f t="shared" si="2"/>
        <v>7.6780127325653202E-2</v>
      </c>
      <c r="K43" s="123">
        <v>4639829</v>
      </c>
      <c r="L43" s="124">
        <f t="shared" si="3"/>
        <v>30.27960548491917</v>
      </c>
      <c r="M43" s="123">
        <v>100264</v>
      </c>
      <c r="N43" s="124">
        <v>-2.1198881336027542E-3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309862</v>
      </c>
      <c r="D53" s="121">
        <v>5.67884560947578E-2</v>
      </c>
      <c r="E53" s="120">
        <v>0</v>
      </c>
      <c r="F53" s="121">
        <f t="shared" ref="F53:J65" si="5">IFERROR(E53/C53-1,"-")</f>
        <v>-1</v>
      </c>
      <c r="G53" s="120">
        <v>0</v>
      </c>
      <c r="H53" s="121" t="str">
        <f t="shared" si="5"/>
        <v>-</v>
      </c>
      <c r="I53" s="120">
        <v>12972</v>
      </c>
      <c r="J53" s="121" t="str">
        <f t="shared" si="5"/>
        <v>-</v>
      </c>
      <c r="K53" s="120">
        <v>333847</v>
      </c>
      <c r="L53" s="121">
        <f t="shared" ref="L53:L65" si="6">IFERROR(K53/I53-1,"-")</f>
        <v>24.735969781066913</v>
      </c>
      <c r="M53" s="120">
        <v>342802</v>
      </c>
      <c r="N53" s="121">
        <f t="shared" ref="N53:N62" si="7">IFERROR(M53/K53-1,"-")</f>
        <v>2.6823664732646968E-2</v>
      </c>
    </row>
    <row r="54" spans="1:15" x14ac:dyDescent="0.25">
      <c r="A54" s="1">
        <v>2</v>
      </c>
      <c r="B54" s="119" t="s">
        <v>76</v>
      </c>
      <c r="C54" s="120">
        <v>274949</v>
      </c>
      <c r="D54" s="121">
        <v>3.9084377964301753E-2</v>
      </c>
      <c r="E54" s="120">
        <v>0</v>
      </c>
      <c r="F54" s="121">
        <f t="shared" si="5"/>
        <v>-1</v>
      </c>
      <c r="G54" s="120">
        <v>0</v>
      </c>
      <c r="H54" s="121" t="str">
        <f t="shared" si="5"/>
        <v>-</v>
      </c>
      <c r="I54" s="120">
        <v>12909</v>
      </c>
      <c r="J54" s="121" t="str">
        <f t="shared" si="5"/>
        <v>-</v>
      </c>
      <c r="K54" s="120">
        <v>334765</v>
      </c>
      <c r="L54" s="121">
        <f t="shared" si="6"/>
        <v>24.932682624525526</v>
      </c>
      <c r="M54" s="120">
        <v>339573</v>
      </c>
      <c r="N54" s="121">
        <f t="shared" si="7"/>
        <v>1.436231386196285E-2</v>
      </c>
    </row>
    <row r="55" spans="1:15" x14ac:dyDescent="0.25">
      <c r="A55" s="1">
        <v>3</v>
      </c>
      <c r="B55" s="119" t="s">
        <v>78</v>
      </c>
      <c r="C55" s="120">
        <v>137765</v>
      </c>
      <c r="D55" s="121">
        <v>-0.52768121010155034</v>
      </c>
      <c r="E55" s="120">
        <v>0</v>
      </c>
      <c r="F55" s="121">
        <f t="shared" si="5"/>
        <v>-1</v>
      </c>
      <c r="G55" s="120">
        <v>0</v>
      </c>
      <c r="H55" s="121" t="str">
        <f t="shared" si="5"/>
        <v>-</v>
      </c>
      <c r="I55" s="120">
        <v>14183</v>
      </c>
      <c r="J55" s="121" t="str">
        <f t="shared" si="5"/>
        <v>-</v>
      </c>
      <c r="K55" s="120">
        <v>347941</v>
      </c>
      <c r="L55" s="121">
        <f t="shared" si="6"/>
        <v>23.532256927307341</v>
      </c>
      <c r="M55" s="120">
        <v>12541</v>
      </c>
      <c r="N55" s="121">
        <f t="shared" si="7"/>
        <v>-0.96395653286045624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5"/>
        <v>-</v>
      </c>
      <c r="G56" s="120">
        <v>11421</v>
      </c>
      <c r="H56" s="121" t="str">
        <f t="shared" si="5"/>
        <v>-</v>
      </c>
      <c r="I56" s="120">
        <v>11501</v>
      </c>
      <c r="J56" s="121">
        <f t="shared" si="5"/>
        <v>7.0046405743804385E-3</v>
      </c>
      <c r="K56" s="120">
        <v>283297</v>
      </c>
      <c r="L56" s="121">
        <f t="shared" si="6"/>
        <v>23.632379793061475</v>
      </c>
      <c r="M56" s="120">
        <v>10741</v>
      </c>
      <c r="N56" s="121">
        <f t="shared" si="7"/>
        <v>-0.96208572628725331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5"/>
        <v>-</v>
      </c>
      <c r="G57" s="120">
        <v>9235</v>
      </c>
      <c r="H57" s="121" t="str">
        <f t="shared" si="5"/>
        <v>-</v>
      </c>
      <c r="I57" s="120">
        <v>11901</v>
      </c>
      <c r="J57" s="121">
        <f t="shared" si="5"/>
        <v>0.28868435300487283</v>
      </c>
      <c r="K57" s="120">
        <v>294723</v>
      </c>
      <c r="L57" s="121">
        <f t="shared" si="6"/>
        <v>23.764557600201663</v>
      </c>
      <c r="M57" s="120">
        <v>11973</v>
      </c>
      <c r="N57" s="121">
        <f t="shared" si="7"/>
        <v>-0.95937541352388511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5"/>
        <v>-</v>
      </c>
      <c r="G58" s="120">
        <v>10531</v>
      </c>
      <c r="H58" s="121" t="str">
        <f t="shared" si="5"/>
        <v>-</v>
      </c>
      <c r="I58" s="120">
        <v>9518</v>
      </c>
      <c r="J58" s="121">
        <f t="shared" si="5"/>
        <v>-9.619219447345928E-2</v>
      </c>
      <c r="K58" s="120">
        <v>333511</v>
      </c>
      <c r="L58" s="121">
        <f t="shared" si="6"/>
        <v>34.040029417944943</v>
      </c>
      <c r="M58" s="120">
        <v>10628</v>
      </c>
      <c r="N58" s="121">
        <f t="shared" si="7"/>
        <v>-0.96813298511893164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5"/>
        <v>-</v>
      </c>
      <c r="G59" s="120">
        <v>9731</v>
      </c>
      <c r="H59" s="121" t="str">
        <f t="shared" si="5"/>
        <v>-</v>
      </c>
      <c r="I59" s="120">
        <v>0</v>
      </c>
      <c r="J59" s="121">
        <f t="shared" si="5"/>
        <v>-1</v>
      </c>
      <c r="K59" s="120">
        <v>378859</v>
      </c>
      <c r="L59" s="121" t="str">
        <f t="shared" si="6"/>
        <v>-</v>
      </c>
      <c r="M59" s="120">
        <v>8921</v>
      </c>
      <c r="N59" s="121">
        <f t="shared" si="7"/>
        <v>-0.97645298118825208</v>
      </c>
    </row>
    <row r="60" spans="1:15" x14ac:dyDescent="0.25">
      <c r="A60" s="1">
        <v>8</v>
      </c>
      <c r="B60" s="119" t="s">
        <v>88</v>
      </c>
      <c r="C60" s="120">
        <v>79968</v>
      </c>
      <c r="D60" s="121">
        <v>-0.76572744370814361</v>
      </c>
      <c r="E60" s="120">
        <v>0</v>
      </c>
      <c r="F60" s="121">
        <f t="shared" si="5"/>
        <v>-1</v>
      </c>
      <c r="G60" s="120">
        <v>9417</v>
      </c>
      <c r="H60" s="121" t="str">
        <f t="shared" si="5"/>
        <v>-</v>
      </c>
      <c r="I60" s="120">
        <v>0</v>
      </c>
      <c r="J60" s="121">
        <f t="shared" si="5"/>
        <v>-1</v>
      </c>
      <c r="K60" s="120">
        <v>388293</v>
      </c>
      <c r="L60" s="121" t="str">
        <f t="shared" si="6"/>
        <v>-</v>
      </c>
      <c r="M60" s="120">
        <v>11198</v>
      </c>
      <c r="N60" s="121">
        <f t="shared" si="7"/>
        <v>-0.97116095319771412</v>
      </c>
    </row>
    <row r="61" spans="1:15" x14ac:dyDescent="0.25">
      <c r="A61" s="1">
        <v>9</v>
      </c>
      <c r="B61" s="119" t="s">
        <v>90</v>
      </c>
      <c r="C61" s="120">
        <v>55034</v>
      </c>
      <c r="D61" s="121">
        <v>-0.82449269862327834</v>
      </c>
      <c r="E61" s="120">
        <v>0</v>
      </c>
      <c r="F61" s="121">
        <f t="shared" si="5"/>
        <v>-1</v>
      </c>
      <c r="G61" s="120">
        <v>10046</v>
      </c>
      <c r="H61" s="121" t="str">
        <f t="shared" si="5"/>
        <v>-</v>
      </c>
      <c r="I61" s="120">
        <v>9670</v>
      </c>
      <c r="J61" s="121">
        <f t="shared" si="5"/>
        <v>-3.7427831972924541E-2</v>
      </c>
      <c r="K61" s="120">
        <v>342910</v>
      </c>
      <c r="L61" s="121">
        <f t="shared" si="6"/>
        <v>34.4612202688728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34395</v>
      </c>
      <c r="D62" s="121">
        <v>-0.87655052114738563</v>
      </c>
      <c r="E62" s="120">
        <v>0</v>
      </c>
      <c r="F62" s="121">
        <f t="shared" si="5"/>
        <v>-1</v>
      </c>
      <c r="G62" s="120">
        <v>10278</v>
      </c>
      <c r="H62" s="121" t="str">
        <f t="shared" si="5"/>
        <v>-</v>
      </c>
      <c r="I62" s="120">
        <v>9853</v>
      </c>
      <c r="J62" s="121">
        <f t="shared" si="5"/>
        <v>-4.1350457287410047E-2</v>
      </c>
      <c r="K62" s="120">
        <v>353936</v>
      </c>
      <c r="L62" s="121">
        <f t="shared" si="6"/>
        <v>34.9216482289658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19839</v>
      </c>
      <c r="D63" s="121">
        <v>-0.93285090049992048</v>
      </c>
      <c r="E63" s="120">
        <v>0</v>
      </c>
      <c r="F63" s="121">
        <f t="shared" si="5"/>
        <v>-1</v>
      </c>
      <c r="G63" s="120">
        <v>11865</v>
      </c>
      <c r="H63" s="121" t="str">
        <f t="shared" si="5"/>
        <v>-</v>
      </c>
      <c r="I63" s="120">
        <v>11701</v>
      </c>
      <c r="J63" s="121">
        <f t="shared" si="5"/>
        <v>-1.3822166034555439E-2</v>
      </c>
      <c r="K63" s="120">
        <v>338127</v>
      </c>
      <c r="L63" s="121">
        <f t="shared" si="6"/>
        <v>27.89727373728741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19258</v>
      </c>
      <c r="D64" s="121">
        <v>-0.93371607156378855</v>
      </c>
      <c r="E64" s="120">
        <v>0</v>
      </c>
      <c r="F64" s="121">
        <f t="shared" si="5"/>
        <v>-1</v>
      </c>
      <c r="G64" s="120">
        <v>10905</v>
      </c>
      <c r="H64" s="121" t="str">
        <f t="shared" si="5"/>
        <v>-</v>
      </c>
      <c r="I64" s="120">
        <v>10315</v>
      </c>
      <c r="J64" s="121">
        <f t="shared" si="5"/>
        <v>-5.410362219165521E-2</v>
      </c>
      <c r="K64" s="120">
        <v>322699</v>
      </c>
      <c r="L64" s="121">
        <f t="shared" si="6"/>
        <v>30.284440135724672</v>
      </c>
      <c r="M64" s="120"/>
      <c r="N64" s="121"/>
    </row>
    <row r="65" spans="1:15" ht="15.75" x14ac:dyDescent="0.25">
      <c r="B65" s="122" t="s">
        <v>33</v>
      </c>
      <c r="C65" s="123">
        <v>970776</v>
      </c>
      <c r="D65" s="124">
        <v>-0.72362902171991383</v>
      </c>
      <c r="E65" s="123">
        <v>0</v>
      </c>
      <c r="F65" s="124">
        <f t="shared" si="5"/>
        <v>-1</v>
      </c>
      <c r="G65" s="123">
        <v>127692</v>
      </c>
      <c r="H65" s="124" t="str">
        <f t="shared" si="5"/>
        <v>-</v>
      </c>
      <c r="I65" s="123">
        <v>134451</v>
      </c>
      <c r="J65" s="124">
        <f t="shared" si="5"/>
        <v>5.2932055257964405E-2</v>
      </c>
      <c r="K65" s="123">
        <v>4052908</v>
      </c>
      <c r="L65" s="124">
        <f t="shared" si="6"/>
        <v>29.144126856624347</v>
      </c>
      <c r="M65" s="123">
        <v>90364</v>
      </c>
      <c r="N65" s="124">
        <v>-5.29473278661452E-3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63553</v>
      </c>
      <c r="D75" s="121">
        <v>-0.15241194435923766</v>
      </c>
      <c r="E75" s="120">
        <v>0</v>
      </c>
      <c r="F75" s="121">
        <f t="shared" ref="F75:J87" si="8">IFERROR(E75/C75-1,"-")</f>
        <v>-1</v>
      </c>
      <c r="G75" s="120">
        <v>0</v>
      </c>
      <c r="H75" s="121" t="str">
        <f t="shared" si="8"/>
        <v>-</v>
      </c>
      <c r="I75" s="120">
        <v>1381</v>
      </c>
      <c r="J75" s="121" t="str">
        <f t="shared" si="8"/>
        <v>-</v>
      </c>
      <c r="K75" s="120">
        <v>54756</v>
      </c>
      <c r="L75" s="121">
        <f t="shared" ref="L75:L87" si="9">IFERROR(K75/I75-1,"-")</f>
        <v>38.649529326574942</v>
      </c>
      <c r="M75" s="120">
        <v>55085</v>
      </c>
      <c r="N75" s="121">
        <f t="shared" ref="N75:N84" si="10">IFERROR(M75/K75-1,"-")</f>
        <v>6.008473957191951E-3</v>
      </c>
    </row>
    <row r="76" spans="1:15" x14ac:dyDescent="0.25">
      <c r="A76" s="1">
        <v>2</v>
      </c>
      <c r="B76" s="119" t="s">
        <v>76</v>
      </c>
      <c r="C76" s="120">
        <v>57132</v>
      </c>
      <c r="D76" s="121">
        <v>-0.15331149873290162</v>
      </c>
      <c r="E76" s="120">
        <v>0</v>
      </c>
      <c r="F76" s="121">
        <f t="shared" si="8"/>
        <v>-1</v>
      </c>
      <c r="G76" s="120">
        <v>0</v>
      </c>
      <c r="H76" s="121" t="str">
        <f t="shared" si="8"/>
        <v>-</v>
      </c>
      <c r="I76" s="120">
        <v>1342</v>
      </c>
      <c r="J76" s="121" t="str">
        <f t="shared" si="8"/>
        <v>-</v>
      </c>
      <c r="K76" s="120">
        <v>51035</v>
      </c>
      <c r="L76" s="121">
        <f t="shared" si="9"/>
        <v>37.029061102831598</v>
      </c>
      <c r="M76" s="120">
        <v>45467</v>
      </c>
      <c r="N76" s="121">
        <f t="shared" si="10"/>
        <v>-0.10910159694327426</v>
      </c>
    </row>
    <row r="77" spans="1:15" x14ac:dyDescent="0.25">
      <c r="A77" s="1">
        <v>3</v>
      </c>
      <c r="B77" s="119" t="s">
        <v>78</v>
      </c>
      <c r="C77" s="120">
        <v>26105</v>
      </c>
      <c r="D77" s="121">
        <v>-0.62382558072511385</v>
      </c>
      <c r="E77" s="120">
        <v>0</v>
      </c>
      <c r="F77" s="121">
        <f t="shared" si="8"/>
        <v>-1</v>
      </c>
      <c r="G77" s="120">
        <v>0</v>
      </c>
      <c r="H77" s="121" t="str">
        <f t="shared" si="8"/>
        <v>-</v>
      </c>
      <c r="I77" s="120">
        <v>1420</v>
      </c>
      <c r="J77" s="121" t="str">
        <f t="shared" si="8"/>
        <v>-</v>
      </c>
      <c r="K77" s="120">
        <v>52681</v>
      </c>
      <c r="L77" s="121">
        <f t="shared" si="9"/>
        <v>36.099295774647885</v>
      </c>
      <c r="M77" s="120">
        <v>1553</v>
      </c>
      <c r="N77" s="121">
        <f t="shared" si="10"/>
        <v>-0.97052068108046541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0</v>
      </c>
      <c r="F78" s="121" t="str">
        <f t="shared" si="8"/>
        <v>-</v>
      </c>
      <c r="G78" s="120">
        <v>772</v>
      </c>
      <c r="H78" s="121" t="str">
        <f t="shared" si="8"/>
        <v>-</v>
      </c>
      <c r="I78" s="120">
        <v>1202</v>
      </c>
      <c r="J78" s="121">
        <f t="shared" si="8"/>
        <v>0.55699481865284972</v>
      </c>
      <c r="K78" s="120">
        <v>42324</v>
      </c>
      <c r="L78" s="121">
        <f t="shared" si="9"/>
        <v>34.211314475873543</v>
      </c>
      <c r="M78" s="120">
        <v>1238</v>
      </c>
      <c r="N78" s="121">
        <f t="shared" si="10"/>
        <v>-0.97074945657310274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0</v>
      </c>
      <c r="F79" s="121" t="str">
        <f t="shared" si="8"/>
        <v>-</v>
      </c>
      <c r="G79" s="120">
        <v>850</v>
      </c>
      <c r="H79" s="121" t="str">
        <f t="shared" si="8"/>
        <v>-</v>
      </c>
      <c r="I79" s="120">
        <v>892</v>
      </c>
      <c r="J79" s="121">
        <f t="shared" si="8"/>
        <v>4.9411764705882266E-2</v>
      </c>
      <c r="K79" s="120">
        <v>40709</v>
      </c>
      <c r="L79" s="121">
        <f t="shared" si="9"/>
        <v>44.637892376681613</v>
      </c>
      <c r="M79" s="120">
        <v>1438</v>
      </c>
      <c r="N79" s="121">
        <f t="shared" si="10"/>
        <v>-0.96467611584661872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0</v>
      </c>
      <c r="F80" s="121" t="str">
        <f t="shared" si="8"/>
        <v>-</v>
      </c>
      <c r="G80" s="120">
        <v>746</v>
      </c>
      <c r="H80" s="121" t="str">
        <f t="shared" si="8"/>
        <v>-</v>
      </c>
      <c r="I80" s="120">
        <v>855</v>
      </c>
      <c r="J80" s="121">
        <f t="shared" si="8"/>
        <v>0.14611260053619302</v>
      </c>
      <c r="K80" s="120">
        <v>43271</v>
      </c>
      <c r="L80" s="121">
        <f t="shared" si="9"/>
        <v>49.609356725146199</v>
      </c>
      <c r="M80" s="120">
        <v>1030</v>
      </c>
      <c r="N80" s="121">
        <f t="shared" si="10"/>
        <v>-0.97619652885304242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0</v>
      </c>
      <c r="F81" s="121" t="str">
        <f t="shared" si="8"/>
        <v>-</v>
      </c>
      <c r="G81" s="120">
        <v>979</v>
      </c>
      <c r="H81" s="121" t="str">
        <f t="shared" si="8"/>
        <v>-</v>
      </c>
      <c r="I81" s="120">
        <v>0</v>
      </c>
      <c r="J81" s="121">
        <f t="shared" si="8"/>
        <v>-1</v>
      </c>
      <c r="K81" s="120">
        <v>50539</v>
      </c>
      <c r="L81" s="121" t="str">
        <f t="shared" si="9"/>
        <v>-</v>
      </c>
      <c r="M81" s="120">
        <v>1074</v>
      </c>
      <c r="N81" s="121">
        <f t="shared" si="10"/>
        <v>-0.97874908486515366</v>
      </c>
    </row>
    <row r="82" spans="1:15" x14ac:dyDescent="0.25">
      <c r="A82" s="1">
        <v>8</v>
      </c>
      <c r="B82" s="119" t="s">
        <v>88</v>
      </c>
      <c r="C82" s="120">
        <v>7979</v>
      </c>
      <c r="D82" s="121">
        <v>-0.87187063414320809</v>
      </c>
      <c r="E82" s="120">
        <v>0</v>
      </c>
      <c r="F82" s="121">
        <f t="shared" si="8"/>
        <v>-1</v>
      </c>
      <c r="G82" s="120">
        <v>853</v>
      </c>
      <c r="H82" s="121" t="str">
        <f t="shared" si="8"/>
        <v>-</v>
      </c>
      <c r="I82" s="120">
        <v>0</v>
      </c>
      <c r="J82" s="121">
        <f t="shared" si="8"/>
        <v>-1</v>
      </c>
      <c r="K82" s="120">
        <v>53008</v>
      </c>
      <c r="L82" s="121" t="str">
        <f t="shared" si="9"/>
        <v>-</v>
      </c>
      <c r="M82" s="120">
        <v>563</v>
      </c>
      <c r="N82" s="121">
        <f t="shared" si="10"/>
        <v>-0.98937896166616357</v>
      </c>
    </row>
    <row r="83" spans="1:15" x14ac:dyDescent="0.25">
      <c r="A83" s="1">
        <v>9</v>
      </c>
      <c r="B83" s="119" t="s">
        <v>90</v>
      </c>
      <c r="C83" s="120">
        <v>6688</v>
      </c>
      <c r="D83" s="121">
        <v>-0.89798346502333815</v>
      </c>
      <c r="E83" s="120">
        <v>0</v>
      </c>
      <c r="F83" s="121">
        <f t="shared" si="8"/>
        <v>-1</v>
      </c>
      <c r="G83" s="120">
        <v>921</v>
      </c>
      <c r="H83" s="121" t="str">
        <f t="shared" si="8"/>
        <v>-</v>
      </c>
      <c r="I83" s="120">
        <v>936</v>
      </c>
      <c r="J83" s="121">
        <f t="shared" si="8"/>
        <v>1.6286644951140072E-2</v>
      </c>
      <c r="K83" s="120">
        <v>47719</v>
      </c>
      <c r="L83" s="121">
        <f t="shared" si="9"/>
        <v>49.981837606837608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7761</v>
      </c>
      <c r="D84" s="121">
        <v>-0.85142999349132809</v>
      </c>
      <c r="E84" s="120">
        <v>0</v>
      </c>
      <c r="F84" s="121">
        <f t="shared" si="8"/>
        <v>-1</v>
      </c>
      <c r="G84" s="120">
        <v>1317</v>
      </c>
      <c r="H84" s="121" t="str">
        <f t="shared" si="8"/>
        <v>-</v>
      </c>
      <c r="I84" s="120">
        <v>1254</v>
      </c>
      <c r="J84" s="121">
        <f t="shared" si="8"/>
        <v>-4.783599088838264E-2</v>
      </c>
      <c r="K84" s="120">
        <v>48020</v>
      </c>
      <c r="L84" s="121">
        <f t="shared" si="9"/>
        <v>37.293460925039874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5041</v>
      </c>
      <c r="D85" s="121">
        <v>-0.92178311533150237</v>
      </c>
      <c r="E85" s="120">
        <v>0</v>
      </c>
      <c r="F85" s="121">
        <f t="shared" si="8"/>
        <v>-1</v>
      </c>
      <c r="G85" s="120">
        <v>1188</v>
      </c>
      <c r="H85" s="121" t="str">
        <f t="shared" si="8"/>
        <v>-</v>
      </c>
      <c r="I85" s="120">
        <v>1515</v>
      </c>
      <c r="J85" s="121">
        <f t="shared" si="8"/>
        <v>0.2752525252525253</v>
      </c>
      <c r="K85" s="120">
        <v>51459</v>
      </c>
      <c r="L85" s="121">
        <f t="shared" si="9"/>
        <v>32.966336633663367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8314</v>
      </c>
      <c r="D86" s="121">
        <v>-0.86488331274783858</v>
      </c>
      <c r="E86" s="120">
        <v>0</v>
      </c>
      <c r="F86" s="121">
        <f t="shared" si="8"/>
        <v>-1</v>
      </c>
      <c r="G86" s="120">
        <v>1209</v>
      </c>
      <c r="H86" s="121" t="str">
        <f t="shared" si="8"/>
        <v>-</v>
      </c>
      <c r="I86" s="120">
        <v>1549</v>
      </c>
      <c r="J86" s="121">
        <f t="shared" si="8"/>
        <v>0.28122415219189412</v>
      </c>
      <c r="K86" s="120">
        <v>51400</v>
      </c>
      <c r="L86" s="121">
        <f t="shared" si="9"/>
        <v>32.182698515171076</v>
      </c>
      <c r="M86" s="120"/>
      <c r="N86" s="121"/>
    </row>
    <row r="87" spans="1:15" ht="15.75" x14ac:dyDescent="0.25">
      <c r="B87" s="122" t="s">
        <v>33</v>
      </c>
      <c r="C87" s="123">
        <v>186745</v>
      </c>
      <c r="D87" s="124">
        <v>-0.75045767354847337</v>
      </c>
      <c r="E87" s="123">
        <v>0</v>
      </c>
      <c r="F87" s="124">
        <f t="shared" si="8"/>
        <v>-1</v>
      </c>
      <c r="G87" s="123">
        <v>10065</v>
      </c>
      <c r="H87" s="124" t="str">
        <f t="shared" si="8"/>
        <v>-</v>
      </c>
      <c r="I87" s="123">
        <v>13883</v>
      </c>
      <c r="J87" s="124">
        <f t="shared" si="8"/>
        <v>0.37933432687531043</v>
      </c>
      <c r="K87" s="123">
        <v>586921</v>
      </c>
      <c r="L87" s="124">
        <f t="shared" si="9"/>
        <v>41.276237124540806</v>
      </c>
      <c r="M87" s="123">
        <v>9900</v>
      </c>
      <c r="N87" s="124">
        <v>2.7823920265780622E-2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120082</v>
      </c>
      <c r="D97" s="121">
        <v>-2.1605092154027838E-3</v>
      </c>
      <c r="E97" s="120">
        <v>10029</v>
      </c>
      <c r="F97" s="121">
        <f t="shared" ref="F97:J109" si="11">IFERROR(E97/C97-1,"-")</f>
        <v>-0.91648207058510023</v>
      </c>
      <c r="G97" s="120">
        <v>66503</v>
      </c>
      <c r="H97" s="121">
        <f t="shared" si="11"/>
        <v>5.6310698972978361</v>
      </c>
      <c r="I97" s="120">
        <v>98243</v>
      </c>
      <c r="J97" s="121">
        <f t="shared" si="11"/>
        <v>0.47727170202848002</v>
      </c>
      <c r="K97" s="120">
        <v>93714</v>
      </c>
      <c r="L97" s="121">
        <f t="shared" ref="L97:L109" si="12">IFERROR(K97/I97-1,"-")</f>
        <v>-4.6099976588662828E-2</v>
      </c>
      <c r="M97" s="120">
        <v>97059</v>
      </c>
      <c r="N97" s="121">
        <f t="shared" ref="N97:N106" si="13">IFERROR(M97/K97-1,"-")</f>
        <v>3.56937063832512E-2</v>
      </c>
    </row>
    <row r="98" spans="2:14" x14ac:dyDescent="0.25">
      <c r="B98" s="119" t="s">
        <v>76</v>
      </c>
      <c r="C98" s="120">
        <v>98763</v>
      </c>
      <c r="D98" s="121">
        <v>-3.8662578478609988E-2</v>
      </c>
      <c r="E98" s="120">
        <v>9981</v>
      </c>
      <c r="F98" s="121">
        <f t="shared" si="11"/>
        <v>-0.89893988639470246</v>
      </c>
      <c r="G98" s="120">
        <v>69187</v>
      </c>
      <c r="H98" s="121">
        <f t="shared" si="11"/>
        <v>5.9318705540526997</v>
      </c>
      <c r="I98" s="120">
        <v>90203</v>
      </c>
      <c r="J98" s="121">
        <f t="shared" si="11"/>
        <v>0.30375648604506633</v>
      </c>
      <c r="K98" s="120">
        <v>90986</v>
      </c>
      <c r="L98" s="121">
        <f t="shared" si="12"/>
        <v>8.6804208285755635E-3</v>
      </c>
      <c r="M98" s="120">
        <v>93506</v>
      </c>
      <c r="N98" s="121">
        <f t="shared" si="13"/>
        <v>2.76965687028774E-2</v>
      </c>
    </row>
    <row r="99" spans="2:14" x14ac:dyDescent="0.25">
      <c r="B99" s="119" t="s">
        <v>78</v>
      </c>
      <c r="C99" s="120">
        <v>53936</v>
      </c>
      <c r="D99" s="121">
        <v>-0.50368993503505899</v>
      </c>
      <c r="E99" s="120">
        <v>12045</v>
      </c>
      <c r="F99" s="121">
        <f t="shared" si="11"/>
        <v>-0.77667976861465438</v>
      </c>
      <c r="G99" s="120">
        <v>75693</v>
      </c>
      <c r="H99" s="121">
        <f t="shared" si="11"/>
        <v>5.2841843088418434</v>
      </c>
      <c r="I99" s="120">
        <v>93467</v>
      </c>
      <c r="J99" s="121">
        <f t="shared" si="11"/>
        <v>0.23481695797497792</v>
      </c>
      <c r="K99" s="120">
        <v>98528</v>
      </c>
      <c r="L99" s="121">
        <f t="shared" si="12"/>
        <v>5.4147453111793364E-2</v>
      </c>
      <c r="M99" s="120" t="s">
        <v>237</v>
      </c>
      <c r="N99" s="121" t="str">
        <f t="shared" si="13"/>
        <v>-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13349</v>
      </c>
      <c r="F100" s="121" t="str">
        <f t="shared" si="11"/>
        <v>-</v>
      </c>
      <c r="G100" s="120">
        <v>70085</v>
      </c>
      <c r="H100" s="121">
        <f t="shared" si="11"/>
        <v>4.2502060079406698</v>
      </c>
      <c r="I100" s="120">
        <v>77040</v>
      </c>
      <c r="J100" s="121">
        <f t="shared" si="11"/>
        <v>9.92366412213741E-2</v>
      </c>
      <c r="K100" s="120">
        <v>85861</v>
      </c>
      <c r="L100" s="121">
        <f t="shared" si="12"/>
        <v>0.11449896157840089</v>
      </c>
      <c r="M100" s="120" t="s">
        <v>237</v>
      </c>
      <c r="N100" s="121" t="str">
        <f t="shared" si="13"/>
        <v>-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21459</v>
      </c>
      <c r="F101" s="121" t="str">
        <f t="shared" si="11"/>
        <v>-</v>
      </c>
      <c r="G101" s="120">
        <v>56282</v>
      </c>
      <c r="H101" s="121">
        <f t="shared" si="11"/>
        <v>1.6227690013514144</v>
      </c>
      <c r="I101" s="120">
        <v>66260</v>
      </c>
      <c r="J101" s="121">
        <f t="shared" si="11"/>
        <v>0.1772858107387798</v>
      </c>
      <c r="K101" s="120">
        <v>70270</v>
      </c>
      <c r="L101" s="121">
        <f t="shared" si="12"/>
        <v>6.0519166918201028E-2</v>
      </c>
      <c r="M101" s="120" t="s">
        <v>237</v>
      </c>
      <c r="N101" s="121" t="str">
        <f t="shared" si="13"/>
        <v>-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29603</v>
      </c>
      <c r="F102" s="121" t="str">
        <f t="shared" si="11"/>
        <v>-</v>
      </c>
      <c r="G102" s="120">
        <v>67208</v>
      </c>
      <c r="H102" s="121">
        <f t="shared" si="11"/>
        <v>1.2703104415093063</v>
      </c>
      <c r="I102" s="120">
        <v>77667</v>
      </c>
      <c r="J102" s="121">
        <f t="shared" si="11"/>
        <v>0.15562135460064286</v>
      </c>
      <c r="K102" s="120">
        <v>83667</v>
      </c>
      <c r="L102" s="121">
        <f t="shared" si="12"/>
        <v>7.7252887326663799E-2</v>
      </c>
      <c r="M102" s="120" t="s">
        <v>237</v>
      </c>
      <c r="N102" s="121" t="str">
        <f t="shared" si="13"/>
        <v>-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48297</v>
      </c>
      <c r="F103" s="121" t="str">
        <f t="shared" si="11"/>
        <v>-</v>
      </c>
      <c r="G103" s="120">
        <v>89403</v>
      </c>
      <c r="H103" s="121">
        <f t="shared" si="11"/>
        <v>0.85110876451953543</v>
      </c>
      <c r="I103" s="120">
        <v>92765</v>
      </c>
      <c r="J103" s="121">
        <f t="shared" si="11"/>
        <v>3.7605002069281745E-2</v>
      </c>
      <c r="K103" s="120">
        <v>102667</v>
      </c>
      <c r="L103" s="121">
        <f t="shared" si="12"/>
        <v>0.10674284482293972</v>
      </c>
      <c r="M103" s="120" t="s">
        <v>237</v>
      </c>
      <c r="N103" s="121" t="str">
        <f t="shared" si="13"/>
        <v>-</v>
      </c>
    </row>
    <row r="104" spans="2:14" x14ac:dyDescent="0.25">
      <c r="B104" s="119" t="s">
        <v>88</v>
      </c>
      <c r="C104" s="120">
        <v>27861</v>
      </c>
      <c r="D104" s="121">
        <v>-0.74450934900824395</v>
      </c>
      <c r="E104" s="120">
        <v>54237</v>
      </c>
      <c r="F104" s="121">
        <f t="shared" si="11"/>
        <v>0.94669968773554425</v>
      </c>
      <c r="G104" s="120">
        <v>85449</v>
      </c>
      <c r="H104" s="121">
        <f t="shared" si="11"/>
        <v>0.57547430720725701</v>
      </c>
      <c r="I104" s="120">
        <v>81457</v>
      </c>
      <c r="J104" s="121">
        <f t="shared" si="11"/>
        <v>-4.6717925312174557E-2</v>
      </c>
      <c r="K104" s="120">
        <v>110568</v>
      </c>
      <c r="L104" s="121">
        <f t="shared" si="12"/>
        <v>0.35737873970315626</v>
      </c>
      <c r="M104" s="120" t="s">
        <v>237</v>
      </c>
      <c r="N104" s="121" t="str">
        <f t="shared" si="13"/>
        <v>-</v>
      </c>
    </row>
    <row r="105" spans="2:14" x14ac:dyDescent="0.25">
      <c r="B105" s="119" t="s">
        <v>90</v>
      </c>
      <c r="C105" s="120">
        <v>18984</v>
      </c>
      <c r="D105" s="121">
        <v>-0.79358710898000462</v>
      </c>
      <c r="E105" s="120">
        <v>50104</v>
      </c>
      <c r="F105" s="121">
        <f t="shared" si="11"/>
        <v>1.6392751790981879</v>
      </c>
      <c r="G105" s="120">
        <v>62576</v>
      </c>
      <c r="H105" s="121">
        <f t="shared" si="11"/>
        <v>0.24892224173718658</v>
      </c>
      <c r="I105" s="120">
        <v>80132</v>
      </c>
      <c r="J105" s="121">
        <f t="shared" si="11"/>
        <v>0.28055484530810526</v>
      </c>
      <c r="K105" s="120">
        <v>98575</v>
      </c>
      <c r="L105" s="121">
        <f t="shared" si="12"/>
        <v>0.23015773972944631</v>
      </c>
      <c r="M105" s="120"/>
      <c r="N105" s="121"/>
    </row>
    <row r="106" spans="2:14" x14ac:dyDescent="0.25">
      <c r="B106" s="119" t="s">
        <v>92</v>
      </c>
      <c r="C106" s="120">
        <v>13944</v>
      </c>
      <c r="D106" s="121">
        <v>-0.84321133412042504</v>
      </c>
      <c r="E106" s="120">
        <v>53602</v>
      </c>
      <c r="F106" s="121">
        <f t="shared" si="11"/>
        <v>2.8440906483075157</v>
      </c>
      <c r="G106" s="120">
        <v>76819</v>
      </c>
      <c r="H106" s="121">
        <f t="shared" si="11"/>
        <v>0.43313682325286362</v>
      </c>
      <c r="I106" s="120">
        <v>75901</v>
      </c>
      <c r="J106" s="121">
        <f t="shared" si="11"/>
        <v>-1.1950168578086173E-2</v>
      </c>
      <c r="K106" s="120">
        <v>89031</v>
      </c>
      <c r="L106" s="121">
        <f t="shared" si="12"/>
        <v>0.17298849817525452</v>
      </c>
      <c r="M106" s="120"/>
      <c r="N106" s="121"/>
    </row>
    <row r="107" spans="2:14" x14ac:dyDescent="0.25">
      <c r="B107" s="119" t="s">
        <v>94</v>
      </c>
      <c r="C107" s="120">
        <v>11948</v>
      </c>
      <c r="D107" s="121">
        <v>-0.88496938421843108</v>
      </c>
      <c r="E107" s="120">
        <v>62050</v>
      </c>
      <c r="F107" s="121">
        <f t="shared" si="11"/>
        <v>4.193337797120857</v>
      </c>
      <c r="G107" s="120">
        <v>86224</v>
      </c>
      <c r="H107" s="121">
        <f t="shared" si="11"/>
        <v>0.38958904109589043</v>
      </c>
      <c r="I107" s="120">
        <v>90568</v>
      </c>
      <c r="J107" s="121">
        <f t="shared" si="11"/>
        <v>5.0380404527741618E-2</v>
      </c>
      <c r="K107" s="120">
        <v>93328</v>
      </c>
      <c r="L107" s="121">
        <f t="shared" si="12"/>
        <v>3.0474339722639243E-2</v>
      </c>
      <c r="M107" s="120"/>
      <c r="N107" s="121"/>
    </row>
    <row r="108" spans="2:14" x14ac:dyDescent="0.25">
      <c r="B108" s="119" t="s">
        <v>96</v>
      </c>
      <c r="C108" s="120">
        <v>17274</v>
      </c>
      <c r="D108" s="121">
        <v>-0.8414807609363959</v>
      </c>
      <c r="E108" s="120">
        <v>67710</v>
      </c>
      <c r="F108" s="121">
        <f t="shared" si="11"/>
        <v>2.9197638068773881</v>
      </c>
      <c r="G108" s="120">
        <v>91965</v>
      </c>
      <c r="H108" s="121">
        <f t="shared" si="11"/>
        <v>0.35821887461231716</v>
      </c>
      <c r="I108" s="120">
        <v>92585</v>
      </c>
      <c r="J108" s="121">
        <f t="shared" si="11"/>
        <v>6.7416952101342353E-3</v>
      </c>
      <c r="K108" s="120">
        <v>94775</v>
      </c>
      <c r="L108" s="121">
        <f t="shared" si="12"/>
        <v>2.3653939623049069E-2</v>
      </c>
      <c r="M108" s="120"/>
      <c r="N108" s="121"/>
    </row>
    <row r="109" spans="2:14" ht="15.75" x14ac:dyDescent="0.25">
      <c r="B109" s="122" t="s">
        <v>33</v>
      </c>
      <c r="C109" s="123">
        <v>389120</v>
      </c>
      <c r="D109" s="124">
        <v>-0.68405788158341307</v>
      </c>
      <c r="E109" s="123">
        <v>432466</v>
      </c>
      <c r="F109" s="124">
        <f t="shared" si="11"/>
        <v>0.11139494243421044</v>
      </c>
      <c r="G109" s="123">
        <v>897394</v>
      </c>
      <c r="H109" s="124">
        <f t="shared" si="11"/>
        <v>1.0750625482696905</v>
      </c>
      <c r="I109" s="123">
        <v>1016288</v>
      </c>
      <c r="J109" s="124">
        <f t="shared" si="11"/>
        <v>0.13248807101451532</v>
      </c>
      <c r="K109" s="123">
        <v>1111970</v>
      </c>
      <c r="L109" s="124">
        <f t="shared" si="12"/>
        <v>9.4148509084039267E-2</v>
      </c>
      <c r="M109" s="123" t="s">
        <v>237</v>
      </c>
      <c r="N109" s="124" t="s">
        <v>237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823C-76B6-4725-A7C2-50CBE86E08E5}">
  <sheetPr>
    <tabColor rgb="FFF29140"/>
    <pageSetUpPr fitToPage="1"/>
  </sheetPr>
  <dimension ref="A1:N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6378-ACE7-4FB5-89ED-61DD7C83B4CD}">
  <sheetPr>
    <tabColor rgb="FFF29140"/>
    <pageSetUpPr fitToPage="1"/>
  </sheetPr>
  <dimension ref="A1:N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68F4-A799-46FF-A64D-5C8677FFB7F4}">
  <sheetPr>
    <tabColor theme="8" tint="0.59999389629810485"/>
  </sheetPr>
  <dimension ref="B1:P220"/>
  <sheetViews>
    <sheetView showGridLines="0" topLeftCell="A158" zoomScaleNormal="100" workbookViewId="0">
      <selection activeCell="D7" sqref="D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238</v>
      </c>
      <c r="F79" s="13" t="s">
        <v>239</v>
      </c>
      <c r="G79" s="13" t="s">
        <v>240</v>
      </c>
      <c r="H79" s="13" t="s">
        <v>241</v>
      </c>
      <c r="I79" s="13" t="s">
        <v>242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7D0A-2ACE-40C1-BAE3-01B5C02D31F2}">
  <sheetPr>
    <tabColor rgb="FFF29140"/>
    <pageSetUpPr fitToPage="1"/>
  </sheetPr>
  <dimension ref="A1:P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31BD-6912-4869-B2EB-10D3A12AFD75}">
  <sheetPr>
    <tabColor theme="3" tint="0.39997558519241921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5AEC-B012-49DE-854D-CB27F185ECE9}">
  <sheetPr>
    <tabColor theme="4" tint="0.79998168889431442"/>
  </sheetPr>
  <dimension ref="A1:O290"/>
  <sheetViews>
    <sheetView showGridLines="0" topLeftCell="F1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237</v>
      </c>
      <c r="E1" t="s">
        <v>237</v>
      </c>
      <c r="G1" t="s">
        <v>237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2.6174716182412929</v>
      </c>
      <c r="D9" s="190">
        <v>-1.8024564964814083E-2</v>
      </c>
      <c r="E9" s="189">
        <v>2.4109947643979059</v>
      </c>
      <c r="F9" s="190">
        <f t="shared" ref="F9:J21" si="0">IFERROR(E9-C9,"-")</f>
        <v>-0.20647685384338699</v>
      </c>
      <c r="G9" s="189">
        <v>3.2322086759285513</v>
      </c>
      <c r="H9" s="190">
        <f t="shared" si="0"/>
        <v>0.82121391153064538</v>
      </c>
      <c r="I9" s="189">
        <v>2.6628942486085343</v>
      </c>
      <c r="J9" s="190">
        <f t="shared" si="0"/>
        <v>-0.56931442732001702</v>
      </c>
      <c r="K9" s="189">
        <v>2.7949012842629863</v>
      </c>
      <c r="L9" s="190">
        <f t="shared" ref="L9:L21" si="1">IFERROR(K9-I9,"-")</f>
        <v>0.13200703565445204</v>
      </c>
      <c r="M9" s="189">
        <v>2.6840519676143852</v>
      </c>
      <c r="N9" s="190">
        <f t="shared" ref="N9:N18" si="2">IFERROR(M9-K9,"-")</f>
        <v>-0.11084931664860109</v>
      </c>
    </row>
    <row r="10" spans="1:15" x14ac:dyDescent="0.25">
      <c r="A10" s="1" t="s">
        <v>75</v>
      </c>
      <c r="B10" s="119" t="s">
        <v>76</v>
      </c>
      <c r="C10" s="189">
        <v>2.6762455682030231</v>
      </c>
      <c r="D10" s="190">
        <v>-4.9792932303562409E-2</v>
      </c>
      <c r="E10" s="189">
        <v>2.2361010830324908</v>
      </c>
      <c r="F10" s="190">
        <f t="shared" si="0"/>
        <v>-0.44014448517053228</v>
      </c>
      <c r="G10" s="189">
        <v>2.7251615992338998</v>
      </c>
      <c r="H10" s="190">
        <f t="shared" si="0"/>
        <v>0.489060516201409</v>
      </c>
      <c r="I10" s="189">
        <v>2.7041745730550284</v>
      </c>
      <c r="J10" s="190">
        <f t="shared" si="0"/>
        <v>-2.0987026178871382E-2</v>
      </c>
      <c r="K10" s="189">
        <v>3.1517801374141161</v>
      </c>
      <c r="L10" s="190">
        <f t="shared" si="1"/>
        <v>0.44760556435908772</v>
      </c>
      <c r="M10" s="189">
        <v>3.1261325703385787</v>
      </c>
      <c r="N10" s="190">
        <f t="shared" si="2"/>
        <v>-2.5647567075537392E-2</v>
      </c>
    </row>
    <row r="11" spans="1:15" x14ac:dyDescent="0.25">
      <c r="A11" s="1" t="s">
        <v>77</v>
      </c>
      <c r="B11" s="119" t="s">
        <v>78</v>
      </c>
      <c r="C11" s="189">
        <v>2.599636032757052</v>
      </c>
      <c r="D11" s="190">
        <v>-0.10626917314815376</v>
      </c>
      <c r="E11" s="189">
        <v>2.167395104895105</v>
      </c>
      <c r="F11" s="190">
        <f t="shared" si="0"/>
        <v>-0.43224092786194701</v>
      </c>
      <c r="G11" s="189">
        <v>2.6814345991561179</v>
      </c>
      <c r="H11" s="190">
        <f t="shared" si="0"/>
        <v>0.51403949426101292</v>
      </c>
      <c r="I11" s="189">
        <v>2.7572009188902631</v>
      </c>
      <c r="J11" s="190">
        <f t="shared" si="0"/>
        <v>7.576631973414516E-2</v>
      </c>
      <c r="K11" s="189">
        <v>2.9589783281733748</v>
      </c>
      <c r="L11" s="190">
        <f t="shared" si="1"/>
        <v>0.20177740928311172</v>
      </c>
      <c r="M11" s="189">
        <v>2.6383377012354923</v>
      </c>
      <c r="N11" s="190">
        <f t="shared" si="2"/>
        <v>-0.32064062693788253</v>
      </c>
    </row>
    <row r="12" spans="1:15" x14ac:dyDescent="0.25">
      <c r="A12" s="1" t="s">
        <v>79</v>
      </c>
      <c r="B12" s="119" t="s">
        <v>80</v>
      </c>
      <c r="C12" s="189" t="s">
        <v>237</v>
      </c>
      <c r="D12" s="190" t="s">
        <v>237</v>
      </c>
      <c r="E12" s="189">
        <v>2.2338797814207649</v>
      </c>
      <c r="F12" s="190" t="str">
        <f t="shared" si="0"/>
        <v>-</v>
      </c>
      <c r="G12" s="189">
        <v>2.9921472392638035</v>
      </c>
      <c r="H12" s="190">
        <f t="shared" si="0"/>
        <v>0.75826745784303862</v>
      </c>
      <c r="I12" s="189">
        <v>2.4570599613152804</v>
      </c>
      <c r="J12" s="190">
        <f t="shared" si="0"/>
        <v>-0.53508727794852318</v>
      </c>
      <c r="K12" s="189">
        <v>2.6590819153146024</v>
      </c>
      <c r="L12" s="190">
        <f t="shared" si="1"/>
        <v>0.20202195399932199</v>
      </c>
      <c r="M12" s="189">
        <v>2.7806406685236769</v>
      </c>
      <c r="N12" s="190">
        <f t="shared" si="2"/>
        <v>0.1215587532090745</v>
      </c>
    </row>
    <row r="13" spans="1:15" x14ac:dyDescent="0.25">
      <c r="A13" s="1" t="s">
        <v>81</v>
      </c>
      <c r="B13" s="119" t="s">
        <v>82</v>
      </c>
      <c r="C13" s="189" t="s">
        <v>237</v>
      </c>
      <c r="D13" s="190" t="s">
        <v>237</v>
      </c>
      <c r="E13" s="189">
        <v>2.1226024821361413</v>
      </c>
      <c r="F13" s="190" t="str">
        <f t="shared" si="0"/>
        <v>-</v>
      </c>
      <c r="G13" s="189">
        <v>2.77670704845815</v>
      </c>
      <c r="H13" s="190">
        <f t="shared" si="0"/>
        <v>0.65410456632200864</v>
      </c>
      <c r="I13" s="189">
        <v>2.5519648912826649</v>
      </c>
      <c r="J13" s="190">
        <f t="shared" si="0"/>
        <v>-0.22474215717548507</v>
      </c>
      <c r="K13" s="189">
        <v>2.5066105769230771</v>
      </c>
      <c r="L13" s="190">
        <f t="shared" si="1"/>
        <v>-4.5354314359587811E-2</v>
      </c>
      <c r="M13" s="189">
        <v>2.6832733093237295</v>
      </c>
      <c r="N13" s="190">
        <f t="shared" si="2"/>
        <v>0.17666273240065244</v>
      </c>
    </row>
    <row r="14" spans="1:15" x14ac:dyDescent="0.25">
      <c r="A14" s="1" t="s">
        <v>83</v>
      </c>
      <c r="B14" s="119" t="s">
        <v>84</v>
      </c>
      <c r="C14" s="189" t="s">
        <v>237</v>
      </c>
      <c r="D14" s="190" t="s">
        <v>237</v>
      </c>
      <c r="E14" s="189">
        <v>2.2000801924619084</v>
      </c>
      <c r="F14" s="190" t="str">
        <f t="shared" si="0"/>
        <v>-</v>
      </c>
      <c r="G14" s="189">
        <v>2.4949115044247789</v>
      </c>
      <c r="H14" s="190">
        <f t="shared" si="0"/>
        <v>0.29483131196287049</v>
      </c>
      <c r="I14" s="189">
        <v>2.4809854101889499</v>
      </c>
      <c r="J14" s="190">
        <f t="shared" si="0"/>
        <v>-1.3926094235829023E-2</v>
      </c>
      <c r="K14" s="189">
        <v>2.5517154389505552</v>
      </c>
      <c r="L14" s="190">
        <f t="shared" si="1"/>
        <v>7.0730028761605279E-2</v>
      </c>
      <c r="M14" s="189">
        <v>2.8302986161689732</v>
      </c>
      <c r="N14" s="190">
        <f t="shared" si="2"/>
        <v>0.27858317721841797</v>
      </c>
    </row>
    <row r="15" spans="1:15" x14ac:dyDescent="0.25">
      <c r="A15" s="1" t="s">
        <v>85</v>
      </c>
      <c r="B15" s="119" t="s">
        <v>86</v>
      </c>
      <c r="C15" s="189" t="s">
        <v>237</v>
      </c>
      <c r="D15" s="190" t="s">
        <v>237</v>
      </c>
      <c r="E15" s="189">
        <v>2.3360790774299836</v>
      </c>
      <c r="F15" s="190" t="str">
        <f t="shared" si="0"/>
        <v>-</v>
      </c>
      <c r="G15" s="189">
        <v>2.5052631578947366</v>
      </c>
      <c r="H15" s="190">
        <f t="shared" si="0"/>
        <v>0.16918408046475308</v>
      </c>
      <c r="I15" s="189">
        <v>2.2105990783410139</v>
      </c>
      <c r="J15" s="190">
        <f t="shared" si="0"/>
        <v>-0.29466407955372276</v>
      </c>
      <c r="K15" s="189">
        <v>2.2077073807968648</v>
      </c>
      <c r="L15" s="190">
        <f t="shared" si="1"/>
        <v>-2.8916975441490855E-3</v>
      </c>
      <c r="M15" s="189">
        <v>2.7481440747869121</v>
      </c>
      <c r="N15" s="190">
        <f t="shared" si="2"/>
        <v>0.54043669399004735</v>
      </c>
    </row>
    <row r="16" spans="1:15" x14ac:dyDescent="0.25">
      <c r="A16" s="1" t="s">
        <v>87</v>
      </c>
      <c r="B16" s="119" t="s">
        <v>88</v>
      </c>
      <c r="C16" s="189">
        <v>2.499459848757652</v>
      </c>
      <c r="D16" s="190">
        <v>0.32659695508017172</v>
      </c>
      <c r="E16" s="189">
        <v>2.9317173096620008</v>
      </c>
      <c r="F16" s="190">
        <f t="shared" si="0"/>
        <v>0.4322574609043488</v>
      </c>
      <c r="G16" s="189">
        <v>2.6119023397761953</v>
      </c>
      <c r="H16" s="190">
        <f t="shared" si="0"/>
        <v>-0.31981496988580549</v>
      </c>
      <c r="I16" s="189">
        <v>2.5556512378902045</v>
      </c>
      <c r="J16" s="190">
        <f t="shared" si="0"/>
        <v>-5.6251101885990806E-2</v>
      </c>
      <c r="K16" s="189">
        <v>3.1938599517074855</v>
      </c>
      <c r="L16" s="190">
        <f t="shared" si="1"/>
        <v>0.63820871381728095</v>
      </c>
      <c r="M16" s="189">
        <v>2.856691765848919</v>
      </c>
      <c r="N16" s="190">
        <f t="shared" si="2"/>
        <v>-0.33716818585856645</v>
      </c>
    </row>
    <row r="17" spans="1:15" x14ac:dyDescent="0.25">
      <c r="A17" s="1" t="s">
        <v>89</v>
      </c>
      <c r="B17" s="119" t="s">
        <v>90</v>
      </c>
      <c r="C17" s="189">
        <v>2.135487528344671</v>
      </c>
      <c r="D17" s="190">
        <v>4.8655716089129886E-2</v>
      </c>
      <c r="E17" s="189">
        <v>2.452733776188043</v>
      </c>
      <c r="F17" s="190">
        <f t="shared" si="0"/>
        <v>0.31724624784337196</v>
      </c>
      <c r="G17" s="189">
        <v>2.3955875928352994</v>
      </c>
      <c r="H17" s="190">
        <f t="shared" si="0"/>
        <v>-5.7146183352743574E-2</v>
      </c>
      <c r="I17" s="189">
        <v>2.3459411634594116</v>
      </c>
      <c r="J17" s="190">
        <f t="shared" si="0"/>
        <v>-4.9646429375887813E-2</v>
      </c>
      <c r="K17" s="189">
        <v>2.2301946137212503</v>
      </c>
      <c r="L17" s="190">
        <f t="shared" si="1"/>
        <v>-0.11574654973816134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2.0425170068027212</v>
      </c>
      <c r="D18" s="190">
        <v>-0.23159032695823667</v>
      </c>
      <c r="E18" s="189">
        <v>2.9937869822485208</v>
      </c>
      <c r="F18" s="190">
        <f t="shared" si="0"/>
        <v>0.95126997544579961</v>
      </c>
      <c r="G18" s="189">
        <v>2.8807453416149067</v>
      </c>
      <c r="H18" s="190">
        <f t="shared" si="0"/>
        <v>-0.1130416406336141</v>
      </c>
      <c r="I18" s="189">
        <v>2.5134645847476804</v>
      </c>
      <c r="J18" s="190">
        <f t="shared" si="0"/>
        <v>-0.36728075686722628</v>
      </c>
      <c r="K18" s="189">
        <v>2.4775360845700347</v>
      </c>
      <c r="L18" s="190">
        <f t="shared" si="1"/>
        <v>-3.5928500177645706E-2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2.0164492342597846</v>
      </c>
      <c r="D19" s="190">
        <v>-0.33604246009237482</v>
      </c>
      <c r="E19" s="189">
        <v>2.7396582733812949</v>
      </c>
      <c r="F19" s="190">
        <f t="shared" si="0"/>
        <v>0.72320903912151024</v>
      </c>
      <c r="G19" s="189">
        <v>2.6980157089706491</v>
      </c>
      <c r="H19" s="190">
        <f t="shared" si="0"/>
        <v>-4.1642564410645733E-2</v>
      </c>
      <c r="I19" s="189">
        <v>2.6623690572119258</v>
      </c>
      <c r="J19" s="190">
        <f t="shared" si="0"/>
        <v>-3.564665175872328E-2</v>
      </c>
      <c r="K19" s="189">
        <v>2.7401171303074672</v>
      </c>
      <c r="L19" s="190">
        <f t="shared" si="1"/>
        <v>7.7748073095541326E-2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2.2569676700111483</v>
      </c>
      <c r="D20" s="190">
        <v>-7.0529686937881308E-4</v>
      </c>
      <c r="E20" s="189">
        <v>2.4653312788906008</v>
      </c>
      <c r="F20" s="190">
        <f t="shared" si="0"/>
        <v>0.20836360887945249</v>
      </c>
      <c r="G20" s="189">
        <v>2.3449477351916377</v>
      </c>
      <c r="H20" s="190">
        <f t="shared" si="0"/>
        <v>-0.12038354369896309</v>
      </c>
      <c r="I20" s="189">
        <v>2.587568157033806</v>
      </c>
      <c r="J20" s="190">
        <f t="shared" si="0"/>
        <v>0.24262042184216837</v>
      </c>
      <c r="K20" s="189">
        <v>2.5476281560826322</v>
      </c>
      <c r="L20" s="190">
        <f t="shared" si="1"/>
        <v>-3.9940000951173893E-2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2.437843193922629</v>
      </c>
      <c r="D21" s="192">
        <v>2.1067972650881117E-3</v>
      </c>
      <c r="E21" s="191">
        <v>2.4937806482478173</v>
      </c>
      <c r="F21" s="192">
        <f t="shared" si="0"/>
        <v>5.5937454325188263E-2</v>
      </c>
      <c r="G21" s="191">
        <v>2.6756725259784404</v>
      </c>
      <c r="H21" s="192">
        <f t="shared" si="0"/>
        <v>0.1818918777306231</v>
      </c>
      <c r="I21" s="191">
        <v>2.5505786061867015</v>
      </c>
      <c r="J21" s="192">
        <f t="shared" si="0"/>
        <v>-0.12509391979173889</v>
      </c>
      <c r="K21" s="191">
        <v>2.6538649194953647</v>
      </c>
      <c r="L21" s="192">
        <f t="shared" si="1"/>
        <v>0.10328631330866322</v>
      </c>
      <c r="M21" s="191">
        <v>2.7831010936545826</v>
      </c>
      <c r="N21" s="192">
        <v>4.4561982180066462E-2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1.9042170644001308</v>
      </c>
      <c r="D31" s="190">
        <v>-3.1457612124822898E-2</v>
      </c>
      <c r="E31" s="189">
        <v>1.9158075601374571</v>
      </c>
      <c r="F31" s="190">
        <f t="shared" ref="F31:J43" si="3">IFERROR(E31-C31,"-")</f>
        <v>1.159049573732629E-2</v>
      </c>
      <c r="G31" s="189">
        <v>2.7529610829103217</v>
      </c>
      <c r="H31" s="190">
        <f t="shared" si="3"/>
        <v>0.83715352277286459</v>
      </c>
      <c r="I31" s="189">
        <v>1.8540433925049309</v>
      </c>
      <c r="J31" s="190">
        <f t="shared" si="3"/>
        <v>-0.89891769040539082</v>
      </c>
      <c r="K31" s="189">
        <v>1.7593017914561322</v>
      </c>
      <c r="L31" s="190">
        <f t="shared" ref="L31:N43" si="4">IFERROR(K31-I31,"-")</f>
        <v>-9.4741601048798696E-2</v>
      </c>
      <c r="M31" s="189">
        <v>1.8163650075414781</v>
      </c>
      <c r="N31" s="190">
        <f t="shared" si="4"/>
        <v>5.7063216085345925E-2</v>
      </c>
    </row>
    <row r="32" spans="1:15" x14ac:dyDescent="0.25">
      <c r="B32" s="119" t="s">
        <v>76</v>
      </c>
      <c r="C32" s="189">
        <v>1.7546553413917021</v>
      </c>
      <c r="D32" s="190">
        <v>-0.14055320738458188</v>
      </c>
      <c r="E32" s="189">
        <v>1.6583229036295368</v>
      </c>
      <c r="F32" s="190">
        <f t="shared" si="3"/>
        <v>-9.6332437762165268E-2</v>
      </c>
      <c r="G32" s="189">
        <v>1.9862405681313804</v>
      </c>
      <c r="H32" s="190">
        <f t="shared" si="3"/>
        <v>0.32791766450184356</v>
      </c>
      <c r="I32" s="189">
        <v>1.8500483714930667</v>
      </c>
      <c r="J32" s="190">
        <f t="shared" si="3"/>
        <v>-0.13619219663831372</v>
      </c>
      <c r="K32" s="189">
        <v>2.2994923857868019</v>
      </c>
      <c r="L32" s="190">
        <f t="shared" si="4"/>
        <v>0.44944401429373526</v>
      </c>
      <c r="M32" s="189">
        <v>2.1857954545454548</v>
      </c>
      <c r="N32" s="190">
        <f t="shared" si="4"/>
        <v>-0.11369693124134717</v>
      </c>
    </row>
    <row r="33" spans="2:15" x14ac:dyDescent="0.25">
      <c r="B33" s="119" t="s">
        <v>78</v>
      </c>
      <c r="C33" s="189">
        <v>1.6356821589205397</v>
      </c>
      <c r="D33" s="190">
        <v>-0.24667078225593086</v>
      </c>
      <c r="E33" s="189">
        <v>1.814327485380117</v>
      </c>
      <c r="F33" s="190">
        <f t="shared" si="3"/>
        <v>0.17864532645957731</v>
      </c>
      <c r="G33" s="189">
        <v>2.0317519611505417</v>
      </c>
      <c r="H33" s="190">
        <f t="shared" si="3"/>
        <v>0.21742447577042467</v>
      </c>
      <c r="I33" s="189">
        <v>1.8848289973691903</v>
      </c>
      <c r="J33" s="190">
        <f t="shared" si="3"/>
        <v>-0.14692296378135139</v>
      </c>
      <c r="K33" s="189">
        <v>1.9806231003039514</v>
      </c>
      <c r="L33" s="190">
        <f t="shared" si="4"/>
        <v>9.5794102934761094E-2</v>
      </c>
      <c r="M33" s="189">
        <v>1.7477379659790084</v>
      </c>
      <c r="N33" s="190">
        <f t="shared" si="4"/>
        <v>-0.23288513432494296</v>
      </c>
    </row>
    <row r="34" spans="2:15" x14ac:dyDescent="0.25">
      <c r="B34" s="119" t="s">
        <v>80</v>
      </c>
      <c r="C34" s="189" t="s">
        <v>237</v>
      </c>
      <c r="D34" s="190" t="s">
        <v>237</v>
      </c>
      <c r="E34" s="189">
        <v>1.8201368523949168</v>
      </c>
      <c r="F34" s="190" t="str">
        <f>IFERROR(E34-C34,"-")</f>
        <v>-</v>
      </c>
      <c r="G34" s="189">
        <v>2.2582731076454925</v>
      </c>
      <c r="H34" s="190">
        <f>IFERROR(G34-E34,"-")</f>
        <v>0.43813625525057565</v>
      </c>
      <c r="I34" s="189">
        <v>1.7696677080374894</v>
      </c>
      <c r="J34" s="190">
        <f>IFERROR(I34-G34,"-")</f>
        <v>-0.48860539960800309</v>
      </c>
      <c r="K34" s="189">
        <v>1.8177655677655677</v>
      </c>
      <c r="L34" s="190">
        <f>IFERROR(K34-I34,"-")</f>
        <v>4.809785972807834E-2</v>
      </c>
      <c r="M34" s="189">
        <v>2.1689594356261024</v>
      </c>
      <c r="N34" s="190">
        <f t="shared" si="4"/>
        <v>0.35119386786053464</v>
      </c>
    </row>
    <row r="35" spans="2:15" x14ac:dyDescent="0.25">
      <c r="B35" s="119" t="s">
        <v>82</v>
      </c>
      <c r="C35" s="189" t="s">
        <v>237</v>
      </c>
      <c r="D35" s="190" t="s">
        <v>237</v>
      </c>
      <c r="E35" s="189">
        <v>1.8474870017331022</v>
      </c>
      <c r="F35" s="190" t="str">
        <f t="shared" si="3"/>
        <v>-</v>
      </c>
      <c r="G35" s="189">
        <v>2.1116956697693241</v>
      </c>
      <c r="H35" s="190">
        <f t="shared" si="3"/>
        <v>0.26420866803622189</v>
      </c>
      <c r="I35" s="189">
        <v>2.0239369191776966</v>
      </c>
      <c r="J35" s="190">
        <f t="shared" si="3"/>
        <v>-8.7758750591627521E-2</v>
      </c>
      <c r="K35" s="189">
        <v>1.8523102310231023</v>
      </c>
      <c r="L35" s="190">
        <f t="shared" si="4"/>
        <v>-0.17162668815459425</v>
      </c>
      <c r="M35" s="189">
        <v>2.14046061984646</v>
      </c>
      <c r="N35" s="190">
        <f t="shared" si="4"/>
        <v>0.28815038882335764</v>
      </c>
    </row>
    <row r="36" spans="2:15" x14ac:dyDescent="0.25">
      <c r="B36" s="119" t="s">
        <v>84</v>
      </c>
      <c r="C36" s="189" t="s">
        <v>237</v>
      </c>
      <c r="D36" s="190" t="s">
        <v>237</v>
      </c>
      <c r="E36" s="189">
        <v>1.6966057441253264</v>
      </c>
      <c r="F36" s="190" t="str">
        <f t="shared" si="3"/>
        <v>-</v>
      </c>
      <c r="G36" s="189">
        <v>2.2217877094972067</v>
      </c>
      <c r="H36" s="190">
        <f t="shared" si="3"/>
        <v>0.52518196537188033</v>
      </c>
      <c r="I36" s="189">
        <v>1.9933008526187577</v>
      </c>
      <c r="J36" s="190">
        <f t="shared" si="3"/>
        <v>-0.22848685687844905</v>
      </c>
      <c r="K36" s="189">
        <v>2.0435505319148937</v>
      </c>
      <c r="L36" s="190">
        <f t="shared" si="4"/>
        <v>5.0249679296135996E-2</v>
      </c>
      <c r="M36" s="189">
        <v>2.3801732435033687</v>
      </c>
      <c r="N36" s="190">
        <f t="shared" si="4"/>
        <v>0.33662271158847501</v>
      </c>
    </row>
    <row r="37" spans="2:15" x14ac:dyDescent="0.25">
      <c r="B37" s="119" t="s">
        <v>86</v>
      </c>
      <c r="C37" s="189" t="s">
        <v>237</v>
      </c>
      <c r="D37" s="190" t="s">
        <v>237</v>
      </c>
      <c r="E37" s="189">
        <v>1.9532019704433496</v>
      </c>
      <c r="F37" s="190" t="str">
        <f t="shared" si="3"/>
        <v>-</v>
      </c>
      <c r="G37" s="189">
        <v>2.0493939393939393</v>
      </c>
      <c r="H37" s="190">
        <f t="shared" si="3"/>
        <v>9.6191968950589679E-2</v>
      </c>
      <c r="I37" s="189">
        <v>1.9799121155053359</v>
      </c>
      <c r="J37" s="190">
        <f t="shared" si="3"/>
        <v>-6.9481823888603467E-2</v>
      </c>
      <c r="K37" s="189">
        <v>1.9556135770234986</v>
      </c>
      <c r="L37" s="190">
        <f t="shared" si="4"/>
        <v>-2.4298538481837273E-2</v>
      </c>
      <c r="M37" s="189">
        <v>2.6169255928045789</v>
      </c>
      <c r="N37" s="190">
        <f t="shared" si="4"/>
        <v>0.66131201578108034</v>
      </c>
    </row>
    <row r="38" spans="2:15" x14ac:dyDescent="0.25">
      <c r="B38" s="119" t="s">
        <v>88</v>
      </c>
      <c r="C38" s="189">
        <v>2.3508196721311476</v>
      </c>
      <c r="D38" s="190">
        <v>0.30138877782220463</v>
      </c>
      <c r="E38" s="189">
        <v>2.4569536423841059</v>
      </c>
      <c r="F38" s="190">
        <f t="shared" si="3"/>
        <v>0.10613397025295823</v>
      </c>
      <c r="G38" s="189">
        <v>2.3296067848882034</v>
      </c>
      <c r="H38" s="190">
        <f t="shared" si="3"/>
        <v>-0.12734685749590247</v>
      </c>
      <c r="I38" s="189">
        <v>2.120403321470937</v>
      </c>
      <c r="J38" s="190">
        <f t="shared" si="3"/>
        <v>-0.20920346341726637</v>
      </c>
      <c r="K38" s="189">
        <v>2.7328288707799766</v>
      </c>
      <c r="L38" s="190">
        <f t="shared" si="4"/>
        <v>0.61242554930903959</v>
      </c>
      <c r="M38" s="189">
        <v>2.4528493894165537</v>
      </c>
      <c r="N38" s="190">
        <f t="shared" si="4"/>
        <v>-0.27997948136342288</v>
      </c>
    </row>
    <row r="39" spans="2:15" x14ac:dyDescent="0.25">
      <c r="B39" s="119" t="s">
        <v>90</v>
      </c>
      <c r="C39" s="189">
        <v>2.1324549237170598</v>
      </c>
      <c r="D39" s="190">
        <v>0.27851833661339032</v>
      </c>
      <c r="E39" s="189">
        <v>2.1088917525773194</v>
      </c>
      <c r="F39" s="190">
        <f t="shared" si="3"/>
        <v>-2.356317113974038E-2</v>
      </c>
      <c r="G39" s="189">
        <v>1.9187802792818467</v>
      </c>
      <c r="H39" s="190">
        <f t="shared" si="3"/>
        <v>-0.19011147329547273</v>
      </c>
      <c r="I39" s="189">
        <v>1.8982850384387937</v>
      </c>
      <c r="J39" s="190">
        <f t="shared" si="3"/>
        <v>-2.0495240843052986E-2</v>
      </c>
      <c r="K39" s="189">
        <v>1.8101173020527859</v>
      </c>
      <c r="L39" s="190">
        <f t="shared" si="4"/>
        <v>-8.8167736386007833E-2</v>
      </c>
      <c r="M39" s="189"/>
      <c r="N39" s="190"/>
    </row>
    <row r="40" spans="2:15" x14ac:dyDescent="0.25">
      <c r="B40" s="119" t="s">
        <v>92</v>
      </c>
      <c r="C40" s="189">
        <v>2.0562546262028127</v>
      </c>
      <c r="D40" s="190">
        <v>0.16517182365504213</v>
      </c>
      <c r="E40" s="189">
        <v>1.844381758345087</v>
      </c>
      <c r="F40" s="190">
        <f t="shared" si="3"/>
        <v>-0.21187286785772574</v>
      </c>
      <c r="G40" s="189">
        <v>2.1810207336523124</v>
      </c>
      <c r="H40" s="190">
        <f t="shared" si="3"/>
        <v>0.33663897530722542</v>
      </c>
      <c r="I40" s="189">
        <v>1.9529203539823008</v>
      </c>
      <c r="J40" s="190">
        <f t="shared" si="3"/>
        <v>-0.22810037967001162</v>
      </c>
      <c r="K40" s="189">
        <v>1.8134092346616066</v>
      </c>
      <c r="L40" s="190">
        <f t="shared" si="4"/>
        <v>-0.13951111932069415</v>
      </c>
      <c r="M40" s="189"/>
      <c r="N40" s="190"/>
    </row>
    <row r="41" spans="2:15" x14ac:dyDescent="0.25">
      <c r="B41" s="119" t="s">
        <v>94</v>
      </c>
      <c r="C41" s="189">
        <v>1.9450636942675159</v>
      </c>
      <c r="D41" s="190">
        <v>0.18364237447056153</v>
      </c>
      <c r="E41" s="189">
        <v>1.8789903489235338</v>
      </c>
      <c r="F41" s="190">
        <f t="shared" si="3"/>
        <v>-6.6073345343982126E-2</v>
      </c>
      <c r="G41" s="189">
        <v>1.8751584283903675</v>
      </c>
      <c r="H41" s="190">
        <f t="shared" si="3"/>
        <v>-3.8319205331662776E-3</v>
      </c>
      <c r="I41" s="189">
        <v>1.8118126272912423</v>
      </c>
      <c r="J41" s="190">
        <f t="shared" si="3"/>
        <v>-6.3345801099125243E-2</v>
      </c>
      <c r="K41" s="189">
        <v>2.2344701583434836</v>
      </c>
      <c r="L41" s="190">
        <f t="shared" si="4"/>
        <v>0.42265753105224135</v>
      </c>
      <c r="M41" s="189"/>
      <c r="N41" s="190"/>
    </row>
    <row r="42" spans="2:15" x14ac:dyDescent="0.25">
      <c r="B42" s="119" t="s">
        <v>96</v>
      </c>
      <c r="C42" s="189">
        <v>2.1720807726075506</v>
      </c>
      <c r="D42" s="190">
        <v>0.4360325071475204</v>
      </c>
      <c r="E42" s="189">
        <v>1.9224517439891635</v>
      </c>
      <c r="F42" s="190">
        <f t="shared" si="3"/>
        <v>-0.24962902861838709</v>
      </c>
      <c r="G42" s="189">
        <v>1.8219708246501936</v>
      </c>
      <c r="H42" s="190">
        <f t="shared" si="3"/>
        <v>-0.10048091933896997</v>
      </c>
      <c r="I42" s="189">
        <v>1.8590240123934934</v>
      </c>
      <c r="J42" s="190">
        <f t="shared" si="3"/>
        <v>3.7053187743299798E-2</v>
      </c>
      <c r="K42" s="189">
        <v>1.9500310366232154</v>
      </c>
      <c r="L42" s="190">
        <f t="shared" si="4"/>
        <v>9.1007024229722067E-2</v>
      </c>
      <c r="M42" s="189"/>
      <c r="N42" s="190"/>
    </row>
    <row r="43" spans="2:15" ht="15.75" x14ac:dyDescent="0.25">
      <c r="B43" s="122" t="s">
        <v>33</v>
      </c>
      <c r="C43" s="191">
        <v>1.9846470698371093</v>
      </c>
      <c r="D43" s="192">
        <v>1.9831207340813561E-2</v>
      </c>
      <c r="E43" s="191">
        <v>1.9355328547763666</v>
      </c>
      <c r="F43" s="192">
        <f t="shared" si="3"/>
        <v>-4.911421506074265E-2</v>
      </c>
      <c r="G43" s="191">
        <v>2.098583217486468</v>
      </c>
      <c r="H43" s="192">
        <f t="shared" si="3"/>
        <v>0.16305036271010143</v>
      </c>
      <c r="I43" s="191">
        <v>1.9201526960394464</v>
      </c>
      <c r="J43" s="192">
        <f t="shared" si="3"/>
        <v>-0.17843052144702165</v>
      </c>
      <c r="K43" s="191">
        <v>1.9837804639736467</v>
      </c>
      <c r="L43" s="192">
        <f t="shared" si="4"/>
        <v>6.362776793420033E-2</v>
      </c>
      <c r="M43" s="191">
        <v>2.1880842181686178</v>
      </c>
      <c r="N43" s="192">
        <v>0.18006100979184447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2.4701986754966887</v>
      </c>
      <c r="D53" s="190">
        <v>0.29061310373920612</v>
      </c>
      <c r="E53" s="189">
        <v>1.8877887788778878</v>
      </c>
      <c r="F53" s="190">
        <f t="shared" ref="F53:J65" si="5">IFERROR(E53-C53,"-")</f>
        <v>-0.58240989661880094</v>
      </c>
      <c r="G53" s="189">
        <v>2.7045235803657364</v>
      </c>
      <c r="H53" s="190">
        <f t="shared" si="5"/>
        <v>0.81673480148784861</v>
      </c>
      <c r="I53" s="189">
        <v>2.1779062299293512</v>
      </c>
      <c r="J53" s="190">
        <f t="shared" si="5"/>
        <v>-0.52661735043638513</v>
      </c>
      <c r="K53" s="189">
        <v>1.8096885813148789</v>
      </c>
      <c r="L53" s="190">
        <f t="shared" ref="L53:N65" si="6">IFERROR(K53-I53,"-")</f>
        <v>-0.36821764861447237</v>
      </c>
      <c r="M53" s="189">
        <v>1.9697488584474885</v>
      </c>
      <c r="N53" s="190">
        <f t="shared" si="6"/>
        <v>0.16006027713260962</v>
      </c>
    </row>
    <row r="54" spans="1:15" x14ac:dyDescent="0.25">
      <c r="A54" s="1">
        <v>2</v>
      </c>
      <c r="B54" s="119" t="s">
        <v>76</v>
      </c>
      <c r="C54" s="189">
        <v>2.0367700072098054</v>
      </c>
      <c r="D54" s="190">
        <v>-0.13761691377112095</v>
      </c>
      <c r="E54" s="189">
        <v>1.7869822485207101</v>
      </c>
      <c r="F54" s="190">
        <f t="shared" si="5"/>
        <v>-0.24978775868909531</v>
      </c>
      <c r="G54" s="189">
        <v>2.3289124668435015</v>
      </c>
      <c r="H54" s="190">
        <f t="shared" si="5"/>
        <v>0.54193021832279142</v>
      </c>
      <c r="I54" s="189">
        <v>1.910030627871363</v>
      </c>
      <c r="J54" s="190">
        <f t="shared" si="5"/>
        <v>-0.41888183897213849</v>
      </c>
      <c r="K54" s="189">
        <v>2.0161987041036715</v>
      </c>
      <c r="L54" s="190">
        <f t="shared" si="6"/>
        <v>0.10616807623230851</v>
      </c>
      <c r="M54" s="189">
        <v>1.8417213712618528</v>
      </c>
      <c r="N54" s="190">
        <f t="shared" si="6"/>
        <v>-0.17447733284181877</v>
      </c>
    </row>
    <row r="55" spans="1:15" x14ac:dyDescent="0.25">
      <c r="A55" s="1">
        <v>3</v>
      </c>
      <c r="B55" s="119" t="s">
        <v>78</v>
      </c>
      <c r="C55" s="189">
        <v>1.8451612903225807</v>
      </c>
      <c r="D55" s="190">
        <v>-0.24615132857405841</v>
      </c>
      <c r="E55" s="189">
        <v>1.8140000000000001</v>
      </c>
      <c r="F55" s="190">
        <f t="shared" si="5"/>
        <v>-3.1161290322580637E-2</v>
      </c>
      <c r="G55" s="189">
        <v>2.0361816782140107</v>
      </c>
      <c r="H55" s="190">
        <f t="shared" si="5"/>
        <v>0.22218167821401069</v>
      </c>
      <c r="I55" s="189">
        <v>1.9119541875447388</v>
      </c>
      <c r="J55" s="190">
        <f t="shared" si="5"/>
        <v>-0.12422749066927197</v>
      </c>
      <c r="K55" s="189">
        <v>2.1184280403611258</v>
      </c>
      <c r="L55" s="190">
        <f t="shared" si="6"/>
        <v>0.20647385281638697</v>
      </c>
      <c r="M55" s="189">
        <v>1.8521017125064867</v>
      </c>
      <c r="N55" s="190">
        <f t="shared" si="6"/>
        <v>-0.26632632785463906</v>
      </c>
    </row>
    <row r="56" spans="1:15" x14ac:dyDescent="0.25">
      <c r="A56" s="1">
        <v>4</v>
      </c>
      <c r="B56" s="119" t="s">
        <v>80</v>
      </c>
      <c r="C56" s="189" t="s">
        <v>237</v>
      </c>
      <c r="D56" s="190" t="s">
        <v>237</v>
      </c>
      <c r="E56" s="189">
        <v>1.8374760994263861</v>
      </c>
      <c r="F56" s="190" t="str">
        <f>IFERROR(E56-C56,"-")</f>
        <v>-</v>
      </c>
      <c r="G56" s="189">
        <v>2.7884615384615383</v>
      </c>
      <c r="H56" s="190">
        <f>IFERROR(G56-E56,"-")</f>
        <v>0.9509854390351522</v>
      </c>
      <c r="I56" s="189">
        <v>1.8283518360375748</v>
      </c>
      <c r="J56" s="190">
        <f>IFERROR(I56-G56,"-")</f>
        <v>-0.96010970242396354</v>
      </c>
      <c r="K56" s="189">
        <v>1.8955807587016034</v>
      </c>
      <c r="L56" s="190">
        <f>IFERROR(K56-I56,"-")</f>
        <v>6.7228922664028579E-2</v>
      </c>
      <c r="M56" s="189">
        <v>2.4029925187032419</v>
      </c>
      <c r="N56" s="190">
        <f t="shared" si="6"/>
        <v>0.50741176000163857</v>
      </c>
    </row>
    <row r="57" spans="1:15" x14ac:dyDescent="0.25">
      <c r="A57" s="1">
        <v>5</v>
      </c>
      <c r="B57" s="119" t="s">
        <v>82</v>
      </c>
      <c r="C57" s="189" t="s">
        <v>237</v>
      </c>
      <c r="D57" s="190" t="s">
        <v>237</v>
      </c>
      <c r="E57" s="189">
        <v>1.8921282798833818</v>
      </c>
      <c r="F57" s="190" t="str">
        <f t="shared" si="5"/>
        <v>-</v>
      </c>
      <c r="G57" s="189">
        <v>2.4585942936673626</v>
      </c>
      <c r="H57" s="190">
        <f t="shared" si="5"/>
        <v>0.56646601378398076</v>
      </c>
      <c r="I57" s="189">
        <v>2.3117593436645398</v>
      </c>
      <c r="J57" s="190">
        <f t="shared" si="5"/>
        <v>-0.14683495000282276</v>
      </c>
      <c r="K57" s="189">
        <v>2.032228778937812</v>
      </c>
      <c r="L57" s="190">
        <f t="shared" si="6"/>
        <v>-0.27953056472672788</v>
      </c>
      <c r="M57" s="189">
        <v>2.077142857142857</v>
      </c>
      <c r="N57" s="190">
        <f t="shared" si="6"/>
        <v>4.4914078205045005E-2</v>
      </c>
    </row>
    <row r="58" spans="1:15" x14ac:dyDescent="0.25">
      <c r="A58" s="1">
        <v>6</v>
      </c>
      <c r="B58" s="119" t="s">
        <v>84</v>
      </c>
      <c r="C58" s="189" t="s">
        <v>237</v>
      </c>
      <c r="D58" s="190" t="s">
        <v>237</v>
      </c>
      <c r="E58" s="189">
        <v>1.8134969325153374</v>
      </c>
      <c r="F58" s="190" t="str">
        <f t="shared" si="5"/>
        <v>-</v>
      </c>
      <c r="G58" s="189">
        <v>2.155002891844997</v>
      </c>
      <c r="H58" s="190">
        <f t="shared" si="5"/>
        <v>0.34150595932965966</v>
      </c>
      <c r="I58" s="189">
        <v>2.1816707218167073</v>
      </c>
      <c r="J58" s="190">
        <f t="shared" si="5"/>
        <v>2.6667829971710244E-2</v>
      </c>
      <c r="K58" s="189">
        <v>2.174083769633508</v>
      </c>
      <c r="L58" s="190">
        <f t="shared" si="6"/>
        <v>-7.5869521831992692E-3</v>
      </c>
      <c r="M58" s="189">
        <v>2.0606205250596661</v>
      </c>
      <c r="N58" s="190">
        <f t="shared" si="6"/>
        <v>-0.11346324457384194</v>
      </c>
    </row>
    <row r="59" spans="1:15" x14ac:dyDescent="0.25">
      <c r="A59" s="1">
        <v>7</v>
      </c>
      <c r="B59" s="119" t="s">
        <v>86</v>
      </c>
      <c r="C59" s="189" t="s">
        <v>237</v>
      </c>
      <c r="D59" s="190" t="s">
        <v>237</v>
      </c>
      <c r="E59" s="189">
        <v>1.9929577464788732</v>
      </c>
      <c r="F59" s="190" t="str">
        <f t="shared" si="5"/>
        <v>-</v>
      </c>
      <c r="G59" s="189">
        <v>2.4557438794726929</v>
      </c>
      <c r="H59" s="190">
        <f t="shared" si="5"/>
        <v>0.46278613299381965</v>
      </c>
      <c r="I59" s="189">
        <v>2.1775417298937785</v>
      </c>
      <c r="J59" s="190">
        <f t="shared" si="5"/>
        <v>-0.27820214957891443</v>
      </c>
      <c r="K59" s="189">
        <v>2.2250136537411249</v>
      </c>
      <c r="L59" s="190">
        <f t="shared" si="6"/>
        <v>4.7471923847346442E-2</v>
      </c>
      <c r="M59" s="189">
        <v>2.6652334152334154</v>
      </c>
      <c r="N59" s="190">
        <f t="shared" si="6"/>
        <v>0.44021976149229047</v>
      </c>
    </row>
    <row r="60" spans="1:15" x14ac:dyDescent="0.25">
      <c r="A60" s="1">
        <v>8</v>
      </c>
      <c r="B60" s="119" t="s">
        <v>88</v>
      </c>
      <c r="C60" s="189">
        <v>2.4185218165627784</v>
      </c>
      <c r="D60" s="190">
        <v>-7.4163952787298371E-4</v>
      </c>
      <c r="E60" s="189">
        <v>2.6215071972904318</v>
      </c>
      <c r="F60" s="190">
        <f t="shared" si="5"/>
        <v>0.20298538072765338</v>
      </c>
      <c r="G60" s="189">
        <v>2.5198487712665405</v>
      </c>
      <c r="H60" s="190">
        <f t="shared" si="5"/>
        <v>-0.1016584260238913</v>
      </c>
      <c r="I60" s="189">
        <v>2.29901707190895</v>
      </c>
      <c r="J60" s="190">
        <f t="shared" si="5"/>
        <v>-0.22083169935759051</v>
      </c>
      <c r="K60" s="189">
        <v>2.3365758754863815</v>
      </c>
      <c r="L60" s="190">
        <f t="shared" si="6"/>
        <v>3.7558803577431465E-2</v>
      </c>
      <c r="M60" s="189">
        <v>2.6602086438152011</v>
      </c>
      <c r="N60" s="190">
        <f t="shared" si="6"/>
        <v>0.3236327683288196</v>
      </c>
    </row>
    <row r="61" spans="1:15" x14ac:dyDescent="0.25">
      <c r="A61" s="1">
        <v>9</v>
      </c>
      <c r="B61" s="119" t="s">
        <v>90</v>
      </c>
      <c r="C61" s="189">
        <v>2.3158584534731324</v>
      </c>
      <c r="D61" s="190">
        <v>0.23755385577198274</v>
      </c>
      <c r="E61" s="189">
        <v>2.1552369077306732</v>
      </c>
      <c r="F61" s="190">
        <f t="shared" si="5"/>
        <v>-0.16062154574245913</v>
      </c>
      <c r="G61" s="189">
        <v>2.1402838427947599</v>
      </c>
      <c r="H61" s="190">
        <f t="shared" si="5"/>
        <v>-1.4953064935913307E-2</v>
      </c>
      <c r="I61" s="189">
        <v>1.996734693877551</v>
      </c>
      <c r="J61" s="190">
        <f t="shared" si="5"/>
        <v>-0.14354914891720894</v>
      </c>
      <c r="K61" s="189">
        <v>2.0187553282182438</v>
      </c>
      <c r="L61" s="190">
        <f t="shared" si="6"/>
        <v>2.2020634340692791E-2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2.404040404040404</v>
      </c>
      <c r="D62" s="190">
        <v>0.44884692135201298</v>
      </c>
      <c r="E62" s="189">
        <v>1.8752688172043011</v>
      </c>
      <c r="F62" s="190">
        <f t="shared" si="5"/>
        <v>-0.52877158683610292</v>
      </c>
      <c r="G62" s="189">
        <v>2.4211590296495955</v>
      </c>
      <c r="H62" s="190">
        <f t="shared" si="5"/>
        <v>0.54589021244529445</v>
      </c>
      <c r="I62" s="189">
        <v>2.0656192236598891</v>
      </c>
      <c r="J62" s="190">
        <f t="shared" si="5"/>
        <v>-0.35553980598970636</v>
      </c>
      <c r="K62" s="189">
        <v>2.0150204824761038</v>
      </c>
      <c r="L62" s="190">
        <f t="shared" si="6"/>
        <v>-5.0598741183785378E-2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2.1905737704918034</v>
      </c>
      <c r="D63" s="190">
        <v>0.30703963394561851</v>
      </c>
      <c r="E63" s="189">
        <v>1.9847826086956522</v>
      </c>
      <c r="F63" s="190">
        <f t="shared" si="5"/>
        <v>-0.2057911617961512</v>
      </c>
      <c r="G63" s="189">
        <v>2.0983709273182956</v>
      </c>
      <c r="H63" s="190">
        <f t="shared" si="5"/>
        <v>0.1135883186226434</v>
      </c>
      <c r="I63" s="189">
        <v>1.8906950672645739</v>
      </c>
      <c r="J63" s="190">
        <f t="shared" si="5"/>
        <v>-0.20767586005372163</v>
      </c>
      <c r="K63" s="189">
        <v>2.0650684931506849</v>
      </c>
      <c r="L63" s="190">
        <f t="shared" si="6"/>
        <v>0.17437342588611093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1.8355795148247978</v>
      </c>
      <c r="D64" s="190">
        <v>0.19841970487126126</v>
      </c>
      <c r="E64" s="189">
        <v>2.1591062965470549</v>
      </c>
      <c r="F64" s="190">
        <f t="shared" si="5"/>
        <v>0.32352678172225713</v>
      </c>
      <c r="G64" s="189">
        <v>2.0200647249190937</v>
      </c>
      <c r="H64" s="190">
        <f t="shared" si="5"/>
        <v>-0.13904157162796116</v>
      </c>
      <c r="I64" s="189">
        <v>2.0252631578947367</v>
      </c>
      <c r="J64" s="190">
        <f t="shared" si="5"/>
        <v>5.1984329756429304E-3</v>
      </c>
      <c r="K64" s="189">
        <v>2.1170091324200913</v>
      </c>
      <c r="L64" s="190">
        <f t="shared" si="6"/>
        <v>9.1745974525354601E-2</v>
      </c>
      <c r="M64" s="189"/>
      <c r="N64" s="190"/>
    </row>
    <row r="65" spans="1:15" ht="15.75" x14ac:dyDescent="0.25">
      <c r="B65" s="122" t="s">
        <v>33</v>
      </c>
      <c r="C65" s="191">
        <v>2.2143343779806512</v>
      </c>
      <c r="D65" s="192">
        <v>-8.1414096181466888E-3</v>
      </c>
      <c r="E65" s="191">
        <v>2.0525580095051721</v>
      </c>
      <c r="F65" s="192">
        <f t="shared" si="5"/>
        <v>-0.16177636847547916</v>
      </c>
      <c r="G65" s="191">
        <v>2.3243721461187214</v>
      </c>
      <c r="H65" s="192">
        <f t="shared" si="5"/>
        <v>0.27181413661354936</v>
      </c>
      <c r="I65" s="191">
        <v>2.0556463538018521</v>
      </c>
      <c r="J65" s="192">
        <f t="shared" si="5"/>
        <v>-0.26872579231686933</v>
      </c>
      <c r="K65" s="191">
        <v>2.0637738055462744</v>
      </c>
      <c r="L65" s="192">
        <f t="shared" si="6"/>
        <v>8.1274517444223093E-3</v>
      </c>
      <c r="M65" s="191">
        <v>2.1765822784810127</v>
      </c>
      <c r="N65" s="192">
        <v>0.10532306668992009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1.5348460291734198</v>
      </c>
      <c r="D75" s="190">
        <v>-0.17414113202486825</v>
      </c>
      <c r="E75" s="189">
        <v>1.946236559139785</v>
      </c>
      <c r="F75" s="190">
        <f t="shared" ref="F75:J77" si="7">IFERROR(E75-C75,"-")</f>
        <v>0.41139052996636516</v>
      </c>
      <c r="G75" s="189">
        <v>2.8215258855585832</v>
      </c>
      <c r="H75" s="190">
        <f t="shared" si="7"/>
        <v>0.8752893264187982</v>
      </c>
      <c r="I75" s="189">
        <v>1.5144781144781145</v>
      </c>
      <c r="J75" s="190">
        <f t="shared" si="7"/>
        <v>-1.3070477710804687</v>
      </c>
      <c r="K75" s="189">
        <v>1.6598360655737705</v>
      </c>
      <c r="L75" s="190">
        <f t="shared" ref="L75:L77" si="8">IFERROR(K75-I75,"-")</f>
        <v>0.14535795109565597</v>
      </c>
      <c r="M75" s="189">
        <v>1.5177777777777777</v>
      </c>
      <c r="N75" s="190">
        <f t="shared" ref="N75:N84" si="9">IFERROR(M75-K75,"-")</f>
        <v>-0.14205828779599283</v>
      </c>
    </row>
    <row r="76" spans="1:15" x14ac:dyDescent="0.25">
      <c r="A76" s="1">
        <v>2</v>
      </c>
      <c r="B76" s="119" t="s">
        <v>76</v>
      </c>
      <c r="C76" s="189">
        <v>1.5209080047789725</v>
      </c>
      <c r="D76" s="190">
        <v>-8.830343974300936E-2</v>
      </c>
      <c r="E76" s="189">
        <v>1.5639913232104121</v>
      </c>
      <c r="F76" s="190">
        <f t="shared" si="7"/>
        <v>4.3083318431439643E-2</v>
      </c>
      <c r="G76" s="189">
        <v>1.6408199643493762</v>
      </c>
      <c r="H76" s="190">
        <f t="shared" si="7"/>
        <v>7.6828641138964038E-2</v>
      </c>
      <c r="I76" s="189">
        <v>1.5296523517382412</v>
      </c>
      <c r="J76" s="190">
        <f t="shared" si="7"/>
        <v>-0.11116761261113495</v>
      </c>
      <c r="K76" s="189">
        <v>3.9650793650793652</v>
      </c>
      <c r="L76" s="190">
        <f t="shared" si="8"/>
        <v>2.435427013341124</v>
      </c>
      <c r="M76" s="189">
        <v>3.3984575835475579</v>
      </c>
      <c r="N76" s="190">
        <f t="shared" si="9"/>
        <v>-0.56662178153180731</v>
      </c>
    </row>
    <row r="77" spans="1:15" x14ac:dyDescent="0.25">
      <c r="A77" s="1">
        <v>3</v>
      </c>
      <c r="B77" s="119" t="s">
        <v>78</v>
      </c>
      <c r="C77" s="189">
        <v>1.453781512605042</v>
      </c>
      <c r="D77" s="190">
        <v>-0.19285654175833433</v>
      </c>
      <c r="E77" s="189">
        <v>1.814516129032258</v>
      </c>
      <c r="F77" s="190">
        <f t="shared" si="7"/>
        <v>0.36073461642721605</v>
      </c>
      <c r="G77" s="189">
        <v>2.0275761973875182</v>
      </c>
      <c r="H77" s="190">
        <f t="shared" si="7"/>
        <v>0.21306006835526015</v>
      </c>
      <c r="I77" s="189">
        <v>1.7639553429027113</v>
      </c>
      <c r="J77" s="190">
        <f t="shared" si="7"/>
        <v>-0.26362085448480688</v>
      </c>
      <c r="K77" s="189">
        <v>1.6341789052069426</v>
      </c>
      <c r="L77" s="190">
        <f t="shared" si="8"/>
        <v>-0.12977643769576863</v>
      </c>
      <c r="M77" s="189">
        <v>1.5071770334928229</v>
      </c>
      <c r="N77" s="190">
        <f t="shared" si="9"/>
        <v>-0.1270018717141197</v>
      </c>
    </row>
    <row r="78" spans="1:15" x14ac:dyDescent="0.25">
      <c r="A78" s="1">
        <v>4</v>
      </c>
      <c r="B78" s="119" t="s">
        <v>80</v>
      </c>
      <c r="C78" s="189" t="s">
        <v>237</v>
      </c>
      <c r="D78" s="190" t="s">
        <v>237</v>
      </c>
      <c r="E78" s="189">
        <v>1.802</v>
      </c>
      <c r="F78" s="190" t="str">
        <f>IFERROR(E78-C78,"-")</f>
        <v>-</v>
      </c>
      <c r="G78" s="189">
        <v>1.7791455467052861</v>
      </c>
      <c r="H78" s="190">
        <f>IFERROR(G78-E78,"-")</f>
        <v>-2.2854453294713917E-2</v>
      </c>
      <c r="I78" s="189">
        <v>1.6530958439355385</v>
      </c>
      <c r="J78" s="190">
        <f>IFERROR(I78-G78,"-")</f>
        <v>-0.12604970276974758</v>
      </c>
      <c r="K78" s="189">
        <v>1.5410292072322671</v>
      </c>
      <c r="L78" s="190">
        <f>IFERROR(K78-I78,"-")</f>
        <v>-0.11206663670327144</v>
      </c>
      <c r="M78" s="189">
        <v>1.6036144578313254</v>
      </c>
      <c r="N78" s="190">
        <f t="shared" si="9"/>
        <v>6.2585250599058284E-2</v>
      </c>
    </row>
    <row r="79" spans="1:15" x14ac:dyDescent="0.25">
      <c r="A79" s="1">
        <v>5</v>
      </c>
      <c r="B79" s="119" t="s">
        <v>82</v>
      </c>
      <c r="C79" s="189" t="s">
        <v>237</v>
      </c>
      <c r="D79" s="190" t="s">
        <v>237</v>
      </c>
      <c r="E79" s="189">
        <v>1.8181818181818181</v>
      </c>
      <c r="F79" s="190" t="str">
        <f t="shared" ref="F79:J87" si="10">IFERROR(E79-C79,"-")</f>
        <v>-</v>
      </c>
      <c r="G79" s="189">
        <v>1.6295938104448742</v>
      </c>
      <c r="H79" s="190">
        <f t="shared" si="10"/>
        <v>-0.18858800773694395</v>
      </c>
      <c r="I79" s="189">
        <v>1.5585851142225498</v>
      </c>
      <c r="J79" s="190">
        <f t="shared" si="10"/>
        <v>-7.1008696222324419E-2</v>
      </c>
      <c r="K79" s="189">
        <v>1.5757152826238661</v>
      </c>
      <c r="L79" s="190">
        <f t="shared" ref="L79:L87" si="11">IFERROR(K79-I79,"-")</f>
        <v>1.7130168401316315E-2</v>
      </c>
      <c r="M79" s="189">
        <v>2.2342978122794634</v>
      </c>
      <c r="N79" s="190">
        <f t="shared" si="9"/>
        <v>0.65858252965559738</v>
      </c>
    </row>
    <row r="80" spans="1:15" x14ac:dyDescent="0.25">
      <c r="A80" s="1">
        <v>6</v>
      </c>
      <c r="B80" s="119" t="s">
        <v>84</v>
      </c>
      <c r="C80" s="189" t="s">
        <v>237</v>
      </c>
      <c r="D80" s="190" t="s">
        <v>237</v>
      </c>
      <c r="E80" s="189">
        <v>1.61</v>
      </c>
      <c r="F80" s="190" t="str">
        <f t="shared" si="10"/>
        <v>-</v>
      </c>
      <c r="G80" s="189">
        <v>2.284170718530524</v>
      </c>
      <c r="H80" s="190">
        <f t="shared" si="10"/>
        <v>0.6741707185305239</v>
      </c>
      <c r="I80" s="189">
        <v>1.4254278728606358</v>
      </c>
      <c r="J80" s="190">
        <f t="shared" si="10"/>
        <v>-0.85874284566988823</v>
      </c>
      <c r="K80" s="189">
        <v>1.6256983240223464</v>
      </c>
      <c r="L80" s="190">
        <f t="shared" si="11"/>
        <v>0.20027045116171061</v>
      </c>
      <c r="M80" s="189">
        <v>3.0352250489236789</v>
      </c>
      <c r="N80" s="190">
        <f t="shared" si="9"/>
        <v>1.4095267249013326</v>
      </c>
    </row>
    <row r="81" spans="1:15" x14ac:dyDescent="0.25">
      <c r="A81" s="1">
        <v>7</v>
      </c>
      <c r="B81" s="119" t="s">
        <v>86</v>
      </c>
      <c r="C81" s="189" t="s">
        <v>237</v>
      </c>
      <c r="D81" s="190" t="s">
        <v>237</v>
      </c>
      <c r="E81" s="189">
        <v>1.8904761904761904</v>
      </c>
      <c r="F81" s="190" t="str">
        <f t="shared" si="10"/>
        <v>-</v>
      </c>
      <c r="G81" s="189">
        <v>1.6701816051552432</v>
      </c>
      <c r="H81" s="190">
        <f t="shared" si="10"/>
        <v>-0.22029458532094726</v>
      </c>
      <c r="I81" s="189">
        <v>1.6567411083540116</v>
      </c>
      <c r="J81" s="190">
        <f t="shared" si="10"/>
        <v>-1.3440496801231605E-2</v>
      </c>
      <c r="K81" s="189">
        <v>1.6503712871287128</v>
      </c>
      <c r="L81" s="190">
        <f t="shared" si="11"/>
        <v>-6.3698212252987219E-3</v>
      </c>
      <c r="M81" s="189">
        <v>2.5207823960880194</v>
      </c>
      <c r="N81" s="190">
        <f t="shared" si="9"/>
        <v>0.87041110895930651</v>
      </c>
    </row>
    <row r="82" spans="1:15" x14ac:dyDescent="0.25">
      <c r="A82" s="1">
        <v>8</v>
      </c>
      <c r="B82" s="119" t="s">
        <v>88</v>
      </c>
      <c r="C82" s="189">
        <v>2.2756916996047432</v>
      </c>
      <c r="D82" s="190">
        <v>0.54027378018201322</v>
      </c>
      <c r="E82" s="189">
        <v>2.1489698890649764</v>
      </c>
      <c r="F82" s="190">
        <f t="shared" si="10"/>
        <v>-0.12672181053976672</v>
      </c>
      <c r="G82" s="189">
        <v>2.0297914597815292</v>
      </c>
      <c r="H82" s="190">
        <f t="shared" si="10"/>
        <v>-0.11917842928344724</v>
      </c>
      <c r="I82" s="189">
        <v>1.88047255038221</v>
      </c>
      <c r="J82" s="190">
        <f t="shared" si="10"/>
        <v>-0.14931890939931924</v>
      </c>
      <c r="K82" s="189">
        <v>6.2045454545454541</v>
      </c>
      <c r="L82" s="190">
        <f t="shared" si="11"/>
        <v>4.324072904163244</v>
      </c>
      <c r="M82" s="189">
        <v>2.2795765877957659</v>
      </c>
      <c r="N82" s="190">
        <f t="shared" si="9"/>
        <v>-3.9249688667496883</v>
      </c>
    </row>
    <row r="83" spans="1:15" x14ac:dyDescent="0.25">
      <c r="A83" s="1">
        <v>9</v>
      </c>
      <c r="B83" s="119" t="s">
        <v>90</v>
      </c>
      <c r="C83" s="189">
        <v>1.9263622974963182</v>
      </c>
      <c r="D83" s="190">
        <v>0.29314674979313793</v>
      </c>
      <c r="E83" s="189">
        <v>2.0593333333333335</v>
      </c>
      <c r="F83" s="190">
        <f t="shared" si="10"/>
        <v>0.13297103583701531</v>
      </c>
      <c r="G83" s="189">
        <v>1.6768038163387</v>
      </c>
      <c r="H83" s="190">
        <f t="shared" si="10"/>
        <v>-0.38252951699463345</v>
      </c>
      <c r="I83" s="189">
        <v>1.6394849785407726</v>
      </c>
      <c r="J83" s="190">
        <f t="shared" si="10"/>
        <v>-3.731883779792744E-2</v>
      </c>
      <c r="K83" s="189">
        <v>1.5297823596792668</v>
      </c>
      <c r="L83" s="190">
        <f t="shared" si="11"/>
        <v>-0.10970261886150579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1.5635062611806798</v>
      </c>
      <c r="D84" s="190">
        <v>-0.27092685219664481</v>
      </c>
      <c r="E84" s="189">
        <v>1.8203842940685047</v>
      </c>
      <c r="F84" s="190">
        <f t="shared" si="10"/>
        <v>0.25687803288782485</v>
      </c>
      <c r="G84" s="189">
        <v>1.8330078125</v>
      </c>
      <c r="H84" s="190">
        <f t="shared" si="10"/>
        <v>1.262351843149534E-2</v>
      </c>
      <c r="I84" s="189">
        <v>1.5839636913767019</v>
      </c>
      <c r="J84" s="190">
        <f t="shared" si="10"/>
        <v>-0.2490441211232981</v>
      </c>
      <c r="K84" s="189">
        <v>1.3544041450777202</v>
      </c>
      <c r="L84" s="190">
        <f t="shared" si="11"/>
        <v>-0.22955954629898168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1.7890625</v>
      </c>
      <c r="D85" s="190">
        <v>0.13406249999999997</v>
      </c>
      <c r="E85" s="189">
        <v>1.7678843226788432</v>
      </c>
      <c r="F85" s="190">
        <f t="shared" si="10"/>
        <v>-2.1178177321156788E-2</v>
      </c>
      <c r="G85" s="189">
        <v>1.6467948717948717</v>
      </c>
      <c r="H85" s="190">
        <f t="shared" si="10"/>
        <v>-0.12108945088397149</v>
      </c>
      <c r="I85" s="189">
        <v>1.6020864381520119</v>
      </c>
      <c r="J85" s="190">
        <f t="shared" si="10"/>
        <v>-4.4708433642859813E-2</v>
      </c>
      <c r="K85" s="189">
        <v>2.5137096774193548</v>
      </c>
      <c r="L85" s="190">
        <f t="shared" si="11"/>
        <v>0.9116232392673429</v>
      </c>
      <c r="M85" s="189"/>
      <c r="N85" s="190"/>
    </row>
    <row r="86" spans="1:15" x14ac:dyDescent="0.25">
      <c r="A86" s="1">
        <v>12</v>
      </c>
      <c r="B86" s="119" t="s">
        <v>96</v>
      </c>
      <c r="C86" s="189">
        <v>2.3346354166666665</v>
      </c>
      <c r="D86" s="190">
        <v>0.19240100931677029</v>
      </c>
      <c r="E86" s="189">
        <v>1.6856368563685638</v>
      </c>
      <c r="F86" s="190">
        <f t="shared" si="10"/>
        <v>-0.64899856029810277</v>
      </c>
      <c r="G86" s="189">
        <v>1.653252480705623</v>
      </c>
      <c r="H86" s="190">
        <f t="shared" si="10"/>
        <v>-3.2384375662940723E-2</v>
      </c>
      <c r="I86" s="189">
        <v>1.6542783059636992</v>
      </c>
      <c r="J86" s="190">
        <f t="shared" si="10"/>
        <v>1.0258252580761518E-3</v>
      </c>
      <c r="K86" s="189">
        <v>1.7510204081632652</v>
      </c>
      <c r="L86" s="190">
        <f t="shared" si="11"/>
        <v>9.6742102199566027E-2</v>
      </c>
      <c r="M86" s="189"/>
      <c r="N86" s="190"/>
    </row>
    <row r="87" spans="1:15" ht="15.75" x14ac:dyDescent="0.25">
      <c r="B87" s="122" t="s">
        <v>33</v>
      </c>
      <c r="C87" s="191">
        <v>1.7905343159834177</v>
      </c>
      <c r="D87" s="192">
        <v>6.7410001254654572E-2</v>
      </c>
      <c r="E87" s="191">
        <v>1.8213798745568586</v>
      </c>
      <c r="F87" s="192">
        <f t="shared" si="10"/>
        <v>3.0845558573440846E-2</v>
      </c>
      <c r="G87" s="191">
        <v>1.8557308613174535</v>
      </c>
      <c r="H87" s="192">
        <f t="shared" si="10"/>
        <v>3.4350986760594893E-2</v>
      </c>
      <c r="I87" s="191">
        <v>1.6305721889554226</v>
      </c>
      <c r="J87" s="192">
        <f t="shared" si="10"/>
        <v>-0.22515867236203091</v>
      </c>
      <c r="K87" s="191">
        <v>1.8225141028879346</v>
      </c>
      <c r="L87" s="192">
        <f t="shared" si="11"/>
        <v>0.19194191393251203</v>
      </c>
      <c r="M87" s="191">
        <v>2.2090048605781529</v>
      </c>
      <c r="N87" s="192">
        <v>0.35383137854593483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3.6379794200187092</v>
      </c>
      <c r="D97" s="190">
        <v>6.1151970988376103E-2</v>
      </c>
      <c r="E97" s="189">
        <v>2.9219858156028371</v>
      </c>
      <c r="F97" s="190">
        <f t="shared" ref="F97:J99" si="12">IFERROR(E97-C97,"-")</f>
        <v>-0.71599360441587212</v>
      </c>
      <c r="G97" s="189">
        <v>3.7166476624857467</v>
      </c>
      <c r="H97" s="190">
        <f t="shared" si="12"/>
        <v>0.79466184688290964</v>
      </c>
      <c r="I97" s="189">
        <v>3.7108177172061327</v>
      </c>
      <c r="J97" s="190">
        <f t="shared" si="12"/>
        <v>-5.8299452796140017E-3</v>
      </c>
      <c r="K97" s="189">
        <v>3.5365131578947366</v>
      </c>
      <c r="L97" s="190">
        <f t="shared" ref="L97:L99" si="13">IFERROR(K97-I97,"-")</f>
        <v>-0.1743045593113961</v>
      </c>
      <c r="M97" s="189">
        <v>3.5494546822113575</v>
      </c>
      <c r="N97" s="190">
        <f t="shared" ref="N97:N106" si="14">IFERROR(M97-K97,"-")</f>
        <v>1.2941524316620878E-2</v>
      </c>
    </row>
    <row r="98" spans="2:14" x14ac:dyDescent="0.25">
      <c r="B98" s="119" t="s">
        <v>76</v>
      </c>
      <c r="C98" s="189">
        <v>3.9038294168842471</v>
      </c>
      <c r="D98" s="190">
        <v>-7.1833658099516029E-3</v>
      </c>
      <c r="E98" s="189">
        <v>3.0238907849829353</v>
      </c>
      <c r="F98" s="190">
        <f t="shared" si="12"/>
        <v>-0.87993863190131183</v>
      </c>
      <c r="G98" s="189">
        <v>3.5904365904365902</v>
      </c>
      <c r="H98" s="190">
        <f t="shared" si="12"/>
        <v>0.56654580545365496</v>
      </c>
      <c r="I98" s="189">
        <v>3.9253112033195019</v>
      </c>
      <c r="J98" s="190">
        <f t="shared" si="12"/>
        <v>0.33487461288291165</v>
      </c>
      <c r="K98" s="189">
        <v>3.8524279210925645</v>
      </c>
      <c r="L98" s="190">
        <f t="shared" si="13"/>
        <v>-7.2883282226937407E-2</v>
      </c>
      <c r="M98" s="189">
        <v>3.8060805258833197</v>
      </c>
      <c r="N98" s="190">
        <f t="shared" si="14"/>
        <v>-4.6347395209244802E-2</v>
      </c>
    </row>
    <row r="99" spans="2:14" x14ac:dyDescent="0.25">
      <c r="B99" s="119" t="s">
        <v>78</v>
      </c>
      <c r="C99" s="189">
        <v>4.0879629629629628</v>
      </c>
      <c r="D99" s="190">
        <v>0.25455293074943297</v>
      </c>
      <c r="E99" s="189">
        <v>2.6923913043478263</v>
      </c>
      <c r="F99" s="190">
        <f t="shared" si="12"/>
        <v>-1.3955716586151365</v>
      </c>
      <c r="G99" s="189">
        <v>3.5244789142026174</v>
      </c>
      <c r="H99" s="190">
        <f t="shared" si="12"/>
        <v>0.83208760985479113</v>
      </c>
      <c r="I99" s="189">
        <v>4.0907059874888292</v>
      </c>
      <c r="J99" s="190">
        <f t="shared" si="12"/>
        <v>0.5662270732862118</v>
      </c>
      <c r="K99" s="189">
        <v>3.9743690851735014</v>
      </c>
      <c r="L99" s="190">
        <f t="shared" si="13"/>
        <v>-0.11633690231532778</v>
      </c>
      <c r="M99" s="189">
        <v>3.5924777045366421</v>
      </c>
      <c r="N99" s="190">
        <f t="shared" si="14"/>
        <v>-0.38189138063685935</v>
      </c>
    </row>
    <row r="100" spans="2:14" x14ac:dyDescent="0.25">
      <c r="B100" s="119" t="s">
        <v>80</v>
      </c>
      <c r="C100" s="189" t="s">
        <v>237</v>
      </c>
      <c r="D100" s="190" t="s">
        <v>237</v>
      </c>
      <c r="E100" s="189">
        <v>2.7583643122676582</v>
      </c>
      <c r="F100" s="190" t="str">
        <f>IFERROR(E100-C100,"-")</f>
        <v>-</v>
      </c>
      <c r="G100" s="189">
        <v>4.3264177040110647</v>
      </c>
      <c r="H100" s="190">
        <f>IFERROR(G100-E100,"-")</f>
        <v>1.5680533917434065</v>
      </c>
      <c r="I100" s="189">
        <v>3.9248029108550635</v>
      </c>
      <c r="J100" s="190">
        <f>IFERROR(I100-G100,"-")</f>
        <v>-0.40161479315600124</v>
      </c>
      <c r="K100" s="189">
        <v>4.209223847019123</v>
      </c>
      <c r="L100" s="190">
        <f>IFERROR(K100-I100,"-")</f>
        <v>0.2844209361640595</v>
      </c>
      <c r="M100" s="189">
        <v>3.9579090291921251</v>
      </c>
      <c r="N100" s="190">
        <f t="shared" si="14"/>
        <v>-0.25131481782699794</v>
      </c>
    </row>
    <row r="101" spans="2:14" x14ac:dyDescent="0.25">
      <c r="B101" s="119" t="s">
        <v>82</v>
      </c>
      <c r="C101" s="189" t="s">
        <v>237</v>
      </c>
      <c r="D101" s="190" t="s">
        <v>237</v>
      </c>
      <c r="E101" s="189">
        <v>2.6357758620689653</v>
      </c>
      <c r="F101" s="190" t="str">
        <f t="shared" ref="F101:J109" si="15">IFERROR(E101-C101,"-")</f>
        <v>-</v>
      </c>
      <c r="G101" s="189">
        <v>4.19207579672696</v>
      </c>
      <c r="H101" s="190">
        <f t="shared" si="15"/>
        <v>1.5562999346579947</v>
      </c>
      <c r="I101" s="189">
        <v>3.8344733242134064</v>
      </c>
      <c r="J101" s="190">
        <f t="shared" si="15"/>
        <v>-0.35760247251355359</v>
      </c>
      <c r="K101" s="189">
        <v>4.2610619469026547</v>
      </c>
      <c r="L101" s="190">
        <f t="shared" ref="L101:L109" si="16">IFERROR(K101-I101,"-")</f>
        <v>0.42658862268924835</v>
      </c>
      <c r="M101" s="189">
        <v>3.9723160027008779</v>
      </c>
      <c r="N101" s="190">
        <f t="shared" si="14"/>
        <v>-0.28874594420177679</v>
      </c>
    </row>
    <row r="102" spans="2:14" x14ac:dyDescent="0.25">
      <c r="B102" s="119" t="s">
        <v>84</v>
      </c>
      <c r="C102" s="189" t="s">
        <v>237</v>
      </c>
      <c r="D102" s="190" t="s">
        <v>237</v>
      </c>
      <c r="E102" s="189">
        <v>3.8652849740932642</v>
      </c>
      <c r="F102" s="190" t="str">
        <f t="shared" si="15"/>
        <v>-</v>
      </c>
      <c r="G102" s="189">
        <v>3.5351063829787233</v>
      </c>
      <c r="H102" s="190">
        <f t="shared" si="15"/>
        <v>-0.33017859111454095</v>
      </c>
      <c r="I102" s="189">
        <v>4.2664437012263097</v>
      </c>
      <c r="J102" s="190">
        <f t="shared" si="15"/>
        <v>0.73133731824758641</v>
      </c>
      <c r="K102" s="189">
        <v>4.1506276150627617</v>
      </c>
      <c r="L102" s="190">
        <f t="shared" si="16"/>
        <v>-0.11581608616354799</v>
      </c>
      <c r="M102" s="189">
        <v>4.2305389221556888</v>
      </c>
      <c r="N102" s="190">
        <f t="shared" si="14"/>
        <v>7.9911307092927153E-2</v>
      </c>
    </row>
    <row r="103" spans="2:14" x14ac:dyDescent="0.25">
      <c r="B103" s="119" t="s">
        <v>86</v>
      </c>
      <c r="C103" s="189" t="s">
        <v>237</v>
      </c>
      <c r="D103" s="190" t="s">
        <v>237</v>
      </c>
      <c r="E103" s="189">
        <v>3.1094527363184081</v>
      </c>
      <c r="F103" s="190" t="str">
        <f t="shared" si="15"/>
        <v>-</v>
      </c>
      <c r="G103" s="189">
        <v>4.0482051282051286</v>
      </c>
      <c r="H103" s="190">
        <f t="shared" si="15"/>
        <v>0.93875239188672044</v>
      </c>
      <c r="I103" s="189">
        <v>2.8474870017331022</v>
      </c>
      <c r="J103" s="190">
        <f t="shared" si="15"/>
        <v>-1.2007181264720264</v>
      </c>
      <c r="K103" s="189">
        <v>2.9659685863874348</v>
      </c>
      <c r="L103" s="190">
        <f t="shared" si="16"/>
        <v>0.11848158465433256</v>
      </c>
      <c r="M103" s="189">
        <v>3.0176322418136019</v>
      </c>
      <c r="N103" s="190">
        <f t="shared" si="14"/>
        <v>5.1663655426167132E-2</v>
      </c>
    </row>
    <row r="104" spans="2:14" x14ac:dyDescent="0.25">
      <c r="B104" s="119" t="s">
        <v>88</v>
      </c>
      <c r="C104" s="189">
        <v>2.9937694704049846</v>
      </c>
      <c r="D104" s="190">
        <v>0.49028514984749316</v>
      </c>
      <c r="E104" s="189">
        <v>3.701880035810206</v>
      </c>
      <c r="F104" s="190">
        <f t="shared" si="15"/>
        <v>0.70811056540522133</v>
      </c>
      <c r="G104" s="189">
        <v>3.1591928251121075</v>
      </c>
      <c r="H104" s="190">
        <f t="shared" si="15"/>
        <v>-0.54268721069809844</v>
      </c>
      <c r="I104" s="189">
        <v>3.7085624509033779</v>
      </c>
      <c r="J104" s="190">
        <f t="shared" si="15"/>
        <v>0.54936962579127036</v>
      </c>
      <c r="K104" s="189">
        <v>3.8645215918712954</v>
      </c>
      <c r="L104" s="190">
        <f t="shared" si="16"/>
        <v>0.15595914096791752</v>
      </c>
      <c r="M104" s="189">
        <v>3.8751069289991444</v>
      </c>
      <c r="N104" s="190">
        <f t="shared" si="14"/>
        <v>1.0585337127849037E-2</v>
      </c>
    </row>
    <row r="105" spans="2:14" x14ac:dyDescent="0.25">
      <c r="B105" s="119" t="s">
        <v>90</v>
      </c>
      <c r="C105" s="189">
        <v>2.1490683229813663</v>
      </c>
      <c r="D105" s="190">
        <v>-0.57369432293303069</v>
      </c>
      <c r="E105" s="189">
        <v>3.7703703703703701</v>
      </c>
      <c r="F105" s="190">
        <f t="shared" si="15"/>
        <v>1.6213020473890039</v>
      </c>
      <c r="G105" s="189">
        <v>3.9607109448082318</v>
      </c>
      <c r="H105" s="190">
        <f t="shared" si="15"/>
        <v>0.19034057443786168</v>
      </c>
      <c r="I105" s="189">
        <v>3.6751536435469712</v>
      </c>
      <c r="J105" s="190">
        <f t="shared" si="15"/>
        <v>-0.28555730126126067</v>
      </c>
      <c r="K105" s="189">
        <v>3.9577889447236183</v>
      </c>
      <c r="L105" s="190">
        <f t="shared" si="16"/>
        <v>0.28263530117664715</v>
      </c>
      <c r="M105" s="189"/>
      <c r="N105" s="190"/>
    </row>
    <row r="106" spans="2:14" x14ac:dyDescent="0.25">
      <c r="B106" s="119" t="s">
        <v>92</v>
      </c>
      <c r="C106" s="189">
        <v>1.9975786924939467</v>
      </c>
      <c r="D106" s="190">
        <v>-1.0590250810909592</v>
      </c>
      <c r="E106" s="189">
        <v>4.9449321628092582</v>
      </c>
      <c r="F106" s="190">
        <f t="shared" si="15"/>
        <v>2.9473534703153117</v>
      </c>
      <c r="G106" s="189">
        <v>4.0375741595253789</v>
      </c>
      <c r="H106" s="190">
        <f t="shared" si="15"/>
        <v>-0.90735800328387928</v>
      </c>
      <c r="I106" s="189">
        <v>3.5069008782936009</v>
      </c>
      <c r="J106" s="190">
        <f t="shared" si="15"/>
        <v>-0.53067328123177804</v>
      </c>
      <c r="K106" s="189">
        <v>3.6727376209447922</v>
      </c>
      <c r="L106" s="190">
        <f t="shared" si="16"/>
        <v>0.1658367426511913</v>
      </c>
      <c r="M106" s="189"/>
      <c r="N106" s="190"/>
    </row>
    <row r="107" spans="2:14" x14ac:dyDescent="0.25">
      <c r="B107" s="119" t="s">
        <v>94</v>
      </c>
      <c r="C107" s="189">
        <v>2.193293885601578</v>
      </c>
      <c r="D107" s="190">
        <v>-1.1308167863351808</v>
      </c>
      <c r="E107" s="189">
        <v>4.0615735461801599</v>
      </c>
      <c r="F107" s="190">
        <f t="shared" si="15"/>
        <v>1.8682796605785819</v>
      </c>
      <c r="G107" s="189">
        <v>4.2419738406658736</v>
      </c>
      <c r="H107" s="190">
        <f t="shared" si="15"/>
        <v>0.18040029448571371</v>
      </c>
      <c r="I107" s="189">
        <v>3.4946193702670385</v>
      </c>
      <c r="J107" s="190">
        <f t="shared" si="15"/>
        <v>-0.74735447039883507</v>
      </c>
      <c r="K107" s="189">
        <v>3.501834862385321</v>
      </c>
      <c r="L107" s="190">
        <f t="shared" si="16"/>
        <v>7.2154921182825404E-3</v>
      </c>
      <c r="M107" s="189"/>
      <c r="N107" s="190"/>
    </row>
    <row r="108" spans="2:14" x14ac:dyDescent="0.25">
      <c r="B108" s="119" t="s">
        <v>96</v>
      </c>
      <c r="C108" s="189">
        <v>2.4045801526717558</v>
      </c>
      <c r="D108" s="190">
        <v>-1.0129715521912961</v>
      </c>
      <c r="E108" s="189">
        <v>3.4735849056603771</v>
      </c>
      <c r="F108" s="190">
        <f t="shared" si="15"/>
        <v>1.0690047529886213</v>
      </c>
      <c r="G108" s="189">
        <v>3.3171001660210293</v>
      </c>
      <c r="H108" s="190">
        <f t="shared" si="15"/>
        <v>-0.15648473963934784</v>
      </c>
      <c r="I108" s="189">
        <v>3.5267099350973541</v>
      </c>
      <c r="J108" s="190">
        <f t="shared" si="15"/>
        <v>0.20960976907632478</v>
      </c>
      <c r="K108" s="189">
        <v>3.5074775672981056</v>
      </c>
      <c r="L108" s="190">
        <f t="shared" si="16"/>
        <v>-1.9232367799248529E-2</v>
      </c>
      <c r="M108" s="189"/>
      <c r="N108" s="190"/>
    </row>
    <row r="109" spans="2:14" ht="15.75" x14ac:dyDescent="0.25">
      <c r="B109" s="122" t="s">
        <v>33</v>
      </c>
      <c r="C109" s="191">
        <v>3.3236155159795073</v>
      </c>
      <c r="D109" s="192">
        <v>-4.349872101964003E-2</v>
      </c>
      <c r="E109" s="191">
        <v>3.5296277322404372</v>
      </c>
      <c r="F109" s="192">
        <f t="shared" si="15"/>
        <v>0.20601221626092991</v>
      </c>
      <c r="G109" s="191">
        <v>3.7794749943426114</v>
      </c>
      <c r="H109" s="192">
        <f t="shared" si="15"/>
        <v>0.24984726210217412</v>
      </c>
      <c r="I109" s="191">
        <v>3.714313677514069</v>
      </c>
      <c r="J109" s="192">
        <f t="shared" si="15"/>
        <v>-6.5161316828542315E-2</v>
      </c>
      <c r="K109" s="191">
        <v>3.7668196782120833</v>
      </c>
      <c r="L109" s="192">
        <f t="shared" si="16"/>
        <v>5.2506000698014255E-2</v>
      </c>
      <c r="M109" s="191">
        <v>3.7205461824420931</v>
      </c>
      <c r="N109" s="192">
        <v>-0.11963428102089146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4.0140056022408963</v>
      </c>
      <c r="D119" s="190">
        <v>-3.0637254901960453E-2</v>
      </c>
      <c r="E119" s="189">
        <v>1.6666666666666667</v>
      </c>
      <c r="F119" s="190">
        <f t="shared" ref="F119:J121" si="17">IFERROR(E119-C119,"-")</f>
        <v>-2.3473389355742293</v>
      </c>
      <c r="G119" s="189">
        <v>3.9061371841155235</v>
      </c>
      <c r="H119" s="190">
        <f t="shared" si="17"/>
        <v>2.2394705174488569</v>
      </c>
      <c r="I119" s="189">
        <v>4.534391534391534</v>
      </c>
      <c r="J119" s="190">
        <f t="shared" si="17"/>
        <v>0.62825435027601051</v>
      </c>
      <c r="K119" s="189">
        <v>3.3109619686800893</v>
      </c>
      <c r="L119" s="190">
        <f t="shared" ref="L119:L121" si="18">IFERROR(K119-I119,"-")</f>
        <v>-1.2234295657114447</v>
      </c>
      <c r="M119" s="189">
        <v>3.440203562340967</v>
      </c>
      <c r="N119" s="190">
        <f t="shared" ref="N119:N128" si="19">IFERROR(M119-K119,"-")</f>
        <v>0.12924159366087773</v>
      </c>
    </row>
    <row r="120" spans="1:15" x14ac:dyDescent="0.25">
      <c r="B120" s="119" t="s">
        <v>76</v>
      </c>
      <c r="C120" s="189">
        <v>4.5580952380952384</v>
      </c>
      <c r="D120" s="190">
        <v>0.33558214909000306</v>
      </c>
      <c r="E120" s="189">
        <v>1.8</v>
      </c>
      <c r="F120" s="190">
        <f t="shared" si="17"/>
        <v>-2.7580952380952386</v>
      </c>
      <c r="G120" s="189">
        <v>3.7969696969696969</v>
      </c>
      <c r="H120" s="190">
        <f t="shared" si="17"/>
        <v>1.9969696969696968</v>
      </c>
      <c r="I120" s="189">
        <v>4.2433090024330902</v>
      </c>
      <c r="J120" s="190">
        <f t="shared" si="17"/>
        <v>0.44633930546339329</v>
      </c>
      <c r="K120" s="189">
        <v>4.3813559322033901</v>
      </c>
      <c r="L120" s="190">
        <f t="shared" si="18"/>
        <v>0.13804692977029998</v>
      </c>
      <c r="M120" s="189">
        <v>3.6422594142259412</v>
      </c>
      <c r="N120" s="190">
        <f t="shared" si="19"/>
        <v>-0.73909651797744891</v>
      </c>
    </row>
    <row r="121" spans="1:15" x14ac:dyDescent="0.25">
      <c r="B121" s="119" t="s">
        <v>78</v>
      </c>
      <c r="C121" s="189">
        <v>5.4910714285714288</v>
      </c>
      <c r="D121" s="190">
        <v>1.7039092664092665</v>
      </c>
      <c r="E121" s="189">
        <v>1.2571428571428571</v>
      </c>
      <c r="F121" s="190">
        <f t="shared" si="17"/>
        <v>-4.2339285714285717</v>
      </c>
      <c r="G121" s="189">
        <v>3.5324675324675323</v>
      </c>
      <c r="H121" s="190">
        <f t="shared" si="17"/>
        <v>2.2753246753246752</v>
      </c>
      <c r="I121" s="189">
        <v>4.5290697674418601</v>
      </c>
      <c r="J121" s="190">
        <f t="shared" si="17"/>
        <v>0.99660223497432776</v>
      </c>
      <c r="K121" s="189">
        <v>4.2471910112359552</v>
      </c>
      <c r="L121" s="190">
        <f t="shared" si="18"/>
        <v>-0.28187875620590486</v>
      </c>
      <c r="M121" s="189">
        <v>3.9305993690851735</v>
      </c>
      <c r="N121" s="190">
        <f t="shared" si="19"/>
        <v>-0.31659164215078173</v>
      </c>
    </row>
    <row r="122" spans="1:15" x14ac:dyDescent="0.25">
      <c r="B122" s="119" t="s">
        <v>80</v>
      </c>
      <c r="C122" s="189" t="s">
        <v>237</v>
      </c>
      <c r="D122" s="190" t="s">
        <v>237</v>
      </c>
      <c r="E122" s="189">
        <v>3.2352941176470589</v>
      </c>
      <c r="F122" s="190" t="str">
        <f>IFERROR(E122-C122,"-")</f>
        <v>-</v>
      </c>
      <c r="G122" s="189">
        <v>4.1937984496124034</v>
      </c>
      <c r="H122" s="190">
        <f>IFERROR(G122-E122,"-")</f>
        <v>0.95850433196534457</v>
      </c>
      <c r="I122" s="189">
        <v>4.4000000000000004</v>
      </c>
      <c r="J122" s="190">
        <f>IFERROR(I122-G122,"-")</f>
        <v>0.20620155038759691</v>
      </c>
      <c r="K122" s="189">
        <v>5.560483870967742</v>
      </c>
      <c r="L122" s="190">
        <f>IFERROR(K122-I122,"-")</f>
        <v>1.1604838709677416</v>
      </c>
      <c r="M122" s="189">
        <v>5.1338582677165352</v>
      </c>
      <c r="N122" s="190">
        <f t="shared" si="19"/>
        <v>-0.4266256032512068</v>
      </c>
    </row>
    <row r="123" spans="1:15" x14ac:dyDescent="0.25">
      <c r="B123" s="119" t="s">
        <v>82</v>
      </c>
      <c r="C123" s="189" t="s">
        <v>237</v>
      </c>
      <c r="D123" s="190" t="s">
        <v>237</v>
      </c>
      <c r="E123" s="189">
        <v>2.3157894736842106</v>
      </c>
      <c r="F123" s="190" t="str">
        <f t="shared" ref="F123:J131" si="20">IFERROR(E123-C123,"-")</f>
        <v>-</v>
      </c>
      <c r="G123" s="189">
        <v>3.6643356643356642</v>
      </c>
      <c r="H123" s="190">
        <f t="shared" si="20"/>
        <v>1.3485461906514535</v>
      </c>
      <c r="I123" s="189">
        <v>3.6912751677852347</v>
      </c>
      <c r="J123" s="190">
        <f t="shared" si="20"/>
        <v>2.6939503449570523E-2</v>
      </c>
      <c r="K123" s="189">
        <v>5.503759398496241</v>
      </c>
      <c r="L123" s="190">
        <f t="shared" ref="L123:L131" si="21">IFERROR(K123-I123,"-")</f>
        <v>1.8124842307110063</v>
      </c>
      <c r="M123" s="189">
        <v>3.8870967741935485</v>
      </c>
      <c r="N123" s="190">
        <f t="shared" si="19"/>
        <v>-1.6166626243026925</v>
      </c>
    </row>
    <row r="124" spans="1:15" x14ac:dyDescent="0.25">
      <c r="B124" s="119" t="s">
        <v>84</v>
      </c>
      <c r="C124" s="189" t="s">
        <v>237</v>
      </c>
      <c r="D124" s="190" t="s">
        <v>237</v>
      </c>
      <c r="E124" s="189">
        <v>4.84</v>
      </c>
      <c r="F124" s="190" t="str">
        <f t="shared" si="20"/>
        <v>-</v>
      </c>
      <c r="G124" s="189">
        <v>4.416666666666667</v>
      </c>
      <c r="H124" s="190">
        <f t="shared" si="20"/>
        <v>-0.4233333333333329</v>
      </c>
      <c r="I124" s="189">
        <v>4.112903225806452</v>
      </c>
      <c r="J124" s="190">
        <f t="shared" si="20"/>
        <v>-0.30376344086021501</v>
      </c>
      <c r="K124" s="189">
        <v>4.71</v>
      </c>
      <c r="L124" s="190">
        <f t="shared" si="21"/>
        <v>0.59709677419354801</v>
      </c>
      <c r="M124" s="189">
        <v>4</v>
      </c>
      <c r="N124" s="190">
        <f t="shared" si="19"/>
        <v>-0.71</v>
      </c>
    </row>
    <row r="125" spans="1:15" x14ac:dyDescent="0.25">
      <c r="B125" s="119" t="s">
        <v>86</v>
      </c>
      <c r="C125" s="189" t="s">
        <v>237</v>
      </c>
      <c r="D125" s="190" t="s">
        <v>237</v>
      </c>
      <c r="E125" s="189">
        <v>3.7551020408163267</v>
      </c>
      <c r="F125" s="190" t="str">
        <f t="shared" si="20"/>
        <v>-</v>
      </c>
      <c r="G125" s="189">
        <v>5.5609756097560972</v>
      </c>
      <c r="H125" s="190">
        <f t="shared" si="20"/>
        <v>1.8058735689397705</v>
      </c>
      <c r="I125" s="189">
        <v>2.7749999999999999</v>
      </c>
      <c r="J125" s="190">
        <f t="shared" si="20"/>
        <v>-2.7859756097560973</v>
      </c>
      <c r="K125" s="189">
        <v>2.5705128205128207</v>
      </c>
      <c r="L125" s="190">
        <f t="shared" si="21"/>
        <v>-0.2044871794871792</v>
      </c>
      <c r="M125" s="189">
        <v>2.9057971014492754</v>
      </c>
      <c r="N125" s="190">
        <f t="shared" si="19"/>
        <v>0.33528428093645468</v>
      </c>
    </row>
    <row r="126" spans="1:15" x14ac:dyDescent="0.25">
      <c r="B126" s="119" t="s">
        <v>88</v>
      </c>
      <c r="C126" s="189">
        <v>2.75</v>
      </c>
      <c r="D126" s="190">
        <v>0.15697674418604635</v>
      </c>
      <c r="E126" s="189">
        <v>5.2531645569620249</v>
      </c>
      <c r="F126" s="190">
        <f t="shared" si="20"/>
        <v>2.5031645569620249</v>
      </c>
      <c r="G126" s="189">
        <v>4.4220183486238529</v>
      </c>
      <c r="H126" s="190">
        <f t="shared" si="20"/>
        <v>-0.83114620833817199</v>
      </c>
      <c r="I126" s="189">
        <v>3.7320261437908497</v>
      </c>
      <c r="J126" s="190">
        <f t="shared" si="20"/>
        <v>-0.68999220483300316</v>
      </c>
      <c r="K126" s="189">
        <v>4.6885245901639347</v>
      </c>
      <c r="L126" s="190">
        <f t="shared" si="21"/>
        <v>0.95649844637308501</v>
      </c>
      <c r="M126" s="189">
        <v>4.5194805194805197</v>
      </c>
      <c r="N126" s="190">
        <f t="shared" si="19"/>
        <v>-0.16904407068341509</v>
      </c>
    </row>
    <row r="127" spans="1:15" x14ac:dyDescent="0.25">
      <c r="B127" s="119" t="s">
        <v>90</v>
      </c>
      <c r="C127" s="189">
        <v>1.75</v>
      </c>
      <c r="D127" s="190">
        <v>-0.86702127659574479</v>
      </c>
      <c r="E127" s="189">
        <v>3.7397260273972601</v>
      </c>
      <c r="F127" s="190">
        <f t="shared" si="20"/>
        <v>1.9897260273972601</v>
      </c>
      <c r="G127" s="189">
        <v>4.4294478527607364</v>
      </c>
      <c r="H127" s="190">
        <f t="shared" si="20"/>
        <v>0.68972182536347626</v>
      </c>
      <c r="I127" s="189">
        <v>4.6111111111111107</v>
      </c>
      <c r="J127" s="190">
        <f t="shared" si="20"/>
        <v>0.18166325835037433</v>
      </c>
      <c r="K127" s="189">
        <v>4.2195121951219514</v>
      </c>
      <c r="L127" s="190">
        <f t="shared" si="21"/>
        <v>-0.3915989159891593</v>
      </c>
      <c r="M127" s="189"/>
      <c r="N127" s="190"/>
    </row>
    <row r="128" spans="1:15" x14ac:dyDescent="0.25">
      <c r="A128" s="125"/>
      <c r="B128" s="119" t="s">
        <v>92</v>
      </c>
      <c r="C128" s="189">
        <v>1.8</v>
      </c>
      <c r="D128" s="190">
        <v>-0.38181818181818161</v>
      </c>
      <c r="E128" s="189">
        <v>4.6441717791411046</v>
      </c>
      <c r="F128" s="190">
        <f t="shared" si="20"/>
        <v>2.8441717791411048</v>
      </c>
      <c r="G128" s="189">
        <v>3.862857142857143</v>
      </c>
      <c r="H128" s="190">
        <f t="shared" si="20"/>
        <v>-0.78131463628396158</v>
      </c>
      <c r="I128" s="189">
        <v>3.6555555555555554</v>
      </c>
      <c r="J128" s="190">
        <f t="shared" si="20"/>
        <v>-0.20730158730158754</v>
      </c>
      <c r="K128" s="189">
        <v>4.166666666666667</v>
      </c>
      <c r="L128" s="190">
        <f t="shared" si="21"/>
        <v>0.51111111111111152</v>
      </c>
      <c r="M128" s="189"/>
      <c r="N128" s="190"/>
    </row>
    <row r="129" spans="2:15" x14ac:dyDescent="0.25">
      <c r="B129" s="119" t="s">
        <v>94</v>
      </c>
      <c r="C129" s="189">
        <v>2.1458333333333335</v>
      </c>
      <c r="D129" s="190">
        <v>-0.56693262411347511</v>
      </c>
      <c r="E129" s="189">
        <v>3.4688796680497926</v>
      </c>
      <c r="F129" s="190">
        <f t="shared" si="20"/>
        <v>1.3230463347164592</v>
      </c>
      <c r="G129" s="189">
        <v>3.5871212121212119</v>
      </c>
      <c r="H129" s="190">
        <f t="shared" si="20"/>
        <v>0.11824154407141929</v>
      </c>
      <c r="I129" s="189">
        <v>3.0539568345323742</v>
      </c>
      <c r="J129" s="190">
        <f t="shared" si="20"/>
        <v>-0.53316437758883772</v>
      </c>
      <c r="K129" s="189">
        <v>3.359375</v>
      </c>
      <c r="L129" s="190">
        <f t="shared" si="21"/>
        <v>0.30541816546762579</v>
      </c>
      <c r="M129" s="189"/>
      <c r="N129" s="190"/>
    </row>
    <row r="130" spans="2:15" x14ac:dyDescent="0.25">
      <c r="B130" s="119" t="s">
        <v>96</v>
      </c>
      <c r="C130" s="189">
        <v>1.8378378378378379</v>
      </c>
      <c r="D130" s="190">
        <v>-1.5261972498814604</v>
      </c>
      <c r="E130" s="189">
        <v>3.9766081871345027</v>
      </c>
      <c r="F130" s="190">
        <f t="shared" si="20"/>
        <v>2.1387703492966645</v>
      </c>
      <c r="G130" s="189">
        <v>3.1287128712871288</v>
      </c>
      <c r="H130" s="190">
        <f t="shared" si="20"/>
        <v>-0.84789531584737388</v>
      </c>
      <c r="I130" s="189">
        <v>3.865203761755486</v>
      </c>
      <c r="J130" s="190">
        <f t="shared" si="20"/>
        <v>0.73649089046835714</v>
      </c>
      <c r="K130" s="189">
        <v>3.3038461538461537</v>
      </c>
      <c r="L130" s="190">
        <f t="shared" si="21"/>
        <v>-0.56135760790933231</v>
      </c>
      <c r="M130" s="189"/>
      <c r="N130" s="190"/>
    </row>
    <row r="131" spans="2:15" ht="15.75" x14ac:dyDescent="0.25">
      <c r="B131" s="122" t="s">
        <v>33</v>
      </c>
      <c r="C131" s="191">
        <v>3.8967391304347827</v>
      </c>
      <c r="D131" s="192">
        <v>0.55844916760950403</v>
      </c>
      <c r="E131" s="191">
        <v>3.7937024972855591</v>
      </c>
      <c r="F131" s="192">
        <f t="shared" si="20"/>
        <v>-0.10303663314922362</v>
      </c>
      <c r="G131" s="191">
        <v>3.8489388264669162</v>
      </c>
      <c r="H131" s="192">
        <f t="shared" si="20"/>
        <v>5.5236329181357124E-2</v>
      </c>
      <c r="I131" s="191">
        <v>3.9989266547406084</v>
      </c>
      <c r="J131" s="192">
        <f t="shared" si="20"/>
        <v>0.14998782827369217</v>
      </c>
      <c r="K131" s="191">
        <v>4.0580858085808584</v>
      </c>
      <c r="L131" s="192">
        <f t="shared" si="21"/>
        <v>5.9159153840250056E-2</v>
      </c>
      <c r="M131" s="191">
        <v>3.7770232031692133</v>
      </c>
      <c r="N131" s="192">
        <v>-0.45896360794713198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5.9742388758782203</v>
      </c>
      <c r="D141" s="190">
        <v>-0.5468137557007271</v>
      </c>
      <c r="E141" s="189">
        <v>5.7640449438202248</v>
      </c>
      <c r="F141" s="190">
        <f t="shared" ref="F141:J143" si="22">IFERROR(E141-C141,"-")</f>
        <v>-0.21019393205799553</v>
      </c>
      <c r="G141" s="189">
        <v>5.7216828478964405</v>
      </c>
      <c r="H141" s="190">
        <f t="shared" si="22"/>
        <v>-4.236209592378426E-2</v>
      </c>
      <c r="I141" s="189">
        <v>5.8413043478260871</v>
      </c>
      <c r="J141" s="190">
        <f t="shared" si="22"/>
        <v>0.11962149992964655</v>
      </c>
      <c r="K141" s="189">
        <v>5.5225505443234839</v>
      </c>
      <c r="L141" s="190">
        <f t="shared" ref="L141:L143" si="23">IFERROR(K141-I141,"-")</f>
        <v>-0.31875380350260318</v>
      </c>
      <c r="M141" s="189">
        <v>5.0589353612167303</v>
      </c>
      <c r="N141" s="190">
        <f t="shared" ref="N141:N150" si="24">IFERROR(M141-K141,"-")</f>
        <v>-0.46361518310675365</v>
      </c>
    </row>
    <row r="142" spans="2:15" x14ac:dyDescent="0.25">
      <c r="B142" s="119" t="s">
        <v>76</v>
      </c>
      <c r="C142" s="189">
        <v>5.5458515283842793</v>
      </c>
      <c r="D142" s="190">
        <v>-0.46253421585052124</v>
      </c>
      <c r="E142" s="189">
        <v>6.0217391304347823</v>
      </c>
      <c r="F142" s="190">
        <f t="shared" si="22"/>
        <v>0.47588760205050296</v>
      </c>
      <c r="G142" s="189">
        <v>6.0282051282051281</v>
      </c>
      <c r="H142" s="190">
        <f t="shared" si="22"/>
        <v>6.4659977703458438E-3</v>
      </c>
      <c r="I142" s="189">
        <v>6.4454545454545453</v>
      </c>
      <c r="J142" s="190">
        <f t="shared" si="22"/>
        <v>0.41724941724941722</v>
      </c>
      <c r="K142" s="189">
        <v>5.8026070763500934</v>
      </c>
      <c r="L142" s="190">
        <f t="shared" si="23"/>
        <v>-0.6428474691044519</v>
      </c>
      <c r="M142" s="189">
        <v>6.4574257425742578</v>
      </c>
      <c r="N142" s="190">
        <f t="shared" si="24"/>
        <v>0.6548186662241644</v>
      </c>
    </row>
    <row r="143" spans="2:15" x14ac:dyDescent="0.25">
      <c r="B143" s="119" t="s">
        <v>78</v>
      </c>
      <c r="C143" s="189">
        <v>7.397849462365591</v>
      </c>
      <c r="D143" s="190">
        <v>2.4376583795630431</v>
      </c>
      <c r="E143" s="189">
        <v>4.9820359281437128</v>
      </c>
      <c r="F143" s="190">
        <f t="shared" si="22"/>
        <v>-2.4158135342218783</v>
      </c>
      <c r="G143" s="189">
        <v>5.8561484918793507</v>
      </c>
      <c r="H143" s="190">
        <f t="shared" si="22"/>
        <v>0.87411256373563795</v>
      </c>
      <c r="I143" s="189">
        <v>6.64</v>
      </c>
      <c r="J143" s="190">
        <f t="shared" si="22"/>
        <v>0.78385150812064897</v>
      </c>
      <c r="K143" s="189">
        <v>5.9575221238938054</v>
      </c>
      <c r="L143" s="190">
        <f t="shared" si="23"/>
        <v>-0.68247787610619426</v>
      </c>
      <c r="M143" s="189">
        <v>6.3815028901734108</v>
      </c>
      <c r="N143" s="190">
        <f t="shared" si="24"/>
        <v>0.42398076627960535</v>
      </c>
    </row>
    <row r="144" spans="2:15" x14ac:dyDescent="0.25">
      <c r="B144" s="119" t="s">
        <v>80</v>
      </c>
      <c r="C144" s="189" t="s">
        <v>237</v>
      </c>
      <c r="D144" s="190" t="s">
        <v>237</v>
      </c>
      <c r="E144" s="189">
        <v>6.3734939759036147</v>
      </c>
      <c r="F144" s="190" t="str">
        <f>IFERROR(E144-C144,"-")</f>
        <v>-</v>
      </c>
      <c r="G144" s="189">
        <v>6.5965909090909092</v>
      </c>
      <c r="H144" s="190">
        <f>IFERROR(G144-E144,"-")</f>
        <v>0.22309693318729451</v>
      </c>
      <c r="I144" s="189">
        <v>6.6480446927374306</v>
      </c>
      <c r="J144" s="190">
        <f>IFERROR(I144-G144,"-")</f>
        <v>5.1453783646521423E-2</v>
      </c>
      <c r="K144" s="189">
        <v>6.6465517241379306</v>
      </c>
      <c r="L144" s="190">
        <f>IFERROR(K144-I144,"-")</f>
        <v>-1.4929685994999886E-3</v>
      </c>
      <c r="M144" s="189">
        <v>6.349152542372881</v>
      </c>
      <c r="N144" s="190">
        <f t="shared" si="24"/>
        <v>-0.29739918176504965</v>
      </c>
    </row>
    <row r="145" spans="1:15" x14ac:dyDescent="0.25">
      <c r="B145" s="119" t="s">
        <v>82</v>
      </c>
      <c r="C145" s="189" t="s">
        <v>237</v>
      </c>
      <c r="D145" s="190" t="s">
        <v>237</v>
      </c>
      <c r="E145" s="189">
        <v>4.7459016393442619</v>
      </c>
      <c r="F145" s="190" t="str">
        <f t="shared" ref="F145:J153" si="25">IFERROR(E145-C145,"-")</f>
        <v>-</v>
      </c>
      <c r="G145" s="189">
        <v>7.4578947368421051</v>
      </c>
      <c r="H145" s="190">
        <f t="shared" si="25"/>
        <v>2.7119930974978432</v>
      </c>
      <c r="I145" s="189">
        <v>6.7712765957446805</v>
      </c>
      <c r="J145" s="190">
        <f t="shared" si="25"/>
        <v>-0.68661814109742458</v>
      </c>
      <c r="K145" s="189">
        <v>6.5785123966942152</v>
      </c>
      <c r="L145" s="190">
        <f t="shared" ref="L145:L153" si="26">IFERROR(K145-I145,"-")</f>
        <v>-0.19276419905046538</v>
      </c>
      <c r="M145" s="189">
        <v>6.7061611374407581</v>
      </c>
      <c r="N145" s="190">
        <f t="shared" si="24"/>
        <v>0.12764874074654298</v>
      </c>
    </row>
    <row r="146" spans="1:15" x14ac:dyDescent="0.25">
      <c r="B146" s="119" t="s">
        <v>84</v>
      </c>
      <c r="C146" s="189" t="s">
        <v>237</v>
      </c>
      <c r="D146" s="190" t="s">
        <v>237</v>
      </c>
      <c r="E146" s="189">
        <v>8.3490566037735849</v>
      </c>
      <c r="F146" s="190" t="str">
        <f t="shared" si="25"/>
        <v>-</v>
      </c>
      <c r="G146" s="189">
        <v>5.2280701754385968</v>
      </c>
      <c r="H146" s="190">
        <f t="shared" si="25"/>
        <v>-3.1209864283349882</v>
      </c>
      <c r="I146" s="189">
        <v>6.4921875</v>
      </c>
      <c r="J146" s="190">
        <f t="shared" si="25"/>
        <v>1.2641173245614032</v>
      </c>
      <c r="K146" s="189">
        <v>6.5649350649350646</v>
      </c>
      <c r="L146" s="190">
        <f t="shared" si="26"/>
        <v>7.2747564935064624E-2</v>
      </c>
      <c r="M146" s="189">
        <v>8.247863247863247</v>
      </c>
      <c r="N146" s="190">
        <f t="shared" si="24"/>
        <v>1.6829281829281824</v>
      </c>
    </row>
    <row r="147" spans="1:15" x14ac:dyDescent="0.25">
      <c r="B147" s="119" t="s">
        <v>86</v>
      </c>
      <c r="C147" s="189" t="s">
        <v>237</v>
      </c>
      <c r="D147" s="190" t="s">
        <v>237</v>
      </c>
      <c r="E147" s="189">
        <v>7.1333333333333337</v>
      </c>
      <c r="F147" s="190" t="str">
        <f t="shared" si="25"/>
        <v>-</v>
      </c>
      <c r="G147" s="189">
        <v>6.9485294117647056</v>
      </c>
      <c r="H147" s="190">
        <f t="shared" si="25"/>
        <v>-0.18480392156862813</v>
      </c>
      <c r="I147" s="189">
        <v>3.9537037037037037</v>
      </c>
      <c r="J147" s="190">
        <f t="shared" si="25"/>
        <v>-2.9948257080610019</v>
      </c>
      <c r="K147" s="189">
        <v>3.661290322580645</v>
      </c>
      <c r="L147" s="190">
        <f t="shared" si="26"/>
        <v>-0.2924133811230587</v>
      </c>
      <c r="M147" s="189">
        <v>3.1451612903225805</v>
      </c>
      <c r="N147" s="190">
        <f t="shared" si="24"/>
        <v>-0.5161290322580645</v>
      </c>
    </row>
    <row r="148" spans="1:15" x14ac:dyDescent="0.25">
      <c r="B148" s="119" t="s">
        <v>88</v>
      </c>
      <c r="C148" s="189">
        <v>3.5697674418604652</v>
      </c>
      <c r="D148" s="190">
        <v>-0.35166112956810602</v>
      </c>
      <c r="E148" s="189">
        <v>6.527093596059113</v>
      </c>
      <c r="F148" s="190">
        <f t="shared" si="25"/>
        <v>2.9573261541986477</v>
      </c>
      <c r="G148" s="189">
        <v>5.5595854922279795</v>
      </c>
      <c r="H148" s="190">
        <f t="shared" si="25"/>
        <v>-0.9675081038311335</v>
      </c>
      <c r="I148" s="189">
        <v>5.2212765957446807</v>
      </c>
      <c r="J148" s="190">
        <f t="shared" si="25"/>
        <v>-0.33830889648329876</v>
      </c>
      <c r="K148" s="189">
        <v>6.5260115606936413</v>
      </c>
      <c r="L148" s="190">
        <f t="shared" si="26"/>
        <v>1.3047349649489606</v>
      </c>
      <c r="M148" s="189">
        <v>5.4790419161676649</v>
      </c>
      <c r="N148" s="190">
        <f t="shared" si="24"/>
        <v>-1.0469696445259764</v>
      </c>
    </row>
    <row r="149" spans="1:15" x14ac:dyDescent="0.25">
      <c r="B149" s="119" t="s">
        <v>90</v>
      </c>
      <c r="C149" s="189">
        <v>1.7142857142857142</v>
      </c>
      <c r="D149" s="190">
        <v>-1.5929768555466881</v>
      </c>
      <c r="E149" s="189">
        <v>6.3711340206185563</v>
      </c>
      <c r="F149" s="190">
        <f t="shared" si="25"/>
        <v>4.6568483063328419</v>
      </c>
      <c r="G149" s="189">
        <v>6.1875</v>
      </c>
      <c r="H149" s="190">
        <f t="shared" si="25"/>
        <v>-0.18363402061855627</v>
      </c>
      <c r="I149" s="189">
        <v>5.801801801801802</v>
      </c>
      <c r="J149" s="190">
        <f t="shared" si="25"/>
        <v>-0.38569819819819795</v>
      </c>
      <c r="K149" s="189">
        <v>5.8526785714285712</v>
      </c>
      <c r="L149" s="190">
        <f t="shared" si="26"/>
        <v>5.0876769626769125E-2</v>
      </c>
      <c r="M149" s="189"/>
      <c r="N149" s="190"/>
    </row>
    <row r="150" spans="1:15" x14ac:dyDescent="0.25">
      <c r="A150" s="125"/>
      <c r="B150" s="119" t="s">
        <v>92</v>
      </c>
      <c r="C150" s="189">
        <v>3.05</v>
      </c>
      <c r="D150" s="190">
        <v>-1.1842569269521412</v>
      </c>
      <c r="E150" s="189">
        <v>8.5621890547263675</v>
      </c>
      <c r="F150" s="190">
        <f t="shared" si="25"/>
        <v>5.5121890547263677</v>
      </c>
      <c r="G150" s="189">
        <v>6.6477987421383649</v>
      </c>
      <c r="H150" s="190">
        <f t="shared" si="25"/>
        <v>-1.9143903125880026</v>
      </c>
      <c r="I150" s="189">
        <v>5.7828947368421053</v>
      </c>
      <c r="J150" s="190">
        <f t="shared" si="25"/>
        <v>-0.86490400529625955</v>
      </c>
      <c r="K150" s="189">
        <v>5.9803278688524593</v>
      </c>
      <c r="L150" s="190">
        <f t="shared" si="26"/>
        <v>0.19743313201035395</v>
      </c>
      <c r="M150" s="189"/>
      <c r="N150" s="190"/>
    </row>
    <row r="151" spans="1:15" x14ac:dyDescent="0.25">
      <c r="B151" s="119" t="s">
        <v>94</v>
      </c>
      <c r="C151" s="189">
        <v>2.0388349514563107</v>
      </c>
      <c r="D151" s="190">
        <v>-3.9387769888421964</v>
      </c>
      <c r="E151" s="189">
        <v>5.795309168443497</v>
      </c>
      <c r="F151" s="190">
        <f t="shared" si="25"/>
        <v>3.7564742169871863</v>
      </c>
      <c r="G151" s="189">
        <v>5.9533169533169534</v>
      </c>
      <c r="H151" s="190">
        <f t="shared" si="25"/>
        <v>0.15800778487345646</v>
      </c>
      <c r="I151" s="189">
        <v>5.8276553106212425</v>
      </c>
      <c r="J151" s="190">
        <f t="shared" si="25"/>
        <v>-0.1256616426957109</v>
      </c>
      <c r="K151" s="189">
        <v>6.3442265795206971</v>
      </c>
      <c r="L151" s="190">
        <f t="shared" si="26"/>
        <v>0.51657126889945459</v>
      </c>
      <c r="M151" s="189"/>
      <c r="N151" s="190"/>
    </row>
    <row r="152" spans="1:15" x14ac:dyDescent="0.25">
      <c r="B152" s="119" t="s">
        <v>96</v>
      </c>
      <c r="C152" s="189">
        <v>2.2873563218390807</v>
      </c>
      <c r="D152" s="190">
        <v>-3.6677887968944285</v>
      </c>
      <c r="E152" s="189">
        <v>5.5287356321839081</v>
      </c>
      <c r="F152" s="190">
        <f t="shared" si="25"/>
        <v>3.2413793103448274</v>
      </c>
      <c r="G152" s="189">
        <v>5.0775623268698062</v>
      </c>
      <c r="H152" s="190">
        <f t="shared" si="25"/>
        <v>-0.45117330531410182</v>
      </c>
      <c r="I152" s="189">
        <v>4.8246445497630335</v>
      </c>
      <c r="J152" s="190">
        <f t="shared" si="25"/>
        <v>-0.25291777710677277</v>
      </c>
      <c r="K152" s="189">
        <v>5.3826086956521735</v>
      </c>
      <c r="L152" s="190">
        <f t="shared" si="26"/>
        <v>0.55796414588914001</v>
      </c>
      <c r="M152" s="189"/>
      <c r="N152" s="190"/>
    </row>
    <row r="153" spans="1:15" ht="15.75" x14ac:dyDescent="0.25">
      <c r="B153" s="122" t="s">
        <v>33</v>
      </c>
      <c r="C153" s="191">
        <v>5.0459149223497635</v>
      </c>
      <c r="D153" s="192">
        <v>-0.42553194064639488</v>
      </c>
      <c r="E153" s="191">
        <v>6.4271398747390398</v>
      </c>
      <c r="F153" s="192">
        <f t="shared" si="25"/>
        <v>1.3812249523892763</v>
      </c>
      <c r="G153" s="191">
        <v>6.0453762205628951</v>
      </c>
      <c r="H153" s="192">
        <f t="shared" si="25"/>
        <v>-0.38176365417614466</v>
      </c>
      <c r="I153" s="191">
        <v>5.9357629785002626</v>
      </c>
      <c r="J153" s="192">
        <f t="shared" si="25"/>
        <v>-0.10961324206263257</v>
      </c>
      <c r="K153" s="191">
        <v>5.917572035899858</v>
      </c>
      <c r="L153" s="192">
        <f t="shared" si="26"/>
        <v>-1.8190942600404547E-2</v>
      </c>
      <c r="M153" s="191">
        <v>6.0032467532467528</v>
      </c>
      <c r="N153" s="192">
        <v>6.9291261502316459E-2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2.3308641975308642</v>
      </c>
      <c r="D163" s="190">
        <v>0.37964468533574225</v>
      </c>
      <c r="E163" s="189">
        <v>1.7464788732394365</v>
      </c>
      <c r="F163" s="190">
        <f t="shared" ref="F163:J165" si="27">IFERROR(E163-C163,"-")</f>
        <v>-0.58438532429142764</v>
      </c>
      <c r="G163" s="189">
        <v>2.3723076923076922</v>
      </c>
      <c r="H163" s="190">
        <f t="shared" si="27"/>
        <v>0.62582881906825572</v>
      </c>
      <c r="I163" s="189">
        <v>2.0614754098360657</v>
      </c>
      <c r="J163" s="190">
        <f t="shared" si="27"/>
        <v>-0.31083228247162653</v>
      </c>
      <c r="K163" s="189">
        <v>2.5740259740259739</v>
      </c>
      <c r="L163" s="190">
        <f t="shared" ref="L163:L165" si="28">IFERROR(K163-I163,"-")</f>
        <v>0.51255056418990819</v>
      </c>
      <c r="M163" s="189">
        <v>2.6155778894472363</v>
      </c>
      <c r="N163" s="190">
        <f t="shared" ref="N163:N172" si="29">IFERROR(M163-K163,"-")</f>
        <v>4.1551915421262464E-2</v>
      </c>
    </row>
    <row r="164" spans="2:14" x14ac:dyDescent="0.25">
      <c r="B164" s="119" t="s">
        <v>76</v>
      </c>
      <c r="C164" s="189">
        <v>2.4140000000000001</v>
      </c>
      <c r="D164" s="190">
        <v>-0.43284684684684649</v>
      </c>
      <c r="E164" s="189">
        <v>2.0147601476014758</v>
      </c>
      <c r="F164" s="190">
        <f t="shared" si="27"/>
        <v>-0.39923985239852433</v>
      </c>
      <c r="G164" s="189">
        <v>2.2242268041237114</v>
      </c>
      <c r="H164" s="190">
        <f t="shared" si="27"/>
        <v>0.20946665652223562</v>
      </c>
      <c r="I164" s="189">
        <v>2.5348258706467663</v>
      </c>
      <c r="J164" s="190">
        <f t="shared" si="27"/>
        <v>0.31059906652305491</v>
      </c>
      <c r="K164" s="189">
        <v>2.6754385964912282</v>
      </c>
      <c r="L164" s="190">
        <f t="shared" si="28"/>
        <v>0.14061272584446183</v>
      </c>
      <c r="M164" s="189">
        <v>2.4320388349514563</v>
      </c>
      <c r="N164" s="190">
        <f t="shared" si="29"/>
        <v>-0.24339976153977183</v>
      </c>
    </row>
    <row r="165" spans="2:14" x14ac:dyDescent="0.25">
      <c r="B165" s="119" t="s">
        <v>78</v>
      </c>
      <c r="C165" s="189">
        <v>1.97265625</v>
      </c>
      <c r="D165" s="190">
        <v>-0.37869510135135132</v>
      </c>
      <c r="E165" s="189">
        <v>1.8691796008869179</v>
      </c>
      <c r="F165" s="190">
        <f t="shared" si="27"/>
        <v>-0.10347664911308208</v>
      </c>
      <c r="G165" s="189">
        <v>2.4673629242819843</v>
      </c>
      <c r="H165" s="190">
        <f t="shared" si="27"/>
        <v>0.59818332339506641</v>
      </c>
      <c r="I165" s="189">
        <v>2.4316239316239314</v>
      </c>
      <c r="J165" s="190">
        <f t="shared" si="27"/>
        <v>-3.5738992658052915E-2</v>
      </c>
      <c r="K165" s="189">
        <v>2.6632653061224492</v>
      </c>
      <c r="L165" s="190">
        <f t="shared" si="28"/>
        <v>0.23164137449851774</v>
      </c>
      <c r="M165" s="189">
        <v>2.4990138067061145</v>
      </c>
      <c r="N165" s="190">
        <f t="shared" si="29"/>
        <v>-0.16425149941633466</v>
      </c>
    </row>
    <row r="166" spans="2:14" x14ac:dyDescent="0.25">
      <c r="B166" s="119" t="s">
        <v>80</v>
      </c>
      <c r="C166" s="189" t="s">
        <v>237</v>
      </c>
      <c r="D166" s="190" t="s">
        <v>237</v>
      </c>
      <c r="E166" s="189">
        <v>1.9146005509641872</v>
      </c>
      <c r="F166" s="190" t="str">
        <f>IFERROR(E166-C166,"-")</f>
        <v>-</v>
      </c>
      <c r="G166" s="189">
        <v>2.6418439716312059</v>
      </c>
      <c r="H166" s="190">
        <f>IFERROR(G166-E166,"-")</f>
        <v>0.72724342066701864</v>
      </c>
      <c r="I166" s="189">
        <v>2.1666666666666665</v>
      </c>
      <c r="J166" s="190">
        <f>IFERROR(I166-G166,"-")</f>
        <v>-0.47517730496453936</v>
      </c>
      <c r="K166" s="189">
        <v>2.4542772861356932</v>
      </c>
      <c r="L166" s="190">
        <f>IFERROR(K166-I166,"-")</f>
        <v>0.28761061946902666</v>
      </c>
      <c r="M166" s="189">
        <v>2.3902439024390243</v>
      </c>
      <c r="N166" s="190">
        <f t="shared" si="29"/>
        <v>-6.4033383696668889E-2</v>
      </c>
    </row>
    <row r="167" spans="2:14" x14ac:dyDescent="0.25">
      <c r="B167" s="119" t="s">
        <v>82</v>
      </c>
      <c r="C167" s="189" t="s">
        <v>237</v>
      </c>
      <c r="D167" s="190" t="s">
        <v>237</v>
      </c>
      <c r="E167" s="189">
        <v>1.8443877551020409</v>
      </c>
      <c r="F167" s="190" t="str">
        <f t="shared" ref="F167:J175" si="30">IFERROR(E167-C167,"-")</f>
        <v>-</v>
      </c>
      <c r="G167" s="189">
        <v>2.0501792114695339</v>
      </c>
      <c r="H167" s="190">
        <f t="shared" si="30"/>
        <v>0.20579145636749296</v>
      </c>
      <c r="I167" s="189">
        <v>2.3689320388349513</v>
      </c>
      <c r="J167" s="190">
        <f t="shared" si="30"/>
        <v>0.31875282736541743</v>
      </c>
      <c r="K167" s="189">
        <v>2.9319727891156462</v>
      </c>
      <c r="L167" s="190">
        <f t="shared" ref="L167:L175" si="31">IFERROR(K167-I167,"-")</f>
        <v>0.56304075028069489</v>
      </c>
      <c r="M167" s="189">
        <v>2.7326388888888888</v>
      </c>
      <c r="N167" s="190">
        <f t="shared" si="29"/>
        <v>-0.19933390022675734</v>
      </c>
    </row>
    <row r="168" spans="2:14" x14ac:dyDescent="0.25">
      <c r="B168" s="119" t="s">
        <v>84</v>
      </c>
      <c r="C168" s="189" t="s">
        <v>237</v>
      </c>
      <c r="D168" s="190" t="s">
        <v>237</v>
      </c>
      <c r="E168" s="189">
        <v>2.2037037037037037</v>
      </c>
      <c r="F168" s="190" t="str">
        <f t="shared" si="30"/>
        <v>-</v>
      </c>
      <c r="G168" s="189">
        <v>2.278688524590164</v>
      </c>
      <c r="H168" s="190">
        <f t="shared" si="30"/>
        <v>7.4984820886460302E-2</v>
      </c>
      <c r="I168" s="189">
        <v>2.4933333333333332</v>
      </c>
      <c r="J168" s="190">
        <f t="shared" si="30"/>
        <v>0.21464480874316916</v>
      </c>
      <c r="K168" s="189">
        <v>3.6101694915254239</v>
      </c>
      <c r="L168" s="190">
        <f t="shared" si="31"/>
        <v>1.1168361581920907</v>
      </c>
      <c r="M168" s="189">
        <v>2.8768115942028984</v>
      </c>
      <c r="N168" s="190">
        <f t="shared" si="29"/>
        <v>-0.73335789732252543</v>
      </c>
    </row>
    <row r="169" spans="2:14" x14ac:dyDescent="0.25">
      <c r="B169" s="119" t="s">
        <v>86</v>
      </c>
      <c r="C169" s="189" t="s">
        <v>237</v>
      </c>
      <c r="D169" s="190" t="s">
        <v>237</v>
      </c>
      <c r="E169" s="189">
        <v>1.9858490566037736</v>
      </c>
      <c r="F169" s="190" t="str">
        <f t="shared" si="30"/>
        <v>-</v>
      </c>
      <c r="G169" s="189">
        <v>2.9</v>
      </c>
      <c r="H169" s="190">
        <f t="shared" si="30"/>
        <v>0.91415094339622627</v>
      </c>
      <c r="I169" s="189">
        <v>2.0376344086021505</v>
      </c>
      <c r="J169" s="190">
        <f t="shared" si="30"/>
        <v>-0.86236559139784941</v>
      </c>
      <c r="K169" s="189">
        <v>3.2391304347826089</v>
      </c>
      <c r="L169" s="190">
        <f t="shared" si="31"/>
        <v>1.2014960261804584</v>
      </c>
      <c r="M169" s="189">
        <v>2.8321678321678321</v>
      </c>
      <c r="N169" s="190">
        <f t="shared" si="29"/>
        <v>-0.40696260261477679</v>
      </c>
    </row>
    <row r="170" spans="2:14" x14ac:dyDescent="0.25">
      <c r="B170" s="119" t="s">
        <v>88</v>
      </c>
      <c r="C170" s="189">
        <v>3.2</v>
      </c>
      <c r="D170" s="190">
        <v>1.2973684210526317</v>
      </c>
      <c r="E170" s="189">
        <v>2.2243436754176611</v>
      </c>
      <c r="F170" s="190">
        <f t="shared" si="30"/>
        <v>-0.97565632458233909</v>
      </c>
      <c r="G170" s="189">
        <v>2.0975609756097562</v>
      </c>
      <c r="H170" s="190">
        <f t="shared" si="30"/>
        <v>-0.12678269980790491</v>
      </c>
      <c r="I170" s="189">
        <v>2.2378048780487805</v>
      </c>
      <c r="J170" s="190">
        <f t="shared" si="30"/>
        <v>0.14024390243902429</v>
      </c>
      <c r="K170" s="189">
        <v>2.9610778443113772</v>
      </c>
      <c r="L170" s="190">
        <f t="shared" si="31"/>
        <v>0.72327296626259674</v>
      </c>
      <c r="M170" s="189">
        <v>2.98</v>
      </c>
      <c r="N170" s="190">
        <f t="shared" si="29"/>
        <v>1.8922155688622766E-2</v>
      </c>
    </row>
    <row r="171" spans="2:14" x14ac:dyDescent="0.25">
      <c r="B171" s="119" t="s">
        <v>90</v>
      </c>
      <c r="C171" s="189">
        <v>2.1666666666666665</v>
      </c>
      <c r="D171" s="190">
        <v>-0.22195892575039489</v>
      </c>
      <c r="E171" s="189">
        <v>1.9833333333333334</v>
      </c>
      <c r="F171" s="190">
        <f t="shared" si="30"/>
        <v>-0.18333333333333313</v>
      </c>
      <c r="G171" s="189">
        <v>2.5324675324675323</v>
      </c>
      <c r="H171" s="190">
        <f t="shared" si="30"/>
        <v>0.54913419913419892</v>
      </c>
      <c r="I171" s="189">
        <v>2.3365384615384617</v>
      </c>
      <c r="J171" s="190">
        <f t="shared" si="30"/>
        <v>-0.19592907092907064</v>
      </c>
      <c r="K171" s="189">
        <v>2.7697368421052633</v>
      </c>
      <c r="L171" s="190">
        <f t="shared" si="31"/>
        <v>0.4331983805668016</v>
      </c>
      <c r="M171" s="189"/>
      <c r="N171" s="190"/>
    </row>
    <row r="172" spans="2:14" x14ac:dyDescent="0.25">
      <c r="B172" s="119" t="s">
        <v>92</v>
      </c>
      <c r="C172" s="189">
        <v>1.7272727272727273</v>
      </c>
      <c r="D172" s="190">
        <v>-0.21193699917104181</v>
      </c>
      <c r="E172" s="189">
        <v>1.9558823529411764</v>
      </c>
      <c r="F172" s="190">
        <f t="shared" si="30"/>
        <v>0.22860962566844911</v>
      </c>
      <c r="G172" s="189">
        <v>2.1704035874439462</v>
      </c>
      <c r="H172" s="190">
        <f t="shared" si="30"/>
        <v>0.21452123450276983</v>
      </c>
      <c r="I172" s="189">
        <v>1.9482758620689655</v>
      </c>
      <c r="J172" s="190">
        <f t="shared" si="30"/>
        <v>-0.22212772537498071</v>
      </c>
      <c r="K172" s="189">
        <v>2.174825174825175</v>
      </c>
      <c r="L172" s="190">
        <f t="shared" si="31"/>
        <v>0.22654931275620949</v>
      </c>
      <c r="M172" s="189"/>
      <c r="N172" s="190"/>
    </row>
    <row r="173" spans="2:14" x14ac:dyDescent="0.25">
      <c r="B173" s="119" t="s">
        <v>94</v>
      </c>
      <c r="C173" s="189">
        <v>2.9183673469387754</v>
      </c>
      <c r="D173" s="190">
        <v>0.99508692365835216</v>
      </c>
      <c r="E173" s="189">
        <v>2.2709677419354839</v>
      </c>
      <c r="F173" s="190">
        <f t="shared" si="30"/>
        <v>-0.64739960500329152</v>
      </c>
      <c r="G173" s="189">
        <v>2.3391003460207611</v>
      </c>
      <c r="H173" s="190">
        <f t="shared" si="30"/>
        <v>6.8132604085277215E-2</v>
      </c>
      <c r="I173" s="189">
        <v>2.5221238938053099</v>
      </c>
      <c r="J173" s="190">
        <f t="shared" si="30"/>
        <v>0.18302354778454877</v>
      </c>
      <c r="K173" s="189">
        <v>2.103542234332425</v>
      </c>
      <c r="L173" s="190">
        <f t="shared" si="31"/>
        <v>-0.41858165947288484</v>
      </c>
      <c r="M173" s="189"/>
      <c r="N173" s="190"/>
    </row>
    <row r="174" spans="2:14" x14ac:dyDescent="0.25">
      <c r="B174" s="119" t="s">
        <v>96</v>
      </c>
      <c r="C174" s="189">
        <v>2.2029702970297032</v>
      </c>
      <c r="D174" s="190">
        <v>-0.26744390415372887</v>
      </c>
      <c r="E174" s="189">
        <v>2.1950549450549453</v>
      </c>
      <c r="F174" s="190">
        <f t="shared" si="30"/>
        <v>-7.9153519747579004E-3</v>
      </c>
      <c r="G174" s="189">
        <v>2.0084033613445378</v>
      </c>
      <c r="H174" s="190">
        <f t="shared" si="30"/>
        <v>-0.18665158371040746</v>
      </c>
      <c r="I174" s="189">
        <v>2.2335526315789473</v>
      </c>
      <c r="J174" s="190">
        <f t="shared" si="30"/>
        <v>0.22514927023440956</v>
      </c>
      <c r="K174" s="189">
        <v>2.5499999999999998</v>
      </c>
      <c r="L174" s="190">
        <f t="shared" si="31"/>
        <v>0.31644736842105248</v>
      </c>
      <c r="M174" s="189"/>
      <c r="N174" s="190"/>
    </row>
    <row r="175" spans="2:14" ht="15.75" x14ac:dyDescent="0.25">
      <c r="B175" s="122" t="s">
        <v>33</v>
      </c>
      <c r="C175" s="191">
        <v>2.3596757852076999</v>
      </c>
      <c r="D175" s="192">
        <v>0.11343811006499127</v>
      </c>
      <c r="E175" s="191">
        <v>2.0186388025981361</v>
      </c>
      <c r="F175" s="192">
        <f t="shared" si="30"/>
        <v>-0.34103698260956383</v>
      </c>
      <c r="G175" s="191">
        <v>2.3097889800703402</v>
      </c>
      <c r="H175" s="192">
        <f t="shared" si="30"/>
        <v>0.29115017747220406</v>
      </c>
      <c r="I175" s="191">
        <v>2.2913770913770914</v>
      </c>
      <c r="J175" s="192">
        <f t="shared" si="30"/>
        <v>-1.8411888693248724E-2</v>
      </c>
      <c r="K175" s="191">
        <v>2.6458616010854819</v>
      </c>
      <c r="L175" s="192">
        <f t="shared" si="31"/>
        <v>0.35448450970839041</v>
      </c>
      <c r="M175" s="191">
        <v>2.6270313119302418</v>
      </c>
      <c r="N175" s="192">
        <v>-0.15027638037745072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2.408450704225352</v>
      </c>
      <c r="D185" s="190">
        <v>-0.17263037685572913</v>
      </c>
      <c r="E185" s="189">
        <v>3.375</v>
      </c>
      <c r="F185" s="190">
        <f t="shared" ref="F185:J187" si="32">IFERROR(E185-C185,"-")</f>
        <v>0.96654929577464799</v>
      </c>
      <c r="G185" s="189">
        <v>2.6404494382022472</v>
      </c>
      <c r="H185" s="190">
        <f t="shared" si="32"/>
        <v>-0.7345505617977528</v>
      </c>
      <c r="I185" s="189">
        <v>2.5185185185185186</v>
      </c>
      <c r="J185" s="190">
        <f t="shared" si="32"/>
        <v>-0.1219309196837286</v>
      </c>
      <c r="K185" s="189">
        <v>2.2865497076023393</v>
      </c>
      <c r="L185" s="190">
        <f t="shared" ref="L185:L187" si="33">IFERROR(K185-I185,"-")</f>
        <v>-0.23196881091617927</v>
      </c>
      <c r="M185" s="189">
        <v>2.7923076923076922</v>
      </c>
      <c r="N185" s="190">
        <f t="shared" ref="N185:N194" si="34">IFERROR(M185-K185,"-")</f>
        <v>0.50575798470535283</v>
      </c>
    </row>
    <row r="186" spans="1:15" x14ac:dyDescent="0.25">
      <c r="B186" s="119" t="s">
        <v>76</v>
      </c>
      <c r="C186" s="189">
        <v>2.7586206896551726</v>
      </c>
      <c r="D186" s="190">
        <v>-0.2413793103448274</v>
      </c>
      <c r="E186" s="189">
        <v>4</v>
      </c>
      <c r="F186" s="190">
        <f t="shared" si="32"/>
        <v>1.2413793103448274</v>
      </c>
      <c r="G186" s="189">
        <v>2.925925925925926</v>
      </c>
      <c r="H186" s="190">
        <f t="shared" si="32"/>
        <v>-1.074074074074074</v>
      </c>
      <c r="I186" s="189">
        <v>3</v>
      </c>
      <c r="J186" s="190">
        <f t="shared" si="32"/>
        <v>7.4074074074073959E-2</v>
      </c>
      <c r="K186" s="189">
        <v>3.2736842105263158</v>
      </c>
      <c r="L186" s="190">
        <f t="shared" si="33"/>
        <v>0.27368421052631575</v>
      </c>
      <c r="M186" s="189">
        <v>3.6956521739130435</v>
      </c>
      <c r="N186" s="190">
        <f t="shared" si="34"/>
        <v>0.42196796338672771</v>
      </c>
    </row>
    <row r="187" spans="1:15" x14ac:dyDescent="0.25">
      <c r="B187" s="119" t="s">
        <v>78</v>
      </c>
      <c r="C187" s="189">
        <v>1.34375</v>
      </c>
      <c r="D187" s="190">
        <v>-2.4923155737704916</v>
      </c>
      <c r="E187" s="189">
        <v>4.083333333333333</v>
      </c>
      <c r="F187" s="190">
        <f t="shared" si="32"/>
        <v>2.739583333333333</v>
      </c>
      <c r="G187" s="189">
        <v>3.3624999999999998</v>
      </c>
      <c r="H187" s="190">
        <f t="shared" si="32"/>
        <v>-0.72083333333333321</v>
      </c>
      <c r="I187" s="189">
        <v>4.253521126760563</v>
      </c>
      <c r="J187" s="190">
        <f t="shared" si="32"/>
        <v>0.89102112676056322</v>
      </c>
      <c r="K187" s="189">
        <v>3.043010752688172</v>
      </c>
      <c r="L187" s="190">
        <f t="shared" si="33"/>
        <v>-1.210510374072391</v>
      </c>
      <c r="M187" s="189">
        <v>3</v>
      </c>
      <c r="N187" s="190">
        <f t="shared" si="34"/>
        <v>-4.3010752688172005E-2</v>
      </c>
    </row>
    <row r="188" spans="1:15" x14ac:dyDescent="0.25">
      <c r="B188" s="119" t="s">
        <v>80</v>
      </c>
      <c r="C188" s="189" t="s">
        <v>237</v>
      </c>
      <c r="D188" s="190" t="s">
        <v>237</v>
      </c>
      <c r="E188" s="189">
        <v>2.0857142857142859</v>
      </c>
      <c r="F188" s="190" t="str">
        <f>IFERROR(E188-C188,"-")</f>
        <v>-</v>
      </c>
      <c r="G188" s="189">
        <v>2.6166666666666667</v>
      </c>
      <c r="H188" s="190">
        <f>IFERROR(G188-E188,"-")</f>
        <v>0.53095238095238084</v>
      </c>
      <c r="I188" s="189">
        <v>2.5909090909090908</v>
      </c>
      <c r="J188" s="190">
        <f>IFERROR(I188-G188,"-")</f>
        <v>-2.5757575757575868E-2</v>
      </c>
      <c r="K188" s="189">
        <v>2.6896551724137931</v>
      </c>
      <c r="L188" s="190">
        <f>IFERROR(K188-I188,"-")</f>
        <v>9.8746081504702321E-2</v>
      </c>
      <c r="M188" s="189">
        <v>3.3297872340425534</v>
      </c>
      <c r="N188" s="190">
        <f t="shared" si="34"/>
        <v>0.64013206162876024</v>
      </c>
    </row>
    <row r="189" spans="1:15" x14ac:dyDescent="0.25">
      <c r="B189" s="119" t="s">
        <v>82</v>
      </c>
      <c r="C189" s="189" t="s">
        <v>237</v>
      </c>
      <c r="D189" s="190" t="s">
        <v>237</v>
      </c>
      <c r="E189" s="189">
        <v>1.5454545454545454</v>
      </c>
      <c r="F189" s="190" t="str">
        <f t="shared" ref="F189:J197" si="35">IFERROR(E189-C189,"-")</f>
        <v>-</v>
      </c>
      <c r="G189" s="189">
        <v>3.25</v>
      </c>
      <c r="H189" s="190">
        <f t="shared" si="35"/>
        <v>1.7045454545454546</v>
      </c>
      <c r="I189" s="189">
        <v>2.59375</v>
      </c>
      <c r="J189" s="190">
        <f t="shared" si="35"/>
        <v>-0.65625</v>
      </c>
      <c r="K189" s="189">
        <v>1.346938775510204</v>
      </c>
      <c r="L189" s="190">
        <f t="shared" ref="L189:L197" si="36">IFERROR(K189-I189,"-")</f>
        <v>-1.246811224489796</v>
      </c>
      <c r="M189" s="189">
        <v>4</v>
      </c>
      <c r="N189" s="190">
        <f t="shared" si="34"/>
        <v>2.6530612244897958</v>
      </c>
    </row>
    <row r="190" spans="1:15" x14ac:dyDescent="0.25">
      <c r="B190" s="119" t="s">
        <v>123</v>
      </c>
      <c r="C190" s="189" t="s">
        <v>237</v>
      </c>
      <c r="D190" s="190" t="s">
        <v>237</v>
      </c>
      <c r="E190" s="189">
        <v>3.36</v>
      </c>
      <c r="F190" s="190" t="str">
        <f t="shared" si="35"/>
        <v>-</v>
      </c>
      <c r="G190" s="189">
        <v>2.2580645161290325</v>
      </c>
      <c r="H190" s="190">
        <f t="shared" si="35"/>
        <v>-1.1019354838709674</v>
      </c>
      <c r="I190" s="189">
        <v>2.28125</v>
      </c>
      <c r="J190" s="190">
        <f t="shared" si="35"/>
        <v>2.3185483870967527E-2</v>
      </c>
      <c r="K190" s="189">
        <v>2.8947368421052633</v>
      </c>
      <c r="L190" s="190">
        <f t="shared" si="36"/>
        <v>0.61348684210526327</v>
      </c>
      <c r="M190" s="189">
        <v>5.833333333333333</v>
      </c>
      <c r="N190" s="190">
        <f t="shared" si="34"/>
        <v>2.9385964912280698</v>
      </c>
    </row>
    <row r="191" spans="1:15" x14ac:dyDescent="0.25">
      <c r="B191" s="119" t="s">
        <v>86</v>
      </c>
      <c r="C191" s="189" t="s">
        <v>237</v>
      </c>
      <c r="D191" s="190" t="s">
        <v>237</v>
      </c>
      <c r="E191" s="189">
        <v>2.5116279069767442</v>
      </c>
      <c r="F191" s="190" t="str">
        <f t="shared" si="35"/>
        <v>-</v>
      </c>
      <c r="G191" s="189">
        <v>3.4262295081967213</v>
      </c>
      <c r="H191" s="190">
        <f t="shared" si="35"/>
        <v>0.91460160121997713</v>
      </c>
      <c r="I191" s="189">
        <v>2.5813953488372094</v>
      </c>
      <c r="J191" s="190">
        <f t="shared" si="35"/>
        <v>-0.84483415935951189</v>
      </c>
      <c r="K191" s="189">
        <v>2.36</v>
      </c>
      <c r="L191" s="190">
        <f t="shared" si="36"/>
        <v>-0.22139534883720957</v>
      </c>
      <c r="M191" s="189">
        <v>4.5641025641025639</v>
      </c>
      <c r="N191" s="190">
        <f t="shared" si="34"/>
        <v>2.204102564102564</v>
      </c>
    </row>
    <row r="192" spans="1:15" x14ac:dyDescent="0.25">
      <c r="B192" s="119" t="s">
        <v>88</v>
      </c>
      <c r="C192" s="189">
        <v>2.6666666666666665</v>
      </c>
      <c r="D192" s="190">
        <v>0.8484848484848484</v>
      </c>
      <c r="E192" s="189">
        <v>1.7179487179487178</v>
      </c>
      <c r="F192" s="190">
        <f t="shared" si="35"/>
        <v>-0.94871794871794868</v>
      </c>
      <c r="G192" s="189">
        <v>2.406779661016949</v>
      </c>
      <c r="H192" s="190">
        <f t="shared" si="35"/>
        <v>0.68883094306823112</v>
      </c>
      <c r="I192" s="189">
        <v>2.3877551020408165</v>
      </c>
      <c r="J192" s="190">
        <f t="shared" si="35"/>
        <v>-1.9024558976132422E-2</v>
      </c>
      <c r="K192" s="189">
        <v>2.3050847457627119</v>
      </c>
      <c r="L192" s="190">
        <f t="shared" si="36"/>
        <v>-8.2670356278104595E-2</v>
      </c>
      <c r="M192" s="189">
        <v>4.243243243243243</v>
      </c>
      <c r="N192" s="190">
        <f t="shared" si="34"/>
        <v>1.938158497480531</v>
      </c>
    </row>
    <row r="193" spans="2:15" x14ac:dyDescent="0.25">
      <c r="B193" s="119" t="s">
        <v>90</v>
      </c>
      <c r="C193" s="189">
        <v>2.15</v>
      </c>
      <c r="D193" s="190">
        <v>0.64999999999999991</v>
      </c>
      <c r="E193" s="189">
        <v>2</v>
      </c>
      <c r="F193" s="190">
        <f t="shared" si="35"/>
        <v>-0.14999999999999991</v>
      </c>
      <c r="G193" s="189">
        <v>3.9</v>
      </c>
      <c r="H193" s="190">
        <f t="shared" si="35"/>
        <v>1.9</v>
      </c>
      <c r="I193" s="189">
        <v>2.9268292682926829</v>
      </c>
      <c r="J193" s="190">
        <f t="shared" si="35"/>
        <v>-0.97317073170731705</v>
      </c>
      <c r="K193" s="189">
        <v>3.8536585365853657</v>
      </c>
      <c r="L193" s="190">
        <f t="shared" si="36"/>
        <v>0.92682926829268286</v>
      </c>
      <c r="M193" s="189"/>
      <c r="N193" s="190"/>
    </row>
    <row r="194" spans="2:15" x14ac:dyDescent="0.25">
      <c r="B194" s="119" t="s">
        <v>92</v>
      </c>
      <c r="C194" s="189">
        <v>1.8974358974358974</v>
      </c>
      <c r="D194" s="190">
        <v>-0.1766381766381766</v>
      </c>
      <c r="E194" s="189">
        <v>2.7580645161290325</v>
      </c>
      <c r="F194" s="190">
        <f t="shared" si="35"/>
        <v>0.86062861869313512</v>
      </c>
      <c r="G194" s="189">
        <v>2.2432432432432434</v>
      </c>
      <c r="H194" s="190">
        <f t="shared" si="35"/>
        <v>-0.51482127288578905</v>
      </c>
      <c r="I194" s="189">
        <v>2.9</v>
      </c>
      <c r="J194" s="190">
        <f t="shared" si="35"/>
        <v>0.65675675675675649</v>
      </c>
      <c r="K194" s="189">
        <v>2.736842105263158</v>
      </c>
      <c r="L194" s="190">
        <f t="shared" si="36"/>
        <v>-0.16315789473684195</v>
      </c>
      <c r="M194" s="189"/>
      <c r="N194" s="190"/>
    </row>
    <row r="195" spans="2:15" x14ac:dyDescent="0.25">
      <c r="B195" s="119" t="s">
        <v>94</v>
      </c>
      <c r="C195" s="189">
        <v>2.4509803921568629</v>
      </c>
      <c r="D195" s="190">
        <v>0.91933482253660981</v>
      </c>
      <c r="E195" s="189">
        <v>3.0673076923076925</v>
      </c>
      <c r="F195" s="190">
        <f t="shared" si="35"/>
        <v>0.61632730015082959</v>
      </c>
      <c r="G195" s="189">
        <v>2.2428571428571429</v>
      </c>
      <c r="H195" s="190">
        <f t="shared" si="35"/>
        <v>-0.82445054945054963</v>
      </c>
      <c r="I195" s="189">
        <v>2.961904761904762</v>
      </c>
      <c r="J195" s="190">
        <f t="shared" si="35"/>
        <v>0.71904761904761916</v>
      </c>
      <c r="K195" s="189">
        <v>2.515625</v>
      </c>
      <c r="L195" s="190">
        <f t="shared" si="36"/>
        <v>-0.44627976190476204</v>
      </c>
      <c r="M195" s="189"/>
      <c r="N195" s="190"/>
    </row>
    <row r="196" spans="2:15" x14ac:dyDescent="0.25">
      <c r="B196" s="119" t="s">
        <v>96</v>
      </c>
      <c r="C196" s="189">
        <v>1.8</v>
      </c>
      <c r="D196" s="190">
        <v>-1.05</v>
      </c>
      <c r="E196" s="189">
        <v>2.4202898550724639</v>
      </c>
      <c r="F196" s="190">
        <f t="shared" si="35"/>
        <v>0.62028985507246381</v>
      </c>
      <c r="G196" s="189">
        <v>2.1538461538461537</v>
      </c>
      <c r="H196" s="190">
        <f t="shared" si="35"/>
        <v>-0.26644370122631011</v>
      </c>
      <c r="I196" s="189">
        <v>2.0506329113924049</v>
      </c>
      <c r="J196" s="190">
        <f t="shared" si="35"/>
        <v>-0.10321324245374885</v>
      </c>
      <c r="K196" s="189">
        <v>2.4335664335664338</v>
      </c>
      <c r="L196" s="190">
        <f t="shared" si="36"/>
        <v>0.38293352217402887</v>
      </c>
      <c r="M196" s="189"/>
      <c r="N196" s="190"/>
    </row>
    <row r="197" spans="2:15" ht="15.75" x14ac:dyDescent="0.25">
      <c r="B197" s="122" t="s">
        <v>33</v>
      </c>
      <c r="C197" s="191">
        <v>2.2450142450142452</v>
      </c>
      <c r="D197" s="192">
        <v>-0.25594914612255648</v>
      </c>
      <c r="E197" s="191">
        <v>2.5936883629191323</v>
      </c>
      <c r="F197" s="192">
        <f t="shared" si="35"/>
        <v>0.34867411790488712</v>
      </c>
      <c r="G197" s="191">
        <v>2.774193548387097</v>
      </c>
      <c r="H197" s="192">
        <f t="shared" si="35"/>
        <v>0.18050518546796468</v>
      </c>
      <c r="I197" s="191">
        <v>2.7876923076923079</v>
      </c>
      <c r="J197" s="192">
        <f t="shared" si="35"/>
        <v>1.3498759305210939E-2</v>
      </c>
      <c r="K197" s="191">
        <v>2.6112956810631229</v>
      </c>
      <c r="L197" s="192">
        <f t="shared" si="36"/>
        <v>-0.17639662662918498</v>
      </c>
      <c r="M197" s="191">
        <v>3.4714285714285715</v>
      </c>
      <c r="N197" s="192">
        <v>0.90453893932154816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2.3258426966292136</v>
      </c>
      <c r="D207" s="190">
        <v>-1.0866573033707865</v>
      </c>
      <c r="E207" s="189">
        <v>1.6</v>
      </c>
      <c r="F207" s="190">
        <f t="shared" ref="F207:J209" si="37">IFERROR(E207-C207,"-")</f>
        <v>-0.72584269662921352</v>
      </c>
      <c r="G207" s="189">
        <v>3.8759689922480618</v>
      </c>
      <c r="H207" s="190">
        <f t="shared" si="37"/>
        <v>2.2759689922480617</v>
      </c>
      <c r="I207" s="189">
        <v>4.2846715328467155</v>
      </c>
      <c r="J207" s="190">
        <f t="shared" si="37"/>
        <v>0.40870254059865374</v>
      </c>
      <c r="K207" s="189">
        <v>4.0129870129870131</v>
      </c>
      <c r="L207" s="190">
        <f t="shared" ref="L207:L209" si="38">IFERROR(K207-I207,"-")</f>
        <v>-0.27168451985970243</v>
      </c>
      <c r="M207" s="189">
        <v>2.6703296703296702</v>
      </c>
      <c r="N207" s="190">
        <f t="shared" ref="N207:N216" si="39">IFERROR(M207-K207,"-")</f>
        <v>-1.3426573426573429</v>
      </c>
    </row>
    <row r="208" spans="2:15" x14ac:dyDescent="0.25">
      <c r="B208" s="119" t="s">
        <v>76</v>
      </c>
      <c r="C208" s="189">
        <v>3.5098039215686274</v>
      </c>
      <c r="D208" s="190">
        <v>-0.88602941176470562</v>
      </c>
      <c r="E208" s="189">
        <v>1.7</v>
      </c>
      <c r="F208" s="190">
        <f t="shared" si="37"/>
        <v>-1.8098039215686275</v>
      </c>
      <c r="G208" s="189">
        <v>3.2136752136752138</v>
      </c>
      <c r="H208" s="190">
        <f t="shared" si="37"/>
        <v>1.5136752136752138</v>
      </c>
      <c r="I208" s="189">
        <v>4.5227272727272725</v>
      </c>
      <c r="J208" s="190">
        <f t="shared" si="37"/>
        <v>1.3090520590520587</v>
      </c>
      <c r="K208" s="189">
        <v>3.5890410958904111</v>
      </c>
      <c r="L208" s="190">
        <f t="shared" si="38"/>
        <v>-0.93368617683686139</v>
      </c>
      <c r="M208" s="189">
        <v>3</v>
      </c>
      <c r="N208" s="190">
        <f t="shared" si="39"/>
        <v>-0.58904109589041109</v>
      </c>
    </row>
    <row r="209" spans="2:15" x14ac:dyDescent="0.25">
      <c r="B209" s="119" t="s">
        <v>78</v>
      </c>
      <c r="C209" s="189">
        <v>4.1304347826086953</v>
      </c>
      <c r="D209" s="190">
        <v>1.4637681159420288</v>
      </c>
      <c r="E209" s="189">
        <v>2.2272727272727271</v>
      </c>
      <c r="F209" s="190">
        <f t="shared" si="37"/>
        <v>-1.9031620553359683</v>
      </c>
      <c r="G209" s="189">
        <v>2.9935897435897436</v>
      </c>
      <c r="H209" s="190">
        <f t="shared" si="37"/>
        <v>0.76631701631701654</v>
      </c>
      <c r="I209" s="189">
        <v>3.8451612903225807</v>
      </c>
      <c r="J209" s="190">
        <f t="shared" si="37"/>
        <v>0.85157154673283708</v>
      </c>
      <c r="K209" s="189">
        <v>3.3227848101265822</v>
      </c>
      <c r="L209" s="190">
        <f t="shared" si="38"/>
        <v>-0.52237648019599847</v>
      </c>
      <c r="M209" s="189">
        <v>3.0183486238532109</v>
      </c>
      <c r="N209" s="190">
        <f t="shared" si="39"/>
        <v>-0.30443618627337132</v>
      </c>
    </row>
    <row r="210" spans="2:15" x14ac:dyDescent="0.25">
      <c r="B210" s="119" t="s">
        <v>80</v>
      </c>
      <c r="C210" s="189" t="s">
        <v>237</v>
      </c>
      <c r="D210" s="190" t="s">
        <v>237</v>
      </c>
      <c r="E210" s="189">
        <v>3.75</v>
      </c>
      <c r="F210" s="190" t="str">
        <f>IFERROR(E210-C210,"-")</f>
        <v>-</v>
      </c>
      <c r="G210" s="189">
        <v>3.8653846153846154</v>
      </c>
      <c r="H210" s="190">
        <f>IFERROR(G210-E210,"-")</f>
        <v>0.11538461538461542</v>
      </c>
      <c r="I210" s="189">
        <v>2.9874999999999998</v>
      </c>
      <c r="J210" s="190">
        <f>IFERROR(I210-G210,"-")</f>
        <v>-0.8778846153846156</v>
      </c>
      <c r="K210" s="189">
        <v>7.709677419354839</v>
      </c>
      <c r="L210" s="190">
        <f>IFERROR(K210-I210,"-")</f>
        <v>4.7221774193548391</v>
      </c>
      <c r="M210" s="189">
        <v>2.9375</v>
      </c>
      <c r="N210" s="190">
        <f t="shared" si="39"/>
        <v>-4.772177419354839</v>
      </c>
    </row>
    <row r="211" spans="2:15" x14ac:dyDescent="0.25">
      <c r="B211" s="119" t="s">
        <v>82</v>
      </c>
      <c r="C211" s="189" t="s">
        <v>237</v>
      </c>
      <c r="D211" s="190" t="s">
        <v>237</v>
      </c>
      <c r="E211" s="189">
        <v>3.1666666666666665</v>
      </c>
      <c r="F211" s="190" t="str">
        <f t="shared" ref="F211:J219" si="40">IFERROR(E211-C211,"-")</f>
        <v>-</v>
      </c>
      <c r="G211" s="189">
        <v>4.5925925925925926</v>
      </c>
      <c r="H211" s="190">
        <f t="shared" si="40"/>
        <v>1.425925925925926</v>
      </c>
      <c r="I211" s="189">
        <v>4.8780487804878048</v>
      </c>
      <c r="J211" s="190">
        <f t="shared" si="40"/>
        <v>0.28545618789521221</v>
      </c>
      <c r="K211" s="189">
        <v>5.4523809523809526</v>
      </c>
      <c r="L211" s="190">
        <f t="shared" ref="L211:L219" si="41">IFERROR(K211-I211,"-")</f>
        <v>0.57433217189314778</v>
      </c>
      <c r="M211" s="189">
        <v>3.9142857142857141</v>
      </c>
      <c r="N211" s="190">
        <f t="shared" si="39"/>
        <v>-1.5380952380952384</v>
      </c>
    </row>
    <row r="212" spans="2:15" x14ac:dyDescent="0.25">
      <c r="B212" s="119" t="s">
        <v>84</v>
      </c>
      <c r="C212" s="189" t="s">
        <v>237</v>
      </c>
      <c r="D212" s="190" t="s">
        <v>237</v>
      </c>
      <c r="E212" s="189">
        <v>3.0588235294117645</v>
      </c>
      <c r="F212" s="190" t="str">
        <f t="shared" si="40"/>
        <v>-</v>
      </c>
      <c r="G212" s="189">
        <v>5.2705882352941176</v>
      </c>
      <c r="H212" s="190">
        <f t="shared" si="40"/>
        <v>2.2117647058823531</v>
      </c>
      <c r="I212" s="189">
        <v>4.2333333333333334</v>
      </c>
      <c r="J212" s="190">
        <f t="shared" si="40"/>
        <v>-1.0372549019607842</v>
      </c>
      <c r="K212" s="189">
        <v>8.7222222222222214</v>
      </c>
      <c r="L212" s="190">
        <f t="shared" si="41"/>
        <v>4.488888888888888</v>
      </c>
      <c r="M212" s="189">
        <v>4.6969696969696972</v>
      </c>
      <c r="N212" s="190">
        <f t="shared" si="39"/>
        <v>-4.0252525252525242</v>
      </c>
    </row>
    <row r="213" spans="2:15" x14ac:dyDescent="0.25">
      <c r="B213" s="119" t="s">
        <v>86</v>
      </c>
      <c r="C213" s="189" t="s">
        <v>237</v>
      </c>
      <c r="D213" s="190" t="s">
        <v>237</v>
      </c>
      <c r="E213" s="189">
        <v>2.4666666666666668</v>
      </c>
      <c r="F213" s="190" t="str">
        <f t="shared" si="40"/>
        <v>-</v>
      </c>
      <c r="G213" s="189">
        <v>3.6904761904761907</v>
      </c>
      <c r="H213" s="190">
        <f t="shared" si="40"/>
        <v>1.2238095238095239</v>
      </c>
      <c r="I213" s="189">
        <v>4.6315789473684212</v>
      </c>
      <c r="J213" s="190">
        <f t="shared" si="40"/>
        <v>0.94110275689223055</v>
      </c>
      <c r="K213" s="189">
        <v>4.6206896551724137</v>
      </c>
      <c r="L213" s="190">
        <f t="shared" si="41"/>
        <v>-1.0889292196007538E-2</v>
      </c>
      <c r="M213" s="189">
        <v>2.8260869565217392</v>
      </c>
      <c r="N213" s="190">
        <f t="shared" si="39"/>
        <v>-1.7946026986506745</v>
      </c>
    </row>
    <row r="214" spans="2:15" x14ac:dyDescent="0.25">
      <c r="B214" s="119" t="s">
        <v>88</v>
      </c>
      <c r="C214" s="189">
        <v>2.1111111111111112</v>
      </c>
      <c r="D214" s="190">
        <v>-5.5467836257309937</v>
      </c>
      <c r="E214" s="189">
        <v>3.1666666666666665</v>
      </c>
      <c r="F214" s="190">
        <f t="shared" si="40"/>
        <v>1.0555555555555554</v>
      </c>
      <c r="G214" s="189">
        <v>3.6132075471698113</v>
      </c>
      <c r="H214" s="190">
        <f t="shared" si="40"/>
        <v>0.44654088050314478</v>
      </c>
      <c r="I214" s="189">
        <v>3.3260869565217392</v>
      </c>
      <c r="J214" s="190">
        <f t="shared" si="40"/>
        <v>-0.28712059064807205</v>
      </c>
      <c r="K214" s="189">
        <v>5.0930232558139537</v>
      </c>
      <c r="L214" s="190">
        <f t="shared" si="41"/>
        <v>1.7669362992922144</v>
      </c>
      <c r="M214" s="189">
        <v>4.2608695652173916</v>
      </c>
      <c r="N214" s="190">
        <f t="shared" si="39"/>
        <v>-0.83215369059656208</v>
      </c>
    </row>
    <row r="215" spans="2:15" x14ac:dyDescent="0.25">
      <c r="B215" s="119" t="s">
        <v>90</v>
      </c>
      <c r="C215" s="189">
        <v>1</v>
      </c>
      <c r="D215" s="190">
        <v>-3</v>
      </c>
      <c r="E215" s="189">
        <v>6.2307692307692308</v>
      </c>
      <c r="F215" s="190">
        <f t="shared" si="40"/>
        <v>5.2307692307692308</v>
      </c>
      <c r="G215" s="189">
        <v>5.0454545454545459</v>
      </c>
      <c r="H215" s="190">
        <f t="shared" si="40"/>
        <v>-1.185314685314685</v>
      </c>
      <c r="I215" s="189">
        <v>6.258064516129032</v>
      </c>
      <c r="J215" s="190">
        <f t="shared" si="40"/>
        <v>1.2126099706744862</v>
      </c>
      <c r="K215" s="189">
        <v>3.903225806451613</v>
      </c>
      <c r="L215" s="190">
        <f t="shared" si="41"/>
        <v>-2.354838709677419</v>
      </c>
      <c r="M215" s="189"/>
      <c r="N215" s="190"/>
    </row>
    <row r="216" spans="2:15" x14ac:dyDescent="0.25">
      <c r="B216" s="119" t="s">
        <v>92</v>
      </c>
      <c r="C216" s="189">
        <v>1.25</v>
      </c>
      <c r="D216" s="190">
        <v>-2.1725352112676055</v>
      </c>
      <c r="E216" s="189">
        <v>2.9565217391304346</v>
      </c>
      <c r="F216" s="190">
        <f t="shared" si="40"/>
        <v>1.7065217391304346</v>
      </c>
      <c r="G216" s="189">
        <v>6.3611111111111107</v>
      </c>
      <c r="H216" s="190">
        <f t="shared" si="40"/>
        <v>3.4045893719806761</v>
      </c>
      <c r="I216" s="189">
        <v>4.092307692307692</v>
      </c>
      <c r="J216" s="190">
        <f t="shared" si="40"/>
        <v>-2.2688034188034187</v>
      </c>
      <c r="K216" s="189">
        <v>1.9620253164556962</v>
      </c>
      <c r="L216" s="190">
        <f t="shared" si="41"/>
        <v>-2.130282375851996</v>
      </c>
      <c r="M216" s="189"/>
      <c r="N216" s="190"/>
    </row>
    <row r="217" spans="2:15" x14ac:dyDescent="0.25">
      <c r="B217" s="119" t="s">
        <v>94</v>
      </c>
      <c r="C217" s="189">
        <v>1.3333333333333333</v>
      </c>
      <c r="D217" s="190">
        <v>-0.74213836477987427</v>
      </c>
      <c r="E217" s="189">
        <v>2.7094017094017095</v>
      </c>
      <c r="F217" s="190">
        <f t="shared" si="40"/>
        <v>1.3760683760683763</v>
      </c>
      <c r="G217" s="189">
        <v>7.666666666666667</v>
      </c>
      <c r="H217" s="190">
        <f t="shared" si="40"/>
        <v>4.9572649572649574</v>
      </c>
      <c r="I217" s="189">
        <v>2.8245614035087718</v>
      </c>
      <c r="J217" s="190">
        <f t="shared" si="40"/>
        <v>-4.8421052631578956</v>
      </c>
      <c r="K217" s="189">
        <v>3.4358974358974357</v>
      </c>
      <c r="L217" s="190">
        <f t="shared" si="41"/>
        <v>0.61133603238866385</v>
      </c>
      <c r="M217" s="189"/>
      <c r="N217" s="190"/>
    </row>
    <row r="218" spans="2:15" x14ac:dyDescent="0.25">
      <c r="B218" s="119" t="s">
        <v>96</v>
      </c>
      <c r="C218" s="189">
        <v>1</v>
      </c>
      <c r="D218" s="190">
        <v>-1.4624999999999999</v>
      </c>
      <c r="E218" s="189">
        <v>3.2523364485981308</v>
      </c>
      <c r="F218" s="190">
        <f t="shared" si="40"/>
        <v>2.2523364485981308</v>
      </c>
      <c r="G218" s="189">
        <v>3.0909090909090908</v>
      </c>
      <c r="H218" s="190">
        <f t="shared" si="40"/>
        <v>-0.16142735768903993</v>
      </c>
      <c r="I218" s="189">
        <v>3.2300884955752212</v>
      </c>
      <c r="J218" s="190">
        <f t="shared" si="40"/>
        <v>0.13917940466613032</v>
      </c>
      <c r="K218" s="189">
        <v>2.8666666666666667</v>
      </c>
      <c r="L218" s="190">
        <f t="shared" si="41"/>
        <v>-0.36342182890855446</v>
      </c>
      <c r="M218" s="189"/>
      <c r="N218" s="190"/>
    </row>
    <row r="219" spans="2:15" ht="15.75" x14ac:dyDescent="0.25">
      <c r="B219" s="122" t="s">
        <v>33</v>
      </c>
      <c r="C219" s="191">
        <v>2.9102167182662537</v>
      </c>
      <c r="D219" s="192">
        <v>-0.50895352493832435</v>
      </c>
      <c r="E219" s="191">
        <v>3.2060185185185186</v>
      </c>
      <c r="F219" s="192">
        <f t="shared" si="40"/>
        <v>0.29580180025226488</v>
      </c>
      <c r="G219" s="191">
        <v>4.25</v>
      </c>
      <c r="H219" s="192">
        <f t="shared" si="40"/>
        <v>1.0439814814814814</v>
      </c>
      <c r="I219" s="191">
        <v>3.8624733475479744</v>
      </c>
      <c r="J219" s="192">
        <f t="shared" si="40"/>
        <v>-0.38752665245202556</v>
      </c>
      <c r="K219" s="191">
        <v>4.072883172561629</v>
      </c>
      <c r="L219" s="192">
        <f t="shared" si="41"/>
        <v>0.21040982501365457</v>
      </c>
      <c r="M219" s="191">
        <v>3.1240310077519382</v>
      </c>
      <c r="N219" s="192">
        <v>-1.4147749623973152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2.408450704225352</v>
      </c>
      <c r="D229" s="190">
        <v>-0.17263037685572913</v>
      </c>
      <c r="E229" s="189">
        <v>3.375</v>
      </c>
      <c r="F229" s="190">
        <f t="shared" ref="F229:J231" si="42">IFERROR(E229-C229,"-")</f>
        <v>0.96654929577464799</v>
      </c>
      <c r="G229" s="189">
        <v>2.6404494382022472</v>
      </c>
      <c r="H229" s="190">
        <f t="shared" si="42"/>
        <v>-0.7345505617977528</v>
      </c>
      <c r="I229" s="189">
        <v>2.5185185185185186</v>
      </c>
      <c r="J229" s="190">
        <f t="shared" si="42"/>
        <v>-0.1219309196837286</v>
      </c>
      <c r="K229" s="189">
        <v>2.2865497076023393</v>
      </c>
      <c r="L229" s="190">
        <f t="shared" ref="L229:L231" si="43">IFERROR(K229-I229,"-")</f>
        <v>-0.23196881091617927</v>
      </c>
      <c r="M229" s="189">
        <v>2.7923076923076922</v>
      </c>
      <c r="N229" s="190">
        <f t="shared" ref="N229:N238" si="44">IFERROR(M229-K229,"-")</f>
        <v>0.50575798470535283</v>
      </c>
    </row>
    <row r="230" spans="2:15" x14ac:dyDescent="0.25">
      <c r="B230" s="119" t="s">
        <v>76</v>
      </c>
      <c r="C230" s="189">
        <v>2.7586206896551726</v>
      </c>
      <c r="D230" s="190">
        <v>-0.2413793103448274</v>
      </c>
      <c r="E230" s="189">
        <v>4</v>
      </c>
      <c r="F230" s="190">
        <f t="shared" si="42"/>
        <v>1.2413793103448274</v>
      </c>
      <c r="G230" s="189">
        <v>2.925925925925926</v>
      </c>
      <c r="H230" s="190">
        <f t="shared" si="42"/>
        <v>-1.074074074074074</v>
      </c>
      <c r="I230" s="189">
        <v>3</v>
      </c>
      <c r="J230" s="190">
        <f t="shared" si="42"/>
        <v>7.4074074074073959E-2</v>
      </c>
      <c r="K230" s="189">
        <v>3.2736842105263158</v>
      </c>
      <c r="L230" s="190">
        <f t="shared" si="43"/>
        <v>0.27368421052631575</v>
      </c>
      <c r="M230" s="189">
        <v>3.6956521739130435</v>
      </c>
      <c r="N230" s="190">
        <f t="shared" si="44"/>
        <v>0.42196796338672771</v>
      </c>
    </row>
    <row r="231" spans="2:15" x14ac:dyDescent="0.25">
      <c r="B231" s="119" t="s">
        <v>78</v>
      </c>
      <c r="C231" s="189">
        <v>1.34375</v>
      </c>
      <c r="D231" s="190">
        <v>-2.4923155737704916</v>
      </c>
      <c r="E231" s="189">
        <v>4.083333333333333</v>
      </c>
      <c r="F231" s="190">
        <f t="shared" si="42"/>
        <v>2.739583333333333</v>
      </c>
      <c r="G231" s="189">
        <v>3.3624999999999998</v>
      </c>
      <c r="H231" s="190">
        <f t="shared" si="42"/>
        <v>-0.72083333333333321</v>
      </c>
      <c r="I231" s="189">
        <v>4.253521126760563</v>
      </c>
      <c r="J231" s="190">
        <f t="shared" si="42"/>
        <v>0.89102112676056322</v>
      </c>
      <c r="K231" s="189">
        <v>3.043010752688172</v>
      </c>
      <c r="L231" s="190">
        <f t="shared" si="43"/>
        <v>-1.210510374072391</v>
      </c>
      <c r="M231" s="189">
        <v>3</v>
      </c>
      <c r="N231" s="190">
        <f t="shared" si="44"/>
        <v>-4.3010752688172005E-2</v>
      </c>
    </row>
    <row r="232" spans="2:15" x14ac:dyDescent="0.25">
      <c r="B232" s="119" t="s">
        <v>80</v>
      </c>
      <c r="C232" s="189" t="s">
        <v>237</v>
      </c>
      <c r="D232" s="190" t="s">
        <v>237</v>
      </c>
      <c r="E232" s="189">
        <v>2.0857142857142859</v>
      </c>
      <c r="F232" s="190" t="str">
        <f>IFERROR(E232-C232,"-")</f>
        <v>-</v>
      </c>
      <c r="G232" s="189">
        <v>2.6166666666666667</v>
      </c>
      <c r="H232" s="190">
        <f>IFERROR(G232-E232,"-")</f>
        <v>0.53095238095238084</v>
      </c>
      <c r="I232" s="189">
        <v>2.5909090909090908</v>
      </c>
      <c r="J232" s="190">
        <f>IFERROR(I232-G232,"-")</f>
        <v>-2.5757575757575868E-2</v>
      </c>
      <c r="K232" s="189">
        <v>2.6896551724137931</v>
      </c>
      <c r="L232" s="190">
        <f>IFERROR(K232-I232,"-")</f>
        <v>9.8746081504702321E-2</v>
      </c>
      <c r="M232" s="189">
        <v>3.3297872340425534</v>
      </c>
      <c r="N232" s="190">
        <f t="shared" si="44"/>
        <v>0.64013206162876024</v>
      </c>
    </row>
    <row r="233" spans="2:15" x14ac:dyDescent="0.25">
      <c r="B233" s="119" t="s">
        <v>82</v>
      </c>
      <c r="C233" s="189" t="s">
        <v>237</v>
      </c>
      <c r="D233" s="190" t="s">
        <v>237</v>
      </c>
      <c r="E233" s="189">
        <v>1.5454545454545454</v>
      </c>
      <c r="F233" s="190" t="str">
        <f t="shared" ref="F233:J241" si="45">IFERROR(E233-C233,"-")</f>
        <v>-</v>
      </c>
      <c r="G233" s="189">
        <v>3.25</v>
      </c>
      <c r="H233" s="190">
        <f t="shared" si="45"/>
        <v>1.7045454545454546</v>
      </c>
      <c r="I233" s="189">
        <v>2.59375</v>
      </c>
      <c r="J233" s="190">
        <f t="shared" si="45"/>
        <v>-0.65625</v>
      </c>
      <c r="K233" s="189">
        <v>1.346938775510204</v>
      </c>
      <c r="L233" s="190">
        <f t="shared" ref="L233:L241" si="46">IFERROR(K233-I233,"-")</f>
        <v>-1.246811224489796</v>
      </c>
      <c r="M233" s="189">
        <v>4</v>
      </c>
      <c r="N233" s="190">
        <f t="shared" si="44"/>
        <v>2.6530612244897958</v>
      </c>
    </row>
    <row r="234" spans="2:15" x14ac:dyDescent="0.25">
      <c r="B234" s="119" t="s">
        <v>84</v>
      </c>
      <c r="C234" s="189" t="s">
        <v>237</v>
      </c>
      <c r="D234" s="190" t="s">
        <v>237</v>
      </c>
      <c r="E234" s="189">
        <v>3.36</v>
      </c>
      <c r="F234" s="190" t="str">
        <f t="shared" si="45"/>
        <v>-</v>
      </c>
      <c r="G234" s="189">
        <v>2.2580645161290325</v>
      </c>
      <c r="H234" s="190">
        <f t="shared" si="45"/>
        <v>-1.1019354838709674</v>
      </c>
      <c r="I234" s="189">
        <v>2.28125</v>
      </c>
      <c r="J234" s="190">
        <f t="shared" si="45"/>
        <v>2.3185483870967527E-2</v>
      </c>
      <c r="K234" s="189">
        <v>2.8947368421052633</v>
      </c>
      <c r="L234" s="190">
        <f t="shared" si="46"/>
        <v>0.61348684210526327</v>
      </c>
      <c r="M234" s="189">
        <v>5.833333333333333</v>
      </c>
      <c r="N234" s="190">
        <f t="shared" si="44"/>
        <v>2.9385964912280698</v>
      </c>
    </row>
    <row r="235" spans="2:15" x14ac:dyDescent="0.25">
      <c r="B235" s="119" t="s">
        <v>86</v>
      </c>
      <c r="C235" s="189" t="s">
        <v>237</v>
      </c>
      <c r="D235" s="190" t="s">
        <v>237</v>
      </c>
      <c r="E235" s="189">
        <v>2.5116279069767442</v>
      </c>
      <c r="F235" s="190" t="str">
        <f t="shared" si="45"/>
        <v>-</v>
      </c>
      <c r="G235" s="189">
        <v>3.4262295081967213</v>
      </c>
      <c r="H235" s="190">
        <f t="shared" si="45"/>
        <v>0.91460160121997713</v>
      </c>
      <c r="I235" s="189">
        <v>2.5813953488372094</v>
      </c>
      <c r="J235" s="190">
        <f t="shared" si="45"/>
        <v>-0.84483415935951189</v>
      </c>
      <c r="K235" s="189">
        <v>2.36</v>
      </c>
      <c r="L235" s="190">
        <f t="shared" si="46"/>
        <v>-0.22139534883720957</v>
      </c>
      <c r="M235" s="189">
        <v>4.5641025641025639</v>
      </c>
      <c r="N235" s="190">
        <f t="shared" si="44"/>
        <v>2.204102564102564</v>
      </c>
    </row>
    <row r="236" spans="2:15" x14ac:dyDescent="0.25">
      <c r="B236" s="119" t="s">
        <v>88</v>
      </c>
      <c r="C236" s="189">
        <v>2.6666666666666665</v>
      </c>
      <c r="D236" s="190">
        <v>0.8484848484848484</v>
      </c>
      <c r="E236" s="189">
        <v>1.7179487179487178</v>
      </c>
      <c r="F236" s="190">
        <f t="shared" si="45"/>
        <v>-0.94871794871794868</v>
      </c>
      <c r="G236" s="189">
        <v>2.406779661016949</v>
      </c>
      <c r="H236" s="190">
        <f t="shared" si="45"/>
        <v>0.68883094306823112</v>
      </c>
      <c r="I236" s="189">
        <v>2.3877551020408165</v>
      </c>
      <c r="J236" s="190">
        <f t="shared" si="45"/>
        <v>-1.9024558976132422E-2</v>
      </c>
      <c r="K236" s="189">
        <v>2.3050847457627119</v>
      </c>
      <c r="L236" s="190">
        <f t="shared" si="46"/>
        <v>-8.2670356278104595E-2</v>
      </c>
      <c r="M236" s="189">
        <v>4.243243243243243</v>
      </c>
      <c r="N236" s="190">
        <f t="shared" si="44"/>
        <v>1.938158497480531</v>
      </c>
    </row>
    <row r="237" spans="2:15" x14ac:dyDescent="0.25">
      <c r="B237" s="119" t="s">
        <v>90</v>
      </c>
      <c r="C237" s="189">
        <v>2.15</v>
      </c>
      <c r="D237" s="190">
        <v>0.64999999999999991</v>
      </c>
      <c r="E237" s="189">
        <v>2</v>
      </c>
      <c r="F237" s="190">
        <f t="shared" si="45"/>
        <v>-0.14999999999999991</v>
      </c>
      <c r="G237" s="189">
        <v>3.9</v>
      </c>
      <c r="H237" s="190">
        <f t="shared" si="45"/>
        <v>1.9</v>
      </c>
      <c r="I237" s="189">
        <v>2.9268292682926829</v>
      </c>
      <c r="J237" s="190">
        <f t="shared" si="45"/>
        <v>-0.97317073170731705</v>
      </c>
      <c r="K237" s="189">
        <v>3.8536585365853657</v>
      </c>
      <c r="L237" s="190">
        <f t="shared" si="46"/>
        <v>0.92682926829268286</v>
      </c>
      <c r="M237" s="189"/>
      <c r="N237" s="190"/>
    </row>
    <row r="238" spans="2:15" x14ac:dyDescent="0.25">
      <c r="B238" s="119" t="s">
        <v>92</v>
      </c>
      <c r="C238" s="189">
        <v>1.8974358974358974</v>
      </c>
      <c r="D238" s="190">
        <v>-0.1766381766381766</v>
      </c>
      <c r="E238" s="189">
        <v>2.7580645161290325</v>
      </c>
      <c r="F238" s="190">
        <f t="shared" si="45"/>
        <v>0.86062861869313512</v>
      </c>
      <c r="G238" s="189">
        <v>2.2432432432432434</v>
      </c>
      <c r="H238" s="190">
        <f t="shared" si="45"/>
        <v>-0.51482127288578905</v>
      </c>
      <c r="I238" s="189">
        <v>2.9</v>
      </c>
      <c r="J238" s="190">
        <f t="shared" si="45"/>
        <v>0.65675675675675649</v>
      </c>
      <c r="K238" s="189">
        <v>2.736842105263158</v>
      </c>
      <c r="L238" s="190">
        <f t="shared" si="46"/>
        <v>-0.16315789473684195</v>
      </c>
      <c r="M238" s="189"/>
      <c r="N238" s="190"/>
    </row>
    <row r="239" spans="2:15" x14ac:dyDescent="0.25">
      <c r="B239" s="119" t="s">
        <v>94</v>
      </c>
      <c r="C239" s="189">
        <v>2.4509803921568629</v>
      </c>
      <c r="D239" s="190">
        <v>0.91933482253660981</v>
      </c>
      <c r="E239" s="189">
        <v>3.0673076923076925</v>
      </c>
      <c r="F239" s="190">
        <f t="shared" si="45"/>
        <v>0.61632730015082959</v>
      </c>
      <c r="G239" s="189">
        <v>2.2428571428571429</v>
      </c>
      <c r="H239" s="190">
        <f t="shared" si="45"/>
        <v>-0.82445054945054963</v>
      </c>
      <c r="I239" s="189">
        <v>2.961904761904762</v>
      </c>
      <c r="J239" s="190">
        <f t="shared" si="45"/>
        <v>0.71904761904761916</v>
      </c>
      <c r="K239" s="189">
        <v>2.515625</v>
      </c>
      <c r="L239" s="190">
        <f t="shared" si="46"/>
        <v>-0.44627976190476204</v>
      </c>
      <c r="M239" s="189"/>
      <c r="N239" s="190"/>
    </row>
    <row r="240" spans="2:15" x14ac:dyDescent="0.25">
      <c r="B240" s="119" t="s">
        <v>96</v>
      </c>
      <c r="C240" s="189">
        <v>1.8</v>
      </c>
      <c r="D240" s="190">
        <v>-1.05</v>
      </c>
      <c r="E240" s="189">
        <v>2.4202898550724639</v>
      </c>
      <c r="F240" s="190">
        <f t="shared" si="45"/>
        <v>0.62028985507246381</v>
      </c>
      <c r="G240" s="189">
        <v>2.1538461538461537</v>
      </c>
      <c r="H240" s="190">
        <f t="shared" si="45"/>
        <v>-0.26644370122631011</v>
      </c>
      <c r="I240" s="189">
        <v>2.0506329113924049</v>
      </c>
      <c r="J240" s="190">
        <f t="shared" si="45"/>
        <v>-0.10321324245374885</v>
      </c>
      <c r="K240" s="189">
        <v>2.4335664335664338</v>
      </c>
      <c r="L240" s="190">
        <f t="shared" si="46"/>
        <v>0.38293352217402887</v>
      </c>
      <c r="M240" s="189"/>
      <c r="N240" s="190"/>
    </row>
    <row r="241" spans="2:15" ht="15.75" x14ac:dyDescent="0.25">
      <c r="B241" s="122" t="s">
        <v>33</v>
      </c>
      <c r="C241" s="191">
        <v>2.2450142450142452</v>
      </c>
      <c r="D241" s="192">
        <v>-0.25594914612255648</v>
      </c>
      <c r="E241" s="191">
        <v>2.5936883629191323</v>
      </c>
      <c r="F241" s="192">
        <f t="shared" si="45"/>
        <v>0.34867411790488712</v>
      </c>
      <c r="G241" s="191">
        <v>2.774193548387097</v>
      </c>
      <c r="H241" s="192">
        <f t="shared" si="45"/>
        <v>0.18050518546796468</v>
      </c>
      <c r="I241" s="191">
        <v>2.7876923076923079</v>
      </c>
      <c r="J241" s="192">
        <f t="shared" si="45"/>
        <v>1.3498759305210939E-2</v>
      </c>
      <c r="K241" s="191">
        <v>2.6112956810631229</v>
      </c>
      <c r="L241" s="192">
        <f t="shared" si="46"/>
        <v>-0.17639662662918498</v>
      </c>
      <c r="M241" s="191">
        <v>3.4714285714285715</v>
      </c>
      <c r="N241" s="192">
        <v>0.90453893932154816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3.7241379310344827</v>
      </c>
      <c r="D251" s="190">
        <v>0.44636015325670497</v>
      </c>
      <c r="E251" s="189">
        <v>1.25</v>
      </c>
      <c r="F251" s="190">
        <f t="shared" ref="F251:J253" si="47">IFERROR(E251-C251,"-")</f>
        <v>-2.4741379310344827</v>
      </c>
      <c r="G251" s="189">
        <v>4.04</v>
      </c>
      <c r="H251" s="190">
        <f t="shared" si="47"/>
        <v>2.79</v>
      </c>
      <c r="I251" s="189">
        <v>3.6111111111111112</v>
      </c>
      <c r="J251" s="190">
        <f t="shared" si="47"/>
        <v>-0.42888888888888888</v>
      </c>
      <c r="K251" s="189">
        <v>2.8793103448275863</v>
      </c>
      <c r="L251" s="190">
        <f t="shared" ref="L251:L253" si="48">IFERROR(K251-I251,"-")</f>
        <v>-0.73180076628352486</v>
      </c>
      <c r="M251" s="189">
        <v>3.0909090909090908</v>
      </c>
      <c r="N251" s="190">
        <f t="shared" ref="N251:N260" si="49">IFERROR(M251-K251,"-")</f>
        <v>0.21159874608150453</v>
      </c>
    </row>
    <row r="252" spans="2:15" x14ac:dyDescent="0.25">
      <c r="B252" s="119" t="s">
        <v>76</v>
      </c>
      <c r="C252" s="189">
        <v>4.2941176470588234</v>
      </c>
      <c r="D252" s="190">
        <v>1.9705882352941173</v>
      </c>
      <c r="E252" s="189">
        <v>1</v>
      </c>
      <c r="F252" s="190">
        <f t="shared" si="47"/>
        <v>-3.2941176470588234</v>
      </c>
      <c r="G252" s="189">
        <v>2.9384615384615387</v>
      </c>
      <c r="H252" s="190">
        <f t="shared" si="47"/>
        <v>1.9384615384615387</v>
      </c>
      <c r="I252" s="189">
        <v>1.8235294117647058</v>
      </c>
      <c r="J252" s="190">
        <f t="shared" si="47"/>
        <v>-1.1149321266968328</v>
      </c>
      <c r="K252" s="189">
        <v>4.2424242424242422</v>
      </c>
      <c r="L252" s="190">
        <f t="shared" si="48"/>
        <v>2.4188948306595366</v>
      </c>
      <c r="M252" s="189">
        <v>1.8461538461538463</v>
      </c>
      <c r="N252" s="190">
        <f t="shared" si="49"/>
        <v>-2.396270396270396</v>
      </c>
    </row>
    <row r="253" spans="2:15" x14ac:dyDescent="0.25">
      <c r="B253" s="119" t="s">
        <v>78</v>
      </c>
      <c r="C253" s="189">
        <v>21</v>
      </c>
      <c r="D253" s="190">
        <v>17.2</v>
      </c>
      <c r="E253" s="189">
        <v>7</v>
      </c>
      <c r="F253" s="190">
        <f t="shared" si="47"/>
        <v>-14</v>
      </c>
      <c r="G253" s="189">
        <v>1.9318181818181819</v>
      </c>
      <c r="H253" s="190">
        <f t="shared" si="47"/>
        <v>-5.0681818181818183</v>
      </c>
      <c r="I253" s="189">
        <v>2</v>
      </c>
      <c r="J253" s="190">
        <f t="shared" si="47"/>
        <v>6.8181818181818121E-2</v>
      </c>
      <c r="K253" s="189">
        <v>4.7692307692307692</v>
      </c>
      <c r="L253" s="190">
        <f t="shared" si="48"/>
        <v>2.7692307692307692</v>
      </c>
      <c r="M253" s="189">
        <v>2.6</v>
      </c>
      <c r="N253" s="190">
        <f t="shared" si="49"/>
        <v>-2.1692307692307691</v>
      </c>
    </row>
    <row r="254" spans="2:15" x14ac:dyDescent="0.25">
      <c r="B254" s="119" t="s">
        <v>80</v>
      </c>
      <c r="C254" s="189" t="s">
        <v>237</v>
      </c>
      <c r="D254" s="190" t="s">
        <v>237</v>
      </c>
      <c r="E254" s="189">
        <v>1.8</v>
      </c>
      <c r="F254" s="190" t="str">
        <f>IFERROR(E254-C254,"-")</f>
        <v>-</v>
      </c>
      <c r="G254" s="189">
        <v>1.7</v>
      </c>
      <c r="H254" s="190">
        <f>IFERROR(G254-E254,"-")</f>
        <v>-0.10000000000000009</v>
      </c>
      <c r="I254" s="189">
        <v>2.625</v>
      </c>
      <c r="J254" s="190">
        <f>IFERROR(I254-G254,"-")</f>
        <v>0.92500000000000004</v>
      </c>
      <c r="K254" s="189" t="s">
        <v>237</v>
      </c>
      <c r="L254" s="190" t="str">
        <f>IFERROR(K254-I254,"-")</f>
        <v>-</v>
      </c>
      <c r="M254" s="189">
        <v>3.6666666666666665</v>
      </c>
      <c r="N254" s="190" t="str">
        <f t="shared" si="49"/>
        <v>-</v>
      </c>
    </row>
    <row r="255" spans="2:15" x14ac:dyDescent="0.25">
      <c r="B255" s="119" t="s">
        <v>82</v>
      </c>
      <c r="C255" s="189" t="s">
        <v>237</v>
      </c>
      <c r="D255" s="190" t="s">
        <v>237</v>
      </c>
      <c r="E255" s="189">
        <v>6</v>
      </c>
      <c r="F255" s="190" t="str">
        <f t="shared" ref="F255:J263" si="50">IFERROR(E255-C255,"-")</f>
        <v>-</v>
      </c>
      <c r="G255" s="189">
        <v>3.5</v>
      </c>
      <c r="H255" s="190">
        <f t="shared" si="50"/>
        <v>-2.5</v>
      </c>
      <c r="I255" s="189">
        <v>5</v>
      </c>
      <c r="J255" s="190">
        <f t="shared" si="50"/>
        <v>1.5</v>
      </c>
      <c r="K255" s="189" t="s">
        <v>237</v>
      </c>
      <c r="L255" s="190" t="str">
        <f t="shared" ref="L255:L263" si="51">IFERROR(K255-I255,"-")</f>
        <v>-</v>
      </c>
      <c r="M255" s="189">
        <v>6</v>
      </c>
      <c r="N255" s="190" t="str">
        <f t="shared" si="49"/>
        <v>-</v>
      </c>
    </row>
    <row r="256" spans="2:15" x14ac:dyDescent="0.25">
      <c r="B256" s="119" t="s">
        <v>84</v>
      </c>
      <c r="C256" s="189" t="s">
        <v>237</v>
      </c>
      <c r="D256" s="190" t="s">
        <v>237</v>
      </c>
      <c r="E256" s="189" t="s">
        <v>237</v>
      </c>
      <c r="F256" s="190" t="str">
        <f t="shared" si="50"/>
        <v>-</v>
      </c>
      <c r="G256" s="189">
        <v>1</v>
      </c>
      <c r="H256" s="190" t="str">
        <f t="shared" si="50"/>
        <v>-</v>
      </c>
      <c r="I256" s="189">
        <v>1</v>
      </c>
      <c r="J256" s="190">
        <f t="shared" si="50"/>
        <v>0</v>
      </c>
      <c r="K256" s="189">
        <v>3.7446808510638299</v>
      </c>
      <c r="L256" s="190">
        <f t="shared" si="51"/>
        <v>2.7446808510638299</v>
      </c>
      <c r="M256" s="189">
        <v>2</v>
      </c>
      <c r="N256" s="190">
        <f t="shared" si="49"/>
        <v>-1.7446808510638299</v>
      </c>
    </row>
    <row r="257" spans="2:15" x14ac:dyDescent="0.25">
      <c r="B257" s="119" t="s">
        <v>86</v>
      </c>
      <c r="C257" s="189" t="s">
        <v>237</v>
      </c>
      <c r="D257" s="190" t="s">
        <v>237</v>
      </c>
      <c r="E257" s="189">
        <v>1</v>
      </c>
      <c r="F257" s="190" t="str">
        <f t="shared" si="50"/>
        <v>-</v>
      </c>
      <c r="G257" s="189">
        <v>2.125</v>
      </c>
      <c r="H257" s="190">
        <f t="shared" si="50"/>
        <v>1.125</v>
      </c>
      <c r="I257" s="189">
        <v>3.8888888888888888</v>
      </c>
      <c r="J257" s="190">
        <f t="shared" si="50"/>
        <v>1.7638888888888888</v>
      </c>
      <c r="K257" s="189">
        <v>4.5</v>
      </c>
      <c r="L257" s="190">
        <f t="shared" si="51"/>
        <v>0.61111111111111116</v>
      </c>
      <c r="M257" s="189">
        <v>1.8</v>
      </c>
      <c r="N257" s="190">
        <f t="shared" si="49"/>
        <v>-2.7</v>
      </c>
    </row>
    <row r="258" spans="2:15" x14ac:dyDescent="0.25">
      <c r="B258" s="119" t="s">
        <v>88</v>
      </c>
      <c r="C258" s="189">
        <v>1</v>
      </c>
      <c r="D258" s="190">
        <v>0</v>
      </c>
      <c r="E258" s="189" t="s">
        <v>237</v>
      </c>
      <c r="F258" s="190" t="str">
        <f t="shared" si="50"/>
        <v>-</v>
      </c>
      <c r="G258" s="189">
        <v>2.3333333333333335</v>
      </c>
      <c r="H258" s="190" t="str">
        <f t="shared" si="50"/>
        <v>-</v>
      </c>
      <c r="I258" s="189">
        <v>1</v>
      </c>
      <c r="J258" s="190">
        <f t="shared" si="50"/>
        <v>-1.3333333333333335</v>
      </c>
      <c r="K258" s="189">
        <v>1</v>
      </c>
      <c r="L258" s="190">
        <f t="shared" si="51"/>
        <v>0</v>
      </c>
      <c r="M258" s="189">
        <v>1</v>
      </c>
      <c r="N258" s="190">
        <f t="shared" si="49"/>
        <v>0</v>
      </c>
    </row>
    <row r="259" spans="2:15" x14ac:dyDescent="0.25">
      <c r="B259" s="119" t="s">
        <v>90</v>
      </c>
      <c r="C259" s="189">
        <v>2</v>
      </c>
      <c r="D259" s="190">
        <v>1</v>
      </c>
      <c r="E259" s="189">
        <v>1</v>
      </c>
      <c r="F259" s="190">
        <f t="shared" si="50"/>
        <v>-1</v>
      </c>
      <c r="G259" s="189">
        <v>5.4</v>
      </c>
      <c r="H259" s="190">
        <f t="shared" si="50"/>
        <v>4.4000000000000004</v>
      </c>
      <c r="I259" s="189">
        <v>3.5</v>
      </c>
      <c r="J259" s="190">
        <f t="shared" si="50"/>
        <v>-1.9000000000000004</v>
      </c>
      <c r="K259" s="189">
        <v>2.7692307692307692</v>
      </c>
      <c r="L259" s="190">
        <f t="shared" si="51"/>
        <v>-0.73076923076923084</v>
      </c>
      <c r="M259" s="189"/>
      <c r="N259" s="190"/>
    </row>
    <row r="260" spans="2:15" x14ac:dyDescent="0.25">
      <c r="B260" s="119" t="s">
        <v>92</v>
      </c>
      <c r="C260" s="189" t="s">
        <v>237</v>
      </c>
      <c r="D260" s="190" t="s">
        <v>237</v>
      </c>
      <c r="E260" s="189">
        <v>3.225806451612903</v>
      </c>
      <c r="F260" s="190" t="str">
        <f t="shared" si="50"/>
        <v>-</v>
      </c>
      <c r="G260" s="189">
        <v>3.2857142857142856</v>
      </c>
      <c r="H260" s="190">
        <f t="shared" si="50"/>
        <v>5.9907834101382562E-2</v>
      </c>
      <c r="I260" s="189">
        <v>1</v>
      </c>
      <c r="J260" s="190">
        <f t="shared" si="50"/>
        <v>-2.2857142857142856</v>
      </c>
      <c r="K260" s="189">
        <v>2.4</v>
      </c>
      <c r="L260" s="190">
        <f t="shared" si="51"/>
        <v>1.4</v>
      </c>
      <c r="M260" s="189"/>
      <c r="N260" s="190"/>
    </row>
    <row r="261" spans="2:15" x14ac:dyDescent="0.25">
      <c r="B261" s="119" t="s">
        <v>94</v>
      </c>
      <c r="C261" s="189">
        <v>4.5</v>
      </c>
      <c r="D261" s="190">
        <v>2.0625</v>
      </c>
      <c r="E261" s="189">
        <v>2.5909090909090908</v>
      </c>
      <c r="F261" s="190">
        <f t="shared" si="50"/>
        <v>-1.9090909090909092</v>
      </c>
      <c r="G261" s="189">
        <v>3.3333333333333335</v>
      </c>
      <c r="H261" s="190">
        <f t="shared" si="50"/>
        <v>0.74242424242424265</v>
      </c>
      <c r="I261" s="189">
        <v>3.4166666666666665</v>
      </c>
      <c r="J261" s="190">
        <f t="shared" si="50"/>
        <v>8.3333333333333037E-2</v>
      </c>
      <c r="K261" s="189">
        <v>3.0526315789473686</v>
      </c>
      <c r="L261" s="190">
        <f t="shared" si="51"/>
        <v>-0.36403508771929793</v>
      </c>
      <c r="M261" s="189"/>
      <c r="N261" s="190"/>
    </row>
    <row r="262" spans="2:15" x14ac:dyDescent="0.25">
      <c r="B262" s="119" t="s">
        <v>96</v>
      </c>
      <c r="C262" s="189">
        <v>1</v>
      </c>
      <c r="D262" s="190">
        <v>-2.7</v>
      </c>
      <c r="E262" s="189">
        <v>2.40625</v>
      </c>
      <c r="F262" s="190">
        <f t="shared" si="50"/>
        <v>1.40625</v>
      </c>
      <c r="G262" s="189">
        <v>4.5909090909090908</v>
      </c>
      <c r="H262" s="190">
        <f t="shared" si="50"/>
        <v>2.1846590909090908</v>
      </c>
      <c r="I262" s="189">
        <v>2</v>
      </c>
      <c r="J262" s="190">
        <f t="shared" si="50"/>
        <v>-2.5909090909090908</v>
      </c>
      <c r="K262" s="189">
        <v>2.5</v>
      </c>
      <c r="L262" s="190">
        <f t="shared" si="51"/>
        <v>0.5</v>
      </c>
      <c r="M262" s="189"/>
      <c r="N262" s="190"/>
    </row>
    <row r="263" spans="2:15" ht="15.75" x14ac:dyDescent="0.25">
      <c r="B263" s="122" t="s">
        <v>33</v>
      </c>
      <c r="C263" s="191">
        <v>4.830645161290323</v>
      </c>
      <c r="D263" s="192">
        <v>1.9661290322580647</v>
      </c>
      <c r="E263" s="191">
        <v>2.6190476190476191</v>
      </c>
      <c r="F263" s="192">
        <f t="shared" si="50"/>
        <v>-2.2115975422427039</v>
      </c>
      <c r="G263" s="191">
        <v>3.0259259259259261</v>
      </c>
      <c r="H263" s="192">
        <f t="shared" si="50"/>
        <v>0.40687830687830706</v>
      </c>
      <c r="I263" s="191">
        <v>2.7450980392156863</v>
      </c>
      <c r="J263" s="192">
        <f t="shared" si="50"/>
        <v>-0.28082788671023984</v>
      </c>
      <c r="K263" s="191">
        <v>3.4</v>
      </c>
      <c r="L263" s="192">
        <f t="shared" si="51"/>
        <v>0.65490196078431362</v>
      </c>
      <c r="M263" s="191">
        <v>2.3032258064516129</v>
      </c>
      <c r="N263" s="192">
        <v>-1.3088954056695994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3.1</v>
      </c>
      <c r="D273" s="190">
        <v>-0.39999999999999991</v>
      </c>
      <c r="E273" s="189">
        <v>3.2857142857142856</v>
      </c>
      <c r="F273" s="190">
        <f t="shared" ref="F273:J275" si="52">IFERROR(E273-C273,"-")</f>
        <v>0.1857142857142855</v>
      </c>
      <c r="G273" s="189">
        <v>2.8918918918918921</v>
      </c>
      <c r="H273" s="190">
        <f t="shared" si="52"/>
        <v>-0.39382239382239348</v>
      </c>
      <c r="I273" s="189">
        <v>3.6875</v>
      </c>
      <c r="J273" s="190">
        <f t="shared" si="52"/>
        <v>0.79560810810810789</v>
      </c>
      <c r="K273" s="189">
        <v>2.7826086956521738</v>
      </c>
      <c r="L273" s="190">
        <f t="shared" ref="L273:L275" si="53">IFERROR(K273-I273,"-")</f>
        <v>-0.90489130434782616</v>
      </c>
      <c r="M273" s="189">
        <v>2.4457831325301207</v>
      </c>
      <c r="N273" s="190">
        <f t="shared" ref="N273:N282" si="54">IFERROR(M273-K273,"-")</f>
        <v>-0.33682556312205314</v>
      </c>
    </row>
    <row r="274" spans="2:14" x14ac:dyDescent="0.25">
      <c r="B274" s="119" t="s">
        <v>76</v>
      </c>
      <c r="C274" s="189">
        <v>3.7692307692307692</v>
      </c>
      <c r="D274" s="190">
        <v>-0.17016317016317029</v>
      </c>
      <c r="E274" s="189">
        <v>7</v>
      </c>
      <c r="F274" s="190">
        <f t="shared" si="52"/>
        <v>3.2307692307692308</v>
      </c>
      <c r="G274" s="189">
        <v>4.4000000000000004</v>
      </c>
      <c r="H274" s="190">
        <f t="shared" si="52"/>
        <v>-2.5999999999999996</v>
      </c>
      <c r="I274" s="189">
        <v>3.6875</v>
      </c>
      <c r="J274" s="190">
        <f t="shared" si="52"/>
        <v>-0.71250000000000036</v>
      </c>
      <c r="K274" s="189">
        <v>4.2</v>
      </c>
      <c r="L274" s="190">
        <f t="shared" si="53"/>
        <v>0.51250000000000018</v>
      </c>
      <c r="M274" s="189">
        <v>1.9090909090909092</v>
      </c>
      <c r="N274" s="190">
        <f t="shared" si="54"/>
        <v>-2.290909090909091</v>
      </c>
    </row>
    <row r="275" spans="2:14" x14ac:dyDescent="0.25">
      <c r="B275" s="119" t="s">
        <v>78</v>
      </c>
      <c r="C275" s="189">
        <v>3.8</v>
      </c>
      <c r="D275" s="190">
        <v>1.1947368421052631</v>
      </c>
      <c r="E275" s="189">
        <v>4.125</v>
      </c>
      <c r="F275" s="190">
        <f t="shared" si="52"/>
        <v>0.32500000000000018</v>
      </c>
      <c r="G275" s="189">
        <v>1.0454545454545454</v>
      </c>
      <c r="H275" s="190">
        <f t="shared" si="52"/>
        <v>-3.0795454545454546</v>
      </c>
      <c r="I275" s="189">
        <v>2.763157894736842</v>
      </c>
      <c r="J275" s="190">
        <f t="shared" si="52"/>
        <v>1.7177033492822966</v>
      </c>
      <c r="K275" s="189">
        <v>3.2857142857142856</v>
      </c>
      <c r="L275" s="190">
        <f t="shared" si="53"/>
        <v>0.52255639097744355</v>
      </c>
      <c r="M275" s="189">
        <v>3.5862068965517242</v>
      </c>
      <c r="N275" s="190">
        <f t="shared" si="54"/>
        <v>0.30049261083743861</v>
      </c>
    </row>
    <row r="276" spans="2:14" x14ac:dyDescent="0.25">
      <c r="B276" s="119" t="s">
        <v>80</v>
      </c>
      <c r="C276" s="189" t="s">
        <v>237</v>
      </c>
      <c r="D276" s="190" t="s">
        <v>237</v>
      </c>
      <c r="E276" s="189">
        <v>2</v>
      </c>
      <c r="F276" s="190" t="str">
        <f>IFERROR(E276-C276,"-")</f>
        <v>-</v>
      </c>
      <c r="G276" s="189">
        <v>2</v>
      </c>
      <c r="H276" s="190">
        <f>IFERROR(G276-E276,"-")</f>
        <v>0</v>
      </c>
      <c r="I276" s="189">
        <v>3</v>
      </c>
      <c r="J276" s="190">
        <f>IFERROR(I276-G276,"-")</f>
        <v>1</v>
      </c>
      <c r="K276" s="189">
        <v>3.2</v>
      </c>
      <c r="L276" s="190">
        <f>IFERROR(K276-I276,"-")</f>
        <v>0.20000000000000018</v>
      </c>
      <c r="M276" s="189">
        <v>3.8333333333333335</v>
      </c>
      <c r="N276" s="190">
        <f t="shared" si="54"/>
        <v>0.6333333333333333</v>
      </c>
    </row>
    <row r="277" spans="2:14" x14ac:dyDescent="0.25">
      <c r="B277" s="119" t="s">
        <v>82</v>
      </c>
      <c r="C277" s="189" t="s">
        <v>237</v>
      </c>
      <c r="D277" s="190" t="s">
        <v>237</v>
      </c>
      <c r="E277" s="189">
        <v>1.25</v>
      </c>
      <c r="F277" s="190" t="str">
        <f t="shared" ref="F277:J285" si="55">IFERROR(E277-C277,"-")</f>
        <v>-</v>
      </c>
      <c r="G277" s="189">
        <v>1.6666666666666667</v>
      </c>
      <c r="H277" s="190">
        <f t="shared" si="55"/>
        <v>0.41666666666666674</v>
      </c>
      <c r="I277" s="189">
        <v>10.5</v>
      </c>
      <c r="J277" s="190">
        <f t="shared" si="55"/>
        <v>8.8333333333333339</v>
      </c>
      <c r="K277" s="189">
        <v>1.5</v>
      </c>
      <c r="L277" s="190">
        <f t="shared" ref="L277:L285" si="56">IFERROR(K277-I277,"-")</f>
        <v>-9</v>
      </c>
      <c r="M277" s="189">
        <v>5.2</v>
      </c>
      <c r="N277" s="190">
        <f t="shared" si="54"/>
        <v>3.7</v>
      </c>
    </row>
    <row r="278" spans="2:14" x14ac:dyDescent="0.25">
      <c r="B278" s="119" t="s">
        <v>84</v>
      </c>
      <c r="C278" s="189" t="s">
        <v>237</v>
      </c>
      <c r="D278" s="190" t="s">
        <v>237</v>
      </c>
      <c r="E278" s="189">
        <v>2</v>
      </c>
      <c r="F278" s="190" t="str">
        <f t="shared" si="55"/>
        <v>-</v>
      </c>
      <c r="G278" s="189">
        <v>1.3181818181818181</v>
      </c>
      <c r="H278" s="190">
        <f t="shared" si="55"/>
        <v>-0.68181818181818188</v>
      </c>
      <c r="I278" s="189">
        <v>5.333333333333333</v>
      </c>
      <c r="J278" s="190">
        <f t="shared" si="55"/>
        <v>4.0151515151515147</v>
      </c>
      <c r="K278" s="189" t="s">
        <v>237</v>
      </c>
      <c r="L278" s="190" t="str">
        <f t="shared" si="56"/>
        <v>-</v>
      </c>
      <c r="M278" s="189">
        <v>7.5</v>
      </c>
      <c r="N278" s="190" t="str">
        <f t="shared" si="54"/>
        <v>-</v>
      </c>
    </row>
    <row r="279" spans="2:14" x14ac:dyDescent="0.25">
      <c r="B279" s="119" t="s">
        <v>86</v>
      </c>
      <c r="C279" s="189" t="s">
        <v>237</v>
      </c>
      <c r="D279" s="190" t="s">
        <v>237</v>
      </c>
      <c r="E279" s="189">
        <v>3.5</v>
      </c>
      <c r="F279" s="190" t="str">
        <f t="shared" si="55"/>
        <v>-</v>
      </c>
      <c r="G279" s="189">
        <v>2.5</v>
      </c>
      <c r="H279" s="190">
        <f t="shared" si="55"/>
        <v>-1</v>
      </c>
      <c r="I279" s="189">
        <v>3.2222222222222223</v>
      </c>
      <c r="J279" s="190">
        <f t="shared" si="55"/>
        <v>0.72222222222222232</v>
      </c>
      <c r="K279" s="189">
        <v>1</v>
      </c>
      <c r="L279" s="190">
        <f t="shared" si="56"/>
        <v>-2.2222222222222223</v>
      </c>
      <c r="M279" s="189">
        <v>3.3333333333333335</v>
      </c>
      <c r="N279" s="190">
        <f t="shared" si="54"/>
        <v>2.3333333333333335</v>
      </c>
    </row>
    <row r="280" spans="2:14" x14ac:dyDescent="0.25">
      <c r="B280" s="119" t="s">
        <v>88</v>
      </c>
      <c r="C280" s="189">
        <v>1</v>
      </c>
      <c r="D280" s="190">
        <v>-2.8571428571428572</v>
      </c>
      <c r="E280" s="189">
        <v>3.3333333333333335</v>
      </c>
      <c r="F280" s="190">
        <f t="shared" si="55"/>
        <v>2.3333333333333335</v>
      </c>
      <c r="G280" s="189">
        <v>2.4</v>
      </c>
      <c r="H280" s="190">
        <f t="shared" si="55"/>
        <v>-0.93333333333333357</v>
      </c>
      <c r="I280" s="189">
        <v>2.4285714285714284</v>
      </c>
      <c r="J280" s="190">
        <f t="shared" si="55"/>
        <v>2.857142857142847E-2</v>
      </c>
      <c r="K280" s="189">
        <v>4.5999999999999996</v>
      </c>
      <c r="L280" s="190">
        <f t="shared" si="56"/>
        <v>2.1714285714285713</v>
      </c>
      <c r="M280" s="189">
        <v>1.5</v>
      </c>
      <c r="N280" s="190">
        <f t="shared" si="54"/>
        <v>-3.0999999999999996</v>
      </c>
    </row>
    <row r="281" spans="2:14" x14ac:dyDescent="0.25">
      <c r="B281" s="119" t="s">
        <v>90</v>
      </c>
      <c r="C281" s="189">
        <v>3</v>
      </c>
      <c r="D281" s="190" t="s">
        <v>237</v>
      </c>
      <c r="E281" s="189">
        <v>1.7</v>
      </c>
      <c r="F281" s="190">
        <f t="shared" si="55"/>
        <v>-1.3</v>
      </c>
      <c r="G281" s="189">
        <v>1.3333333333333333</v>
      </c>
      <c r="H281" s="190">
        <f t="shared" si="55"/>
        <v>-0.3666666666666667</v>
      </c>
      <c r="I281" s="189">
        <v>3.3333333333333335</v>
      </c>
      <c r="J281" s="190">
        <f t="shared" si="55"/>
        <v>2</v>
      </c>
      <c r="K281" s="189">
        <v>2.4</v>
      </c>
      <c r="L281" s="190">
        <f t="shared" si="56"/>
        <v>-0.93333333333333357</v>
      </c>
      <c r="M281" s="189"/>
      <c r="N281" s="190"/>
    </row>
    <row r="282" spans="2:14" x14ac:dyDescent="0.25">
      <c r="B282" s="119" t="s">
        <v>92</v>
      </c>
      <c r="C282" s="189">
        <v>1.5</v>
      </c>
      <c r="D282" s="190">
        <v>-0.68181818181818166</v>
      </c>
      <c r="E282" s="189">
        <v>1.75</v>
      </c>
      <c r="F282" s="190">
        <f t="shared" si="55"/>
        <v>0.25</v>
      </c>
      <c r="G282" s="189">
        <v>1.8181818181818181</v>
      </c>
      <c r="H282" s="190">
        <f t="shared" si="55"/>
        <v>6.8181818181818121E-2</v>
      </c>
      <c r="I282" s="189">
        <v>1.625</v>
      </c>
      <c r="J282" s="190">
        <f t="shared" si="55"/>
        <v>-0.19318181818181812</v>
      </c>
      <c r="K282" s="189">
        <v>4.6923076923076925</v>
      </c>
      <c r="L282" s="190">
        <f t="shared" si="56"/>
        <v>3.0673076923076925</v>
      </c>
      <c r="M282" s="189"/>
      <c r="N282" s="190"/>
    </row>
    <row r="283" spans="2:14" x14ac:dyDescent="0.25">
      <c r="B283" s="119" t="s">
        <v>94</v>
      </c>
      <c r="C283" s="189">
        <v>1.6666666666666667</v>
      </c>
      <c r="D283" s="190">
        <v>-0.88172043010752676</v>
      </c>
      <c r="E283" s="189">
        <v>3.4615384615384617</v>
      </c>
      <c r="F283" s="190">
        <f t="shared" si="55"/>
        <v>1.7948717948717949</v>
      </c>
      <c r="G283" s="189">
        <v>3</v>
      </c>
      <c r="H283" s="190">
        <f t="shared" si="55"/>
        <v>-0.46153846153846168</v>
      </c>
      <c r="I283" s="189">
        <v>3.03125</v>
      </c>
      <c r="J283" s="190">
        <f t="shared" si="55"/>
        <v>3.125E-2</v>
      </c>
      <c r="K283" s="189">
        <v>2.6764705882352939</v>
      </c>
      <c r="L283" s="190">
        <f t="shared" si="56"/>
        <v>-0.35477941176470607</v>
      </c>
      <c r="M283" s="189"/>
      <c r="N283" s="190"/>
    </row>
    <row r="284" spans="2:14" x14ac:dyDescent="0.25">
      <c r="B284" s="119" t="s">
        <v>96</v>
      </c>
      <c r="C284" s="189">
        <v>2</v>
      </c>
      <c r="D284" s="190">
        <v>-0.68292682926829285</v>
      </c>
      <c r="E284" s="189">
        <v>2.625</v>
      </c>
      <c r="F284" s="190">
        <f t="shared" si="55"/>
        <v>0.625</v>
      </c>
      <c r="G284" s="189">
        <v>2.6857142857142855</v>
      </c>
      <c r="H284" s="190">
        <f t="shared" si="55"/>
        <v>6.0714285714285499E-2</v>
      </c>
      <c r="I284" s="189">
        <v>4.59375</v>
      </c>
      <c r="J284" s="190">
        <f t="shared" si="55"/>
        <v>1.9080357142857145</v>
      </c>
      <c r="K284" s="189">
        <v>3.8095238095238093</v>
      </c>
      <c r="L284" s="190">
        <f t="shared" si="56"/>
        <v>-0.78422619047619069</v>
      </c>
      <c r="M284" s="189"/>
      <c r="N284" s="190"/>
    </row>
    <row r="285" spans="2:14" ht="15.75" x14ac:dyDescent="0.25">
      <c r="B285" s="122" t="s">
        <v>33</v>
      </c>
      <c r="C285" s="191">
        <v>2.9101123595505616</v>
      </c>
      <c r="D285" s="192">
        <v>0.33077656619262807</v>
      </c>
      <c r="E285" s="191">
        <v>2.6979166666666665</v>
      </c>
      <c r="F285" s="192">
        <f t="shared" si="55"/>
        <v>-0.21219569288389506</v>
      </c>
      <c r="G285" s="191">
        <v>2.2916666666666665</v>
      </c>
      <c r="H285" s="192">
        <f t="shared" si="55"/>
        <v>-0.40625</v>
      </c>
      <c r="I285" s="191">
        <v>3.5185185185185186</v>
      </c>
      <c r="J285" s="192">
        <f t="shared" si="55"/>
        <v>1.2268518518518521</v>
      </c>
      <c r="K285" s="191">
        <v>3.2395833333333335</v>
      </c>
      <c r="L285" s="192">
        <f t="shared" si="56"/>
        <v>-0.27893518518518512</v>
      </c>
      <c r="M285" s="191">
        <v>3</v>
      </c>
      <c r="N285" s="192">
        <v>-0.11397058823529393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98C2-B439-4B39-B62A-4582B34ACDB6}">
  <sheetPr>
    <tabColor theme="4" tint="0.79998168889431442"/>
  </sheetPr>
  <dimension ref="A4:O111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2.6174716182412929</v>
      </c>
      <c r="D9" s="190">
        <v>-1.8024564964814083E-2</v>
      </c>
      <c r="E9" s="189">
        <v>2.4109947643979059</v>
      </c>
      <c r="F9" s="190">
        <f t="shared" ref="F9:J21" si="0">IFERROR(E9-C9,"-")</f>
        <v>-0.20647685384338699</v>
      </c>
      <c r="G9" s="189">
        <v>3.2322086759285513</v>
      </c>
      <c r="H9" s="190">
        <f t="shared" si="0"/>
        <v>0.82121391153064538</v>
      </c>
      <c r="I9" s="189">
        <v>2.6628942486085343</v>
      </c>
      <c r="J9" s="190">
        <f t="shared" si="0"/>
        <v>-0.56931442732001702</v>
      </c>
      <c r="K9" s="189">
        <v>2.7949012842629863</v>
      </c>
      <c r="L9" s="190">
        <f t="shared" ref="L9:L21" si="1">IFERROR(K9-I9,"-")</f>
        <v>0.13200703565445204</v>
      </c>
      <c r="M9" s="189">
        <v>2.6840519676143852</v>
      </c>
      <c r="N9" s="190">
        <f t="shared" ref="N9:N18" si="2">IFERROR(M9-K9,"-")</f>
        <v>-0.11084931664860109</v>
      </c>
    </row>
    <row r="10" spans="1:15" x14ac:dyDescent="0.25">
      <c r="A10" s="1" t="s">
        <v>75</v>
      </c>
      <c r="B10" s="119" t="s">
        <v>76</v>
      </c>
      <c r="C10" s="189">
        <v>2.6762455682030231</v>
      </c>
      <c r="D10" s="190">
        <v>-4.9792932303562409E-2</v>
      </c>
      <c r="E10" s="189">
        <v>2.2361010830324908</v>
      </c>
      <c r="F10" s="190">
        <f t="shared" si="0"/>
        <v>-0.44014448517053228</v>
      </c>
      <c r="G10" s="189">
        <v>2.7251615992338998</v>
      </c>
      <c r="H10" s="190">
        <f t="shared" si="0"/>
        <v>0.489060516201409</v>
      </c>
      <c r="I10" s="189">
        <v>2.7041745730550284</v>
      </c>
      <c r="J10" s="190">
        <f t="shared" si="0"/>
        <v>-2.0987026178871382E-2</v>
      </c>
      <c r="K10" s="189">
        <v>3.1517801374141161</v>
      </c>
      <c r="L10" s="190">
        <f t="shared" si="1"/>
        <v>0.44760556435908772</v>
      </c>
      <c r="M10" s="189">
        <v>3.1261325703385787</v>
      </c>
      <c r="N10" s="190">
        <f t="shared" si="2"/>
        <v>-2.5647567075537392E-2</v>
      </c>
    </row>
    <row r="11" spans="1:15" x14ac:dyDescent="0.25">
      <c r="A11" s="1" t="s">
        <v>77</v>
      </c>
      <c r="B11" s="119" t="s">
        <v>78</v>
      </c>
      <c r="C11" s="189">
        <v>2.599636032757052</v>
      </c>
      <c r="D11" s="190">
        <v>-0.10626917314815376</v>
      </c>
      <c r="E11" s="189">
        <v>2.167395104895105</v>
      </c>
      <c r="F11" s="190">
        <f t="shared" si="0"/>
        <v>-0.43224092786194701</v>
      </c>
      <c r="G11" s="189">
        <v>2.6814345991561179</v>
      </c>
      <c r="H11" s="190">
        <f t="shared" si="0"/>
        <v>0.51403949426101292</v>
      </c>
      <c r="I11" s="189">
        <v>2.7572009188902631</v>
      </c>
      <c r="J11" s="190">
        <f t="shared" si="0"/>
        <v>7.576631973414516E-2</v>
      </c>
      <c r="K11" s="189">
        <v>2.9589783281733748</v>
      </c>
      <c r="L11" s="190">
        <f t="shared" si="1"/>
        <v>0.20177740928311172</v>
      </c>
      <c r="M11" s="189">
        <v>2.6383377012354923</v>
      </c>
      <c r="N11" s="190">
        <f t="shared" si="2"/>
        <v>-0.32064062693788253</v>
      </c>
    </row>
    <row r="12" spans="1:15" x14ac:dyDescent="0.25">
      <c r="A12" s="1" t="s">
        <v>79</v>
      </c>
      <c r="B12" s="119" t="s">
        <v>80</v>
      </c>
      <c r="C12" s="189" t="s">
        <v>237</v>
      </c>
      <c r="D12" s="190" t="s">
        <v>237</v>
      </c>
      <c r="E12" s="189">
        <v>2.2338797814207649</v>
      </c>
      <c r="F12" s="190" t="str">
        <f t="shared" si="0"/>
        <v>-</v>
      </c>
      <c r="G12" s="189">
        <v>2.9921472392638035</v>
      </c>
      <c r="H12" s="190">
        <f t="shared" si="0"/>
        <v>0.75826745784303862</v>
      </c>
      <c r="I12" s="189">
        <v>2.4570599613152804</v>
      </c>
      <c r="J12" s="190">
        <f t="shared" si="0"/>
        <v>-0.53508727794852318</v>
      </c>
      <c r="K12" s="189">
        <v>2.6590819153146024</v>
      </c>
      <c r="L12" s="190">
        <f t="shared" si="1"/>
        <v>0.20202195399932199</v>
      </c>
      <c r="M12" s="189">
        <v>2.7806406685236769</v>
      </c>
      <c r="N12" s="190">
        <f t="shared" si="2"/>
        <v>0.1215587532090745</v>
      </c>
    </row>
    <row r="13" spans="1:15" x14ac:dyDescent="0.25">
      <c r="A13" s="1" t="s">
        <v>81</v>
      </c>
      <c r="B13" s="119" t="s">
        <v>82</v>
      </c>
      <c r="C13" s="189" t="s">
        <v>237</v>
      </c>
      <c r="D13" s="190" t="s">
        <v>237</v>
      </c>
      <c r="E13" s="189">
        <v>2.1226024821361413</v>
      </c>
      <c r="F13" s="190" t="str">
        <f t="shared" si="0"/>
        <v>-</v>
      </c>
      <c r="G13" s="189">
        <v>2.77670704845815</v>
      </c>
      <c r="H13" s="190">
        <f t="shared" si="0"/>
        <v>0.65410456632200864</v>
      </c>
      <c r="I13" s="189">
        <v>2.5519648912826649</v>
      </c>
      <c r="J13" s="190">
        <f t="shared" si="0"/>
        <v>-0.22474215717548507</v>
      </c>
      <c r="K13" s="189">
        <v>2.5066105769230771</v>
      </c>
      <c r="L13" s="190">
        <f t="shared" si="1"/>
        <v>-4.5354314359587811E-2</v>
      </c>
      <c r="M13" s="189">
        <v>2.6832733093237295</v>
      </c>
      <c r="N13" s="190">
        <f t="shared" si="2"/>
        <v>0.17666273240065244</v>
      </c>
    </row>
    <row r="14" spans="1:15" x14ac:dyDescent="0.25">
      <c r="A14" s="1" t="s">
        <v>83</v>
      </c>
      <c r="B14" s="119" t="s">
        <v>84</v>
      </c>
      <c r="C14" s="189" t="s">
        <v>237</v>
      </c>
      <c r="D14" s="190" t="s">
        <v>237</v>
      </c>
      <c r="E14" s="189">
        <v>2.2000801924619084</v>
      </c>
      <c r="F14" s="190" t="str">
        <f t="shared" si="0"/>
        <v>-</v>
      </c>
      <c r="G14" s="189">
        <v>2.4949115044247789</v>
      </c>
      <c r="H14" s="190">
        <f t="shared" si="0"/>
        <v>0.29483131196287049</v>
      </c>
      <c r="I14" s="189">
        <v>2.4809854101889499</v>
      </c>
      <c r="J14" s="190">
        <f t="shared" si="0"/>
        <v>-1.3926094235829023E-2</v>
      </c>
      <c r="K14" s="189">
        <v>2.5517154389505552</v>
      </c>
      <c r="L14" s="190">
        <f t="shared" si="1"/>
        <v>7.0730028761605279E-2</v>
      </c>
      <c r="M14" s="189">
        <v>2.8302986161689732</v>
      </c>
      <c r="N14" s="190">
        <f t="shared" si="2"/>
        <v>0.27858317721841797</v>
      </c>
    </row>
    <row r="15" spans="1:15" x14ac:dyDescent="0.25">
      <c r="A15" s="1" t="s">
        <v>85</v>
      </c>
      <c r="B15" s="119" t="s">
        <v>86</v>
      </c>
      <c r="C15" s="189" t="s">
        <v>237</v>
      </c>
      <c r="D15" s="190" t="s">
        <v>237</v>
      </c>
      <c r="E15" s="189">
        <v>2.3360790774299836</v>
      </c>
      <c r="F15" s="190" t="str">
        <f t="shared" si="0"/>
        <v>-</v>
      </c>
      <c r="G15" s="189">
        <v>2.5052631578947366</v>
      </c>
      <c r="H15" s="190">
        <f t="shared" si="0"/>
        <v>0.16918408046475308</v>
      </c>
      <c r="I15" s="189">
        <v>2.2105990783410139</v>
      </c>
      <c r="J15" s="190">
        <f t="shared" si="0"/>
        <v>-0.29466407955372276</v>
      </c>
      <c r="K15" s="189">
        <v>2.2077073807968648</v>
      </c>
      <c r="L15" s="190">
        <f t="shared" si="1"/>
        <v>-2.8916975441490855E-3</v>
      </c>
      <c r="M15" s="189">
        <v>2.7481440747869121</v>
      </c>
      <c r="N15" s="190">
        <f t="shared" si="2"/>
        <v>0.54043669399004735</v>
      </c>
    </row>
    <row r="16" spans="1:15" x14ac:dyDescent="0.25">
      <c r="A16" s="1" t="s">
        <v>87</v>
      </c>
      <c r="B16" s="119" t="s">
        <v>88</v>
      </c>
      <c r="C16" s="189">
        <v>2.499459848757652</v>
      </c>
      <c r="D16" s="190">
        <v>0.32659695508017172</v>
      </c>
      <c r="E16" s="189">
        <v>2.9317173096620008</v>
      </c>
      <c r="F16" s="190">
        <f t="shared" si="0"/>
        <v>0.4322574609043488</v>
      </c>
      <c r="G16" s="189">
        <v>2.6119023397761953</v>
      </c>
      <c r="H16" s="190">
        <f t="shared" si="0"/>
        <v>-0.31981496988580549</v>
      </c>
      <c r="I16" s="189">
        <v>2.5556512378902045</v>
      </c>
      <c r="J16" s="190">
        <f t="shared" si="0"/>
        <v>-5.6251101885990806E-2</v>
      </c>
      <c r="K16" s="189">
        <v>3.1938599517074855</v>
      </c>
      <c r="L16" s="190">
        <f t="shared" si="1"/>
        <v>0.63820871381728095</v>
      </c>
      <c r="M16" s="189">
        <v>2.856691765848919</v>
      </c>
      <c r="N16" s="190">
        <f t="shared" si="2"/>
        <v>-0.33716818585856645</v>
      </c>
    </row>
    <row r="17" spans="1:15" x14ac:dyDescent="0.25">
      <c r="A17" s="1" t="s">
        <v>89</v>
      </c>
      <c r="B17" s="119" t="s">
        <v>90</v>
      </c>
      <c r="C17" s="189">
        <v>2.135487528344671</v>
      </c>
      <c r="D17" s="190">
        <v>4.8655716089129886E-2</v>
      </c>
      <c r="E17" s="189">
        <v>2.452733776188043</v>
      </c>
      <c r="F17" s="190">
        <f t="shared" si="0"/>
        <v>0.31724624784337196</v>
      </c>
      <c r="G17" s="189">
        <v>2.3955875928352994</v>
      </c>
      <c r="H17" s="190">
        <f t="shared" si="0"/>
        <v>-5.7146183352743574E-2</v>
      </c>
      <c r="I17" s="189">
        <v>2.3459411634594116</v>
      </c>
      <c r="J17" s="190">
        <f t="shared" si="0"/>
        <v>-4.9646429375887813E-2</v>
      </c>
      <c r="K17" s="189">
        <v>2.2301946137212503</v>
      </c>
      <c r="L17" s="190">
        <f t="shared" si="1"/>
        <v>-0.11574654973816134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2.0425170068027212</v>
      </c>
      <c r="D18" s="190">
        <v>-0.23159032695823667</v>
      </c>
      <c r="E18" s="189">
        <v>2.9937869822485208</v>
      </c>
      <c r="F18" s="190">
        <f t="shared" si="0"/>
        <v>0.95126997544579961</v>
      </c>
      <c r="G18" s="189">
        <v>2.8807453416149067</v>
      </c>
      <c r="H18" s="190">
        <f t="shared" si="0"/>
        <v>-0.1130416406336141</v>
      </c>
      <c r="I18" s="189">
        <v>2.5134645847476804</v>
      </c>
      <c r="J18" s="190">
        <f t="shared" si="0"/>
        <v>-0.36728075686722628</v>
      </c>
      <c r="K18" s="189">
        <v>2.4775360845700347</v>
      </c>
      <c r="L18" s="190">
        <f t="shared" si="1"/>
        <v>-3.5928500177645706E-2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2.0164492342597846</v>
      </c>
      <c r="D19" s="190">
        <v>-0.33604246009237482</v>
      </c>
      <c r="E19" s="189">
        <v>2.7396582733812949</v>
      </c>
      <c r="F19" s="190">
        <f t="shared" si="0"/>
        <v>0.72320903912151024</v>
      </c>
      <c r="G19" s="189">
        <v>2.6980157089706491</v>
      </c>
      <c r="H19" s="190">
        <f t="shared" si="0"/>
        <v>-4.1642564410645733E-2</v>
      </c>
      <c r="I19" s="189">
        <v>2.6623690572119258</v>
      </c>
      <c r="J19" s="190">
        <f t="shared" si="0"/>
        <v>-3.564665175872328E-2</v>
      </c>
      <c r="K19" s="189">
        <v>2.7401171303074672</v>
      </c>
      <c r="L19" s="190">
        <f t="shared" si="1"/>
        <v>7.7748073095541326E-2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2.2569676700111483</v>
      </c>
      <c r="D20" s="190">
        <v>-7.0529686937881308E-4</v>
      </c>
      <c r="E20" s="189">
        <v>2.4653312788906008</v>
      </c>
      <c r="F20" s="190">
        <f t="shared" si="0"/>
        <v>0.20836360887945249</v>
      </c>
      <c r="G20" s="189">
        <v>2.3449477351916377</v>
      </c>
      <c r="H20" s="190">
        <f t="shared" si="0"/>
        <v>-0.12038354369896309</v>
      </c>
      <c r="I20" s="189">
        <v>2.587568157033806</v>
      </c>
      <c r="J20" s="190">
        <f t="shared" si="0"/>
        <v>0.24262042184216837</v>
      </c>
      <c r="K20" s="189">
        <v>2.5476281560826322</v>
      </c>
      <c r="L20" s="190">
        <f t="shared" si="1"/>
        <v>-3.9940000951173893E-2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2.437843193922629</v>
      </c>
      <c r="D21" s="192">
        <v>2.1067972650881117E-3</v>
      </c>
      <c r="E21" s="191">
        <v>2.4937806482478173</v>
      </c>
      <c r="F21" s="192">
        <f t="shared" si="0"/>
        <v>5.5937454325188263E-2</v>
      </c>
      <c r="G21" s="191">
        <v>2.6756725259784404</v>
      </c>
      <c r="H21" s="192">
        <f t="shared" si="0"/>
        <v>0.1818918777306231</v>
      </c>
      <c r="I21" s="191">
        <v>2.5505786061867015</v>
      </c>
      <c r="J21" s="192">
        <f t="shared" si="0"/>
        <v>-0.12509391979173889</v>
      </c>
      <c r="K21" s="191">
        <v>2.6538649194953647</v>
      </c>
      <c r="L21" s="192">
        <f t="shared" si="1"/>
        <v>0.10328631330866322</v>
      </c>
      <c r="M21" s="191">
        <v>2.7831010936545826</v>
      </c>
      <c r="N21" s="192">
        <v>4.4561982180066462E-2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7.5954477961068285</v>
      </c>
      <c r="D31" s="190">
        <v>-0.5383361966472755</v>
      </c>
      <c r="E31" s="189">
        <v>2.4109947643979059</v>
      </c>
      <c r="F31" s="190">
        <f t="shared" ref="F31:J43" si="3">IFERROR(E31-C31,"-")</f>
        <v>-5.184453031708923</v>
      </c>
      <c r="G31" s="189">
        <v>6.9119119825093449</v>
      </c>
      <c r="H31" s="190">
        <f t="shared" si="3"/>
        <v>4.5009172181114394</v>
      </c>
      <c r="I31" s="189">
        <v>7.2951352442470734</v>
      </c>
      <c r="J31" s="190">
        <f t="shared" si="3"/>
        <v>0.38322326173772847</v>
      </c>
      <c r="K31" s="189">
        <v>7.1438314612938214</v>
      </c>
      <c r="L31" s="190">
        <f t="shared" ref="L31:L43" si="4">IFERROR(K31-I31,"-")</f>
        <v>-0.15130378295325198</v>
      </c>
      <c r="M31" s="189">
        <v>7.2497312464697625</v>
      </c>
      <c r="N31" s="190">
        <f>IFERROR(M31-K31,"-")</f>
        <v>0.10589978517594112</v>
      </c>
    </row>
    <row r="32" spans="1:15" x14ac:dyDescent="0.25">
      <c r="B32" s="119" t="s">
        <v>76</v>
      </c>
      <c r="C32" s="189">
        <v>6.9212380158399336</v>
      </c>
      <c r="D32" s="190">
        <v>-0.84608200100059605</v>
      </c>
      <c r="E32" s="189">
        <v>2.2361010830324908</v>
      </c>
      <c r="F32" s="190">
        <f t="shared" si="3"/>
        <v>-4.6851369328074428</v>
      </c>
      <c r="G32" s="189">
        <v>5.5299104363235791</v>
      </c>
      <c r="H32" s="190">
        <f t="shared" si="3"/>
        <v>3.2938093532910884</v>
      </c>
      <c r="I32" s="189">
        <v>6.6877820526151606</v>
      </c>
      <c r="J32" s="190">
        <f t="shared" si="3"/>
        <v>1.1578716162915814</v>
      </c>
      <c r="K32" s="189">
        <v>6.8093968971177432</v>
      </c>
      <c r="L32" s="190">
        <f t="shared" si="4"/>
        <v>0.12161484450258264</v>
      </c>
      <c r="M32" s="189">
        <v>3.1261325703385787</v>
      </c>
      <c r="N32" s="190">
        <f t="shared" ref="N32:N40" si="5">IFERROR(M32-K32,"-")</f>
        <v>-3.6832643267791645</v>
      </c>
    </row>
    <row r="33" spans="2:15" x14ac:dyDescent="0.25">
      <c r="B33" s="119" t="s">
        <v>78</v>
      </c>
      <c r="C33" s="189">
        <v>8.5903753407422947</v>
      </c>
      <c r="D33" s="190">
        <v>1.8501476013359106</v>
      </c>
      <c r="E33" s="189">
        <v>2.167395104895105</v>
      </c>
      <c r="F33" s="190">
        <f t="shared" si="3"/>
        <v>-6.4229802358471897</v>
      </c>
      <c r="G33" s="189">
        <v>6.1933873720136523</v>
      </c>
      <c r="H33" s="190">
        <f t="shared" si="3"/>
        <v>4.0259922671185473</v>
      </c>
      <c r="I33" s="189">
        <v>6.3821791406468451</v>
      </c>
      <c r="J33" s="190">
        <f t="shared" si="3"/>
        <v>0.1887917686331928</v>
      </c>
      <c r="K33" s="189">
        <v>6.3870607741853203</v>
      </c>
      <c r="L33" s="190">
        <f t="shared" si="4"/>
        <v>4.8816335384751497E-3</v>
      </c>
      <c r="M33" s="189">
        <v>2.6383377012354923</v>
      </c>
      <c r="N33" s="190">
        <f t="shared" si="5"/>
        <v>-3.748723072949828</v>
      </c>
    </row>
    <row r="34" spans="2:15" x14ac:dyDescent="0.25">
      <c r="B34" s="119" t="s">
        <v>80</v>
      </c>
      <c r="C34" s="189" t="s">
        <v>237</v>
      </c>
      <c r="D34" s="190" t="s">
        <v>237</v>
      </c>
      <c r="E34" s="189">
        <v>2.2338797814207649</v>
      </c>
      <c r="F34" s="190" t="str">
        <f t="shared" si="3"/>
        <v>-</v>
      </c>
      <c r="G34" s="189">
        <v>5.6651906319189127</v>
      </c>
      <c r="H34" s="190">
        <f t="shared" si="3"/>
        <v>3.4313108504981478</v>
      </c>
      <c r="I34" s="189">
        <v>5.8500116090085905</v>
      </c>
      <c r="J34" s="190">
        <f t="shared" si="3"/>
        <v>0.18482097708967782</v>
      </c>
      <c r="K34" s="189">
        <v>6.3142779576877581</v>
      </c>
      <c r="L34" s="190">
        <f t="shared" si="4"/>
        <v>0.46426634867916761</v>
      </c>
      <c r="M34" s="189">
        <v>2.7806406685236769</v>
      </c>
      <c r="N34" s="190">
        <f t="shared" si="5"/>
        <v>-3.5336372891640813</v>
      </c>
    </row>
    <row r="35" spans="2:15" x14ac:dyDescent="0.25">
      <c r="B35" s="119" t="s">
        <v>82</v>
      </c>
      <c r="C35" s="189" t="s">
        <v>237</v>
      </c>
      <c r="D35" s="190" t="s">
        <v>237</v>
      </c>
      <c r="E35" s="189">
        <v>2.1226024821361413</v>
      </c>
      <c r="F35" s="190" t="str">
        <f t="shared" si="3"/>
        <v>-</v>
      </c>
      <c r="G35" s="189">
        <v>5.8009572649572654</v>
      </c>
      <c r="H35" s="190">
        <f t="shared" si="3"/>
        <v>3.678354782821124</v>
      </c>
      <c r="I35" s="189">
        <v>5.9152615464228733</v>
      </c>
      <c r="J35" s="190">
        <f t="shared" si="3"/>
        <v>0.11430428146560789</v>
      </c>
      <c r="K35" s="189">
        <v>5.4284928225793401</v>
      </c>
      <c r="L35" s="190">
        <f t="shared" si="4"/>
        <v>-0.4867687238435332</v>
      </c>
      <c r="M35" s="189">
        <v>2.6832733093237295</v>
      </c>
      <c r="N35" s="190">
        <f t="shared" si="5"/>
        <v>-2.7452195132556105</v>
      </c>
    </row>
    <row r="36" spans="2:15" x14ac:dyDescent="0.25">
      <c r="B36" s="119" t="s">
        <v>84</v>
      </c>
      <c r="C36" s="189" t="s">
        <v>237</v>
      </c>
      <c r="D36" s="190" t="s">
        <v>237</v>
      </c>
      <c r="E36" s="189">
        <v>2.2000801924619084</v>
      </c>
      <c r="F36" s="190" t="str">
        <f t="shared" si="3"/>
        <v>-</v>
      </c>
      <c r="G36" s="189">
        <v>5.7954434531362864</v>
      </c>
      <c r="H36" s="190">
        <f t="shared" si="3"/>
        <v>3.5953632606743779</v>
      </c>
      <c r="I36" s="189">
        <v>5.5275941664043646</v>
      </c>
      <c r="J36" s="190">
        <f t="shared" si="3"/>
        <v>-0.26784928673192177</v>
      </c>
      <c r="K36" s="189">
        <v>5.6843582161607626</v>
      </c>
      <c r="L36" s="190">
        <f t="shared" si="4"/>
        <v>0.15676404975639802</v>
      </c>
      <c r="M36" s="189">
        <v>2.8302986161689732</v>
      </c>
      <c r="N36" s="190">
        <f t="shared" si="5"/>
        <v>-2.8540595999917895</v>
      </c>
    </row>
    <row r="37" spans="2:15" x14ac:dyDescent="0.25">
      <c r="B37" s="119" t="s">
        <v>86</v>
      </c>
      <c r="C37" s="189" t="s">
        <v>237</v>
      </c>
      <c r="D37" s="190" t="s">
        <v>237</v>
      </c>
      <c r="E37" s="189">
        <v>2.3360790774299836</v>
      </c>
      <c r="F37" s="190" t="str">
        <f t="shared" si="3"/>
        <v>-</v>
      </c>
      <c r="G37" s="189">
        <v>5.6538348920925268</v>
      </c>
      <c r="H37" s="190">
        <f t="shared" si="3"/>
        <v>3.3177558146625432</v>
      </c>
      <c r="I37" s="189">
        <v>5.9000261028452101</v>
      </c>
      <c r="J37" s="190">
        <f t="shared" si="3"/>
        <v>0.24619121075268335</v>
      </c>
      <c r="K37" s="189">
        <v>5.9975975975975979</v>
      </c>
      <c r="L37" s="190">
        <f t="shared" si="4"/>
        <v>9.75714947523878E-2</v>
      </c>
      <c r="M37" s="189">
        <v>2.7481440747869121</v>
      </c>
      <c r="N37" s="190">
        <f t="shared" si="5"/>
        <v>-3.2494535228106858</v>
      </c>
    </row>
    <row r="38" spans="2:15" x14ac:dyDescent="0.25">
      <c r="B38" s="119" t="s">
        <v>88</v>
      </c>
      <c r="C38" s="189">
        <v>5.0789443289443286</v>
      </c>
      <c r="D38" s="190">
        <v>-1.5210981866719839</v>
      </c>
      <c r="E38" s="189">
        <v>2.9317173096620008</v>
      </c>
      <c r="F38" s="190">
        <f t="shared" si="3"/>
        <v>-2.1472270192823277</v>
      </c>
      <c r="G38" s="189">
        <v>6.3208030592734223</v>
      </c>
      <c r="H38" s="190">
        <f t="shared" si="3"/>
        <v>3.3890857496114215</v>
      </c>
      <c r="I38" s="189">
        <v>6.5134050880626226</v>
      </c>
      <c r="J38" s="190">
        <f t="shared" si="3"/>
        <v>0.1926020287892003</v>
      </c>
      <c r="K38" s="189">
        <v>6.1746327130264449</v>
      </c>
      <c r="L38" s="190">
        <f t="shared" si="4"/>
        <v>-0.33877237503617774</v>
      </c>
      <c r="M38" s="189">
        <v>2.856691765848919</v>
      </c>
      <c r="N38" s="190">
        <f t="shared" si="5"/>
        <v>-3.3179409471775259</v>
      </c>
    </row>
    <row r="39" spans="2:15" x14ac:dyDescent="0.25">
      <c r="B39" s="119" t="s">
        <v>90</v>
      </c>
      <c r="C39" s="189">
        <v>4.4273724983860552</v>
      </c>
      <c r="D39" s="190">
        <v>-2.2681806239648914</v>
      </c>
      <c r="E39" s="189">
        <v>2.452733776188043</v>
      </c>
      <c r="F39" s="190">
        <f t="shared" si="3"/>
        <v>-1.9746387221980122</v>
      </c>
      <c r="G39" s="189">
        <v>6.0728080637094601</v>
      </c>
      <c r="H39" s="190">
        <f t="shared" si="3"/>
        <v>3.6200742875214171</v>
      </c>
      <c r="I39" s="189">
        <v>6.2223256455338367</v>
      </c>
      <c r="J39" s="190">
        <f t="shared" si="3"/>
        <v>0.14951758182437658</v>
      </c>
      <c r="K39" s="189">
        <v>6.434873568898773</v>
      </c>
      <c r="L39" s="190">
        <f t="shared" si="4"/>
        <v>0.21254792336493633</v>
      </c>
      <c r="M39" s="189"/>
      <c r="N39" s="190"/>
    </row>
    <row r="40" spans="2:15" x14ac:dyDescent="0.25">
      <c r="B40" s="119" t="s">
        <v>92</v>
      </c>
      <c r="C40" s="189">
        <v>3.842143638352169</v>
      </c>
      <c r="D40" s="190">
        <v>-2.1808302202366314</v>
      </c>
      <c r="E40" s="189">
        <v>2.9937869822485208</v>
      </c>
      <c r="F40" s="190">
        <f t="shared" si="3"/>
        <v>-0.84835665610364819</v>
      </c>
      <c r="G40" s="189">
        <v>5.8925504254648597</v>
      </c>
      <c r="H40" s="190">
        <f t="shared" si="3"/>
        <v>2.8987634432163389</v>
      </c>
      <c r="I40" s="189">
        <v>5.9883141112618725</v>
      </c>
      <c r="J40" s="190">
        <f t="shared" si="3"/>
        <v>9.5763685797012776E-2</v>
      </c>
      <c r="K40" s="189">
        <v>6.0413623109988874</v>
      </c>
      <c r="L40" s="190">
        <f t="shared" si="4"/>
        <v>5.3048199737014912E-2</v>
      </c>
      <c r="M40" s="189"/>
      <c r="N40" s="190"/>
    </row>
    <row r="41" spans="2:15" x14ac:dyDescent="0.25">
      <c r="B41" s="119" t="s">
        <v>94</v>
      </c>
      <c r="C41" s="189">
        <v>6.1645193260654114</v>
      </c>
      <c r="D41" s="190">
        <v>-0.46315552937269366</v>
      </c>
      <c r="E41" s="189">
        <v>2.7396582733812949</v>
      </c>
      <c r="F41" s="190">
        <f t="shared" si="3"/>
        <v>-3.4248610526841166</v>
      </c>
      <c r="G41" s="189">
        <v>6.2818283121741549</v>
      </c>
      <c r="H41" s="190">
        <f t="shared" si="3"/>
        <v>3.5421700387928601</v>
      </c>
      <c r="I41" s="189">
        <v>6.5813258435058151</v>
      </c>
      <c r="J41" s="190">
        <f t="shared" si="3"/>
        <v>0.29949753133166013</v>
      </c>
      <c r="K41" s="189">
        <v>6.393363528948405</v>
      </c>
      <c r="L41" s="190">
        <f t="shared" si="4"/>
        <v>-0.18796231455741008</v>
      </c>
      <c r="M41" s="189"/>
      <c r="N41" s="190"/>
    </row>
    <row r="42" spans="2:15" x14ac:dyDescent="0.25">
      <c r="B42" s="119" t="s">
        <v>96</v>
      </c>
      <c r="C42" s="189">
        <v>5.060939794419971</v>
      </c>
      <c r="D42" s="190">
        <v>-2.0386770638175769</v>
      </c>
      <c r="E42" s="189">
        <v>2.4653312788906008</v>
      </c>
      <c r="F42" s="190">
        <f t="shared" si="3"/>
        <v>-2.5956085155293702</v>
      </c>
      <c r="G42" s="189">
        <v>6.3477289055639821</v>
      </c>
      <c r="H42" s="190">
        <f t="shared" si="3"/>
        <v>3.8823976266733813</v>
      </c>
      <c r="I42" s="189">
        <v>6.8286991646731243</v>
      </c>
      <c r="J42" s="190">
        <f t="shared" si="3"/>
        <v>0.48097025910914226</v>
      </c>
      <c r="K42" s="189">
        <v>6.6342549078721031</v>
      </c>
      <c r="L42" s="190">
        <f t="shared" si="4"/>
        <v>-0.19444425680102118</v>
      </c>
      <c r="M42" s="189"/>
      <c r="N42" s="190"/>
    </row>
    <row r="43" spans="2:15" ht="15.75" x14ac:dyDescent="0.25">
      <c r="B43" s="122" t="s">
        <v>33</v>
      </c>
      <c r="C43" s="191">
        <v>6.5331335331335332</v>
      </c>
      <c r="D43" s="192">
        <v>-0.20289109065650024</v>
      </c>
      <c r="E43" s="191">
        <v>2.4937806482478173</v>
      </c>
      <c r="F43" s="192">
        <f t="shared" si="3"/>
        <v>-4.0393528848857159</v>
      </c>
      <c r="G43" s="191">
        <v>6.0107846207376481</v>
      </c>
      <c r="H43" s="192">
        <f t="shared" si="3"/>
        <v>3.5170039724898308</v>
      </c>
      <c r="I43" s="191">
        <v>6.292885291918461</v>
      </c>
      <c r="J43" s="192">
        <f t="shared" si="3"/>
        <v>0.28210067118081295</v>
      </c>
      <c r="K43" s="191">
        <v>6.2611466687178075</v>
      </c>
      <c r="L43" s="192">
        <f t="shared" si="4"/>
        <v>-3.1738623200653571E-2</v>
      </c>
      <c r="M43" s="191">
        <v>5.9851962469246072</v>
      </c>
      <c r="N43" s="192">
        <v>-0.22555851603998178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7.8575377202992263</v>
      </c>
      <c r="D53" s="190">
        <v>-0.55259881021936064</v>
      </c>
      <c r="E53" s="189" t="s">
        <v>237</v>
      </c>
      <c r="F53" s="190" t="str">
        <f t="shared" ref="F53:J65" si="6">IFERROR(E53-C53,"-")</f>
        <v>-</v>
      </c>
      <c r="G53" s="189">
        <v>7.3537526837513134</v>
      </c>
      <c r="H53" s="190" t="str">
        <f t="shared" si="6"/>
        <v>-</v>
      </c>
      <c r="I53" s="189">
        <v>7.4522752628955304</v>
      </c>
      <c r="J53" s="190">
        <f t="shared" si="6"/>
        <v>9.8522579144217026E-2</v>
      </c>
      <c r="K53" s="189">
        <v>7.2061604213434638</v>
      </c>
      <c r="L53" s="190">
        <f t="shared" ref="L53:L65" si="7">IFERROR(K53-I53,"-")</f>
        <v>-0.24611484155206664</v>
      </c>
      <c r="M53" s="189">
        <v>7.4404097844724673</v>
      </c>
      <c r="N53" s="190">
        <f>IFERROR(M53-K53,"-")</f>
        <v>0.23424936312900346</v>
      </c>
    </row>
    <row r="54" spans="1:15" x14ac:dyDescent="0.25">
      <c r="A54" s="1"/>
      <c r="B54" s="119" t="s">
        <v>76</v>
      </c>
      <c r="C54" s="189">
        <v>7.1317147822478146</v>
      </c>
      <c r="D54" s="190">
        <v>-0.83357721052762201</v>
      </c>
      <c r="E54" s="189" t="s">
        <v>237</v>
      </c>
      <c r="F54" s="190" t="str">
        <f t="shared" si="6"/>
        <v>-</v>
      </c>
      <c r="G54" s="189">
        <v>5.9991786188159475</v>
      </c>
      <c r="H54" s="190" t="str">
        <f t="shared" si="6"/>
        <v>-</v>
      </c>
      <c r="I54" s="189">
        <v>6.8233836393824499</v>
      </c>
      <c r="J54" s="190">
        <f t="shared" si="6"/>
        <v>0.82420502056650236</v>
      </c>
      <c r="K54" s="189">
        <v>6.9122049926699844</v>
      </c>
      <c r="L54" s="190">
        <f t="shared" si="7"/>
        <v>8.8821353287534599E-2</v>
      </c>
      <c r="M54" s="189">
        <v>3.4421083802191292</v>
      </c>
      <c r="N54" s="190">
        <f t="shared" ref="N54:N62" si="8">IFERROR(M54-K54,"-")</f>
        <v>-3.4700966124508552</v>
      </c>
    </row>
    <row r="55" spans="1:15" x14ac:dyDescent="0.25">
      <c r="A55" s="1"/>
      <c r="B55" s="119" t="s">
        <v>78</v>
      </c>
      <c r="C55" s="189">
        <v>8.9422952096585746</v>
      </c>
      <c r="D55" s="190">
        <v>1.9156028463726198</v>
      </c>
      <c r="E55" s="189" t="s">
        <v>237</v>
      </c>
      <c r="F55" s="190" t="str">
        <f t="shared" si="6"/>
        <v>-</v>
      </c>
      <c r="G55" s="189">
        <v>6.6894059676977831</v>
      </c>
      <c r="H55" s="190" t="str">
        <f t="shared" si="6"/>
        <v>-</v>
      </c>
      <c r="I55" s="189">
        <v>6.649440715883669</v>
      </c>
      <c r="J55" s="190">
        <f t="shared" si="6"/>
        <v>-3.9965251814114033E-2</v>
      </c>
      <c r="K55" s="189">
        <v>6.5643052542213001</v>
      </c>
      <c r="L55" s="190">
        <f t="shared" si="7"/>
        <v>-8.5135461662368961E-2</v>
      </c>
      <c r="M55" s="189">
        <v>2.7850322007550523</v>
      </c>
      <c r="N55" s="190">
        <f t="shared" si="8"/>
        <v>-3.7792730534662478</v>
      </c>
    </row>
    <row r="56" spans="1:15" x14ac:dyDescent="0.25">
      <c r="A56" s="1"/>
      <c r="B56" s="119" t="s">
        <v>80</v>
      </c>
      <c r="C56" s="189" t="s">
        <v>237</v>
      </c>
      <c r="D56" s="190" t="s">
        <v>237</v>
      </c>
      <c r="E56" s="189" t="s">
        <v>237</v>
      </c>
      <c r="F56" s="190" t="str">
        <f t="shared" si="6"/>
        <v>-</v>
      </c>
      <c r="G56" s="189">
        <v>6.0060613557644729</v>
      </c>
      <c r="H56" s="190" t="str">
        <f t="shared" si="6"/>
        <v>-</v>
      </c>
      <c r="I56" s="189">
        <v>6.0809907379465633</v>
      </c>
      <c r="J56" s="190">
        <f t="shared" si="6"/>
        <v>7.4929382182090443E-2</v>
      </c>
      <c r="K56" s="189">
        <v>6.674921068752651</v>
      </c>
      <c r="L56" s="190">
        <f t="shared" si="7"/>
        <v>0.5939303308060877</v>
      </c>
      <c r="M56" s="189">
        <v>2.9443530701754388</v>
      </c>
      <c r="N56" s="190">
        <f t="shared" si="8"/>
        <v>-3.7305679985772122</v>
      </c>
    </row>
    <row r="57" spans="1:15" x14ac:dyDescent="0.25">
      <c r="A57" s="1"/>
      <c r="B57" s="119" t="s">
        <v>82</v>
      </c>
      <c r="C57" s="189" t="s">
        <v>237</v>
      </c>
      <c r="D57" s="190" t="s">
        <v>237</v>
      </c>
      <c r="E57" s="189" t="s">
        <v>237</v>
      </c>
      <c r="F57" s="190" t="str">
        <f t="shared" si="6"/>
        <v>-</v>
      </c>
      <c r="G57" s="189">
        <v>6.1274882823269916</v>
      </c>
      <c r="H57" s="190" t="str">
        <f t="shared" si="6"/>
        <v>-</v>
      </c>
      <c r="I57" s="189">
        <v>6.1505074160811866</v>
      </c>
      <c r="J57" s="190">
        <f t="shared" si="6"/>
        <v>2.3019133754194954E-2</v>
      </c>
      <c r="K57" s="189">
        <v>5.7345799120519905</v>
      </c>
      <c r="L57" s="190">
        <f t="shared" si="7"/>
        <v>-0.41592750402919609</v>
      </c>
      <c r="M57" s="189">
        <v>2.8007017543859649</v>
      </c>
      <c r="N57" s="190">
        <f t="shared" si="8"/>
        <v>-2.9338781576660256</v>
      </c>
    </row>
    <row r="58" spans="1:15" x14ac:dyDescent="0.25">
      <c r="A58" s="1"/>
      <c r="B58" s="119" t="s">
        <v>84</v>
      </c>
      <c r="C58" s="189" t="s">
        <v>237</v>
      </c>
      <c r="D58" s="190" t="s">
        <v>237</v>
      </c>
      <c r="E58" s="189" t="s">
        <v>237</v>
      </c>
      <c r="F58" s="190" t="str">
        <f t="shared" si="6"/>
        <v>-</v>
      </c>
      <c r="G58" s="189">
        <v>6.0414866831443028</v>
      </c>
      <c r="H58" s="190" t="str">
        <f t="shared" si="6"/>
        <v>-</v>
      </c>
      <c r="I58" s="189">
        <v>5.7960487723120755</v>
      </c>
      <c r="J58" s="190">
        <f t="shared" si="6"/>
        <v>-0.24543791083222732</v>
      </c>
      <c r="K58" s="189">
        <v>6.0057444356407119</v>
      </c>
      <c r="L58" s="190">
        <f t="shared" si="7"/>
        <v>0.20969566332863643</v>
      </c>
      <c r="M58" s="189">
        <v>3.045272206303725</v>
      </c>
      <c r="N58" s="190">
        <f t="shared" si="8"/>
        <v>-2.9604722293369869</v>
      </c>
    </row>
    <row r="59" spans="1:15" x14ac:dyDescent="0.25">
      <c r="A59" s="1"/>
      <c r="B59" s="119" t="s">
        <v>86</v>
      </c>
      <c r="C59" s="189" t="s">
        <v>237</v>
      </c>
      <c r="D59" s="190" t="s">
        <v>237</v>
      </c>
      <c r="E59" s="189" t="s">
        <v>237</v>
      </c>
      <c r="F59" s="190" t="str">
        <f t="shared" si="6"/>
        <v>-</v>
      </c>
      <c r="G59" s="189">
        <v>5.830469000963701</v>
      </c>
      <c r="H59" s="190" t="str">
        <f t="shared" si="6"/>
        <v>-</v>
      </c>
      <c r="I59" s="189">
        <v>6.2268733148410371</v>
      </c>
      <c r="J59" s="190">
        <f t="shared" si="6"/>
        <v>0.3964043138773361</v>
      </c>
      <c r="K59" s="189">
        <v>6.2800901752117628</v>
      </c>
      <c r="L59" s="190">
        <f t="shared" si="7"/>
        <v>5.3216860370725705E-2</v>
      </c>
      <c r="M59" s="189">
        <v>2.8266793409378961</v>
      </c>
      <c r="N59" s="190">
        <f t="shared" si="8"/>
        <v>-3.4534108342738667</v>
      </c>
    </row>
    <row r="60" spans="1:15" x14ac:dyDescent="0.25">
      <c r="A60" s="1"/>
      <c r="B60" s="119" t="s">
        <v>88</v>
      </c>
      <c r="C60" s="189">
        <v>5.2951926897099719</v>
      </c>
      <c r="D60" s="190">
        <v>-1.728098532873461</v>
      </c>
      <c r="E60" s="189" t="s">
        <v>237</v>
      </c>
      <c r="F60" s="190" t="str">
        <f t="shared" si="6"/>
        <v>-</v>
      </c>
      <c r="G60" s="189">
        <v>6.6544105936156175</v>
      </c>
      <c r="H60" s="190" t="str">
        <f t="shared" si="6"/>
        <v>-</v>
      </c>
      <c r="I60" s="189">
        <v>6.8111707717883556</v>
      </c>
      <c r="J60" s="190">
        <f t="shared" si="6"/>
        <v>0.15676017817273813</v>
      </c>
      <c r="K60" s="189">
        <v>6.3516104231756989</v>
      </c>
      <c r="L60" s="190">
        <f t="shared" si="7"/>
        <v>-0.45956034861265671</v>
      </c>
      <c r="M60" s="189">
        <v>2.9710798620323695</v>
      </c>
      <c r="N60" s="190">
        <f t="shared" si="8"/>
        <v>-3.3805305611433294</v>
      </c>
    </row>
    <row r="61" spans="1:15" x14ac:dyDescent="0.25">
      <c r="A61" s="1"/>
      <c r="B61" s="119" t="s">
        <v>90</v>
      </c>
      <c r="C61" s="189">
        <v>4.6933310591847182</v>
      </c>
      <c r="D61" s="190">
        <v>-2.2829748943616019</v>
      </c>
      <c r="E61" s="189" t="s">
        <v>237</v>
      </c>
      <c r="F61" s="190" t="str">
        <f t="shared" si="6"/>
        <v>-</v>
      </c>
      <c r="G61" s="189">
        <v>6.2479502657897106</v>
      </c>
      <c r="H61" s="190" t="str">
        <f t="shared" si="6"/>
        <v>-</v>
      </c>
      <c r="I61" s="189">
        <v>6.4222709551656916</v>
      </c>
      <c r="J61" s="190">
        <f t="shared" si="6"/>
        <v>0.174320689375981</v>
      </c>
      <c r="K61" s="189">
        <v>6.665046939687846</v>
      </c>
      <c r="L61" s="190">
        <f t="shared" si="7"/>
        <v>0.24277598452215443</v>
      </c>
      <c r="M61" s="189"/>
      <c r="N61" s="190"/>
    </row>
    <row r="62" spans="1:15" x14ac:dyDescent="0.25">
      <c r="A62" s="1"/>
      <c r="B62" s="119" t="s">
        <v>92</v>
      </c>
      <c r="C62" s="189">
        <v>4.0031424581005588</v>
      </c>
      <c r="D62" s="190">
        <v>-2.2462351073391824</v>
      </c>
      <c r="E62" s="189" t="s">
        <v>237</v>
      </c>
      <c r="F62" s="190" t="str">
        <f t="shared" si="6"/>
        <v>-</v>
      </c>
      <c r="G62" s="189">
        <v>6.0814325500034521</v>
      </c>
      <c r="H62" s="190" t="str">
        <f t="shared" si="6"/>
        <v>-</v>
      </c>
      <c r="I62" s="189">
        <v>6.1433065569229548</v>
      </c>
      <c r="J62" s="190">
        <f t="shared" si="6"/>
        <v>6.1874006919502733E-2</v>
      </c>
      <c r="K62" s="189">
        <v>6.3976284727870869</v>
      </c>
      <c r="L62" s="190">
        <f t="shared" si="7"/>
        <v>0.25432191586413211</v>
      </c>
      <c r="M62" s="189"/>
      <c r="N62" s="190"/>
    </row>
    <row r="63" spans="1:15" x14ac:dyDescent="0.25">
      <c r="A63" s="1"/>
      <c r="B63" s="119" t="s">
        <v>94</v>
      </c>
      <c r="C63" s="189">
        <v>7.5808177302254487</v>
      </c>
      <c r="D63" s="190">
        <v>0.59774084351103784</v>
      </c>
      <c r="E63" s="189" t="s">
        <v>237</v>
      </c>
      <c r="F63" s="190" t="str">
        <f t="shared" si="6"/>
        <v>-</v>
      </c>
      <c r="G63" s="189">
        <v>6.5263070024804426</v>
      </c>
      <c r="H63" s="190" t="str">
        <f t="shared" si="6"/>
        <v>-</v>
      </c>
      <c r="I63" s="189">
        <v>6.6964430937807649</v>
      </c>
      <c r="J63" s="190">
        <f t="shared" si="6"/>
        <v>0.17013609130032226</v>
      </c>
      <c r="K63" s="189">
        <v>6.8044554455445541</v>
      </c>
      <c r="L63" s="190">
        <f t="shared" si="7"/>
        <v>0.1080123517637892</v>
      </c>
      <c r="M63" s="189"/>
      <c r="N63" s="190"/>
    </row>
    <row r="64" spans="1:15" x14ac:dyDescent="0.25">
      <c r="A64" s="1"/>
      <c r="B64" s="119" t="s">
        <v>96</v>
      </c>
      <c r="C64" s="189">
        <v>5.1866415297603012</v>
      </c>
      <c r="D64" s="190">
        <v>-2.1189985416521058</v>
      </c>
      <c r="E64" s="189" t="s">
        <v>237</v>
      </c>
      <c r="F64" s="190" t="str">
        <f t="shared" si="6"/>
        <v>-</v>
      </c>
      <c r="G64" s="189">
        <v>6.4088591608587864</v>
      </c>
      <c r="H64" s="190" t="str">
        <f t="shared" si="6"/>
        <v>-</v>
      </c>
      <c r="I64" s="189">
        <v>6.9909702299769556</v>
      </c>
      <c r="J64" s="190">
        <f t="shared" si="6"/>
        <v>0.58211106911816923</v>
      </c>
      <c r="K64" s="189">
        <v>6.8213794998625996</v>
      </c>
      <c r="L64" s="190">
        <f t="shared" si="7"/>
        <v>-0.16959073011435599</v>
      </c>
      <c r="M64" s="189"/>
      <c r="N64" s="190"/>
    </row>
    <row r="65" spans="1:15" ht="15.75" x14ac:dyDescent="0.25">
      <c r="B65" s="122" t="s">
        <v>33</v>
      </c>
      <c r="C65" s="191">
        <v>6.7828565838934614</v>
      </c>
      <c r="D65" s="192">
        <v>-0.2253915052194202</v>
      </c>
      <c r="E65" s="191" t="s">
        <v>237</v>
      </c>
      <c r="F65" s="192" t="str">
        <f t="shared" si="6"/>
        <v>-</v>
      </c>
      <c r="G65" s="191">
        <v>6.2852371395462105</v>
      </c>
      <c r="H65" s="192" t="str">
        <f t="shared" si="6"/>
        <v>-</v>
      </c>
      <c r="I65" s="191">
        <v>6.5094102291985605</v>
      </c>
      <c r="J65" s="192">
        <f t="shared" si="6"/>
        <v>0.22417308965234994</v>
      </c>
      <c r="K65" s="191">
        <v>6.5121287737220879</v>
      </c>
      <c r="L65" s="192">
        <f t="shared" si="7"/>
        <v>2.7185445235273775E-3</v>
      </c>
      <c r="M65" s="191">
        <v>6.2950596080016163</v>
      </c>
      <c r="N65" s="192">
        <v>-0.14375432059711457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6.5329975328947372</v>
      </c>
      <c r="D75" s="190">
        <v>-0.67463488083207235</v>
      </c>
      <c r="E75" s="189" t="s">
        <v>237</v>
      </c>
      <c r="F75" s="190" t="str">
        <f t="shared" ref="F75:J87" si="9">IFERROR(E75-C75,"-")</f>
        <v>-</v>
      </c>
      <c r="G75" s="189">
        <v>5.4162672027215093</v>
      </c>
      <c r="H75" s="190" t="str">
        <f t="shared" si="9"/>
        <v>-</v>
      </c>
      <c r="I75" s="189">
        <v>6.402131390799946</v>
      </c>
      <c r="J75" s="190">
        <f t="shared" si="9"/>
        <v>0.98586418807843668</v>
      </c>
      <c r="K75" s="189">
        <v>6.7859710001239311</v>
      </c>
      <c r="L75" s="190">
        <f t="shared" ref="L75:L87" si="10">IFERROR(K75-I75,"-")</f>
        <v>0.38383960932398509</v>
      </c>
      <c r="M75" s="189">
        <v>6.2525539160045405</v>
      </c>
      <c r="N75" s="190">
        <f>IFERROR(M75-K75,"-")</f>
        <v>-0.53341708411939059</v>
      </c>
    </row>
    <row r="76" spans="1:15" x14ac:dyDescent="0.25">
      <c r="A76" s="1"/>
      <c r="B76" s="119" t="s">
        <v>76</v>
      </c>
      <c r="C76" s="189">
        <v>6.0604646228916943</v>
      </c>
      <c r="D76" s="190">
        <v>-1.0170474392018658</v>
      </c>
      <c r="E76" s="189" t="s">
        <v>237</v>
      </c>
      <c r="F76" s="190" t="str">
        <f t="shared" si="9"/>
        <v>-</v>
      </c>
      <c r="G76" s="189">
        <v>4.0597783056215357</v>
      </c>
      <c r="H76" s="190" t="str">
        <f t="shared" si="9"/>
        <v>-</v>
      </c>
      <c r="I76" s="189">
        <v>5.980082772891878</v>
      </c>
      <c r="J76" s="190">
        <f t="shared" si="9"/>
        <v>1.9203044672703422</v>
      </c>
      <c r="K76" s="189">
        <v>6.2041089229273041</v>
      </c>
      <c r="L76" s="190">
        <f t="shared" si="10"/>
        <v>0.22402615003542614</v>
      </c>
      <c r="M76" s="189">
        <v>1.8200734394124847</v>
      </c>
      <c r="N76" s="190">
        <f t="shared" ref="N76:N84" si="11">IFERROR(M76-K76,"-")</f>
        <v>-4.3840354835148192</v>
      </c>
    </row>
    <row r="77" spans="1:15" x14ac:dyDescent="0.25">
      <c r="A77" s="1"/>
      <c r="B77" s="119" t="s">
        <v>78</v>
      </c>
      <c r="C77" s="189">
        <v>7.1130790190735693</v>
      </c>
      <c r="D77" s="190">
        <v>1.3588501633521766</v>
      </c>
      <c r="E77" s="189" t="s">
        <v>237</v>
      </c>
      <c r="F77" s="190" t="str">
        <f t="shared" si="9"/>
        <v>-</v>
      </c>
      <c r="G77" s="189">
        <v>4.442705314009662</v>
      </c>
      <c r="H77" s="190" t="str">
        <f t="shared" si="9"/>
        <v>-</v>
      </c>
      <c r="I77" s="189">
        <v>5.0466182224706539</v>
      </c>
      <c r="J77" s="190">
        <f t="shared" si="9"/>
        <v>0.60391290846099199</v>
      </c>
      <c r="K77" s="189">
        <v>5.4204136228006998</v>
      </c>
      <c r="L77" s="190">
        <f t="shared" si="10"/>
        <v>0.37379540033004588</v>
      </c>
      <c r="M77" s="189">
        <v>1.8510131108462455</v>
      </c>
      <c r="N77" s="190">
        <f t="shared" si="11"/>
        <v>-3.5694005119544543</v>
      </c>
    </row>
    <row r="78" spans="1:15" x14ac:dyDescent="0.25">
      <c r="A78" s="1"/>
      <c r="B78" s="119" t="s">
        <v>80</v>
      </c>
      <c r="C78" s="189" t="s">
        <v>237</v>
      </c>
      <c r="D78" s="190" t="s">
        <v>237</v>
      </c>
      <c r="E78" s="189" t="s">
        <v>237</v>
      </c>
      <c r="F78" s="190" t="str">
        <f t="shared" si="9"/>
        <v>-</v>
      </c>
      <c r="G78" s="189">
        <v>4.1014640789921692</v>
      </c>
      <c r="H78" s="190" t="str">
        <f t="shared" si="9"/>
        <v>-</v>
      </c>
      <c r="I78" s="189">
        <v>4.6936664729808255</v>
      </c>
      <c r="J78" s="190">
        <f t="shared" si="9"/>
        <v>0.59220239398865626</v>
      </c>
      <c r="K78" s="189">
        <v>4.637230196121398</v>
      </c>
      <c r="L78" s="190">
        <f t="shared" si="10"/>
        <v>-5.6436276859427537E-2</v>
      </c>
      <c r="M78" s="189">
        <v>1.8757575757575757</v>
      </c>
      <c r="N78" s="190">
        <f t="shared" si="11"/>
        <v>-2.761472620363822</v>
      </c>
    </row>
    <row r="79" spans="1:15" x14ac:dyDescent="0.25">
      <c r="A79" s="1"/>
      <c r="B79" s="119" t="s">
        <v>82</v>
      </c>
      <c r="C79" s="189" t="s">
        <v>237</v>
      </c>
      <c r="D79" s="190" t="s">
        <v>237</v>
      </c>
      <c r="E79" s="189" t="s">
        <v>237</v>
      </c>
      <c r="F79" s="190" t="str">
        <f t="shared" si="9"/>
        <v>-</v>
      </c>
      <c r="G79" s="189">
        <v>4.2436554898093357</v>
      </c>
      <c r="H79" s="190" t="str">
        <f t="shared" si="9"/>
        <v>-</v>
      </c>
      <c r="I79" s="189">
        <v>4.7778057372924003</v>
      </c>
      <c r="J79" s="190">
        <f t="shared" si="9"/>
        <v>0.53415024748306461</v>
      </c>
      <c r="K79" s="189">
        <v>3.9154563816485526</v>
      </c>
      <c r="L79" s="190">
        <f t="shared" si="10"/>
        <v>-0.86234935564384774</v>
      </c>
      <c r="M79" s="189">
        <v>1.9889349930843707</v>
      </c>
      <c r="N79" s="190">
        <f t="shared" si="11"/>
        <v>-1.9265213885641819</v>
      </c>
    </row>
    <row r="80" spans="1:15" x14ac:dyDescent="0.25">
      <c r="A80" s="1"/>
      <c r="B80" s="119" t="s">
        <v>84</v>
      </c>
      <c r="C80" s="189" t="s">
        <v>237</v>
      </c>
      <c r="D80" s="190" t="s">
        <v>237</v>
      </c>
      <c r="E80" s="189" t="s">
        <v>237</v>
      </c>
      <c r="F80" s="190" t="str">
        <f t="shared" si="9"/>
        <v>-</v>
      </c>
      <c r="G80" s="189">
        <v>4.4525970751386792</v>
      </c>
      <c r="H80" s="190" t="str">
        <f t="shared" si="9"/>
        <v>-</v>
      </c>
      <c r="I80" s="189">
        <v>4.1722022424370637</v>
      </c>
      <c r="J80" s="190">
        <f t="shared" si="9"/>
        <v>-0.28039483270161547</v>
      </c>
      <c r="K80" s="189">
        <v>4.0244605654761907</v>
      </c>
      <c r="L80" s="190">
        <f t="shared" si="10"/>
        <v>-0.14774167696087304</v>
      </c>
      <c r="M80" s="189">
        <v>1.6375198728139904</v>
      </c>
      <c r="N80" s="190">
        <f t="shared" si="11"/>
        <v>-2.3869406926622005</v>
      </c>
    </row>
    <row r="81" spans="1:15" x14ac:dyDescent="0.25">
      <c r="A81" s="1"/>
      <c r="B81" s="119" t="s">
        <v>86</v>
      </c>
      <c r="C81" s="189" t="s">
        <v>237</v>
      </c>
      <c r="D81" s="190" t="s">
        <v>237</v>
      </c>
      <c r="E81" s="189" t="s">
        <v>237</v>
      </c>
      <c r="F81" s="190" t="str">
        <f t="shared" si="9"/>
        <v>-</v>
      </c>
      <c r="G81" s="189">
        <v>4.5875651436189555</v>
      </c>
      <c r="H81" s="190" t="str">
        <f t="shared" si="9"/>
        <v>-</v>
      </c>
      <c r="I81" s="189">
        <v>4.170584009032126</v>
      </c>
      <c r="J81" s="190">
        <f t="shared" si="9"/>
        <v>-0.4169811345868295</v>
      </c>
      <c r="K81" s="189">
        <v>4.4851792687255942</v>
      </c>
      <c r="L81" s="190">
        <f t="shared" si="10"/>
        <v>0.31459525969346824</v>
      </c>
      <c r="M81" s="189">
        <v>2.2328482328482329</v>
      </c>
      <c r="N81" s="190">
        <f t="shared" si="11"/>
        <v>-2.2523310358773614</v>
      </c>
    </row>
    <row r="82" spans="1:15" x14ac:dyDescent="0.25">
      <c r="A82" s="1"/>
      <c r="B82" s="119" t="s">
        <v>88</v>
      </c>
      <c r="C82" s="189">
        <v>3.6038843721770553</v>
      </c>
      <c r="D82" s="190">
        <v>-1.3573170299899298</v>
      </c>
      <c r="E82" s="189" t="s">
        <v>237</v>
      </c>
      <c r="F82" s="190" t="str">
        <f t="shared" si="9"/>
        <v>-</v>
      </c>
      <c r="G82" s="189">
        <v>4.5646185171876867</v>
      </c>
      <c r="H82" s="190" t="str">
        <f t="shared" si="9"/>
        <v>-</v>
      </c>
      <c r="I82" s="189">
        <v>4.779459218871704</v>
      </c>
      <c r="J82" s="190">
        <f t="shared" si="9"/>
        <v>0.21484070168401725</v>
      </c>
      <c r="K82" s="189">
        <v>5.1279868433781566</v>
      </c>
      <c r="L82" s="190">
        <f t="shared" si="10"/>
        <v>0.34852762450645258</v>
      </c>
      <c r="M82" s="189">
        <v>1.617816091954023</v>
      </c>
      <c r="N82" s="190">
        <f t="shared" si="11"/>
        <v>-3.5101707514241336</v>
      </c>
    </row>
    <row r="83" spans="1:15" x14ac:dyDescent="0.25">
      <c r="A83" s="1"/>
      <c r="B83" s="119" t="s">
        <v>90</v>
      </c>
      <c r="C83" s="189">
        <v>3.0194130925507903</v>
      </c>
      <c r="D83" s="190">
        <v>-2.5953522380418788</v>
      </c>
      <c r="E83" s="189" t="s">
        <v>237</v>
      </c>
      <c r="F83" s="190" t="str">
        <f t="shared" si="9"/>
        <v>-</v>
      </c>
      <c r="G83" s="189">
        <v>5.0483530961791834</v>
      </c>
      <c r="H83" s="190" t="str">
        <f t="shared" si="9"/>
        <v>-</v>
      </c>
      <c r="I83" s="189">
        <v>5.0990189368012775</v>
      </c>
      <c r="J83" s="190">
        <f t="shared" si="9"/>
        <v>5.0665840622094116E-2</v>
      </c>
      <c r="K83" s="189">
        <v>5.1554667242869492</v>
      </c>
      <c r="L83" s="190">
        <f t="shared" si="10"/>
        <v>5.6447787485671697E-2</v>
      </c>
      <c r="M83" s="189"/>
      <c r="N83" s="190"/>
    </row>
    <row r="84" spans="1:15" x14ac:dyDescent="0.25">
      <c r="A84" s="1"/>
      <c r="B84" s="119" t="s">
        <v>92</v>
      </c>
      <c r="C84" s="189">
        <v>3.2609243697478991</v>
      </c>
      <c r="D84" s="190">
        <v>-1.7867130831461004</v>
      </c>
      <c r="E84" s="189" t="s">
        <v>237</v>
      </c>
      <c r="F84" s="190" t="str">
        <f t="shared" si="9"/>
        <v>-</v>
      </c>
      <c r="G84" s="189">
        <v>4.7716158994672861</v>
      </c>
      <c r="H84" s="190" t="str">
        <f t="shared" si="9"/>
        <v>-</v>
      </c>
      <c r="I84" s="189">
        <v>5.0577334283677837</v>
      </c>
      <c r="J84" s="190">
        <f t="shared" si="9"/>
        <v>0.28611752890049758</v>
      </c>
      <c r="K84" s="189">
        <v>4.2832931941842833</v>
      </c>
      <c r="L84" s="190">
        <f t="shared" si="10"/>
        <v>-0.77444023418350039</v>
      </c>
      <c r="M84" s="189"/>
      <c r="N84" s="190"/>
    </row>
    <row r="85" spans="1:15" x14ac:dyDescent="0.25">
      <c r="A85" s="1"/>
      <c r="B85" s="119" t="s">
        <v>94</v>
      </c>
      <c r="C85" s="189">
        <v>3.5525017618040873</v>
      </c>
      <c r="D85" s="190">
        <v>-1.8213830043094785</v>
      </c>
      <c r="E85" s="189" t="s">
        <v>237</v>
      </c>
      <c r="F85" s="190" t="str">
        <f t="shared" si="9"/>
        <v>-</v>
      </c>
      <c r="G85" s="189">
        <v>5.0506846024501559</v>
      </c>
      <c r="H85" s="190" t="str">
        <f t="shared" si="9"/>
        <v>-</v>
      </c>
      <c r="I85" s="189">
        <v>5.9711887477313974</v>
      </c>
      <c r="J85" s="190">
        <f t="shared" si="9"/>
        <v>0.92050414528124147</v>
      </c>
      <c r="K85" s="189">
        <v>4.5765741728922089</v>
      </c>
      <c r="L85" s="190">
        <f t="shared" si="10"/>
        <v>-1.3946145748391885</v>
      </c>
      <c r="M85" s="189"/>
      <c r="N85" s="190"/>
    </row>
    <row r="86" spans="1:15" x14ac:dyDescent="0.25">
      <c r="A86" s="1"/>
      <c r="B86" s="119" t="s">
        <v>96</v>
      </c>
      <c r="C86" s="189">
        <v>4.7919308357348704</v>
      </c>
      <c r="D86" s="190">
        <v>-1.4734189249819609</v>
      </c>
      <c r="E86" s="189" t="s">
        <v>237</v>
      </c>
      <c r="F86" s="190" t="str">
        <f t="shared" si="9"/>
        <v>-</v>
      </c>
      <c r="G86" s="189">
        <v>5.992108843537415</v>
      </c>
      <c r="H86" s="190" t="str">
        <f t="shared" si="9"/>
        <v>-</v>
      </c>
      <c r="I86" s="189">
        <v>6.0141643059490084</v>
      </c>
      <c r="J86" s="190">
        <f t="shared" si="9"/>
        <v>2.2055462411593396E-2</v>
      </c>
      <c r="K86" s="189">
        <v>5.6595463554283194</v>
      </c>
      <c r="L86" s="190">
        <f t="shared" si="10"/>
        <v>-0.35461795052068901</v>
      </c>
      <c r="M86" s="189"/>
      <c r="N86" s="190"/>
    </row>
    <row r="87" spans="1:15" ht="15.75" x14ac:dyDescent="0.25">
      <c r="B87" s="122" t="s">
        <v>33</v>
      </c>
      <c r="C87" s="191">
        <v>5.4836294229922187</v>
      </c>
      <c r="D87" s="192">
        <v>-0.21365725707355843</v>
      </c>
      <c r="E87" s="191" t="s">
        <v>237</v>
      </c>
      <c r="F87" s="192" t="str">
        <f t="shared" si="9"/>
        <v>-</v>
      </c>
      <c r="G87" s="191">
        <v>4.682944665637442</v>
      </c>
      <c r="H87" s="192" t="str">
        <f t="shared" si="9"/>
        <v>-</v>
      </c>
      <c r="I87" s="191">
        <v>5.1413953668476946</v>
      </c>
      <c r="J87" s="192">
        <f t="shared" si="9"/>
        <v>0.45845070121025255</v>
      </c>
      <c r="K87" s="191">
        <v>4.9450744809921812</v>
      </c>
      <c r="L87" s="192">
        <f t="shared" si="10"/>
        <v>-0.19632088585551344</v>
      </c>
      <c r="M87" s="191">
        <v>4.4846585746569438</v>
      </c>
      <c r="N87" s="192">
        <v>-0.50055228611717517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9.8849193282844912</v>
      </c>
      <c r="D97" s="190">
        <v>-7.3869152351059952E-2</v>
      </c>
      <c r="E97" s="189" t="s">
        <v>237</v>
      </c>
      <c r="F97" s="190" t="str">
        <f t="shared" ref="F97:J109" si="12">IFERROR(E97-C97,"-")</f>
        <v>-</v>
      </c>
      <c r="G97" s="189">
        <v>8.5843552342842386</v>
      </c>
      <c r="H97" s="190" t="str">
        <f t="shared" si="12"/>
        <v>-</v>
      </c>
      <c r="I97" s="189">
        <v>9.3138983693591211</v>
      </c>
      <c r="J97" s="190">
        <f t="shared" si="12"/>
        <v>0.72954313507488244</v>
      </c>
      <c r="K97" s="189">
        <v>9.293335977786592</v>
      </c>
      <c r="L97" s="190">
        <f t="shared" ref="L97:L109" si="13">IFERROR(K97-I97,"-")</f>
        <v>-2.0562391572529037E-2</v>
      </c>
      <c r="M97" s="189">
        <v>9.2200056996295245</v>
      </c>
      <c r="N97" s="190">
        <f>IFERROR(M97-K97,"-")</f>
        <v>-7.3330278157067497E-2</v>
      </c>
    </row>
    <row r="98" spans="2:14" x14ac:dyDescent="0.25">
      <c r="B98" s="119" t="s">
        <v>76</v>
      </c>
      <c r="C98" s="189">
        <v>10.220738900962434</v>
      </c>
      <c r="D98" s="190">
        <v>0.17723513715365513</v>
      </c>
      <c r="E98" s="189" t="s">
        <v>237</v>
      </c>
      <c r="F98" s="190" t="str">
        <f t="shared" si="12"/>
        <v>-</v>
      </c>
      <c r="G98" s="189">
        <v>7.9516147569244913</v>
      </c>
      <c r="H98" s="190" t="str">
        <f t="shared" si="12"/>
        <v>-</v>
      </c>
      <c r="I98" s="189">
        <v>9.257286535303777</v>
      </c>
      <c r="J98" s="190">
        <f t="shared" si="12"/>
        <v>1.3056717783792857</v>
      </c>
      <c r="K98" s="189">
        <v>8.9097140618879749</v>
      </c>
      <c r="L98" s="190">
        <f t="shared" si="13"/>
        <v>-0.34757247341580211</v>
      </c>
      <c r="M98" s="189" t="s">
        <v>237</v>
      </c>
      <c r="N98" s="190" t="str">
        <f t="shared" ref="N98:N106" si="14">IFERROR(M98-K98,"-")</f>
        <v>-</v>
      </c>
    </row>
    <row r="99" spans="2:14" x14ac:dyDescent="0.25">
      <c r="B99" s="119" t="s">
        <v>78</v>
      </c>
      <c r="C99" s="189">
        <v>12.805318138651472</v>
      </c>
      <c r="D99" s="190">
        <v>5.3465672807242246</v>
      </c>
      <c r="E99" s="189" t="s">
        <v>237</v>
      </c>
      <c r="F99" s="190" t="str">
        <f t="shared" si="12"/>
        <v>-</v>
      </c>
      <c r="G99" s="189">
        <v>7.3445565689889385</v>
      </c>
      <c r="H99" s="190" t="str">
        <f t="shared" si="12"/>
        <v>-</v>
      </c>
      <c r="I99" s="189">
        <v>7.3106765741102855</v>
      </c>
      <c r="J99" s="190">
        <f t="shared" si="12"/>
        <v>-3.3879994878653008E-2</v>
      </c>
      <c r="K99" s="189">
        <v>7.2692931975800503</v>
      </c>
      <c r="L99" s="190">
        <f t="shared" si="13"/>
        <v>-4.1383376530235161E-2</v>
      </c>
      <c r="M99" s="189" t="s">
        <v>237</v>
      </c>
      <c r="N99" s="190" t="str">
        <f t="shared" si="14"/>
        <v>-</v>
      </c>
    </row>
    <row r="100" spans="2:14" x14ac:dyDescent="0.25">
      <c r="B100" s="119" t="s">
        <v>80</v>
      </c>
      <c r="C100" s="189" t="s">
        <v>237</v>
      </c>
      <c r="D100" s="190" t="s">
        <v>237</v>
      </c>
      <c r="E100" s="189" t="s">
        <v>237</v>
      </c>
      <c r="F100" s="190" t="str">
        <f t="shared" si="12"/>
        <v>-</v>
      </c>
      <c r="G100" s="189">
        <v>6.0684907784223743</v>
      </c>
      <c r="H100" s="190" t="str">
        <f t="shared" si="12"/>
        <v>-</v>
      </c>
      <c r="I100" s="189">
        <v>5.7219251336898393</v>
      </c>
      <c r="J100" s="190">
        <f t="shared" si="12"/>
        <v>-0.34656564473253493</v>
      </c>
      <c r="K100" s="189">
        <v>5.7332398504273501</v>
      </c>
      <c r="L100" s="190">
        <f t="shared" si="13"/>
        <v>1.1314716737510722E-2</v>
      </c>
      <c r="M100" s="189" t="s">
        <v>237</v>
      </c>
      <c r="N100" s="190" t="str">
        <f t="shared" si="14"/>
        <v>-</v>
      </c>
    </row>
    <row r="101" spans="2:14" x14ac:dyDescent="0.25">
      <c r="B101" s="119" t="s">
        <v>82</v>
      </c>
      <c r="C101" s="189" t="s">
        <v>237</v>
      </c>
      <c r="D101" s="190" t="s">
        <v>237</v>
      </c>
      <c r="E101" s="189" t="s">
        <v>237</v>
      </c>
      <c r="F101" s="190" t="str">
        <f t="shared" si="12"/>
        <v>-</v>
      </c>
      <c r="G101" s="189">
        <v>5.7903292181069963</v>
      </c>
      <c r="H101" s="190" t="str">
        <f t="shared" si="12"/>
        <v>-</v>
      </c>
      <c r="I101" s="189">
        <v>5.6535836177474401</v>
      </c>
      <c r="J101" s="190">
        <f t="shared" si="12"/>
        <v>-0.13674560035955619</v>
      </c>
      <c r="K101" s="189">
        <v>4.600628519051984</v>
      </c>
      <c r="L101" s="190">
        <f t="shared" si="13"/>
        <v>-1.0529550986954561</v>
      </c>
      <c r="M101" s="189" t="s">
        <v>237</v>
      </c>
      <c r="N101" s="190" t="str">
        <f t="shared" si="14"/>
        <v>-</v>
      </c>
    </row>
    <row r="102" spans="2:14" x14ac:dyDescent="0.25">
      <c r="B102" s="119" t="s">
        <v>84</v>
      </c>
      <c r="C102" s="189" t="s">
        <v>237</v>
      </c>
      <c r="D102" s="190" t="s">
        <v>237</v>
      </c>
      <c r="E102" s="189" t="s">
        <v>237</v>
      </c>
      <c r="F102" s="190" t="str">
        <f t="shared" si="12"/>
        <v>-</v>
      </c>
      <c r="G102" s="189">
        <v>5.6081441922563418</v>
      </c>
      <c r="H102" s="190" t="str">
        <f t="shared" si="12"/>
        <v>-</v>
      </c>
      <c r="I102" s="189">
        <v>5.485732448085888</v>
      </c>
      <c r="J102" s="190">
        <f t="shared" si="12"/>
        <v>-0.12241174417045375</v>
      </c>
      <c r="K102" s="189">
        <v>4.8902332105909174</v>
      </c>
      <c r="L102" s="190">
        <f t="shared" si="13"/>
        <v>-0.59549923749497058</v>
      </c>
      <c r="M102" s="189" t="s">
        <v>237</v>
      </c>
      <c r="N102" s="190" t="str">
        <f t="shared" si="14"/>
        <v>-</v>
      </c>
    </row>
    <row r="103" spans="2:14" x14ac:dyDescent="0.25">
      <c r="B103" s="119" t="s">
        <v>86</v>
      </c>
      <c r="C103" s="189" t="s">
        <v>237</v>
      </c>
      <c r="D103" s="190" t="s">
        <v>237</v>
      </c>
      <c r="E103" s="189" t="s">
        <v>237</v>
      </c>
      <c r="F103" s="190" t="str">
        <f t="shared" si="12"/>
        <v>-</v>
      </c>
      <c r="G103" s="189">
        <v>5.626368785399622</v>
      </c>
      <c r="H103" s="190" t="str">
        <f t="shared" si="12"/>
        <v>-</v>
      </c>
      <c r="I103" s="189">
        <v>7.1024423857285051</v>
      </c>
      <c r="J103" s="190">
        <f t="shared" si="12"/>
        <v>1.476073600328883</v>
      </c>
      <c r="K103" s="189">
        <v>5.563702379016962</v>
      </c>
      <c r="L103" s="190">
        <f t="shared" si="13"/>
        <v>-1.5387400067115431</v>
      </c>
      <c r="M103" s="189" t="s">
        <v>237</v>
      </c>
      <c r="N103" s="190" t="str">
        <f t="shared" si="14"/>
        <v>-</v>
      </c>
    </row>
    <row r="104" spans="2:14" x14ac:dyDescent="0.25">
      <c r="B104" s="119" t="s">
        <v>88</v>
      </c>
      <c r="C104" s="189">
        <v>6.3479152426520846</v>
      </c>
      <c r="D104" s="190">
        <v>-0.9609989664631966</v>
      </c>
      <c r="E104" s="189" t="s">
        <v>237</v>
      </c>
      <c r="F104" s="190" t="str">
        <f t="shared" si="12"/>
        <v>-</v>
      </c>
      <c r="G104" s="189">
        <v>6.354030339083879</v>
      </c>
      <c r="H104" s="190" t="str">
        <f t="shared" si="12"/>
        <v>-</v>
      </c>
      <c r="I104" s="189">
        <v>6.8658968307484827</v>
      </c>
      <c r="J104" s="190">
        <f t="shared" si="12"/>
        <v>0.51186649166460363</v>
      </c>
      <c r="K104" s="189">
        <v>6.2951491687542704</v>
      </c>
      <c r="L104" s="190">
        <f t="shared" si="13"/>
        <v>-0.57074766199421223</v>
      </c>
      <c r="M104" s="189" t="s">
        <v>237</v>
      </c>
      <c r="N104" s="190" t="str">
        <f t="shared" si="14"/>
        <v>-</v>
      </c>
    </row>
    <row r="105" spans="2:14" x14ac:dyDescent="0.25">
      <c r="B105" s="119" t="s">
        <v>90</v>
      </c>
      <c r="C105" s="189">
        <v>5.2441988950276244</v>
      </c>
      <c r="D105" s="190">
        <v>-2.1436234200177608</v>
      </c>
      <c r="E105" s="189" t="s">
        <v>237</v>
      </c>
      <c r="F105" s="190" t="str">
        <f t="shared" si="12"/>
        <v>-</v>
      </c>
      <c r="G105" s="189">
        <v>6.1427309315794636</v>
      </c>
      <c r="H105" s="190" t="str">
        <f t="shared" si="12"/>
        <v>-</v>
      </c>
      <c r="I105" s="189">
        <v>5.7911396979113974</v>
      </c>
      <c r="J105" s="190">
        <f t="shared" si="12"/>
        <v>-0.35159123366806622</v>
      </c>
      <c r="K105" s="189">
        <v>5.840097162154156</v>
      </c>
      <c r="L105" s="190">
        <f t="shared" si="13"/>
        <v>4.8957464242758597E-2</v>
      </c>
      <c r="M105" s="189"/>
      <c r="N105" s="190"/>
    </row>
    <row r="106" spans="2:14" x14ac:dyDescent="0.25">
      <c r="B106" s="119" t="s">
        <v>92</v>
      </c>
      <c r="C106" s="189">
        <v>3.5854975572126513</v>
      </c>
      <c r="D106" s="190">
        <v>-3.7894920770853835</v>
      </c>
      <c r="E106" s="189" t="s">
        <v>237</v>
      </c>
      <c r="F106" s="190" t="str">
        <f t="shared" si="12"/>
        <v>-</v>
      </c>
      <c r="G106" s="189">
        <v>5.7314780273073191</v>
      </c>
      <c r="H106" s="190" t="str">
        <f t="shared" si="12"/>
        <v>-</v>
      </c>
      <c r="I106" s="189">
        <v>6.3435854575846218</v>
      </c>
      <c r="J106" s="190">
        <f t="shared" si="12"/>
        <v>0.61210743027730263</v>
      </c>
      <c r="K106" s="189">
        <v>5.8118023369671645</v>
      </c>
      <c r="L106" s="190">
        <f t="shared" si="13"/>
        <v>-0.53178312061745725</v>
      </c>
      <c r="M106" s="189"/>
      <c r="N106" s="190"/>
    </row>
    <row r="107" spans="2:14" x14ac:dyDescent="0.25">
      <c r="B107" s="119" t="s">
        <v>94</v>
      </c>
      <c r="C107" s="189">
        <v>5.598875351452671</v>
      </c>
      <c r="D107" s="190">
        <v>-2.7694778551216128</v>
      </c>
      <c r="E107" s="189" t="s">
        <v>237</v>
      </c>
      <c r="F107" s="190" t="str">
        <f t="shared" si="12"/>
        <v>-</v>
      </c>
      <c r="G107" s="189">
        <v>7.4990433118803272</v>
      </c>
      <c r="H107" s="190" t="str">
        <f t="shared" si="12"/>
        <v>-</v>
      </c>
      <c r="I107" s="189">
        <v>8.6148577951108152</v>
      </c>
      <c r="J107" s="190">
        <f t="shared" si="12"/>
        <v>1.1158144832304879</v>
      </c>
      <c r="K107" s="189">
        <v>7.5575350230787919</v>
      </c>
      <c r="L107" s="190">
        <f t="shared" si="13"/>
        <v>-1.0573227720320233</v>
      </c>
      <c r="M107" s="189"/>
      <c r="N107" s="190"/>
    </row>
    <row r="108" spans="2:14" x14ac:dyDescent="0.25">
      <c r="B108" s="119" t="s">
        <v>96</v>
      </c>
      <c r="C108" s="189">
        <v>4.9867205542725177</v>
      </c>
      <c r="D108" s="190">
        <v>-3.7835812565926741</v>
      </c>
      <c r="E108" s="189" t="s">
        <v>237</v>
      </c>
      <c r="F108" s="190" t="str">
        <f t="shared" si="12"/>
        <v>-</v>
      </c>
      <c r="G108" s="189">
        <v>8.3665393013100431</v>
      </c>
      <c r="H108" s="190" t="str">
        <f t="shared" si="12"/>
        <v>-</v>
      </c>
      <c r="I108" s="189">
        <v>8.0222684342777928</v>
      </c>
      <c r="J108" s="190">
        <f t="shared" si="12"/>
        <v>-0.34427086703225029</v>
      </c>
      <c r="K108" s="189">
        <v>8.2184356573014217</v>
      </c>
      <c r="L108" s="190">
        <f t="shared" si="13"/>
        <v>0.19616722302362888</v>
      </c>
      <c r="M108" s="189"/>
      <c r="N108" s="190"/>
    </row>
    <row r="109" spans="2:14" ht="15.75" x14ac:dyDescent="0.25">
      <c r="B109" s="122" t="s">
        <v>33</v>
      </c>
      <c r="C109" s="191">
        <v>7.997040568868429</v>
      </c>
      <c r="D109" s="192">
        <v>0.25889955530991582</v>
      </c>
      <c r="E109" s="191" t="s">
        <v>237</v>
      </c>
      <c r="F109" s="192" t="str">
        <f t="shared" si="12"/>
        <v>-</v>
      </c>
      <c r="G109" s="191">
        <v>6.6265017537382311</v>
      </c>
      <c r="H109" s="192" t="str">
        <f t="shared" si="12"/>
        <v>-</v>
      </c>
      <c r="I109" s="191">
        <v>6.9992286501377414</v>
      </c>
      <c r="J109" s="192">
        <f t="shared" si="12"/>
        <v>0.37272689639951029</v>
      </c>
      <c r="K109" s="191">
        <v>6.4162603502495603</v>
      </c>
      <c r="L109" s="192">
        <f t="shared" si="13"/>
        <v>-0.58296829988818111</v>
      </c>
      <c r="M109" s="191">
        <v>6.1894525739471256</v>
      </c>
      <c r="N109" s="192">
        <v>-9.1244541027368342E-2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8B52-B494-4E08-A9F7-5F9FF944FFB2}">
  <sheetPr>
    <tabColor rgb="FF7030A0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BCE7-0911-45EE-970D-3291134E657E}">
  <sheetPr>
    <tabColor rgb="FFAC75D5"/>
  </sheetPr>
  <dimension ref="A1:AC112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0.56399999999999995</v>
      </c>
      <c r="D9" s="121">
        <v>9.4508053561032312E-2</v>
      </c>
      <c r="E9" s="198">
        <v>0.19170000000000001</v>
      </c>
      <c r="F9" s="121">
        <f t="shared" ref="F9:L21" si="0">IFERROR(E9/C9-1,"-")</f>
        <v>-0.66010638297872337</v>
      </c>
      <c r="G9" s="198">
        <v>0.58840000000000003</v>
      </c>
      <c r="H9" s="121">
        <f t="shared" si="0"/>
        <v>2.0693792383933229</v>
      </c>
      <c r="I9" s="198">
        <v>0.69830000000000003</v>
      </c>
      <c r="J9" s="121">
        <f t="shared" si="0"/>
        <v>0.18677770224337187</v>
      </c>
      <c r="K9" s="198">
        <v>0.69889999999999997</v>
      </c>
      <c r="L9" s="121">
        <f t="shared" si="0"/>
        <v>8.5922955749673235E-4</v>
      </c>
      <c r="M9" s="198">
        <v>0.68330000000000002</v>
      </c>
      <c r="N9" s="121">
        <f t="shared" ref="N9:N18" si="1">IFERROR(M9/K9-1,"-")</f>
        <v>-2.2320789812562469E-2</v>
      </c>
    </row>
    <row r="10" spans="1:16" x14ac:dyDescent="0.25">
      <c r="A10" s="1" t="s">
        <v>75</v>
      </c>
      <c r="B10" s="119" t="s">
        <v>76</v>
      </c>
      <c r="C10" s="198">
        <v>0.69359999999999999</v>
      </c>
      <c r="D10" s="121">
        <v>-4.3837882547560048E-2</v>
      </c>
      <c r="E10" s="198">
        <v>0.2379</v>
      </c>
      <c r="F10" s="121">
        <f t="shared" si="0"/>
        <v>-0.6570069204152249</v>
      </c>
      <c r="G10" s="198">
        <v>0.65049999999999997</v>
      </c>
      <c r="H10" s="121">
        <f t="shared" si="0"/>
        <v>1.7343421605716687</v>
      </c>
      <c r="I10" s="198">
        <v>0.76769999999999994</v>
      </c>
      <c r="J10" s="121">
        <f t="shared" si="0"/>
        <v>0.18016910069177561</v>
      </c>
      <c r="K10" s="198">
        <v>0.83169999999999999</v>
      </c>
      <c r="L10" s="121">
        <f t="shared" si="0"/>
        <v>8.3365898137293337E-2</v>
      </c>
      <c r="M10" s="198">
        <v>0.69579999999999997</v>
      </c>
      <c r="N10" s="121">
        <f t="shared" si="1"/>
        <v>-0.16340026451845624</v>
      </c>
    </row>
    <row r="11" spans="1:16" x14ac:dyDescent="0.25">
      <c r="A11" s="1" t="s">
        <v>77</v>
      </c>
      <c r="B11" s="119" t="s">
        <v>78</v>
      </c>
      <c r="C11" s="198">
        <v>0.33079999999999998</v>
      </c>
      <c r="D11" s="121">
        <v>-0.53296625723563462</v>
      </c>
      <c r="E11" s="198">
        <v>0.34399999999999997</v>
      </c>
      <c r="F11" s="121">
        <f t="shared" si="0"/>
        <v>3.9903264812575445E-2</v>
      </c>
      <c r="G11" s="198">
        <v>0.65599999999999992</v>
      </c>
      <c r="H11" s="121">
        <f t="shared" si="0"/>
        <v>0.90697674418604635</v>
      </c>
      <c r="I11" s="198">
        <v>0.75919999999999999</v>
      </c>
      <c r="J11" s="121">
        <f t="shared" si="0"/>
        <v>0.15731707317073185</v>
      </c>
      <c r="K11" s="198">
        <v>0.81389999999999996</v>
      </c>
      <c r="L11" s="121">
        <f t="shared" si="0"/>
        <v>7.204952581664914E-2</v>
      </c>
      <c r="M11" s="198">
        <v>0.67559999999999998</v>
      </c>
      <c r="N11" s="121">
        <f t="shared" si="1"/>
        <v>-0.16992259491338002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0.29299999999999998</v>
      </c>
      <c r="F12" s="121" t="str">
        <f t="shared" si="0"/>
        <v>-</v>
      </c>
      <c r="G12" s="198">
        <v>0.61299999999999999</v>
      </c>
      <c r="H12" s="121">
        <f t="shared" si="0"/>
        <v>1.0921501706484644</v>
      </c>
      <c r="I12" s="198">
        <v>0.63869999999999993</v>
      </c>
      <c r="J12" s="121">
        <f t="shared" si="0"/>
        <v>4.1924959216965707E-2</v>
      </c>
      <c r="K12" s="198">
        <v>0.68099999999999994</v>
      </c>
      <c r="L12" s="121">
        <f t="shared" si="0"/>
        <v>6.622827618600291E-2</v>
      </c>
      <c r="M12" s="198">
        <v>0.59329999999999994</v>
      </c>
      <c r="N12" s="121">
        <f t="shared" si="1"/>
        <v>-0.12878120411160054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0.39149999999999996</v>
      </c>
      <c r="F13" s="121" t="str">
        <f t="shared" si="0"/>
        <v>-</v>
      </c>
      <c r="G13" s="198">
        <v>0.56340000000000001</v>
      </c>
      <c r="H13" s="121">
        <f t="shared" si="0"/>
        <v>0.43908045977011523</v>
      </c>
      <c r="I13" s="198">
        <v>0.59040000000000004</v>
      </c>
      <c r="J13" s="121">
        <f t="shared" si="0"/>
        <v>4.7923322683706138E-2</v>
      </c>
      <c r="K13" s="198">
        <v>0.64980000000000004</v>
      </c>
      <c r="L13" s="121">
        <f t="shared" si="0"/>
        <v>0.10060975609756095</v>
      </c>
      <c r="M13" s="198">
        <v>0.64280000000000004</v>
      </c>
      <c r="N13" s="121">
        <f t="shared" si="1"/>
        <v>-1.0772545398584188E-2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0.39329999999999998</v>
      </c>
      <c r="F14" s="121" t="str">
        <f t="shared" si="0"/>
        <v>-</v>
      </c>
      <c r="G14" s="198">
        <v>0.66049999999999998</v>
      </c>
      <c r="H14" s="121">
        <f t="shared" si="0"/>
        <v>0.67937960844139345</v>
      </c>
      <c r="I14" s="198">
        <v>0.52149999999999996</v>
      </c>
      <c r="J14" s="121">
        <f t="shared" si="0"/>
        <v>-0.21044663133989405</v>
      </c>
      <c r="K14" s="198">
        <v>0.76209999999999989</v>
      </c>
      <c r="L14" s="121">
        <f t="shared" si="0"/>
        <v>0.46136145733461165</v>
      </c>
      <c r="M14" s="198">
        <v>0.57740000000000002</v>
      </c>
      <c r="N14" s="121">
        <f t="shared" si="1"/>
        <v>-0.2423566461094343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0.39350000000000002</v>
      </c>
      <c r="F15" s="121" t="str">
        <f t="shared" si="0"/>
        <v>-</v>
      </c>
      <c r="G15" s="198">
        <v>0.52110000000000001</v>
      </c>
      <c r="H15" s="121">
        <f t="shared" si="0"/>
        <v>0.32426937738246497</v>
      </c>
      <c r="I15" s="198">
        <v>0.46679999999999999</v>
      </c>
      <c r="J15" s="121">
        <f t="shared" si="0"/>
        <v>-0.10420264824409908</v>
      </c>
      <c r="K15" s="198">
        <v>0.85219999999999996</v>
      </c>
      <c r="L15" s="121">
        <f t="shared" si="0"/>
        <v>0.8256212510711225</v>
      </c>
      <c r="M15" s="198">
        <v>0.47909999999999997</v>
      </c>
      <c r="N15" s="121">
        <f t="shared" si="1"/>
        <v>-0.43780802628490967</v>
      </c>
    </row>
    <row r="16" spans="1:16" x14ac:dyDescent="0.25">
      <c r="A16" s="1" t="s">
        <v>87</v>
      </c>
      <c r="B16" s="119" t="s">
        <v>88</v>
      </c>
      <c r="C16" s="198">
        <v>0.43159999999999998</v>
      </c>
      <c r="D16" s="121">
        <v>-0.4386786318116791</v>
      </c>
      <c r="E16" s="198">
        <v>0.44319999999999998</v>
      </c>
      <c r="F16" s="121">
        <f t="shared" si="0"/>
        <v>2.6876737720111121E-2</v>
      </c>
      <c r="G16" s="198">
        <v>0.72010000000000007</v>
      </c>
      <c r="H16" s="121">
        <f t="shared" si="0"/>
        <v>0.62477436823104715</v>
      </c>
      <c r="I16" s="198">
        <v>0.60020000000000007</v>
      </c>
      <c r="J16" s="121">
        <f t="shared" si="0"/>
        <v>-0.16650465213164833</v>
      </c>
      <c r="K16" s="198">
        <v>0.88090000000000002</v>
      </c>
      <c r="L16" s="121">
        <f t="shared" si="0"/>
        <v>0.46767744085304885</v>
      </c>
      <c r="M16" s="198">
        <v>0.56369999999999998</v>
      </c>
      <c r="N16" s="121">
        <f t="shared" si="1"/>
        <v>-0.36008627540015892</v>
      </c>
    </row>
    <row r="17" spans="1:29" x14ac:dyDescent="0.25">
      <c r="A17" s="1" t="s">
        <v>89</v>
      </c>
      <c r="B17" s="119" t="s">
        <v>90</v>
      </c>
      <c r="C17" s="198">
        <v>0.29139999999999999</v>
      </c>
      <c r="D17" s="121">
        <v>-0.60087659224763734</v>
      </c>
      <c r="E17" s="198">
        <v>0.51200000000000001</v>
      </c>
      <c r="F17" s="121">
        <f t="shared" si="0"/>
        <v>0.75703500343170904</v>
      </c>
      <c r="G17" s="198">
        <v>0.69769999999999999</v>
      </c>
      <c r="H17" s="121">
        <f t="shared" si="0"/>
        <v>0.36269531249999987</v>
      </c>
      <c r="I17" s="198">
        <v>0.53320000000000001</v>
      </c>
      <c r="J17" s="121">
        <f t="shared" si="0"/>
        <v>-0.23577468826143044</v>
      </c>
      <c r="K17" s="198">
        <v>0.80830000000000002</v>
      </c>
      <c r="L17" s="121">
        <f t="shared" si="0"/>
        <v>0.51594148537134288</v>
      </c>
      <c r="M17" s="198"/>
      <c r="N17" s="121"/>
    </row>
    <row r="18" spans="1:29" x14ac:dyDescent="0.25">
      <c r="A18" s="1" t="s">
        <v>91</v>
      </c>
      <c r="B18" s="119" t="s">
        <v>92</v>
      </c>
      <c r="C18" s="198">
        <v>0.22320000000000001</v>
      </c>
      <c r="D18" s="121">
        <v>-0.64548919949174077</v>
      </c>
      <c r="E18" s="198">
        <v>0.52229999999999999</v>
      </c>
      <c r="F18" s="121">
        <f t="shared" si="0"/>
        <v>1.34005376344086</v>
      </c>
      <c r="G18" s="198">
        <v>0.56420000000000003</v>
      </c>
      <c r="H18" s="121">
        <f t="shared" si="0"/>
        <v>8.0222094581658077E-2</v>
      </c>
      <c r="I18" s="198">
        <v>0.53239999999999998</v>
      </c>
      <c r="J18" s="121">
        <f t="shared" si="0"/>
        <v>-5.6362991846862887E-2</v>
      </c>
      <c r="K18" s="198">
        <v>0.78510000000000002</v>
      </c>
      <c r="L18" s="121">
        <f t="shared" si="0"/>
        <v>0.47464312546957177</v>
      </c>
      <c r="M18" s="198"/>
      <c r="N18" s="121"/>
      <c r="AB18" s="199"/>
    </row>
    <row r="19" spans="1:29" x14ac:dyDescent="0.25">
      <c r="A19" s="1" t="s">
        <v>93</v>
      </c>
      <c r="B19" s="119" t="s">
        <v>94</v>
      </c>
      <c r="C19" s="198">
        <v>0.18469999999999998</v>
      </c>
      <c r="D19" s="121">
        <v>-0.74411194236630651</v>
      </c>
      <c r="E19" s="198">
        <v>0.64989999999999992</v>
      </c>
      <c r="F19" s="121">
        <f t="shared" si="0"/>
        <v>2.5186789388197077</v>
      </c>
      <c r="G19" s="198">
        <v>0.65629999999999999</v>
      </c>
      <c r="H19" s="121">
        <f t="shared" si="0"/>
        <v>9.8476688721342853E-3</v>
      </c>
      <c r="I19" s="198">
        <v>0.65459999999999996</v>
      </c>
      <c r="J19" s="121">
        <f t="shared" si="0"/>
        <v>-2.5902788358982409E-3</v>
      </c>
      <c r="K19" s="198">
        <v>0.81129999999999991</v>
      </c>
      <c r="L19" s="121">
        <f t="shared" si="0"/>
        <v>0.23938282920867704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0.2039</v>
      </c>
      <c r="D20" s="121">
        <v>-0.70619596541786744</v>
      </c>
      <c r="E20" s="198">
        <v>0.57810000000000006</v>
      </c>
      <c r="F20" s="121">
        <f t="shared" si="0"/>
        <v>1.835213339872487</v>
      </c>
      <c r="G20" s="198">
        <v>0.69389999999999996</v>
      </c>
      <c r="H20" s="121">
        <f t="shared" si="0"/>
        <v>0.20031136481577572</v>
      </c>
      <c r="I20" s="198">
        <v>0.56869999999999998</v>
      </c>
      <c r="J20" s="121">
        <f t="shared" si="0"/>
        <v>-0.18042945669404808</v>
      </c>
      <c r="K20" s="198">
        <v>0.76200000000000001</v>
      </c>
      <c r="L20" s="121">
        <f t="shared" si="0"/>
        <v>0.33989801301213296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0.5147906295498732</v>
      </c>
      <c r="D21" s="124">
        <v>-1.5610313583804047E-2</v>
      </c>
      <c r="E21" s="200">
        <v>0.42945341263098274</v>
      </c>
      <c r="F21" s="124">
        <f t="shared" si="0"/>
        <v>-0.16577072701091766</v>
      </c>
      <c r="G21" s="200">
        <v>0.57741590694750078</v>
      </c>
      <c r="H21" s="124">
        <f t="shared" si="0"/>
        <v>0.34453677620128276</v>
      </c>
      <c r="I21" s="200">
        <v>0.61259601883208059</v>
      </c>
      <c r="J21" s="124">
        <f t="shared" si="0"/>
        <v>6.0926814556528042E-2</v>
      </c>
      <c r="K21" s="200">
        <v>0.78531451498170857</v>
      </c>
      <c r="L21" s="124">
        <f t="shared" si="0"/>
        <v>0.28194518220819842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0.74199999999999999</v>
      </c>
      <c r="D31" s="121"/>
      <c r="E31" s="198">
        <v>0.19170000000000001</v>
      </c>
      <c r="F31" s="121">
        <f t="shared" ref="F31:J43" si="2">IFERROR(E31/C31-1,"-")</f>
        <v>-0.74164420485175198</v>
      </c>
      <c r="G31" s="198">
        <v>0.58840000000000003</v>
      </c>
      <c r="H31" s="121">
        <f t="shared" si="2"/>
        <v>2.0693792383933229</v>
      </c>
      <c r="I31" s="198">
        <v>0.69830000000000003</v>
      </c>
      <c r="J31" s="121">
        <f t="shared" si="2"/>
        <v>0.18677770224337187</v>
      </c>
      <c r="K31" s="198">
        <v>0.81290000000000007</v>
      </c>
      <c r="L31" s="121">
        <f t="shared" ref="L31:L43" si="3">IFERROR(K31/I31-1,"-")</f>
        <v>0.16411284548188454</v>
      </c>
      <c r="M31" s="198">
        <v>0.83260000000000001</v>
      </c>
      <c r="N31" s="121">
        <f t="shared" ref="N31:N40" si="4">IFERROR(M31/K31-1,"-")</f>
        <v>2.4234223151679002E-2</v>
      </c>
    </row>
    <row r="32" spans="1:29" x14ac:dyDescent="0.25">
      <c r="B32" s="119" t="s">
        <v>76</v>
      </c>
      <c r="C32" s="198">
        <v>0.70540000000000003</v>
      </c>
      <c r="D32" s="121"/>
      <c r="E32" s="198">
        <v>0.2379</v>
      </c>
      <c r="F32" s="121">
        <f t="shared" si="2"/>
        <v>-0.66274454210377098</v>
      </c>
      <c r="G32" s="198">
        <v>0.57899999999999996</v>
      </c>
      <c r="H32" s="121">
        <f t="shared" si="2"/>
        <v>1.4337957124842369</v>
      </c>
      <c r="I32" s="198">
        <v>0.77190000000000003</v>
      </c>
      <c r="J32" s="121">
        <f t="shared" si="2"/>
        <v>0.33316062176165828</v>
      </c>
      <c r="K32" s="198">
        <v>0.89349999999999996</v>
      </c>
      <c r="L32" s="121">
        <f t="shared" si="3"/>
        <v>0.15753335924342515</v>
      </c>
      <c r="M32" s="198">
        <v>0.69579999999999997</v>
      </c>
      <c r="N32" s="121">
        <f t="shared" si="4"/>
        <v>-0.22126468942361499</v>
      </c>
    </row>
    <row r="33" spans="2:16" x14ac:dyDescent="0.25">
      <c r="B33" s="119" t="s">
        <v>78</v>
      </c>
      <c r="C33" s="198">
        <v>0.32929999999999998</v>
      </c>
      <c r="D33" s="121"/>
      <c r="E33" s="198">
        <v>0.34399999999999997</v>
      </c>
      <c r="F33" s="121">
        <f t="shared" si="2"/>
        <v>4.4640145763741312E-2</v>
      </c>
      <c r="G33" s="198">
        <v>0.65599999999999992</v>
      </c>
      <c r="H33" s="121">
        <f t="shared" si="2"/>
        <v>0.90697674418604635</v>
      </c>
      <c r="I33" s="198">
        <v>0.75919999999999999</v>
      </c>
      <c r="J33" s="121">
        <f t="shared" si="2"/>
        <v>0.15731707317073185</v>
      </c>
      <c r="K33" s="198">
        <v>0.83799999999999997</v>
      </c>
      <c r="L33" s="121">
        <f t="shared" si="3"/>
        <v>0.10379346680716539</v>
      </c>
      <c r="M33" s="198">
        <v>0.67559999999999998</v>
      </c>
      <c r="N33" s="121">
        <f t="shared" si="4"/>
        <v>-0.19379474940334129</v>
      </c>
    </row>
    <row r="34" spans="2:16" x14ac:dyDescent="0.25">
      <c r="B34" s="119" t="s">
        <v>80</v>
      </c>
      <c r="C34" s="198">
        <v>0</v>
      </c>
      <c r="D34" s="121"/>
      <c r="E34" s="198">
        <v>0.29299999999999998</v>
      </c>
      <c r="F34" s="121" t="str">
        <f t="shared" si="2"/>
        <v>-</v>
      </c>
      <c r="G34" s="198">
        <v>0.62850000000000006</v>
      </c>
      <c r="H34" s="121">
        <f t="shared" si="2"/>
        <v>1.1450511945392496</v>
      </c>
      <c r="I34" s="198">
        <v>0.6774</v>
      </c>
      <c r="J34" s="121">
        <f t="shared" si="2"/>
        <v>7.7804295942720758E-2</v>
      </c>
      <c r="K34" s="198">
        <v>0.68799999999999994</v>
      </c>
      <c r="L34" s="121">
        <f t="shared" si="3"/>
        <v>1.5648066135222738E-2</v>
      </c>
      <c r="M34" s="198">
        <v>0.59329999999999994</v>
      </c>
      <c r="N34" s="121">
        <f t="shared" si="4"/>
        <v>-0.13764534883720936</v>
      </c>
    </row>
    <row r="35" spans="2:16" x14ac:dyDescent="0.25">
      <c r="B35" s="119" t="s">
        <v>82</v>
      </c>
      <c r="C35" s="198">
        <v>0</v>
      </c>
      <c r="D35" s="121"/>
      <c r="E35" s="198">
        <v>0.39149999999999996</v>
      </c>
      <c r="F35" s="121" t="str">
        <f t="shared" si="2"/>
        <v>-</v>
      </c>
      <c r="G35" s="198">
        <v>0.59889999999999999</v>
      </c>
      <c r="H35" s="121">
        <f t="shared" si="2"/>
        <v>0.52975734355044724</v>
      </c>
      <c r="I35" s="198">
        <v>0.62049999999999994</v>
      </c>
      <c r="J35" s="121">
        <f t="shared" si="2"/>
        <v>3.6066121222240621E-2</v>
      </c>
      <c r="K35" s="198">
        <v>0.68579999999999997</v>
      </c>
      <c r="L35" s="121">
        <f t="shared" si="3"/>
        <v>0.10523771152296546</v>
      </c>
      <c r="M35" s="198">
        <v>0.64280000000000004</v>
      </c>
      <c r="N35" s="121">
        <f t="shared" si="4"/>
        <v>-6.270049577136183E-2</v>
      </c>
    </row>
    <row r="36" spans="2:16" x14ac:dyDescent="0.25">
      <c r="B36" s="119" t="s">
        <v>84</v>
      </c>
      <c r="C36" s="198">
        <v>0</v>
      </c>
      <c r="D36" s="121"/>
      <c r="E36" s="198">
        <v>0.39329999999999998</v>
      </c>
      <c r="F36" s="121" t="str">
        <f t="shared" si="2"/>
        <v>-</v>
      </c>
      <c r="G36" s="198">
        <v>0.6926000000000001</v>
      </c>
      <c r="H36" s="121">
        <f t="shared" si="2"/>
        <v>0.76099669463513897</v>
      </c>
      <c r="I36" s="198">
        <v>0.52149999999999996</v>
      </c>
      <c r="J36" s="121">
        <f t="shared" si="2"/>
        <v>-0.24704013860814344</v>
      </c>
      <c r="K36" s="198">
        <v>0.79610000000000003</v>
      </c>
      <c r="L36" s="121">
        <f t="shared" si="3"/>
        <v>0.52655800575263689</v>
      </c>
      <c r="M36" s="198">
        <v>0.57740000000000002</v>
      </c>
      <c r="N36" s="121">
        <f t="shared" si="4"/>
        <v>-0.27471423188041699</v>
      </c>
    </row>
    <row r="37" spans="2:16" x14ac:dyDescent="0.25">
      <c r="B37" s="119" t="s">
        <v>86</v>
      </c>
      <c r="C37" s="198">
        <v>0</v>
      </c>
      <c r="D37" s="121"/>
      <c r="E37" s="198">
        <v>0.39350000000000002</v>
      </c>
      <c r="F37" s="121" t="str">
        <f t="shared" si="2"/>
        <v>-</v>
      </c>
      <c r="G37" s="198">
        <v>0.74109999999999998</v>
      </c>
      <c r="H37" s="121">
        <f t="shared" si="2"/>
        <v>0.88335451080050809</v>
      </c>
      <c r="I37" s="198">
        <v>0.78040000000000009</v>
      </c>
      <c r="J37" s="121">
        <f t="shared" si="2"/>
        <v>5.3029280798812639E-2</v>
      </c>
      <c r="K37" s="198">
        <v>0.878</v>
      </c>
      <c r="L37" s="121">
        <f t="shared" si="3"/>
        <v>0.12506406970784201</v>
      </c>
      <c r="M37" s="198">
        <v>0.47909999999999997</v>
      </c>
      <c r="N37" s="121">
        <f t="shared" si="4"/>
        <v>-0.45432801822323465</v>
      </c>
    </row>
    <row r="38" spans="2:16" x14ac:dyDescent="0.25">
      <c r="B38" s="119" t="s">
        <v>88</v>
      </c>
      <c r="C38" s="198">
        <v>0.49719999999999998</v>
      </c>
      <c r="D38" s="121"/>
      <c r="E38" s="198">
        <v>0.44319999999999998</v>
      </c>
      <c r="F38" s="121">
        <f t="shared" si="2"/>
        <v>-0.10860820595333864</v>
      </c>
      <c r="G38" s="198">
        <v>0.74629999999999996</v>
      </c>
      <c r="H38" s="121">
        <f t="shared" si="2"/>
        <v>0.68388989169675085</v>
      </c>
      <c r="I38" s="198">
        <v>0.85400000000000009</v>
      </c>
      <c r="J38" s="121">
        <f t="shared" si="2"/>
        <v>0.14431193889856653</v>
      </c>
      <c r="K38" s="198">
        <v>0.90229999999999999</v>
      </c>
      <c r="L38" s="121">
        <f t="shared" si="3"/>
        <v>5.6557377049180291E-2</v>
      </c>
      <c r="M38" s="198">
        <v>0.56369999999999998</v>
      </c>
      <c r="N38" s="121">
        <f t="shared" si="4"/>
        <v>-0.37526321622520231</v>
      </c>
    </row>
    <row r="39" spans="2:16" x14ac:dyDescent="0.25">
      <c r="B39" s="119" t="s">
        <v>90</v>
      </c>
      <c r="C39" s="198">
        <v>0.32750000000000001</v>
      </c>
      <c r="D39" s="121"/>
      <c r="E39" s="198">
        <v>0.51200000000000001</v>
      </c>
      <c r="F39" s="121">
        <f t="shared" si="2"/>
        <v>0.56335877862595418</v>
      </c>
      <c r="G39" s="198">
        <v>0.76680000000000004</v>
      </c>
      <c r="H39" s="121">
        <f t="shared" si="2"/>
        <v>0.49765625000000013</v>
      </c>
      <c r="I39" s="198">
        <v>0.53320000000000001</v>
      </c>
      <c r="J39" s="121">
        <f t="shared" si="2"/>
        <v>-0.30464267083985397</v>
      </c>
      <c r="K39" s="198">
        <v>0.82719999999999994</v>
      </c>
      <c r="L39" s="121">
        <f t="shared" si="3"/>
        <v>0.55138784696174037</v>
      </c>
      <c r="M39" s="198"/>
      <c r="N39" s="121"/>
    </row>
    <row r="40" spans="2:16" x14ac:dyDescent="0.25">
      <c r="B40" s="119" t="s">
        <v>92</v>
      </c>
      <c r="C40" s="198">
        <v>0.39939999999999998</v>
      </c>
      <c r="D40" s="121"/>
      <c r="E40" s="198">
        <v>0.52229999999999999</v>
      </c>
      <c r="F40" s="121">
        <f t="shared" si="2"/>
        <v>0.30771156735102667</v>
      </c>
      <c r="G40" s="198">
        <v>0.70319999999999994</v>
      </c>
      <c r="H40" s="121">
        <f t="shared" si="2"/>
        <v>0.34635267087880517</v>
      </c>
      <c r="I40" s="198">
        <v>0.7548999999999999</v>
      </c>
      <c r="J40" s="121">
        <f t="shared" si="2"/>
        <v>7.3521046643913568E-2</v>
      </c>
      <c r="K40" s="198">
        <v>0.8237000000000001</v>
      </c>
      <c r="L40" s="121">
        <f t="shared" si="3"/>
        <v>9.1137899059478444E-2</v>
      </c>
      <c r="M40" s="198"/>
      <c r="N40" s="121"/>
    </row>
    <row r="41" spans="2:16" x14ac:dyDescent="0.25">
      <c r="B41" s="119" t="s">
        <v>94</v>
      </c>
      <c r="C41" s="198">
        <v>0.19</v>
      </c>
      <c r="D41" s="121"/>
      <c r="E41" s="198">
        <v>0.64989999999999992</v>
      </c>
      <c r="F41" s="121">
        <f t="shared" si="2"/>
        <v>2.4205263157894734</v>
      </c>
      <c r="G41" s="198">
        <v>0.76680000000000004</v>
      </c>
      <c r="H41" s="121">
        <f t="shared" si="2"/>
        <v>0.1798738267425759</v>
      </c>
      <c r="I41" s="198">
        <v>0.65459999999999996</v>
      </c>
      <c r="J41" s="121">
        <f t="shared" si="2"/>
        <v>-0.14632237871674503</v>
      </c>
      <c r="K41" s="198">
        <v>0.84279999999999999</v>
      </c>
      <c r="L41" s="121">
        <f t="shared" si="3"/>
        <v>0.28750381912618406</v>
      </c>
      <c r="M41" s="198"/>
      <c r="N41" s="121"/>
    </row>
    <row r="42" spans="2:16" x14ac:dyDescent="0.25">
      <c r="B42" s="119" t="s">
        <v>96</v>
      </c>
      <c r="C42" s="198">
        <v>0.20379999999999998</v>
      </c>
      <c r="D42" s="121"/>
      <c r="E42" s="198">
        <v>0.57810000000000006</v>
      </c>
      <c r="F42" s="121">
        <f t="shared" si="2"/>
        <v>1.8366045142296374</v>
      </c>
      <c r="G42" s="198">
        <v>0.69739999999999991</v>
      </c>
      <c r="H42" s="121">
        <f t="shared" si="2"/>
        <v>0.20636568067808314</v>
      </c>
      <c r="I42" s="198">
        <v>0.74459999999999993</v>
      </c>
      <c r="J42" s="121">
        <f t="shared" si="2"/>
        <v>6.767995411528549E-2</v>
      </c>
      <c r="K42" s="198">
        <v>0.7831999999999999</v>
      </c>
      <c r="L42" s="121">
        <f t="shared" si="3"/>
        <v>5.1839914047810964E-2</v>
      </c>
      <c r="M42" s="198"/>
      <c r="N42" s="121"/>
    </row>
    <row r="43" spans="2:16" ht="15.75" x14ac:dyDescent="0.25">
      <c r="B43" s="122" t="s">
        <v>33</v>
      </c>
      <c r="C43" s="200">
        <v>0.51022458290172568</v>
      </c>
      <c r="D43" s="124"/>
      <c r="E43" s="202">
        <v>0.42945341263098274</v>
      </c>
      <c r="F43" s="124">
        <f t="shared" si="2"/>
        <v>-0.15830513263666146</v>
      </c>
      <c r="G43" s="202">
        <v>0.66840723443186234</v>
      </c>
      <c r="H43" s="124">
        <f t="shared" si="2"/>
        <v>0.55641383855111171</v>
      </c>
      <c r="I43" s="200">
        <v>0.61259601883208059</v>
      </c>
      <c r="J43" s="124">
        <f t="shared" si="2"/>
        <v>-8.3498820366928794E-2</v>
      </c>
      <c r="K43" s="200">
        <v>0.81153602495705168</v>
      </c>
      <c r="L43" s="124">
        <f t="shared" si="3"/>
        <v>0.32474910056427042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0.76760000000000006</v>
      </c>
      <c r="D53" s="121"/>
      <c r="E53" s="198" t="s">
        <v>237</v>
      </c>
      <c r="F53" s="121" t="str">
        <f t="shared" ref="F53:J65" si="5">IFERROR(E53/C53-1,"-")</f>
        <v>-</v>
      </c>
      <c r="G53" s="198">
        <v>0</v>
      </c>
      <c r="H53" s="121" t="str">
        <f t="shared" si="5"/>
        <v>-</v>
      </c>
      <c r="I53" s="198">
        <v>0.79079999999999995</v>
      </c>
      <c r="J53" s="121" t="str">
        <f t="shared" si="5"/>
        <v>-</v>
      </c>
      <c r="K53" s="198">
        <v>0.80859999999999999</v>
      </c>
      <c r="L53" s="121">
        <f t="shared" ref="L53:L65" si="6">IFERROR(K53/I53-1,"-")</f>
        <v>2.2508851795649987E-2</v>
      </c>
      <c r="M53" s="198">
        <v>0.83109999999999995</v>
      </c>
      <c r="N53" s="121">
        <f t="shared" ref="N53:N62" si="7">IFERROR(M53/K53-1,"-")</f>
        <v>2.7825871877318775E-2</v>
      </c>
    </row>
    <row r="54" spans="2:16" x14ac:dyDescent="0.25">
      <c r="B54" s="119" t="s">
        <v>76</v>
      </c>
      <c r="C54" s="198">
        <v>0.72809999999999997</v>
      </c>
      <c r="D54" s="121"/>
      <c r="E54" s="198" t="s">
        <v>237</v>
      </c>
      <c r="F54" s="121" t="str">
        <f t="shared" si="5"/>
        <v>-</v>
      </c>
      <c r="G54" s="198">
        <v>0</v>
      </c>
      <c r="H54" s="121" t="str">
        <f t="shared" si="5"/>
        <v>-</v>
      </c>
      <c r="I54" s="198">
        <v>0.76780000000000004</v>
      </c>
      <c r="J54" s="121" t="str">
        <f t="shared" si="5"/>
        <v>-</v>
      </c>
      <c r="K54" s="198">
        <v>0.89769999999999994</v>
      </c>
      <c r="L54" s="121">
        <f t="shared" si="6"/>
        <v>0.16918468351133087</v>
      </c>
      <c r="M54" s="198">
        <v>0.69189999999999996</v>
      </c>
      <c r="N54" s="121">
        <f t="shared" si="7"/>
        <v>-0.22925253425420522</v>
      </c>
    </row>
    <row r="55" spans="2:16" x14ac:dyDescent="0.25">
      <c r="B55" s="119" t="s">
        <v>78</v>
      </c>
      <c r="C55" s="198">
        <v>0.34130000000000005</v>
      </c>
      <c r="D55" s="121"/>
      <c r="E55" s="198" t="s">
        <v>237</v>
      </c>
      <c r="F55" s="121" t="str">
        <f t="shared" si="5"/>
        <v>-</v>
      </c>
      <c r="G55" s="198">
        <v>0</v>
      </c>
      <c r="H55" s="121" t="str">
        <f t="shared" si="5"/>
        <v>-</v>
      </c>
      <c r="I55" s="198">
        <v>0.76249999999999996</v>
      </c>
      <c r="J55" s="121" t="str">
        <f t="shared" si="5"/>
        <v>-</v>
      </c>
      <c r="K55" s="198">
        <v>0.84279999999999999</v>
      </c>
      <c r="L55" s="121">
        <f t="shared" si="6"/>
        <v>0.1053114754098361</v>
      </c>
      <c r="M55" s="198">
        <v>0.67420000000000002</v>
      </c>
      <c r="N55" s="121">
        <f t="shared" si="7"/>
        <v>-0.20004746084480296</v>
      </c>
    </row>
    <row r="56" spans="2:16" x14ac:dyDescent="0.25">
      <c r="B56" s="119" t="s">
        <v>80</v>
      </c>
      <c r="C56" s="198">
        <v>0</v>
      </c>
      <c r="D56" s="121"/>
      <c r="E56" s="198" t="s">
        <v>237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0.68180000000000007</v>
      </c>
      <c r="J56" s="121" t="str">
        <f t="shared" si="5"/>
        <v>-</v>
      </c>
      <c r="K56" s="198">
        <v>0.69059999999999999</v>
      </c>
      <c r="L56" s="121">
        <f t="shared" si="6"/>
        <v>1.2907010853622669E-2</v>
      </c>
      <c r="M56" s="198">
        <v>0.59670000000000001</v>
      </c>
      <c r="N56" s="121">
        <f t="shared" si="7"/>
        <v>-0.13596872284969586</v>
      </c>
    </row>
    <row r="57" spans="2:16" x14ac:dyDescent="0.25">
      <c r="B57" s="119" t="s">
        <v>82</v>
      </c>
      <c r="C57" s="198">
        <v>0</v>
      </c>
      <c r="D57" s="121"/>
      <c r="E57" s="198" t="s">
        <v>237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0.63979999999999992</v>
      </c>
      <c r="J57" s="121" t="str">
        <f t="shared" si="5"/>
        <v>-</v>
      </c>
      <c r="K57" s="198">
        <v>0.69530000000000003</v>
      </c>
      <c r="L57" s="121">
        <f t="shared" si="6"/>
        <v>8.6745858080650384E-2</v>
      </c>
      <c r="M57" s="198">
        <v>0.64370000000000005</v>
      </c>
      <c r="N57" s="121">
        <f t="shared" si="7"/>
        <v>-7.4212570113620036E-2</v>
      </c>
    </row>
    <row r="58" spans="2:16" x14ac:dyDescent="0.25">
      <c r="B58" s="119" t="s">
        <v>84</v>
      </c>
      <c r="C58" s="198">
        <v>0</v>
      </c>
      <c r="D58" s="121"/>
      <c r="E58" s="198" t="s">
        <v>237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0.52880000000000005</v>
      </c>
      <c r="J58" s="121" t="str">
        <f t="shared" si="5"/>
        <v>-</v>
      </c>
      <c r="K58" s="198">
        <v>0.81299999999999994</v>
      </c>
      <c r="L58" s="121">
        <f t="shared" si="6"/>
        <v>0.53744326777609652</v>
      </c>
      <c r="M58" s="198">
        <v>0.59040000000000004</v>
      </c>
      <c r="N58" s="121">
        <f t="shared" si="7"/>
        <v>-0.27380073800738003</v>
      </c>
    </row>
    <row r="59" spans="2:16" x14ac:dyDescent="0.25">
      <c r="B59" s="119" t="s">
        <v>86</v>
      </c>
      <c r="C59" s="198">
        <v>0</v>
      </c>
      <c r="D59" s="121"/>
      <c r="E59" s="198" t="s">
        <v>237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0.80590000000000006</v>
      </c>
      <c r="J59" s="121" t="str">
        <f t="shared" si="5"/>
        <v>-</v>
      </c>
      <c r="K59" s="198">
        <v>0.89379999999999993</v>
      </c>
      <c r="L59" s="121">
        <f t="shared" si="6"/>
        <v>0.10907060429333648</v>
      </c>
      <c r="M59" s="198">
        <v>0.47960000000000003</v>
      </c>
      <c r="N59" s="121">
        <f t="shared" si="7"/>
        <v>-0.46341463414634143</v>
      </c>
    </row>
    <row r="60" spans="2:16" x14ac:dyDescent="0.25">
      <c r="B60" s="119" t="s">
        <v>88</v>
      </c>
      <c r="C60" s="198">
        <v>0.49359999999999998</v>
      </c>
      <c r="D60" s="121"/>
      <c r="E60" s="198" t="s">
        <v>237</v>
      </c>
      <c r="F60" s="121" t="str">
        <f t="shared" si="5"/>
        <v>-</v>
      </c>
      <c r="G60" s="198">
        <v>0</v>
      </c>
      <c r="H60" s="121" t="str">
        <f t="shared" si="5"/>
        <v>-</v>
      </c>
      <c r="I60" s="198">
        <v>0.88529999999999998</v>
      </c>
      <c r="J60" s="121" t="str">
        <f t="shared" si="5"/>
        <v>-</v>
      </c>
      <c r="K60" s="198">
        <v>0.91599999999999993</v>
      </c>
      <c r="L60" s="121">
        <f t="shared" si="6"/>
        <v>3.4677510448435589E-2</v>
      </c>
      <c r="M60" s="198">
        <v>0.60199999999999998</v>
      </c>
      <c r="N60" s="121">
        <f t="shared" si="7"/>
        <v>-0.34279475982532748</v>
      </c>
    </row>
    <row r="61" spans="2:16" x14ac:dyDescent="0.25">
      <c r="B61" s="119" t="s">
        <v>90</v>
      </c>
      <c r="C61" s="198">
        <v>0.32579999999999998</v>
      </c>
      <c r="D61" s="121"/>
      <c r="E61" s="198" t="s">
        <v>237</v>
      </c>
      <c r="F61" s="121" t="str">
        <f t="shared" si="5"/>
        <v>-</v>
      </c>
      <c r="G61" s="198">
        <v>0</v>
      </c>
      <c r="H61" s="121" t="str">
        <f t="shared" si="5"/>
        <v>-</v>
      </c>
      <c r="I61" s="198">
        <v>0.53720000000000001</v>
      </c>
      <c r="J61" s="121" t="str">
        <f t="shared" si="5"/>
        <v>-</v>
      </c>
      <c r="K61" s="198">
        <v>0.83810000000000007</v>
      </c>
      <c r="L61" s="121">
        <f t="shared" si="6"/>
        <v>0.56012658227848111</v>
      </c>
      <c r="M61" s="198"/>
      <c r="N61" s="121"/>
    </row>
    <row r="62" spans="2:16" x14ac:dyDescent="0.25">
      <c r="B62" s="119" t="s">
        <v>92</v>
      </c>
      <c r="C62" s="198">
        <v>0.23710000000000001</v>
      </c>
      <c r="D62" s="121"/>
      <c r="E62" s="198" t="s">
        <v>237</v>
      </c>
      <c r="F62" s="121" t="str">
        <f t="shared" si="5"/>
        <v>-</v>
      </c>
      <c r="G62" s="198">
        <v>0</v>
      </c>
      <c r="H62" s="121" t="str">
        <f t="shared" si="5"/>
        <v>-</v>
      </c>
      <c r="I62" s="198">
        <v>0.7712</v>
      </c>
      <c r="J62" s="121" t="str">
        <f t="shared" si="5"/>
        <v>-</v>
      </c>
      <c r="K62" s="198">
        <v>0.83719999999999994</v>
      </c>
      <c r="L62" s="121">
        <f t="shared" si="6"/>
        <v>8.5580912863070457E-2</v>
      </c>
      <c r="M62" s="198"/>
      <c r="N62" s="121"/>
    </row>
    <row r="63" spans="2:16" x14ac:dyDescent="0.25">
      <c r="B63" s="119" t="s">
        <v>94</v>
      </c>
      <c r="C63" s="198">
        <v>0.18969999999999998</v>
      </c>
      <c r="D63" s="121"/>
      <c r="E63" s="198" t="s">
        <v>237</v>
      </c>
      <c r="F63" s="121" t="str">
        <f t="shared" si="5"/>
        <v>-</v>
      </c>
      <c r="G63" s="198">
        <v>0</v>
      </c>
      <c r="H63" s="121" t="str">
        <f t="shared" si="5"/>
        <v>-</v>
      </c>
      <c r="I63" s="198">
        <v>0.65010000000000001</v>
      </c>
      <c r="J63" s="121" t="str">
        <f t="shared" si="5"/>
        <v>-</v>
      </c>
      <c r="K63" s="198">
        <v>0.84709999999999996</v>
      </c>
      <c r="L63" s="121">
        <f t="shared" si="6"/>
        <v>0.30303030303030298</v>
      </c>
      <c r="M63" s="198"/>
      <c r="N63" s="121"/>
    </row>
    <row r="64" spans="2:16" x14ac:dyDescent="0.25">
      <c r="B64" s="119" t="s">
        <v>96</v>
      </c>
      <c r="C64" s="198">
        <v>0.1782</v>
      </c>
      <c r="D64" s="121"/>
      <c r="E64" s="198" t="s">
        <v>237</v>
      </c>
      <c r="F64" s="121" t="str">
        <f t="shared" si="5"/>
        <v>-</v>
      </c>
      <c r="G64" s="198">
        <v>0</v>
      </c>
      <c r="H64" s="121" t="str">
        <f t="shared" si="5"/>
        <v>-</v>
      </c>
      <c r="I64" s="198">
        <v>0.73840000000000006</v>
      </c>
      <c r="J64" s="121" t="str">
        <f t="shared" si="5"/>
        <v>-</v>
      </c>
      <c r="K64" s="198">
        <v>0.7823</v>
      </c>
      <c r="L64" s="121">
        <f t="shared" si="6"/>
        <v>5.9452871072589231E-2</v>
      </c>
      <c r="M64" s="198"/>
      <c r="N64" s="121"/>
    </row>
    <row r="65" spans="2:16" ht="15.75" x14ac:dyDescent="0.25">
      <c r="B65" s="122" t="s">
        <v>33</v>
      </c>
      <c r="C65" s="202">
        <v>0.51812467109371418</v>
      </c>
      <c r="D65" s="203"/>
      <c r="E65" s="204" t="s">
        <v>237</v>
      </c>
      <c r="F65" s="203" t="str">
        <f t="shared" si="5"/>
        <v>-</v>
      </c>
      <c r="G65" s="204">
        <v>0.67804411957207555</v>
      </c>
      <c r="H65" s="203" t="str">
        <f t="shared" si="5"/>
        <v>-</v>
      </c>
      <c r="I65" s="204">
        <v>0.73955445544554455</v>
      </c>
      <c r="J65" s="203">
        <f t="shared" si="5"/>
        <v>9.0717305995204445E-2</v>
      </c>
      <c r="K65" s="204">
        <v>0.81915917960144258</v>
      </c>
      <c r="L65" s="203">
        <f t="shared" si="6"/>
        <v>0.10763875948518242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0.47310000000000002</v>
      </c>
      <c r="D75" s="121"/>
      <c r="E75" s="198" t="s">
        <v>237</v>
      </c>
      <c r="F75" s="121" t="str">
        <f t="shared" ref="F75:J87" si="8">IFERROR(E75/C75-1,"-")</f>
        <v>-</v>
      </c>
      <c r="G75" s="198">
        <v>0</v>
      </c>
      <c r="H75" s="121" t="str">
        <f t="shared" si="8"/>
        <v>-</v>
      </c>
      <c r="I75" s="198">
        <v>0.80359999999999998</v>
      </c>
      <c r="J75" s="121" t="str">
        <f t="shared" si="8"/>
        <v>-</v>
      </c>
      <c r="K75" s="198">
        <v>0.83989999999999998</v>
      </c>
      <c r="L75" s="121">
        <f t="shared" ref="L75:L87" si="9">IFERROR(K75/I75-1,"-")</f>
        <v>4.517172722747631E-2</v>
      </c>
      <c r="M75" s="198">
        <v>0.84250000000000003</v>
      </c>
      <c r="N75" s="121">
        <f t="shared" ref="N75:N84" si="10">IFERROR(M75/K75-1,"-")</f>
        <v>3.0956066198357668E-3</v>
      </c>
    </row>
    <row r="76" spans="2:16" x14ac:dyDescent="0.25">
      <c r="B76" s="119" t="s">
        <v>76</v>
      </c>
      <c r="C76" s="198">
        <v>0.61350000000000005</v>
      </c>
      <c r="D76" s="121"/>
      <c r="E76" s="198" t="s">
        <v>237</v>
      </c>
      <c r="F76" s="121" t="str">
        <f t="shared" si="8"/>
        <v>-</v>
      </c>
      <c r="G76" s="198">
        <v>0</v>
      </c>
      <c r="H76" s="121" t="str">
        <f t="shared" si="8"/>
        <v>-</v>
      </c>
      <c r="I76" s="198">
        <v>0.79700000000000004</v>
      </c>
      <c r="J76" s="121" t="str">
        <f t="shared" si="8"/>
        <v>-</v>
      </c>
      <c r="K76" s="198">
        <v>0.86670000000000003</v>
      </c>
      <c r="L76" s="121">
        <f t="shared" si="9"/>
        <v>8.7452948557088961E-2</v>
      </c>
      <c r="M76" s="198">
        <v>0.72750000000000004</v>
      </c>
      <c r="N76" s="121">
        <f t="shared" si="10"/>
        <v>-0.16060920733817929</v>
      </c>
    </row>
    <row r="77" spans="2:16" x14ac:dyDescent="0.25">
      <c r="B77" s="119" t="s">
        <v>78</v>
      </c>
      <c r="C77" s="198">
        <v>0.27779999999999999</v>
      </c>
      <c r="D77" s="121"/>
      <c r="E77" s="198" t="s">
        <v>237</v>
      </c>
      <c r="F77" s="121" t="str">
        <f t="shared" si="8"/>
        <v>-</v>
      </c>
      <c r="G77" s="198">
        <v>0</v>
      </c>
      <c r="H77" s="121" t="str">
        <f t="shared" si="8"/>
        <v>-</v>
      </c>
      <c r="I77" s="198">
        <v>0.72709999999999997</v>
      </c>
      <c r="J77" s="121" t="str">
        <f t="shared" si="8"/>
        <v>-</v>
      </c>
      <c r="K77" s="198">
        <v>0.80810000000000004</v>
      </c>
      <c r="L77" s="121">
        <f t="shared" si="9"/>
        <v>0.11140145784623856</v>
      </c>
      <c r="M77" s="198">
        <v>0.68629999999999991</v>
      </c>
      <c r="N77" s="121">
        <f t="shared" si="10"/>
        <v>-0.15072392030689286</v>
      </c>
    </row>
    <row r="78" spans="2:16" x14ac:dyDescent="0.25">
      <c r="B78" s="119" t="s">
        <v>80</v>
      </c>
      <c r="C78" s="198">
        <v>0</v>
      </c>
      <c r="D78" s="121"/>
      <c r="E78" s="198" t="s">
        <v>237</v>
      </c>
      <c r="F78" s="121" t="str">
        <f t="shared" si="8"/>
        <v>-</v>
      </c>
      <c r="G78" s="198" t="s">
        <v>237</v>
      </c>
      <c r="H78" s="121" t="str">
        <f t="shared" si="8"/>
        <v>-</v>
      </c>
      <c r="I78" s="198">
        <v>0.64980000000000004</v>
      </c>
      <c r="J78" s="121" t="str">
        <f t="shared" si="8"/>
        <v>-</v>
      </c>
      <c r="K78" s="198">
        <v>0.67090000000000005</v>
      </c>
      <c r="L78" s="121">
        <f t="shared" si="9"/>
        <v>3.2471529701446622E-2</v>
      </c>
      <c r="M78" s="198">
        <v>0.56530000000000002</v>
      </c>
      <c r="N78" s="121">
        <f t="shared" si="10"/>
        <v>-0.15740050678193473</v>
      </c>
    </row>
    <row r="79" spans="2:16" x14ac:dyDescent="0.25">
      <c r="B79" s="119" t="s">
        <v>82</v>
      </c>
      <c r="C79" s="198">
        <v>0</v>
      </c>
      <c r="D79" s="121"/>
      <c r="E79" s="198" t="s">
        <v>237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0.45669999999999999</v>
      </c>
      <c r="J79" s="121" t="str">
        <f t="shared" si="8"/>
        <v>-</v>
      </c>
      <c r="K79" s="198">
        <v>0.62439999999999996</v>
      </c>
      <c r="L79" s="121">
        <f t="shared" si="9"/>
        <v>0.36719947449091306</v>
      </c>
      <c r="M79" s="198">
        <v>0.63539999999999996</v>
      </c>
      <c r="N79" s="121">
        <f t="shared" si="10"/>
        <v>1.7616912235746351E-2</v>
      </c>
    </row>
    <row r="80" spans="2:16" x14ac:dyDescent="0.25">
      <c r="B80" s="119" t="s">
        <v>84</v>
      </c>
      <c r="C80" s="198">
        <v>0</v>
      </c>
      <c r="D80" s="121"/>
      <c r="E80" s="198" t="s">
        <v>237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0.45240000000000002</v>
      </c>
      <c r="J80" s="121" t="str">
        <f t="shared" si="8"/>
        <v>-</v>
      </c>
      <c r="K80" s="198">
        <v>0.68590000000000007</v>
      </c>
      <c r="L80" s="121">
        <f t="shared" si="9"/>
        <v>0.51613616268788687</v>
      </c>
      <c r="M80" s="198">
        <v>0.4703</v>
      </c>
      <c r="N80" s="121">
        <f t="shared" si="10"/>
        <v>-0.3143315352092142</v>
      </c>
    </row>
    <row r="81" spans="2:16" x14ac:dyDescent="0.25">
      <c r="B81" s="119" t="s">
        <v>86</v>
      </c>
      <c r="C81" s="198">
        <v>0</v>
      </c>
      <c r="D81" s="121"/>
      <c r="E81" s="198" t="s">
        <v>237</v>
      </c>
      <c r="F81" s="121" t="str">
        <f t="shared" si="8"/>
        <v>-</v>
      </c>
      <c r="G81" s="198" t="s">
        <v>237</v>
      </c>
      <c r="H81" s="121" t="str">
        <f t="shared" si="8"/>
        <v>-</v>
      </c>
      <c r="I81" s="198">
        <v>0.62450000000000006</v>
      </c>
      <c r="J81" s="121" t="str">
        <f t="shared" si="8"/>
        <v>-</v>
      </c>
      <c r="K81" s="198">
        <v>0.7752</v>
      </c>
      <c r="L81" s="121">
        <f t="shared" si="9"/>
        <v>0.24131305044035223</v>
      </c>
      <c r="M81" s="198">
        <v>0.47460000000000002</v>
      </c>
      <c r="N81" s="121">
        <f t="shared" si="10"/>
        <v>-0.38777089783281726</v>
      </c>
    </row>
    <row r="82" spans="2:16" x14ac:dyDescent="0.25">
      <c r="B82" s="119" t="s">
        <v>88</v>
      </c>
      <c r="C82" s="198">
        <v>0.53620000000000001</v>
      </c>
      <c r="D82" s="121"/>
      <c r="E82" s="198" t="s">
        <v>237</v>
      </c>
      <c r="F82" s="121" t="str">
        <f t="shared" si="8"/>
        <v>-</v>
      </c>
      <c r="G82" s="198">
        <v>0</v>
      </c>
      <c r="H82" s="121" t="str">
        <f t="shared" si="8"/>
        <v>-</v>
      </c>
      <c r="I82" s="198">
        <v>0.66010000000000002</v>
      </c>
      <c r="J82" s="121" t="str">
        <f t="shared" si="8"/>
        <v>-</v>
      </c>
      <c r="K82" s="198">
        <v>0.81310000000000004</v>
      </c>
      <c r="L82" s="121">
        <f t="shared" si="9"/>
        <v>0.23178306317224662</v>
      </c>
      <c r="M82" s="198">
        <v>0.24879999999999999</v>
      </c>
      <c r="N82" s="121">
        <f t="shared" si="10"/>
        <v>-0.69401057680482103</v>
      </c>
    </row>
    <row r="83" spans="2:16" x14ac:dyDescent="0.25">
      <c r="B83" s="119" t="s">
        <v>90</v>
      </c>
      <c r="C83" s="198">
        <v>0.34189999999999998</v>
      </c>
      <c r="D83" s="121"/>
      <c r="E83" s="198" t="s">
        <v>237</v>
      </c>
      <c r="F83" s="121" t="str">
        <f t="shared" si="8"/>
        <v>-</v>
      </c>
      <c r="G83" s="198">
        <v>0</v>
      </c>
      <c r="H83" s="121" t="str">
        <f t="shared" si="8"/>
        <v>-</v>
      </c>
      <c r="I83" s="198">
        <v>0.70979999999999999</v>
      </c>
      <c r="J83" s="121" t="str">
        <f t="shared" si="8"/>
        <v>-</v>
      </c>
      <c r="K83" s="198">
        <v>0.75639999999999996</v>
      </c>
      <c r="L83" s="121">
        <f t="shared" si="9"/>
        <v>6.5652296421527145E-2</v>
      </c>
      <c r="M83" s="198"/>
      <c r="N83" s="121"/>
    </row>
    <row r="84" spans="2:16" x14ac:dyDescent="0.25">
      <c r="B84" s="119" t="s">
        <v>92</v>
      </c>
      <c r="C84" s="198">
        <v>0.38219999999999998</v>
      </c>
      <c r="D84" s="121"/>
      <c r="E84" s="198" t="s">
        <v>237</v>
      </c>
      <c r="F84" s="121" t="str">
        <f t="shared" si="8"/>
        <v>-</v>
      </c>
      <c r="G84" s="198">
        <v>0</v>
      </c>
      <c r="H84" s="121" t="str">
        <f t="shared" si="8"/>
        <v>-</v>
      </c>
      <c r="I84" s="198">
        <v>0.6543000000000001</v>
      </c>
      <c r="J84" s="121" t="str">
        <f t="shared" si="8"/>
        <v>-</v>
      </c>
      <c r="K84" s="198">
        <v>0.73659999999999992</v>
      </c>
      <c r="L84" s="121">
        <f t="shared" si="9"/>
        <v>0.1257832798410512</v>
      </c>
      <c r="M84" s="198"/>
      <c r="N84" s="121"/>
    </row>
    <row r="85" spans="2:16" x14ac:dyDescent="0.25">
      <c r="B85" s="119" t="s">
        <v>94</v>
      </c>
      <c r="C85" s="198">
        <v>0.19120000000000001</v>
      </c>
      <c r="D85" s="121"/>
      <c r="E85" s="198" t="s">
        <v>237</v>
      </c>
      <c r="F85" s="121" t="str">
        <f t="shared" si="8"/>
        <v>-</v>
      </c>
      <c r="G85" s="198">
        <v>0</v>
      </c>
      <c r="H85" s="121" t="str">
        <f t="shared" si="8"/>
        <v>-</v>
      </c>
      <c r="I85" s="198">
        <v>0.69180000000000008</v>
      </c>
      <c r="J85" s="121" t="str">
        <f t="shared" si="8"/>
        <v>-</v>
      </c>
      <c r="K85" s="198">
        <v>0.81559999999999999</v>
      </c>
      <c r="L85" s="121">
        <f t="shared" si="9"/>
        <v>0.17895345475570967</v>
      </c>
      <c r="M85" s="198"/>
      <c r="N85" s="121"/>
    </row>
    <row r="86" spans="2:16" x14ac:dyDescent="0.25">
      <c r="B86" s="119" t="s">
        <v>96</v>
      </c>
      <c r="C86" s="198">
        <v>0.30510000000000004</v>
      </c>
      <c r="D86" s="121"/>
      <c r="E86" s="198" t="s">
        <v>237</v>
      </c>
      <c r="F86" s="121" t="str">
        <f t="shared" si="8"/>
        <v>-</v>
      </c>
      <c r="G86" s="198">
        <v>0</v>
      </c>
      <c r="H86" s="121" t="str">
        <f t="shared" si="8"/>
        <v>-</v>
      </c>
      <c r="I86" s="198">
        <v>0.78299999999999992</v>
      </c>
      <c r="J86" s="121" t="str">
        <f t="shared" si="8"/>
        <v>-</v>
      </c>
      <c r="K86" s="198">
        <v>0.78839999999999999</v>
      </c>
      <c r="L86" s="121">
        <f t="shared" si="9"/>
        <v>6.8965517241379448E-3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0.26008333333333333</v>
      </c>
      <c r="D87" s="203"/>
      <c r="E87" s="202" t="str">
        <f>IFERROR(AVERAGE(E75:E86),"-")</f>
        <v>-</v>
      </c>
      <c r="F87" s="203" t="str">
        <f t="shared" si="8"/>
        <v>-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0.66750833333333326</v>
      </c>
      <c r="J87" s="203" t="str">
        <f t="shared" si="8"/>
        <v>-</v>
      </c>
      <c r="K87" s="202">
        <f>IFERROR(AVERAGE(K75:K86),"-")</f>
        <v>0.7651</v>
      </c>
      <c r="L87" s="203">
        <f t="shared" si="9"/>
        <v>0.14620291881499625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0.74680000000000002</v>
      </c>
      <c r="D97" s="121"/>
      <c r="E97" s="198" t="s">
        <v>237</v>
      </c>
      <c r="F97" s="121" t="str">
        <f t="shared" ref="F97:J109" si="11">IFERROR(E97/C97-1,"-")</f>
        <v>-</v>
      </c>
      <c r="G97" s="198">
        <v>0.54770000000000008</v>
      </c>
      <c r="H97" s="121" t="str">
        <f t="shared" si="11"/>
        <v>-</v>
      </c>
      <c r="I97" s="198">
        <v>0.72870000000000001</v>
      </c>
      <c r="J97" s="121">
        <f t="shared" si="11"/>
        <v>0.33047288661676077</v>
      </c>
      <c r="K97" s="198">
        <v>0.69540000000000002</v>
      </c>
      <c r="L97" s="121">
        <f t="shared" ref="L97:L109" si="12">IFERROR(K97/I97-1,"-")</f>
        <v>-4.5697818032111925E-2</v>
      </c>
      <c r="M97" s="198" t="s">
        <v>237</v>
      </c>
      <c r="N97" s="121" t="str">
        <f t="shared" ref="N97:N106" si="13">IFERROR(M97/K97-1,"-")</f>
        <v>-</v>
      </c>
    </row>
    <row r="98" spans="2:14" x14ac:dyDescent="0.25">
      <c r="B98" s="119" t="s">
        <v>76</v>
      </c>
      <c r="C98" s="198">
        <v>0.65659999999999996</v>
      </c>
      <c r="D98" s="121"/>
      <c r="E98" s="198" t="s">
        <v>237</v>
      </c>
      <c r="F98" s="121" t="str">
        <f t="shared" si="11"/>
        <v>-</v>
      </c>
      <c r="G98" s="198">
        <v>0.60609999999999997</v>
      </c>
      <c r="H98" s="121" t="str">
        <f t="shared" si="11"/>
        <v>-</v>
      </c>
      <c r="I98" s="198">
        <v>0.74080000000000001</v>
      </c>
      <c r="J98" s="121">
        <f t="shared" si="11"/>
        <v>0.2222405543639665</v>
      </c>
      <c r="K98" s="198">
        <v>0.74750000000000005</v>
      </c>
      <c r="L98" s="121">
        <f t="shared" si="12"/>
        <v>9.0442764578835266E-3</v>
      </c>
      <c r="M98" s="198" t="s">
        <v>237</v>
      </c>
      <c r="N98" s="121" t="str">
        <f t="shared" si="13"/>
        <v>-</v>
      </c>
    </row>
    <row r="99" spans="2:14" x14ac:dyDescent="0.25">
      <c r="B99" s="119" t="s">
        <v>78</v>
      </c>
      <c r="C99" s="198">
        <v>0.33539999999999998</v>
      </c>
      <c r="D99" s="121"/>
      <c r="E99" s="198" t="s">
        <v>237</v>
      </c>
      <c r="F99" s="121" t="str">
        <f t="shared" si="11"/>
        <v>-</v>
      </c>
      <c r="G99" s="198" t="s">
        <v>237</v>
      </c>
      <c r="H99" s="121" t="str">
        <f t="shared" si="11"/>
        <v>-</v>
      </c>
      <c r="I99" s="198" t="s">
        <v>237</v>
      </c>
      <c r="J99" s="121" t="str">
        <f t="shared" si="11"/>
        <v>-</v>
      </c>
      <c r="K99" s="198">
        <v>0.72849999999999993</v>
      </c>
      <c r="L99" s="121" t="str">
        <f t="shared" si="12"/>
        <v>-</v>
      </c>
      <c r="M99" s="198" t="s">
        <v>237</v>
      </c>
      <c r="N99" s="121" t="str">
        <f t="shared" si="13"/>
        <v>-</v>
      </c>
    </row>
    <row r="100" spans="2:14" x14ac:dyDescent="0.25">
      <c r="B100" s="119" t="s">
        <v>80</v>
      </c>
      <c r="C100" s="198">
        <v>0</v>
      </c>
      <c r="D100" s="121"/>
      <c r="E100" s="198" t="s">
        <v>237</v>
      </c>
      <c r="F100" s="121" t="str">
        <f t="shared" si="11"/>
        <v>-</v>
      </c>
      <c r="G100" s="198">
        <v>0.57189999999999996</v>
      </c>
      <c r="H100" s="121" t="str">
        <f t="shared" si="11"/>
        <v>-</v>
      </c>
      <c r="I100" s="198">
        <v>0.59079999999999999</v>
      </c>
      <c r="J100" s="121">
        <f t="shared" si="11"/>
        <v>3.3047735618115137E-2</v>
      </c>
      <c r="K100" s="198">
        <v>0.65599999999999992</v>
      </c>
      <c r="L100" s="121">
        <f t="shared" si="12"/>
        <v>0.11035883547731884</v>
      </c>
      <c r="M100" s="198" t="s">
        <v>237</v>
      </c>
      <c r="N100" s="121" t="str">
        <f t="shared" si="13"/>
        <v>-</v>
      </c>
    </row>
    <row r="101" spans="2:14" x14ac:dyDescent="0.25">
      <c r="B101" s="119" t="s">
        <v>82</v>
      </c>
      <c r="C101" s="198">
        <v>0</v>
      </c>
      <c r="D101" s="121"/>
      <c r="E101" s="198" t="s">
        <v>237</v>
      </c>
      <c r="F101" s="121" t="str">
        <f t="shared" si="11"/>
        <v>-</v>
      </c>
      <c r="G101" s="198">
        <v>0.44439999999999996</v>
      </c>
      <c r="H101" s="121" t="str">
        <f t="shared" si="11"/>
        <v>-</v>
      </c>
      <c r="I101" s="198" t="s">
        <v>237</v>
      </c>
      <c r="J101" s="121" t="str">
        <f t="shared" si="11"/>
        <v>-</v>
      </c>
      <c r="K101" s="198">
        <v>0.51950000000000007</v>
      </c>
      <c r="L101" s="121" t="str">
        <f t="shared" si="12"/>
        <v>-</v>
      </c>
      <c r="M101" s="198" t="s">
        <v>237</v>
      </c>
      <c r="N101" s="121" t="str">
        <f t="shared" si="13"/>
        <v>-</v>
      </c>
    </row>
    <row r="102" spans="2:14" x14ac:dyDescent="0.25">
      <c r="B102" s="119" t="s">
        <v>84</v>
      </c>
      <c r="C102" s="198">
        <v>0</v>
      </c>
      <c r="D102" s="121"/>
      <c r="E102" s="198" t="s">
        <v>237</v>
      </c>
      <c r="F102" s="121" t="str">
        <f t="shared" si="11"/>
        <v>-</v>
      </c>
      <c r="G102" s="198">
        <v>0.5484</v>
      </c>
      <c r="H102" s="121" t="str">
        <f t="shared" si="11"/>
        <v>-</v>
      </c>
      <c r="I102" s="198" t="s">
        <v>237</v>
      </c>
      <c r="J102" s="121" t="str">
        <f t="shared" si="11"/>
        <v>-</v>
      </c>
      <c r="K102" s="198">
        <v>0.63919999999999999</v>
      </c>
      <c r="L102" s="121" t="str">
        <f t="shared" si="12"/>
        <v>-</v>
      </c>
      <c r="M102" s="198" t="s">
        <v>237</v>
      </c>
      <c r="N102" s="121" t="str">
        <f t="shared" si="13"/>
        <v>-</v>
      </c>
    </row>
    <row r="103" spans="2:14" x14ac:dyDescent="0.25">
      <c r="B103" s="119" t="s">
        <v>86</v>
      </c>
      <c r="C103" s="198">
        <v>0</v>
      </c>
      <c r="D103" s="121"/>
      <c r="E103" s="198" t="s">
        <v>237</v>
      </c>
      <c r="F103" s="121" t="str">
        <f t="shared" si="11"/>
        <v>-</v>
      </c>
      <c r="G103" s="198">
        <v>0.66310000000000002</v>
      </c>
      <c r="H103" s="121" t="str">
        <f t="shared" si="11"/>
        <v>-</v>
      </c>
      <c r="I103" s="198">
        <v>0.68840000000000001</v>
      </c>
      <c r="J103" s="121">
        <f t="shared" si="11"/>
        <v>3.8154124566430303E-2</v>
      </c>
      <c r="K103" s="198">
        <v>0.7591</v>
      </c>
      <c r="L103" s="121">
        <f t="shared" si="12"/>
        <v>0.10270191748983137</v>
      </c>
      <c r="M103" s="198" t="s">
        <v>237</v>
      </c>
      <c r="N103" s="121" t="str">
        <f t="shared" si="13"/>
        <v>-</v>
      </c>
    </row>
    <row r="104" spans="2:14" x14ac:dyDescent="0.25">
      <c r="B104" s="119" t="s">
        <v>88</v>
      </c>
      <c r="C104" s="198">
        <v>0.30469999999999997</v>
      </c>
      <c r="D104" s="121"/>
      <c r="E104" s="198" t="s">
        <v>237</v>
      </c>
      <c r="F104" s="121" t="str">
        <f t="shared" si="11"/>
        <v>-</v>
      </c>
      <c r="G104" s="198">
        <v>0.63380000000000003</v>
      </c>
      <c r="H104" s="121" t="str">
        <f t="shared" si="11"/>
        <v>-</v>
      </c>
      <c r="I104" s="198">
        <v>0.60450000000000004</v>
      </c>
      <c r="J104" s="121">
        <f t="shared" si="11"/>
        <v>-4.6229094351530442E-2</v>
      </c>
      <c r="K104" s="198">
        <v>0.80459999999999998</v>
      </c>
      <c r="L104" s="121">
        <f t="shared" si="12"/>
        <v>0.33101736972704709</v>
      </c>
      <c r="M104" s="198" t="s">
        <v>237</v>
      </c>
      <c r="N104" s="121" t="str">
        <f t="shared" si="13"/>
        <v>-</v>
      </c>
    </row>
    <row r="105" spans="2:14" x14ac:dyDescent="0.25">
      <c r="B105" s="119" t="s">
        <v>90</v>
      </c>
      <c r="C105" s="198">
        <v>0.2145</v>
      </c>
      <c r="D105" s="121"/>
      <c r="E105" s="198" t="s">
        <v>237</v>
      </c>
      <c r="F105" s="121" t="str">
        <f t="shared" si="11"/>
        <v>-</v>
      </c>
      <c r="G105" s="198">
        <v>0.47960000000000003</v>
      </c>
      <c r="H105" s="121" t="str">
        <f t="shared" si="11"/>
        <v>-</v>
      </c>
      <c r="I105" s="198" t="s">
        <v>237</v>
      </c>
      <c r="J105" s="121" t="str">
        <f t="shared" si="11"/>
        <v>-</v>
      </c>
      <c r="K105" s="198">
        <v>0.74120000000000008</v>
      </c>
      <c r="L105" s="121" t="str">
        <f t="shared" si="12"/>
        <v>-</v>
      </c>
      <c r="M105" s="198"/>
      <c r="N105" s="121"/>
    </row>
    <row r="106" spans="2:14" x14ac:dyDescent="0.25">
      <c r="B106" s="119" t="s">
        <v>92</v>
      </c>
      <c r="C106" s="198" t="s">
        <v>237</v>
      </c>
      <c r="D106" s="121"/>
      <c r="E106" s="198" t="s">
        <v>237</v>
      </c>
      <c r="F106" s="121" t="str">
        <f t="shared" si="11"/>
        <v>-</v>
      </c>
      <c r="G106" s="198">
        <v>0.56979999999999997</v>
      </c>
      <c r="H106" s="121" t="str">
        <f t="shared" si="11"/>
        <v>-</v>
      </c>
      <c r="I106" s="198" t="s">
        <v>237</v>
      </c>
      <c r="J106" s="121" t="str">
        <f t="shared" si="11"/>
        <v>-</v>
      </c>
      <c r="K106" s="198">
        <v>0.64790000000000003</v>
      </c>
      <c r="L106" s="121" t="str">
        <f t="shared" si="12"/>
        <v>-</v>
      </c>
      <c r="M106" s="198"/>
      <c r="N106" s="121"/>
    </row>
    <row r="107" spans="2:14" x14ac:dyDescent="0.25">
      <c r="B107" s="119" t="s">
        <v>94</v>
      </c>
      <c r="C107" s="198">
        <v>0.1744</v>
      </c>
      <c r="D107" s="121"/>
      <c r="E107" s="198" t="s">
        <v>237</v>
      </c>
      <c r="F107" s="121" t="str">
        <f t="shared" si="11"/>
        <v>-</v>
      </c>
      <c r="G107" s="198">
        <v>0.66090000000000004</v>
      </c>
      <c r="H107" s="121" t="str">
        <f t="shared" si="11"/>
        <v>-</v>
      </c>
      <c r="I107" s="198" t="s">
        <v>237</v>
      </c>
      <c r="J107" s="121" t="str">
        <f t="shared" si="11"/>
        <v>-</v>
      </c>
      <c r="K107" s="198">
        <v>0.70180000000000009</v>
      </c>
      <c r="L107" s="121" t="str">
        <f t="shared" si="12"/>
        <v>-</v>
      </c>
      <c r="M107" s="198"/>
      <c r="N107" s="121"/>
    </row>
    <row r="108" spans="2:14" x14ac:dyDescent="0.25">
      <c r="B108" s="119" t="s">
        <v>96</v>
      </c>
      <c r="C108" s="198">
        <v>0.20399999999999999</v>
      </c>
      <c r="D108" s="121"/>
      <c r="E108" s="198" t="s">
        <v>237</v>
      </c>
      <c r="F108" s="121" t="str">
        <f t="shared" si="11"/>
        <v>-</v>
      </c>
      <c r="G108" s="198">
        <v>0.68209999999999993</v>
      </c>
      <c r="H108" s="121" t="str">
        <f t="shared" si="11"/>
        <v>-</v>
      </c>
      <c r="I108" s="198">
        <v>0.68709999999999993</v>
      </c>
      <c r="J108" s="121">
        <f t="shared" si="11"/>
        <v>7.3303034745637596E-3</v>
      </c>
      <c r="K108" s="198">
        <v>0.68840000000000001</v>
      </c>
      <c r="L108" s="121">
        <f t="shared" si="12"/>
        <v>1.8920098966672683E-3</v>
      </c>
      <c r="M108" s="198"/>
      <c r="N108" s="121"/>
    </row>
    <row r="109" spans="2:14" ht="15.75" x14ac:dyDescent="0.25">
      <c r="B109" s="122" t="s">
        <v>33</v>
      </c>
      <c r="C109" s="205">
        <f>IFERROR(AVERAGE(C97:C108),"-")</f>
        <v>0.23967272727272729</v>
      </c>
      <c r="D109" s="124"/>
      <c r="E109" s="205" t="str">
        <f>IFERROR(AVERAGE(E97:E108),"-")</f>
        <v>-</v>
      </c>
      <c r="F109" s="124" t="str">
        <f t="shared" si="11"/>
        <v>-</v>
      </c>
      <c r="G109" s="205">
        <f>IFERROR(AVERAGE(G97:G108),"-")</f>
        <v>0.58252727272727267</v>
      </c>
      <c r="H109" s="124" t="str">
        <f t="shared" si="11"/>
        <v>-</v>
      </c>
      <c r="I109" s="205">
        <f>IFERROR(AVERAGE(I97:I108),"-")</f>
        <v>0.67338333333333333</v>
      </c>
      <c r="J109" s="124">
        <f t="shared" si="11"/>
        <v>0.15596876723160324</v>
      </c>
      <c r="K109" s="205">
        <f>IFERROR(AVERAGE(K97:K108),"-")</f>
        <v>0.69409166666666666</v>
      </c>
      <c r="L109" s="124">
        <f t="shared" si="12"/>
        <v>3.0752666881172175E-2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9744-2E3C-431D-966F-4B16C538A022}">
  <sheetPr>
    <tabColor theme="2" tint="-0.499984740745262"/>
  </sheetPr>
  <dimension ref="B4:B25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61D2-165C-4B55-93B1-DDAF06E2CA06}">
  <sheetPr>
    <tabColor theme="2" tint="-9.9978637043366805E-2"/>
  </sheetPr>
  <dimension ref="B1:AW44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0D10-C867-4A11-B095-49ACEEE025F0}">
  <sheetPr>
    <tabColor theme="2" tint="-9.9978637043366805E-2"/>
  </sheetPr>
  <dimension ref="B1:Q5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52</v>
      </c>
      <c r="C16" s="234">
        <v>81.38</v>
      </c>
      <c r="D16" s="234">
        <v>86.79</v>
      </c>
      <c r="E16" s="234">
        <v>84.44</v>
      </c>
      <c r="F16" s="234">
        <v>89.45</v>
      </c>
      <c r="G16" s="234">
        <v>98.5</v>
      </c>
      <c r="H16" s="234">
        <v>108.5</v>
      </c>
      <c r="I16" s="102">
        <f t="shared" si="0"/>
        <v>0.10152284263959399</v>
      </c>
      <c r="J16" s="234">
        <f t="shared" si="1"/>
        <v>10</v>
      </c>
      <c r="K16" s="235">
        <v>78.88</v>
      </c>
      <c r="L16" s="235">
        <v>79.42</v>
      </c>
      <c r="M16" s="235">
        <v>84.54</v>
      </c>
      <c r="N16" s="235">
        <v>95.3</v>
      </c>
      <c r="O16" s="235">
        <v>98.67</v>
      </c>
      <c r="P16" s="102">
        <f t="shared" si="2"/>
        <v>3.5362014690451193E-2</v>
      </c>
      <c r="Q16" s="234">
        <f t="shared" si="3"/>
        <v>3.3700000000000045</v>
      </c>
    </row>
    <row r="17" spans="2:17" x14ac:dyDescent="0.25">
      <c r="B17" s="96" t="s">
        <v>63</v>
      </c>
      <c r="C17" s="230">
        <v>81.38</v>
      </c>
      <c r="D17" s="230">
        <v>86.79</v>
      </c>
      <c r="E17" s="230">
        <v>84.44</v>
      </c>
      <c r="F17" s="230">
        <v>89.45</v>
      </c>
      <c r="G17" s="230">
        <v>98.5</v>
      </c>
      <c r="H17" s="230">
        <v>108.5</v>
      </c>
      <c r="I17" s="98">
        <f t="shared" si="0"/>
        <v>0.10152284263959399</v>
      </c>
      <c r="J17" s="230">
        <f t="shared" si="1"/>
        <v>10</v>
      </c>
      <c r="K17" s="231">
        <v>78.88</v>
      </c>
      <c r="L17" s="231">
        <v>79.42</v>
      </c>
      <c r="M17" s="231">
        <v>84.54</v>
      </c>
      <c r="N17" s="231">
        <v>95.3</v>
      </c>
      <c r="O17" s="231">
        <v>98.67</v>
      </c>
      <c r="P17" s="98">
        <f t="shared" si="2"/>
        <v>3.5362014690451193E-2</v>
      </c>
      <c r="Q17" s="230">
        <f t="shared" si="3"/>
        <v>3.3700000000000045</v>
      </c>
    </row>
    <row r="18" spans="2:17" x14ac:dyDescent="0.25">
      <c r="B18" s="99" t="s">
        <v>64</v>
      </c>
      <c r="C18" s="232">
        <v>89.36</v>
      </c>
      <c r="D18" s="232">
        <v>0</v>
      </c>
      <c r="E18" s="232">
        <v>0</v>
      </c>
      <c r="F18" s="232">
        <v>91</v>
      </c>
      <c r="G18" s="232">
        <v>100.11</v>
      </c>
      <c r="H18" s="232">
        <v>111.03</v>
      </c>
      <c r="I18" s="100">
        <f t="shared" si="0"/>
        <v>0.1090800119868145</v>
      </c>
      <c r="J18" s="232">
        <f t="shared" si="1"/>
        <v>10.920000000000002</v>
      </c>
      <c r="K18" s="233">
        <v>0</v>
      </c>
      <c r="L18" s="233">
        <v>79.64</v>
      </c>
      <c r="M18" s="233">
        <v>0</v>
      </c>
      <c r="N18" s="233">
        <v>95.93</v>
      </c>
      <c r="O18" s="233">
        <v>99.83</v>
      </c>
      <c r="P18" s="100">
        <f t="shared" si="2"/>
        <v>4.0654644011258068E-2</v>
      </c>
      <c r="Q18" s="232">
        <f t="shared" si="3"/>
        <v>3.8999999999999915</v>
      </c>
    </row>
    <row r="19" spans="2:17" x14ac:dyDescent="0.25">
      <c r="B19" s="99" t="s">
        <v>65</v>
      </c>
      <c r="C19" s="232">
        <v>51.59</v>
      </c>
      <c r="D19" s="232">
        <v>0</v>
      </c>
      <c r="E19" s="232">
        <v>0</v>
      </c>
      <c r="F19" s="232">
        <v>73.22</v>
      </c>
      <c r="G19" s="232">
        <v>85.49</v>
      </c>
      <c r="H19" s="232">
        <v>88.84</v>
      </c>
      <c r="I19" s="100">
        <f t="shared" si="0"/>
        <v>3.9185869692361708E-2</v>
      </c>
      <c r="J19" s="232">
        <f t="shared" si="1"/>
        <v>3.3500000000000085</v>
      </c>
      <c r="K19" s="233">
        <v>0</v>
      </c>
      <c r="L19" s="233">
        <v>77.25</v>
      </c>
      <c r="M19" s="233">
        <v>0</v>
      </c>
      <c r="N19" s="233">
        <v>83.61</v>
      </c>
      <c r="O19" s="233">
        <v>81.73</v>
      </c>
      <c r="P19" s="100">
        <f t="shared" si="2"/>
        <v>-2.2485348642506842E-2</v>
      </c>
      <c r="Q19" s="232">
        <f t="shared" si="3"/>
        <v>-1.8799999999999955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237</v>
      </c>
      <c r="L20" s="231" t="s">
        <v>237</v>
      </c>
      <c r="M20" s="231" t="s">
        <v>237</v>
      </c>
      <c r="N20" s="231" t="s">
        <v>237</v>
      </c>
      <c r="O20" s="231" t="s">
        <v>237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5FE6-37CD-4104-BCB5-84D09077BA4F}">
  <sheetPr>
    <tabColor theme="2" tint="-9.9978637043366805E-2"/>
  </sheetPr>
  <dimension ref="B1:Q5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52</v>
      </c>
      <c r="C16" s="234">
        <v>51.62</v>
      </c>
      <c r="D16" s="234">
        <v>49.1</v>
      </c>
      <c r="E16" s="234">
        <v>45.63</v>
      </c>
      <c r="F16" s="234">
        <v>64.64</v>
      </c>
      <c r="G16" s="234">
        <v>73.62</v>
      </c>
      <c r="H16" s="234">
        <v>81.849999999999994</v>
      </c>
      <c r="I16" s="102">
        <f t="shared" si="0"/>
        <v>0.11179027438196121</v>
      </c>
      <c r="J16" s="234">
        <f t="shared" si="1"/>
        <v>8.2299999999999898</v>
      </c>
      <c r="K16" s="235">
        <v>44.01</v>
      </c>
      <c r="L16" s="235">
        <v>51.14</v>
      </c>
      <c r="M16" s="235">
        <v>54.98</v>
      </c>
      <c r="N16" s="235">
        <v>52.09</v>
      </c>
      <c r="O16" s="235">
        <v>55.95</v>
      </c>
      <c r="P16" s="102">
        <f t="shared" si="2"/>
        <v>7.4102514878095604E-2</v>
      </c>
      <c r="Q16" s="234">
        <f t="shared" si="3"/>
        <v>3.8599999999999994</v>
      </c>
    </row>
    <row r="17" spans="2:17" x14ac:dyDescent="0.25">
      <c r="B17" s="96" t="s">
        <v>63</v>
      </c>
      <c r="C17" s="230">
        <v>51.62</v>
      </c>
      <c r="D17" s="230">
        <v>49.1</v>
      </c>
      <c r="E17" s="230">
        <v>45.63</v>
      </c>
      <c r="F17" s="230">
        <v>64.64</v>
      </c>
      <c r="G17" s="230">
        <v>73.62</v>
      </c>
      <c r="H17" s="230">
        <v>81.849999999999994</v>
      </c>
      <c r="I17" s="98">
        <f t="shared" si="0"/>
        <v>0.11179027438196121</v>
      </c>
      <c r="J17" s="230">
        <f t="shared" si="1"/>
        <v>8.2299999999999898</v>
      </c>
      <c r="K17" s="231">
        <v>44.01</v>
      </c>
      <c r="L17" s="231">
        <v>51.14</v>
      </c>
      <c r="M17" s="231">
        <v>54.98</v>
      </c>
      <c r="N17" s="231">
        <v>52.09</v>
      </c>
      <c r="O17" s="231">
        <v>55.95</v>
      </c>
      <c r="P17" s="98">
        <f t="shared" si="2"/>
        <v>7.4102514878095604E-2</v>
      </c>
      <c r="Q17" s="230">
        <f t="shared" si="3"/>
        <v>3.8599999999999994</v>
      </c>
    </row>
    <row r="18" spans="2:17" x14ac:dyDescent="0.25">
      <c r="B18" s="99" t="s">
        <v>64</v>
      </c>
      <c r="C18" s="232">
        <v>60.68</v>
      </c>
      <c r="D18" s="232">
        <v>0</v>
      </c>
      <c r="E18" s="232">
        <v>0</v>
      </c>
      <c r="F18" s="232">
        <v>67.599999999999994</v>
      </c>
      <c r="G18" s="232">
        <v>76.17</v>
      </c>
      <c r="H18" s="232">
        <v>86.23</v>
      </c>
      <c r="I18" s="100">
        <f t="shared" si="0"/>
        <v>0.13207299461730337</v>
      </c>
      <c r="J18" s="232">
        <f t="shared" si="1"/>
        <v>10.060000000000002</v>
      </c>
      <c r="K18" s="233">
        <v>0</v>
      </c>
      <c r="L18" s="233">
        <v>53.4</v>
      </c>
      <c r="M18" s="233">
        <v>0</v>
      </c>
      <c r="N18" s="233">
        <v>57.8</v>
      </c>
      <c r="O18" s="233">
        <v>61.57</v>
      </c>
      <c r="P18" s="100">
        <f t="shared" si="2"/>
        <v>6.5224913494809744E-2</v>
      </c>
      <c r="Q18" s="232">
        <f t="shared" si="3"/>
        <v>3.7700000000000031</v>
      </c>
    </row>
    <row r="19" spans="2:17" x14ac:dyDescent="0.25">
      <c r="B19" s="99" t="s">
        <v>65</v>
      </c>
      <c r="C19" s="232">
        <v>26.27</v>
      </c>
      <c r="D19" s="232">
        <v>0</v>
      </c>
      <c r="E19" s="232">
        <v>0</v>
      </c>
      <c r="F19" s="232">
        <v>41.21</v>
      </c>
      <c r="G19" s="232">
        <v>55.9</v>
      </c>
      <c r="H19" s="232">
        <v>54.89</v>
      </c>
      <c r="I19" s="100">
        <f t="shared" si="0"/>
        <v>-1.8067978533094831E-2</v>
      </c>
      <c r="J19" s="232">
        <f t="shared" si="1"/>
        <v>-1.009999999999998</v>
      </c>
      <c r="K19" s="233">
        <v>0</v>
      </c>
      <c r="L19" s="233">
        <v>35.54</v>
      </c>
      <c r="M19" s="233">
        <v>0</v>
      </c>
      <c r="N19" s="233">
        <v>16.89</v>
      </c>
      <c r="O19" s="233">
        <v>21.32</v>
      </c>
      <c r="P19" s="100">
        <f t="shared" si="2"/>
        <v>0.26228537596210777</v>
      </c>
      <c r="Q19" s="232">
        <f t="shared" si="3"/>
        <v>4.43</v>
      </c>
    </row>
    <row r="20" spans="2:17" x14ac:dyDescent="0.25">
      <c r="B20" s="96" t="s">
        <v>66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98" t="str">
        <f t="shared" si="0"/>
        <v>-</v>
      </c>
      <c r="J20" s="230">
        <f t="shared" si="1"/>
        <v>0</v>
      </c>
      <c r="K20" s="231" t="s">
        <v>237</v>
      </c>
      <c r="L20" s="231" t="s">
        <v>237</v>
      </c>
      <c r="M20" s="231" t="s">
        <v>237</v>
      </c>
      <c r="N20" s="231" t="s">
        <v>237</v>
      </c>
      <c r="O20" s="231" t="s">
        <v>237</v>
      </c>
      <c r="P20" s="98" t="str">
        <f t="shared" si="2"/>
        <v>-</v>
      </c>
      <c r="Q20" s="230" t="str">
        <f t="shared" si="3"/>
        <v>-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E83A-7FC9-4361-96EC-F824E7F53988}">
  <sheetPr>
    <tabColor rgb="FF336600"/>
  </sheetPr>
  <dimension ref="A3:A23"/>
  <sheetViews>
    <sheetView showGridLines="0" workbookViewId="0">
      <selection activeCell="D7" sqref="D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B5FB-3329-45F3-BEC1-724A6E396211}">
  <sheetPr>
    <tabColor theme="4"/>
  </sheetPr>
  <dimension ref="B4:B25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D071-209B-46F6-A6A6-34B84A1F361A}">
  <sheetPr>
    <tabColor theme="4" tint="0.39997558519241921"/>
  </sheetPr>
  <dimension ref="A1:AE131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15531</v>
      </c>
      <c r="D6" s="238">
        <v>17159</v>
      </c>
      <c r="E6" s="238">
        <v>32878</v>
      </c>
      <c r="F6" s="238">
        <v>39668</v>
      </c>
      <c r="G6" s="239">
        <f t="shared" ref="G6:G11" si="0">F6/E6-1</f>
        <v>0.20652107792444796</v>
      </c>
      <c r="H6" s="238">
        <f t="shared" ref="H6:H11" si="1">F6-E6</f>
        <v>6790</v>
      </c>
      <c r="I6" s="239"/>
      <c r="J6" s="238">
        <v>36690</v>
      </c>
      <c r="K6" s="239">
        <f t="shared" ref="K6:K11" si="2">J6/F6-1</f>
        <v>-7.5073106786326504E-2</v>
      </c>
      <c r="L6" s="238">
        <f t="shared" ref="L6:L11" si="3">J6-F6</f>
        <v>-2978</v>
      </c>
      <c r="M6" s="239"/>
      <c r="N6" s="238">
        <v>36026</v>
      </c>
      <c r="O6" s="239">
        <f t="shared" ref="O6:O11" si="4">N6/J6-1</f>
        <v>-1.8097574270918515E-2</v>
      </c>
      <c r="P6" s="238">
        <f t="shared" ref="P6:P11" si="5">N6-J6</f>
        <v>-664</v>
      </c>
      <c r="Q6" s="239">
        <f>N6/C6-1</f>
        <v>1.3196188268624041</v>
      </c>
      <c r="R6" s="238">
        <f>N6-C6</f>
        <v>20495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9589</v>
      </c>
      <c r="D7" s="238">
        <v>10854</v>
      </c>
      <c r="E7" s="238">
        <v>21277</v>
      </c>
      <c r="F7" s="238">
        <v>26478</v>
      </c>
      <c r="G7" s="239">
        <f t="shared" si="0"/>
        <v>0.24444235559524374</v>
      </c>
      <c r="H7" s="238">
        <f t="shared" si="1"/>
        <v>5201</v>
      </c>
      <c r="I7" s="239">
        <f>F7/$F$7</f>
        <v>1</v>
      </c>
      <c r="J7" s="238">
        <v>22061</v>
      </c>
      <c r="K7" s="239">
        <f t="shared" si="2"/>
        <v>-0.16681773547851042</v>
      </c>
      <c r="L7" s="238">
        <f t="shared" si="3"/>
        <v>-4417</v>
      </c>
      <c r="M7" s="239">
        <f>J7/$J$7</f>
        <v>1</v>
      </c>
      <c r="N7" s="238">
        <v>22038</v>
      </c>
      <c r="O7" s="239">
        <f t="shared" si="4"/>
        <v>-1.0425638003717097E-3</v>
      </c>
      <c r="P7" s="238">
        <f t="shared" si="5"/>
        <v>-23</v>
      </c>
      <c r="Q7" s="239">
        <f t="shared" ref="Q7:Q11" si="6">N7/C7-1</f>
        <v>1.2982584211075192</v>
      </c>
      <c r="R7" s="238">
        <f t="shared" ref="R7:R11" si="7">N7-C7</f>
        <v>12449</v>
      </c>
      <c r="S7" s="239">
        <f>N7/$N$7</f>
        <v>1</v>
      </c>
      <c r="T7" s="239">
        <f>N7/$N$6</f>
        <v>0.61172486537500692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4338</v>
      </c>
      <c r="D8" s="241">
        <v>5340</v>
      </c>
      <c r="E8" s="241">
        <v>11063</v>
      </c>
      <c r="F8" s="241">
        <v>17875</v>
      </c>
      <c r="G8" s="242">
        <f t="shared" si="0"/>
        <v>0.61574618096357225</v>
      </c>
      <c r="H8" s="241">
        <f t="shared" si="1"/>
        <v>6812</v>
      </c>
      <c r="I8" s="242">
        <f>F8/$F$7</f>
        <v>0.67508875292695825</v>
      </c>
      <c r="J8" s="241">
        <v>15605</v>
      </c>
      <c r="K8" s="242">
        <f t="shared" si="2"/>
        <v>-0.12699300699300697</v>
      </c>
      <c r="L8" s="241">
        <f t="shared" si="3"/>
        <v>-2270</v>
      </c>
      <c r="M8" s="242">
        <f>J8/$J$7</f>
        <v>0.7073568741217533</v>
      </c>
      <c r="N8" s="241">
        <v>14220</v>
      </c>
      <c r="O8" s="242">
        <f t="shared" si="4"/>
        <v>-8.8753604613905801E-2</v>
      </c>
      <c r="P8" s="241">
        <f t="shared" si="5"/>
        <v>-1385</v>
      </c>
      <c r="Q8" s="242">
        <f t="shared" si="6"/>
        <v>2.2780082987551866</v>
      </c>
      <c r="R8" s="241">
        <f t="shared" si="7"/>
        <v>9882</v>
      </c>
      <c r="S8" s="242">
        <f>N8/$N$7</f>
        <v>0.6452491151647155</v>
      </c>
      <c r="T8" s="242">
        <f>N8/$N$6</f>
        <v>0.39471492810747794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5251</v>
      </c>
      <c r="D9" s="244">
        <v>5514</v>
      </c>
      <c r="E9" s="244">
        <v>10214</v>
      </c>
      <c r="F9" s="244">
        <v>8603</v>
      </c>
      <c r="G9" s="245">
        <f t="shared" si="0"/>
        <v>-0.15772469159976499</v>
      </c>
      <c r="H9" s="246">
        <f t="shared" si="1"/>
        <v>-1611</v>
      </c>
      <c r="I9" s="247">
        <f>F9/$F$7</f>
        <v>0.32491124707304175</v>
      </c>
      <c r="J9" s="244">
        <v>6456</v>
      </c>
      <c r="K9" s="245">
        <f t="shared" si="2"/>
        <v>-0.24956410554457742</v>
      </c>
      <c r="L9" s="246">
        <f t="shared" si="3"/>
        <v>-2147</v>
      </c>
      <c r="M9" s="247">
        <f>J9/$J$7</f>
        <v>0.2926431258782467</v>
      </c>
      <c r="N9" s="244">
        <v>7818</v>
      </c>
      <c r="O9" s="245">
        <f t="shared" si="4"/>
        <v>0.2109665427509293</v>
      </c>
      <c r="P9" s="246">
        <f t="shared" si="5"/>
        <v>1362</v>
      </c>
      <c r="Q9" s="245">
        <f t="shared" si="6"/>
        <v>0.48885926490192344</v>
      </c>
      <c r="R9" s="246">
        <f t="shared" si="7"/>
        <v>2567</v>
      </c>
      <c r="S9" s="247">
        <f>N9/$N$7</f>
        <v>0.3547508848352845</v>
      </c>
      <c r="T9" s="247">
        <f>N9/$N$6</f>
        <v>0.21700993726752901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523</v>
      </c>
      <c r="D10" s="29">
        <v>58</v>
      </c>
      <c r="E10" s="29">
        <v>1035</v>
      </c>
      <c r="F10" s="29">
        <v>1325</v>
      </c>
      <c r="G10" s="22">
        <f t="shared" si="0"/>
        <v>0.28019323671497576</v>
      </c>
      <c r="H10" s="20">
        <f t="shared" si="1"/>
        <v>290</v>
      </c>
      <c r="I10" s="31">
        <f>F10/$F$7</f>
        <v>5.0041543923257041E-2</v>
      </c>
      <c r="J10" s="29">
        <v>1338</v>
      </c>
      <c r="K10" s="22">
        <f t="shared" si="2"/>
        <v>9.8113207547170234E-3</v>
      </c>
      <c r="L10" s="20">
        <f t="shared" si="3"/>
        <v>13</v>
      </c>
      <c r="M10" s="31">
        <f>J10/$J$7</f>
        <v>6.0650015865101312E-2</v>
      </c>
      <c r="N10" s="29">
        <v>1038</v>
      </c>
      <c r="O10" s="22">
        <f t="shared" si="4"/>
        <v>-0.22421524663677128</v>
      </c>
      <c r="P10" s="20">
        <f t="shared" si="5"/>
        <v>-300</v>
      </c>
      <c r="Q10" s="22">
        <f t="shared" si="6"/>
        <v>0.98470363288718921</v>
      </c>
      <c r="R10" s="20">
        <f t="shared" si="7"/>
        <v>515</v>
      </c>
      <c r="S10" s="31">
        <f>N10/$N$7</f>
        <v>4.7100462836918051E-2</v>
      </c>
      <c r="T10" s="31">
        <f>N10/$N$6</f>
        <v>2.8812524288014212E-2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4728</v>
      </c>
      <c r="D11" s="29">
        <f>D9-D10</f>
        <v>5456</v>
      </c>
      <c r="E11" s="29">
        <f>E9-E10</f>
        <v>9179</v>
      </c>
      <c r="F11" s="29">
        <f>F9-F10</f>
        <v>7278</v>
      </c>
      <c r="G11" s="22">
        <f t="shared" si="0"/>
        <v>-0.20710317027998693</v>
      </c>
      <c r="H11" s="20">
        <f t="shared" si="1"/>
        <v>-1901</v>
      </c>
      <c r="I11" s="31">
        <f>F11/$F$7</f>
        <v>0.27486970314978471</v>
      </c>
      <c r="J11" s="29">
        <f>J9-J10</f>
        <v>5118</v>
      </c>
      <c r="K11" s="22">
        <f t="shared" si="2"/>
        <v>-0.29678483099752684</v>
      </c>
      <c r="L11" s="20">
        <f t="shared" si="3"/>
        <v>-2160</v>
      </c>
      <c r="M11" s="31">
        <f>J11/$J$7</f>
        <v>0.23199311001314538</v>
      </c>
      <c r="N11" s="29">
        <f>N9-N10</f>
        <v>6780</v>
      </c>
      <c r="O11" s="22">
        <f t="shared" si="4"/>
        <v>0.32473622508792488</v>
      </c>
      <c r="P11" s="20">
        <f t="shared" si="5"/>
        <v>1662</v>
      </c>
      <c r="Q11" s="22">
        <f t="shared" si="6"/>
        <v>0.43401015228426387</v>
      </c>
      <c r="R11" s="20">
        <f t="shared" si="7"/>
        <v>2052</v>
      </c>
      <c r="S11" s="31">
        <f>N11/$N$7</f>
        <v>0.30765042199836645</v>
      </c>
      <c r="T11" s="31">
        <f>N11/$N$6</f>
        <v>0.18819741297951478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24221</v>
      </c>
      <c r="D124" s="238">
        <v>33444</v>
      </c>
      <c r="E124" s="238">
        <v>51485</v>
      </c>
      <c r="F124" s="238">
        <v>58157</v>
      </c>
      <c r="G124" s="239">
        <f t="shared" ref="G124:G129" si="8">F124/E124-1</f>
        <v>0.12959114305137409</v>
      </c>
      <c r="H124" s="238">
        <f t="shared" ref="H124:H129" si="9">F124-E124</f>
        <v>6672</v>
      </c>
      <c r="I124" s="239"/>
      <c r="J124" s="238">
        <v>57388</v>
      </c>
      <c r="K124" s="239"/>
      <c r="L124" s="239">
        <f t="shared" ref="L124:L129" si="10">J124/F124-1</f>
        <v>-1.3222827862510056E-2</v>
      </c>
      <c r="M124" s="238">
        <f t="shared" ref="M124:M129" si="11">J124-F124</f>
        <v>-769</v>
      </c>
      <c r="N124" s="239">
        <f t="shared" ref="N124:N129" si="12">J124/D124-1</f>
        <v>0.71594306901088389</v>
      </c>
      <c r="O124" s="238">
        <f t="shared" ref="O124:O129" si="13">J124-D124</f>
        <v>23944</v>
      </c>
      <c r="Z124" s="1"/>
      <c r="AE124"/>
    </row>
    <row r="125" spans="2:31" ht="18.75" x14ac:dyDescent="0.3">
      <c r="B125" s="237" t="s">
        <v>181</v>
      </c>
      <c r="C125" s="238">
        <v>16023</v>
      </c>
      <c r="D125" s="238">
        <v>21732</v>
      </c>
      <c r="E125" s="238">
        <v>33809</v>
      </c>
      <c r="F125" s="238">
        <v>37722</v>
      </c>
      <c r="G125" s="239">
        <f t="shared" si="8"/>
        <v>0.11573841284864983</v>
      </c>
      <c r="H125" s="238">
        <f t="shared" si="9"/>
        <v>3913</v>
      </c>
      <c r="I125" s="239">
        <f>F125/$F$7</f>
        <v>1.4246544300929074</v>
      </c>
      <c r="J125" s="238">
        <v>35821</v>
      </c>
      <c r="K125" s="239">
        <f>J125/$J$125</f>
        <v>1</v>
      </c>
      <c r="L125" s="239">
        <f t="shared" si="10"/>
        <v>-5.0394994963151474E-2</v>
      </c>
      <c r="M125" s="238">
        <f t="shared" si="11"/>
        <v>-1901</v>
      </c>
      <c r="N125" s="239">
        <f t="shared" si="12"/>
        <v>0.64830664457942211</v>
      </c>
      <c r="O125" s="238">
        <f t="shared" si="13"/>
        <v>14089</v>
      </c>
      <c r="Z125" s="1"/>
      <c r="AE125"/>
    </row>
    <row r="126" spans="2:31" ht="15.75" x14ac:dyDescent="0.25">
      <c r="B126" s="240" t="s">
        <v>103</v>
      </c>
      <c r="C126" s="241">
        <v>7339</v>
      </c>
      <c r="D126" s="241">
        <v>10731</v>
      </c>
      <c r="E126" s="241">
        <v>17520</v>
      </c>
      <c r="F126" s="241">
        <v>25698</v>
      </c>
      <c r="G126" s="242">
        <f t="shared" si="8"/>
        <v>0.46678082191780823</v>
      </c>
      <c r="H126" s="241">
        <f t="shared" si="9"/>
        <v>8178</v>
      </c>
      <c r="I126" s="242">
        <f>F126/$F$7</f>
        <v>0.97054158169046001</v>
      </c>
      <c r="J126" s="241">
        <v>23944</v>
      </c>
      <c r="K126" s="242">
        <f>J126/$J$125</f>
        <v>0.66843471706540858</v>
      </c>
      <c r="L126" s="242">
        <f t="shared" si="10"/>
        <v>-6.8254338859055186E-2</v>
      </c>
      <c r="M126" s="241">
        <f t="shared" si="11"/>
        <v>-1754</v>
      </c>
      <c r="N126" s="242">
        <f t="shared" si="12"/>
        <v>1.2312925170068025</v>
      </c>
      <c r="O126" s="241">
        <f t="shared" si="13"/>
        <v>13213</v>
      </c>
      <c r="Z126" s="1"/>
      <c r="AE126"/>
    </row>
    <row r="127" spans="2:31" x14ac:dyDescent="0.25">
      <c r="B127" s="243" t="s">
        <v>106</v>
      </c>
      <c r="C127" s="244">
        <v>8684</v>
      </c>
      <c r="D127" s="244">
        <v>11001</v>
      </c>
      <c r="E127" s="244">
        <v>16289</v>
      </c>
      <c r="F127" s="244">
        <v>12024</v>
      </c>
      <c r="G127" s="245">
        <f t="shared" si="8"/>
        <v>-0.261833138928111</v>
      </c>
      <c r="H127" s="246">
        <f t="shared" si="9"/>
        <v>-4265</v>
      </c>
      <c r="I127" s="247">
        <f>F127/$F$7</f>
        <v>0.45411284840244731</v>
      </c>
      <c r="J127" s="244">
        <v>11877</v>
      </c>
      <c r="K127" s="247">
        <f>J127/$J$125</f>
        <v>0.33156528293459142</v>
      </c>
      <c r="L127" s="245">
        <f t="shared" si="10"/>
        <v>-1.2225548902195627E-2</v>
      </c>
      <c r="M127" s="246">
        <f t="shared" si="11"/>
        <v>-147</v>
      </c>
      <c r="N127" s="245">
        <f t="shared" si="12"/>
        <v>7.962912462503402E-2</v>
      </c>
      <c r="O127" s="246">
        <f t="shared" si="13"/>
        <v>876</v>
      </c>
      <c r="Z127" s="1"/>
      <c r="AE127"/>
    </row>
    <row r="128" spans="2:31" x14ac:dyDescent="0.25">
      <c r="B128" s="248" t="s">
        <v>185</v>
      </c>
      <c r="C128" s="29">
        <v>753</v>
      </c>
      <c r="D128" s="29">
        <v>159</v>
      </c>
      <c r="E128" s="29">
        <v>1782</v>
      </c>
      <c r="F128" s="29">
        <v>2664</v>
      </c>
      <c r="G128" s="22">
        <f t="shared" si="8"/>
        <v>0.49494949494949503</v>
      </c>
      <c r="H128" s="20">
        <f t="shared" si="9"/>
        <v>882</v>
      </c>
      <c r="I128" s="31">
        <f>F128/$F$7</f>
        <v>0.10061182868796736</v>
      </c>
      <c r="J128" s="29">
        <v>1991</v>
      </c>
      <c r="K128" s="31">
        <f>J128/$J$125</f>
        <v>5.5581921219396445E-2</v>
      </c>
      <c r="L128" s="22">
        <f t="shared" si="10"/>
        <v>-0.25262762762762758</v>
      </c>
      <c r="M128" s="20">
        <f t="shared" si="11"/>
        <v>-673</v>
      </c>
      <c r="N128" s="22">
        <f t="shared" si="12"/>
        <v>11.522012578616351</v>
      </c>
      <c r="O128" s="20">
        <f t="shared" si="13"/>
        <v>1832</v>
      </c>
      <c r="Z128" s="1"/>
      <c r="AE128"/>
    </row>
    <row r="129" spans="2:31" x14ac:dyDescent="0.25">
      <c r="B129" s="248" t="s">
        <v>187</v>
      </c>
      <c r="C129" s="29">
        <f>C127-C128</f>
        <v>7931</v>
      </c>
      <c r="D129" s="29">
        <f>D127-D128</f>
        <v>10842</v>
      </c>
      <c r="E129" s="29">
        <f>E127-E128</f>
        <v>14507</v>
      </c>
      <c r="F129" s="29">
        <f>F127-F128</f>
        <v>9360</v>
      </c>
      <c r="G129" s="22">
        <f t="shared" si="8"/>
        <v>-0.35479423726476877</v>
      </c>
      <c r="H129" s="20">
        <f t="shared" si="9"/>
        <v>-5147</v>
      </c>
      <c r="I129" s="31">
        <f>F129/$F$7</f>
        <v>0.35350101971447995</v>
      </c>
      <c r="J129" s="29">
        <f>J127-J128</f>
        <v>9886</v>
      </c>
      <c r="K129" s="31">
        <f>J129/$J$125</f>
        <v>0.275983361715195</v>
      </c>
      <c r="L129" s="22">
        <f t="shared" si="10"/>
        <v>5.6196581196581219E-2</v>
      </c>
      <c r="M129" s="20">
        <f t="shared" si="11"/>
        <v>526</v>
      </c>
      <c r="N129" s="22">
        <f t="shared" si="12"/>
        <v>-8.8175613355469418E-2</v>
      </c>
      <c r="O129" s="20">
        <f t="shared" si="13"/>
        <v>-956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1345-285C-4EC6-91EB-1C426D067F81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9589</v>
      </c>
      <c r="D6" s="256">
        <v>10854</v>
      </c>
      <c r="E6" s="256">
        <v>21277</v>
      </c>
      <c r="F6" s="257">
        <f>E6/$E$6</f>
        <v>1</v>
      </c>
      <c r="G6" s="256">
        <v>26478</v>
      </c>
      <c r="H6" s="257">
        <f>G6/E6-1</f>
        <v>0.24444235559524374</v>
      </c>
      <c r="I6" s="256">
        <f>G6-E6</f>
        <v>5201</v>
      </c>
      <c r="J6" s="257">
        <f>G6/$G$6</f>
        <v>1</v>
      </c>
      <c r="K6" s="256">
        <v>22061</v>
      </c>
      <c r="L6" s="257">
        <f t="shared" ref="L6:L12" si="0">K6/G6-1</f>
        <v>-0.16681773547851042</v>
      </c>
      <c r="M6" s="256">
        <f t="shared" ref="M6:M12" si="1">K6-G6</f>
        <v>-4417</v>
      </c>
      <c r="N6" s="257">
        <f>K6/$K$6</f>
        <v>1</v>
      </c>
      <c r="O6" s="256">
        <v>22038</v>
      </c>
      <c r="P6" s="257">
        <f t="shared" ref="P6:P11" si="2">O6/K6-1</f>
        <v>-1.0425638003717097E-3</v>
      </c>
      <c r="Q6" s="256">
        <f t="shared" ref="Q6:Q12" si="3">O6-K6</f>
        <v>-23</v>
      </c>
      <c r="R6" s="257">
        <f>O6/C6-1</f>
        <v>1.2982584211075192</v>
      </c>
      <c r="S6" s="256">
        <f>O6-C6</f>
        <v>12449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9589</v>
      </c>
      <c r="D7" s="259">
        <v>10854</v>
      </c>
      <c r="E7" s="259">
        <v>21277</v>
      </c>
      <c r="F7" s="260">
        <f t="shared" ref="F7:F12" si="4">E7/$E$6</f>
        <v>1</v>
      </c>
      <c r="G7" s="259">
        <v>26478</v>
      </c>
      <c r="H7" s="261">
        <f>G7/E7-1</f>
        <v>0.24444235559524374</v>
      </c>
      <c r="I7" s="262">
        <f>G7-E7</f>
        <v>5201</v>
      </c>
      <c r="J7" s="260">
        <f>G7/$G$6</f>
        <v>1</v>
      </c>
      <c r="K7" s="259">
        <v>22061</v>
      </c>
      <c r="L7" s="263">
        <f t="shared" si="0"/>
        <v>-0.16681773547851042</v>
      </c>
      <c r="M7" s="264">
        <f t="shared" si="1"/>
        <v>-4417</v>
      </c>
      <c r="N7" s="260">
        <f>K7/$K$6</f>
        <v>1</v>
      </c>
      <c r="O7" s="259">
        <v>22038</v>
      </c>
      <c r="P7" s="261">
        <f t="shared" si="2"/>
        <v>-1.0425638003717097E-3</v>
      </c>
      <c r="Q7" s="262">
        <f t="shared" si="3"/>
        <v>-23</v>
      </c>
      <c r="R7" s="261">
        <f t="shared" ref="R7:R10" si="5">O7/C7-1</f>
        <v>1.2982584211075192</v>
      </c>
      <c r="S7" s="262">
        <f t="shared" ref="S7:S10" si="6">O7-C7</f>
        <v>12449</v>
      </c>
      <c r="T7" s="260">
        <f>O7/$O$6</f>
        <v>1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2731</v>
      </c>
      <c r="D8" s="265">
        <v>0</v>
      </c>
      <c r="E8" s="265">
        <v>1880</v>
      </c>
      <c r="F8" s="266">
        <f t="shared" si="4"/>
        <v>8.8358321191897349E-2</v>
      </c>
      <c r="G8" s="265">
        <v>2733</v>
      </c>
      <c r="H8" s="267">
        <f>IFERROR(G8/E8-1,"-")</f>
        <v>0.4537234042553191</v>
      </c>
      <c r="I8" s="268">
        <f t="shared" ref="I8:I12" si="7">G8-E8</f>
        <v>853</v>
      </c>
      <c r="J8" s="266">
        <f t="shared" ref="J8:J12" si="8">G8/$G$6</f>
        <v>0.10321776569227283</v>
      </c>
      <c r="K8" s="265">
        <v>3448</v>
      </c>
      <c r="L8" s="269">
        <f>IFERROR(K8/G8-1,"-")</f>
        <v>0.26161727039882909</v>
      </c>
      <c r="M8" s="270">
        <f>IF(G8=0,"nd",K8-G8)</f>
        <v>715</v>
      </c>
      <c r="N8" s="271">
        <f t="shared" ref="N8:N12" si="9">K8/$K$6</f>
        <v>0.15629391233398304</v>
      </c>
      <c r="O8" s="265">
        <v>3844</v>
      </c>
      <c r="P8" s="269">
        <f>IFERROR(O8/K8-1,"-")</f>
        <v>0.11484918793503485</v>
      </c>
      <c r="Q8" s="272">
        <f t="shared" si="3"/>
        <v>396</v>
      </c>
      <c r="R8" s="269">
        <f>IFERROR(O8/C8-1,"-")</f>
        <v>0.40754302453313795</v>
      </c>
      <c r="S8" s="272">
        <f t="shared" si="6"/>
        <v>1113</v>
      </c>
      <c r="T8" s="271">
        <f t="shared" ref="T8:T12" si="10">O8/$O$6</f>
        <v>0.17442599146928034</v>
      </c>
      <c r="V8" s="29"/>
      <c r="W8" s="81"/>
      <c r="AE8" s="1"/>
    </row>
    <row r="9" spans="1:31" s="4" customFormat="1" x14ac:dyDescent="0.25">
      <c r="B9" s="99" t="s">
        <v>64</v>
      </c>
      <c r="C9" s="265">
        <v>4723</v>
      </c>
      <c r="D9" s="265">
        <v>0</v>
      </c>
      <c r="E9" s="265">
        <v>12694</v>
      </c>
      <c r="F9" s="271">
        <f t="shared" si="4"/>
        <v>0.59660666447337496</v>
      </c>
      <c r="G9" s="265">
        <v>17187</v>
      </c>
      <c r="H9" s="267">
        <f>IFERROR(G9/E9-1,"-")</f>
        <v>0.35394674649440683</v>
      </c>
      <c r="I9" s="272">
        <f t="shared" si="7"/>
        <v>4493</v>
      </c>
      <c r="J9" s="271">
        <f t="shared" si="8"/>
        <v>0.64910491728982556</v>
      </c>
      <c r="K9" s="265">
        <v>18613</v>
      </c>
      <c r="L9" s="269">
        <f>IFERROR(K9/G9-1,"-")</f>
        <v>8.2969686390876873E-2</v>
      </c>
      <c r="M9" s="270">
        <f>IF(G9=0,"nd",K9-G9)</f>
        <v>1426</v>
      </c>
      <c r="N9" s="271">
        <f t="shared" si="9"/>
        <v>0.84370608766601696</v>
      </c>
      <c r="O9" s="265">
        <v>18194</v>
      </c>
      <c r="P9" s="269">
        <f t="shared" si="2"/>
        <v>-2.2511148122280167E-2</v>
      </c>
      <c r="Q9" s="272">
        <f t="shared" si="3"/>
        <v>-419</v>
      </c>
      <c r="R9" s="273">
        <f t="shared" si="5"/>
        <v>2.8522125767520645</v>
      </c>
      <c r="S9" s="272">
        <f t="shared" si="6"/>
        <v>13471</v>
      </c>
      <c r="T9" s="271">
        <f t="shared" si="10"/>
        <v>0.82557400853071972</v>
      </c>
      <c r="V9" s="29"/>
      <c r="W9" s="81"/>
      <c r="AE9" s="1"/>
    </row>
    <row r="10" spans="1:31" s="4" customFormat="1" x14ac:dyDescent="0.25">
      <c r="B10" s="258" t="s">
        <v>200</v>
      </c>
      <c r="C10" s="274" t="e">
        <v>#REF!</v>
      </c>
      <c r="D10" s="274" t="e">
        <v>#REF!</v>
      </c>
      <c r="E10" s="274" t="e">
        <v>#REF!</v>
      </c>
      <c r="F10" s="275" t="str">
        <f>IFERROR(E10/$E$6,"-")</f>
        <v>-</v>
      </c>
      <c r="G10" s="274" t="e">
        <v>#REF!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e">
        <v>#REF!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e">
        <v>#REF!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#REF!</v>
      </c>
      <c r="S10" s="264" t="e">
        <f t="shared" si="6"/>
        <v>#REF!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22.038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9589</v>
      </c>
      <c r="D134" s="241">
        <v>10731</v>
      </c>
      <c r="E134" s="241">
        <v>17520</v>
      </c>
      <c r="F134" s="241">
        <v>25698</v>
      </c>
      <c r="G134" s="242">
        <f>F134/E134-1</f>
        <v>0.46678082191780823</v>
      </c>
      <c r="H134" s="241">
        <f>F134-E134</f>
        <v>8178</v>
      </c>
      <c r="I134" s="242">
        <f>F134/F$134</f>
        <v>1</v>
      </c>
      <c r="J134" s="241">
        <v>23944</v>
      </c>
      <c r="K134" s="242">
        <f>J134/J$134</f>
        <v>1</v>
      </c>
      <c r="L134" s="242">
        <f>J134/F134-1</f>
        <v>-6.8254338859055186E-2</v>
      </c>
      <c r="M134" s="241">
        <f>J134-F134</f>
        <v>-1754</v>
      </c>
      <c r="N134" s="242">
        <f>J134/D134-1</f>
        <v>1.2312925170068025</v>
      </c>
      <c r="O134" s="241">
        <f>J134-D134</f>
        <v>13213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9589</v>
      </c>
      <c r="D135" s="259">
        <v>10731</v>
      </c>
      <c r="E135" s="259">
        <v>17520</v>
      </c>
      <c r="F135" s="259">
        <v>25698</v>
      </c>
      <c r="G135" s="263">
        <f>IFERROR(F135/E135-1,"-")</f>
        <v>0.46678082191780823</v>
      </c>
      <c r="H135" s="259">
        <f t="shared" ref="H135:H138" si="14">F135-E135</f>
        <v>8178</v>
      </c>
      <c r="I135" s="261">
        <f>F135/F$134</f>
        <v>1</v>
      </c>
      <c r="J135" s="259">
        <v>23944</v>
      </c>
      <c r="K135" s="260">
        <f t="shared" ref="K135:K138" si="15">J135/J$134</f>
        <v>1</v>
      </c>
      <c r="L135" s="261">
        <f t="shared" ref="L135:L138" si="16">J135/F135-1</f>
        <v>-6.8254338859055186E-2</v>
      </c>
      <c r="M135" s="262">
        <f t="shared" ref="M135:M138" si="17">J135-F135</f>
        <v>-1754</v>
      </c>
      <c r="N135" s="260">
        <f t="shared" ref="N135:N138" si="18">J135/D135-1</f>
        <v>1.2312925170068025</v>
      </c>
      <c r="O135" s="259">
        <f t="shared" ref="O135:O138" si="19">J135-D135</f>
        <v>13213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2731</v>
      </c>
      <c r="D136" s="265">
        <v>0</v>
      </c>
      <c r="E136" s="265">
        <v>1009</v>
      </c>
      <c r="F136" s="265">
        <v>1532</v>
      </c>
      <c r="G136" s="269">
        <f t="shared" ref="G136:G138" si="20">IFERROR(F136/E136-1,"-")</f>
        <v>0.51833498513379594</v>
      </c>
      <c r="H136" s="265">
        <f t="shared" si="14"/>
        <v>523</v>
      </c>
      <c r="I136" s="273">
        <f t="shared" ref="I136:I138" si="21">F136/F$134</f>
        <v>5.9615534282823568E-2</v>
      </c>
      <c r="J136" s="265">
        <v>1540</v>
      </c>
      <c r="K136" s="271">
        <f t="shared" si="15"/>
        <v>6.4316739057801539E-2</v>
      </c>
      <c r="L136" s="273">
        <f t="shared" si="16"/>
        <v>5.2219321148825326E-3</v>
      </c>
      <c r="M136" s="272">
        <f t="shared" si="17"/>
        <v>8</v>
      </c>
      <c r="N136" s="271" t="e">
        <f t="shared" si="18"/>
        <v>#DIV/0!</v>
      </c>
      <c r="O136" s="265">
        <f t="shared" si="19"/>
        <v>1540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16511</v>
      </c>
      <c r="F137" s="265">
        <v>24166</v>
      </c>
      <c r="G137" s="267">
        <f t="shared" si="20"/>
        <v>0.46363030706801522</v>
      </c>
      <c r="H137" s="265">
        <f t="shared" si="14"/>
        <v>7655</v>
      </c>
      <c r="I137" s="277">
        <f t="shared" si="21"/>
        <v>0.94038446571717649</v>
      </c>
      <c r="J137" s="265">
        <v>22404</v>
      </c>
      <c r="K137" s="271">
        <f t="shared" si="15"/>
        <v>0.93568326094219845</v>
      </c>
      <c r="L137" s="273">
        <f t="shared" si="16"/>
        <v>-7.2912356202929685E-2</v>
      </c>
      <c r="M137" s="272">
        <f t="shared" si="17"/>
        <v>-1762</v>
      </c>
      <c r="N137" s="271" t="e">
        <f t="shared" si="18"/>
        <v>#DIV/0!</v>
      </c>
      <c r="O137" s="265">
        <f t="shared" si="19"/>
        <v>22404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99EA-91CA-448D-A2FC-225D2DEB508A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48691</v>
      </c>
      <c r="D6" s="256">
        <v>62274</v>
      </c>
      <c r="E6" s="256">
        <v>166478</v>
      </c>
      <c r="F6" s="257">
        <f>E6/$E$6</f>
        <v>1</v>
      </c>
      <c r="G6" s="256">
        <v>177967</v>
      </c>
      <c r="H6" s="257">
        <f>G6/E6-1</f>
        <v>6.9012121721789166E-2</v>
      </c>
      <c r="I6" s="256">
        <f>G6-E6</f>
        <v>11489</v>
      </c>
      <c r="J6" s="257">
        <f>G6/$G$6</f>
        <v>1</v>
      </c>
      <c r="K6" s="256">
        <v>192817</v>
      </c>
      <c r="L6" s="257">
        <f t="shared" ref="L6:L12" si="0">K6/G6-1</f>
        <v>8.3442435957228112E-2</v>
      </c>
      <c r="M6" s="256">
        <f t="shared" ref="M6:M12" si="1">K6-G6</f>
        <v>14850</v>
      </c>
      <c r="N6" s="257">
        <f>K6/$K$6</f>
        <v>1</v>
      </c>
      <c r="O6" s="256">
        <v>212659</v>
      </c>
      <c r="P6" s="257">
        <f t="shared" ref="P6:P11" si="2">O6/K6-1</f>
        <v>0.10290586410949243</v>
      </c>
      <c r="Q6" s="256">
        <f t="shared" ref="Q6:Q12" si="3">O6-K6</f>
        <v>19842</v>
      </c>
      <c r="R6" s="257">
        <f>O6/C6-1</f>
        <v>3.3675217185927586</v>
      </c>
      <c r="S6" s="256">
        <f>O6-C6</f>
        <v>163968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42432</v>
      </c>
      <c r="D7" s="259">
        <v>51866</v>
      </c>
      <c r="E7" s="259">
        <v>143815</v>
      </c>
      <c r="F7" s="260">
        <f t="shared" ref="F7:F12" si="4">E7/$E$6</f>
        <v>0.86386789846105794</v>
      </c>
      <c r="G7" s="259">
        <v>156519</v>
      </c>
      <c r="H7" s="261">
        <f>G7/E7-1</f>
        <v>8.8335709070681112E-2</v>
      </c>
      <c r="I7" s="262">
        <f>G7-E7</f>
        <v>12704</v>
      </c>
      <c r="J7" s="260">
        <f>G7/$G$6</f>
        <v>0.87948327498918344</v>
      </c>
      <c r="K7" s="259">
        <v>158808</v>
      </c>
      <c r="L7" s="263">
        <f t="shared" si="0"/>
        <v>1.4624422594062159E-2</v>
      </c>
      <c r="M7" s="264">
        <f t="shared" si="1"/>
        <v>2289</v>
      </c>
      <c r="N7" s="260">
        <f>K7/$K$6</f>
        <v>0.8236203239340929</v>
      </c>
      <c r="O7" s="259">
        <v>14220</v>
      </c>
      <c r="P7" s="261">
        <f t="shared" si="2"/>
        <v>-0.91045791144022969</v>
      </c>
      <c r="Q7" s="262">
        <f t="shared" si="3"/>
        <v>-144588</v>
      </c>
      <c r="R7" s="261">
        <f t="shared" ref="R7:R10" si="5">O7/C7-1</f>
        <v>-0.66487556561085981</v>
      </c>
      <c r="S7" s="262">
        <f t="shared" ref="S7:S10" si="6">O7-C7</f>
        <v>-28212</v>
      </c>
      <c r="T7" s="260">
        <f>O7/$O$6</f>
        <v>6.6867614349733609E-2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5318</v>
      </c>
      <c r="D8" s="265">
        <v>7567</v>
      </c>
      <c r="E8" s="265">
        <v>13360</v>
      </c>
      <c r="F8" s="266">
        <f t="shared" si="4"/>
        <v>8.0250843955357462E-2</v>
      </c>
      <c r="G8" s="265">
        <v>12870</v>
      </c>
      <c r="H8" s="267">
        <f>IFERROR(G8/E8-1,"-")</f>
        <v>-3.667664670658688E-2</v>
      </c>
      <c r="I8" s="268">
        <f t="shared" ref="I8:I12" si="7">G8-E8</f>
        <v>-490</v>
      </c>
      <c r="J8" s="266">
        <f t="shared" ref="J8:J12" si="8">G8/$G$6</f>
        <v>7.2316777829597625E-2</v>
      </c>
      <c r="K8" s="265">
        <v>17818</v>
      </c>
      <c r="L8" s="269">
        <f>IFERROR(K8/G8-1,"-")</f>
        <v>0.38445998445998453</v>
      </c>
      <c r="M8" s="270">
        <f>IF(G8=0,"nd",K8-G8)</f>
        <v>4948</v>
      </c>
      <c r="N8" s="271">
        <f t="shared" ref="N8:N12" si="9">K8/$K$6</f>
        <v>9.2408864363619392E-2</v>
      </c>
      <c r="O8" s="265">
        <v>22508</v>
      </c>
      <c r="P8" s="269">
        <f>IFERROR(O8/K8-1,"-")</f>
        <v>0.26321697160175095</v>
      </c>
      <c r="Q8" s="272">
        <f t="shared" si="3"/>
        <v>4690</v>
      </c>
      <c r="R8" s="269">
        <f>IFERROR(O8/C8-1,"-")</f>
        <v>3.2324182023317034</v>
      </c>
      <c r="S8" s="272">
        <f t="shared" si="6"/>
        <v>17190</v>
      </c>
      <c r="T8" s="271">
        <f t="shared" ref="T8:T12" si="10">O8/$O$6</f>
        <v>0.1058408061732633</v>
      </c>
      <c r="V8" s="29"/>
      <c r="W8" s="81"/>
      <c r="AE8" s="1"/>
    </row>
    <row r="9" spans="1:31" s="4" customFormat="1" x14ac:dyDescent="0.25">
      <c r="B9" s="99" t="s">
        <v>64</v>
      </c>
      <c r="C9" s="265">
        <v>37114</v>
      </c>
      <c r="D9" s="265">
        <v>44299</v>
      </c>
      <c r="E9" s="265">
        <v>130455</v>
      </c>
      <c r="F9" s="271">
        <f t="shared" si="4"/>
        <v>0.78361705450570041</v>
      </c>
      <c r="G9" s="265">
        <v>143649</v>
      </c>
      <c r="H9" s="267">
        <f>IFERROR(G9/E9-1,"-")</f>
        <v>0.1011383235598482</v>
      </c>
      <c r="I9" s="272">
        <f t="shared" si="7"/>
        <v>13194</v>
      </c>
      <c r="J9" s="271">
        <f t="shared" si="8"/>
        <v>0.80716649715958577</v>
      </c>
      <c r="K9" s="265">
        <v>140990</v>
      </c>
      <c r="L9" s="269">
        <f>IFERROR(K9/G9-1,"-")</f>
        <v>-1.8510396870148771E-2</v>
      </c>
      <c r="M9" s="270">
        <f>IF(G9=0,"nd",K9-G9)</f>
        <v>-2659</v>
      </c>
      <c r="N9" s="271">
        <f t="shared" si="9"/>
        <v>0.73121145957047351</v>
      </c>
      <c r="O9" s="265">
        <v>145898</v>
      </c>
      <c r="P9" s="269">
        <f t="shared" si="2"/>
        <v>3.4810979502092332E-2</v>
      </c>
      <c r="Q9" s="272">
        <f t="shared" si="3"/>
        <v>4908</v>
      </c>
      <c r="R9" s="273">
        <f t="shared" si="5"/>
        <v>2.9310772215336529</v>
      </c>
      <c r="S9" s="272">
        <f t="shared" si="6"/>
        <v>108784</v>
      </c>
      <c r="T9" s="271">
        <f t="shared" si="10"/>
        <v>0.68606548511936949</v>
      </c>
      <c r="V9" s="29"/>
      <c r="W9" s="81"/>
      <c r="AE9" s="1"/>
    </row>
    <row r="10" spans="1:31" s="4" customFormat="1" x14ac:dyDescent="0.25">
      <c r="B10" s="258" t="s">
        <v>200</v>
      </c>
      <c r="C10" s="274">
        <v>6259</v>
      </c>
      <c r="D10" s="274" t="s">
        <v>237</v>
      </c>
      <c r="E10" s="274" t="s">
        <v>237</v>
      </c>
      <c r="F10" s="275" t="str">
        <f>IFERROR(E10/$E$6,"-")</f>
        <v>-</v>
      </c>
      <c r="G10" s="274">
        <v>21448</v>
      </c>
      <c r="H10" s="263" t="str">
        <f>IFERROR(G10/E10-1,"-")</f>
        <v>-</v>
      </c>
      <c r="I10" s="264" t="str">
        <f>IFERROR(G10-E10,"-")</f>
        <v>-</v>
      </c>
      <c r="J10" s="275">
        <f>IFERROR(G10/$G$6,"-")</f>
        <v>0.12051672501081662</v>
      </c>
      <c r="K10" s="274">
        <v>34009</v>
      </c>
      <c r="L10" s="263">
        <f>IFERROR(K10/G10-1,"-")</f>
        <v>0.58564901156284965</v>
      </c>
      <c r="M10" s="264">
        <f>IFERROR(K10-G10,"-")</f>
        <v>12561</v>
      </c>
      <c r="N10" s="275">
        <f>IFERROR(K10/$K$6,"-")</f>
        <v>0.17637967606590704</v>
      </c>
      <c r="O10" s="274" t="s">
        <v>237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14.220 viajeros 
cuota: 6,7%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7339</v>
      </c>
      <c r="D134" s="241">
        <v>10731</v>
      </c>
      <c r="E134" s="241">
        <v>17520</v>
      </c>
      <c r="F134" s="241">
        <v>25698</v>
      </c>
      <c r="G134" s="242">
        <f>F134/E134-1</f>
        <v>0.46678082191780823</v>
      </c>
      <c r="H134" s="241">
        <f>F134-E134</f>
        <v>8178</v>
      </c>
      <c r="I134" s="242">
        <f>F134/F$134</f>
        <v>1</v>
      </c>
      <c r="J134" s="241">
        <v>23944</v>
      </c>
      <c r="K134" s="242">
        <f>J134/J$134</f>
        <v>1</v>
      </c>
      <c r="L134" s="242">
        <f>J134/F134-1</f>
        <v>-6.8254338859055186E-2</v>
      </c>
      <c r="M134" s="241">
        <f>J134-F134</f>
        <v>-1754</v>
      </c>
      <c r="N134" s="242">
        <f>J134/D134-1</f>
        <v>1.2312925170068025</v>
      </c>
      <c r="O134" s="241">
        <f>J134-D134</f>
        <v>13213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7339</v>
      </c>
      <c r="D135" s="259">
        <v>10731</v>
      </c>
      <c r="E135" s="259">
        <v>17520</v>
      </c>
      <c r="F135" s="259">
        <v>25698</v>
      </c>
      <c r="G135" s="263">
        <f>IFERROR(F135/E135-1,"-")</f>
        <v>0.46678082191780823</v>
      </c>
      <c r="H135" s="259">
        <f t="shared" ref="H135:H138" si="14">F135-E135</f>
        <v>8178</v>
      </c>
      <c r="I135" s="261">
        <f>F135/F$134</f>
        <v>1</v>
      </c>
      <c r="J135" s="259">
        <v>23944</v>
      </c>
      <c r="K135" s="260">
        <f t="shared" ref="K135:K138" si="15">J135/J$134</f>
        <v>1</v>
      </c>
      <c r="L135" s="261">
        <f t="shared" ref="L135:L138" si="16">J135/F135-1</f>
        <v>-6.8254338859055186E-2</v>
      </c>
      <c r="M135" s="262">
        <f t="shared" ref="M135:M138" si="17">J135-F135</f>
        <v>-1754</v>
      </c>
      <c r="N135" s="260">
        <f t="shared" ref="N135:N138" si="18">J135/D135-1</f>
        <v>1.2312925170068025</v>
      </c>
      <c r="O135" s="259">
        <f t="shared" ref="O135:O138" si="19">J135-D135</f>
        <v>13213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1009</v>
      </c>
      <c r="F136" s="265">
        <v>1532</v>
      </c>
      <c r="G136" s="269">
        <f t="shared" ref="G136:G138" si="20">IFERROR(F136/E136-1,"-")</f>
        <v>0.51833498513379594</v>
      </c>
      <c r="H136" s="265">
        <f t="shared" si="14"/>
        <v>523</v>
      </c>
      <c r="I136" s="273">
        <f t="shared" ref="I136:I138" si="21">F136/F$134</f>
        <v>5.9615534282823568E-2</v>
      </c>
      <c r="J136" s="265">
        <v>1540</v>
      </c>
      <c r="K136" s="271">
        <f t="shared" si="15"/>
        <v>6.4316739057801539E-2</v>
      </c>
      <c r="L136" s="273">
        <f t="shared" si="16"/>
        <v>5.2219321148825326E-3</v>
      </c>
      <c r="M136" s="272">
        <f t="shared" si="17"/>
        <v>8</v>
      </c>
      <c r="N136" s="271" t="e">
        <f t="shared" si="18"/>
        <v>#DIV/0!</v>
      </c>
      <c r="O136" s="265">
        <f t="shared" si="19"/>
        <v>1540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16511</v>
      </c>
      <c r="F137" s="265">
        <v>24166</v>
      </c>
      <c r="G137" s="267">
        <f t="shared" si="20"/>
        <v>0.46363030706801522</v>
      </c>
      <c r="H137" s="265">
        <f t="shared" si="14"/>
        <v>7655</v>
      </c>
      <c r="I137" s="277">
        <f t="shared" si="21"/>
        <v>0.94038446571717649</v>
      </c>
      <c r="J137" s="265">
        <v>22404</v>
      </c>
      <c r="K137" s="271">
        <f t="shared" si="15"/>
        <v>0.93568326094219845</v>
      </c>
      <c r="L137" s="273">
        <f t="shared" si="16"/>
        <v>-7.2912356202929685E-2</v>
      </c>
      <c r="M137" s="272">
        <f t="shared" si="17"/>
        <v>-1762</v>
      </c>
      <c r="N137" s="271" t="e">
        <f t="shared" si="18"/>
        <v>#DIV/0!</v>
      </c>
      <c r="O137" s="265">
        <f t="shared" si="19"/>
        <v>22404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1637-6D24-413A-B724-A719E72EF599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5251</v>
      </c>
      <c r="D6" s="256">
        <v>5514</v>
      </c>
      <c r="E6" s="256">
        <v>10214</v>
      </c>
      <c r="F6" s="257">
        <f>E6/$E$6</f>
        <v>1</v>
      </c>
      <c r="G6" s="256">
        <v>8603</v>
      </c>
      <c r="H6" s="257">
        <f>G6/E6-1</f>
        <v>-0.15772469159976499</v>
      </c>
      <c r="I6" s="256">
        <f>G6-E6</f>
        <v>-1611</v>
      </c>
      <c r="J6" s="257">
        <f>G6/$G$6</f>
        <v>1</v>
      </c>
      <c r="K6" s="256">
        <v>6456</v>
      </c>
      <c r="L6" s="257">
        <f t="shared" ref="L6:L12" si="0">K6/G6-1</f>
        <v>-0.24956410554457742</v>
      </c>
      <c r="M6" s="256">
        <f t="shared" ref="M6:M12" si="1">K6-G6</f>
        <v>-2147</v>
      </c>
      <c r="N6" s="257">
        <f>K6/$K$6</f>
        <v>1</v>
      </c>
      <c r="O6" s="256">
        <v>7818</v>
      </c>
      <c r="P6" s="257">
        <f t="shared" ref="P6:P11" si="2">O6/K6-1</f>
        <v>0.2109665427509293</v>
      </c>
      <c r="Q6" s="256">
        <f t="shared" ref="Q6:Q12" si="3">O6-K6</f>
        <v>1362</v>
      </c>
      <c r="R6" s="257">
        <f>O6/C6-1</f>
        <v>0.48885926490192344</v>
      </c>
      <c r="S6" s="256">
        <f>O6-C6</f>
        <v>2567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5251</v>
      </c>
      <c r="D7" s="259">
        <v>5514</v>
      </c>
      <c r="E7" s="259">
        <v>10214</v>
      </c>
      <c r="F7" s="260">
        <f t="shared" ref="F7:F12" si="4">E7/$E$6</f>
        <v>1</v>
      </c>
      <c r="G7" s="259">
        <v>8603</v>
      </c>
      <c r="H7" s="261">
        <f>G7/E7-1</f>
        <v>-0.15772469159976499</v>
      </c>
      <c r="I7" s="262">
        <f>G7-E7</f>
        <v>-1611</v>
      </c>
      <c r="J7" s="260">
        <f>G7/$G$6</f>
        <v>1</v>
      </c>
      <c r="K7" s="259">
        <v>6456</v>
      </c>
      <c r="L7" s="263">
        <f t="shared" si="0"/>
        <v>-0.24956410554457742</v>
      </c>
      <c r="M7" s="264">
        <f t="shared" si="1"/>
        <v>-2147</v>
      </c>
      <c r="N7" s="260">
        <f>K7/$K$6</f>
        <v>1</v>
      </c>
      <c r="O7" s="259">
        <v>7818</v>
      </c>
      <c r="P7" s="261">
        <f t="shared" si="2"/>
        <v>0.2109665427509293</v>
      </c>
      <c r="Q7" s="262">
        <f t="shared" si="3"/>
        <v>1362</v>
      </c>
      <c r="R7" s="261">
        <f t="shared" ref="R7:R10" si="5">O7/C7-1</f>
        <v>0.48885926490192344</v>
      </c>
      <c r="S7" s="262">
        <f t="shared" ref="S7:S10" si="6">O7-C7</f>
        <v>2567</v>
      </c>
      <c r="T7" s="260">
        <f>O7/$O$6</f>
        <v>1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2063</v>
      </c>
      <c r="D8" s="265">
        <v>0</v>
      </c>
      <c r="E8" s="265">
        <v>1395</v>
      </c>
      <c r="F8" s="266">
        <f t="shared" si="4"/>
        <v>0.13657724691599765</v>
      </c>
      <c r="G8" s="265">
        <v>1913</v>
      </c>
      <c r="H8" s="267">
        <f>IFERROR(G8/E8-1,"-")</f>
        <v>0.37132616487455206</v>
      </c>
      <c r="I8" s="268">
        <f t="shared" ref="I8:I12" si="7">G8-E8</f>
        <v>518</v>
      </c>
      <c r="J8" s="266">
        <f t="shared" ref="J8:J12" si="8">G8/$G$6</f>
        <v>0.22236429152621179</v>
      </c>
      <c r="K8" s="265">
        <v>2498</v>
      </c>
      <c r="L8" s="269">
        <f>IFERROR(K8/G8-1,"-")</f>
        <v>0.30580240460010444</v>
      </c>
      <c r="M8" s="270">
        <f>IF(G8=0,"nd",K8-G8)</f>
        <v>585</v>
      </c>
      <c r="N8" s="271">
        <f t="shared" ref="N8:N12" si="9">K8/$K$6</f>
        <v>0.38692688971499378</v>
      </c>
      <c r="O8" s="265">
        <v>2800</v>
      </c>
      <c r="P8" s="269">
        <f>IFERROR(O8/K8-1,"-")</f>
        <v>0.12089671737389907</v>
      </c>
      <c r="Q8" s="272">
        <f t="shared" si="3"/>
        <v>302</v>
      </c>
      <c r="R8" s="269">
        <f>IFERROR(O8/C8-1,"-")</f>
        <v>0.3572467280659235</v>
      </c>
      <c r="S8" s="272">
        <f t="shared" si="6"/>
        <v>737</v>
      </c>
      <c r="T8" s="271">
        <f t="shared" ref="T8:T12" si="10">O8/$O$6</f>
        <v>0.3581478639038117</v>
      </c>
      <c r="V8" s="29"/>
      <c r="W8" s="81"/>
      <c r="AE8" s="1"/>
    </row>
    <row r="9" spans="1:31" s="4" customFormat="1" x14ac:dyDescent="0.25">
      <c r="B9" s="99" t="s">
        <v>64</v>
      </c>
      <c r="C9" s="265">
        <v>2176</v>
      </c>
      <c r="D9" s="265">
        <v>0</v>
      </c>
      <c r="E9" s="265">
        <v>5585</v>
      </c>
      <c r="F9" s="271">
        <f t="shared" si="4"/>
        <v>0.5467985118464852</v>
      </c>
      <c r="G9" s="265">
        <v>4042</v>
      </c>
      <c r="H9" s="267">
        <f>IFERROR(G9/E9-1,"-")</f>
        <v>-0.27627573858549692</v>
      </c>
      <c r="I9" s="272">
        <f t="shared" si="7"/>
        <v>-1543</v>
      </c>
      <c r="J9" s="271">
        <f t="shared" si="8"/>
        <v>0.46983610368476114</v>
      </c>
      <c r="K9" s="265">
        <v>3958</v>
      </c>
      <c r="L9" s="269">
        <f>IFERROR(K9/G9-1,"-")</f>
        <v>-2.0781791192478916E-2</v>
      </c>
      <c r="M9" s="270">
        <f>IF(G9=0,"nd",K9-G9)</f>
        <v>-84</v>
      </c>
      <c r="N9" s="271">
        <f t="shared" si="9"/>
        <v>0.61307311028500622</v>
      </c>
      <c r="O9" s="265">
        <v>5018</v>
      </c>
      <c r="P9" s="269">
        <f t="shared" si="2"/>
        <v>0.26781202627589695</v>
      </c>
      <c r="Q9" s="272">
        <f t="shared" si="3"/>
        <v>1060</v>
      </c>
      <c r="R9" s="273">
        <f t="shared" si="5"/>
        <v>1.3060661764705883</v>
      </c>
      <c r="S9" s="272">
        <f t="shared" si="6"/>
        <v>2842</v>
      </c>
      <c r="T9" s="271">
        <f t="shared" si="10"/>
        <v>0.6418521360961883</v>
      </c>
      <c r="V9" s="29"/>
      <c r="W9" s="81"/>
      <c r="AE9" s="1"/>
    </row>
    <row r="10" spans="1:31" s="4" customFormat="1" x14ac:dyDescent="0.25">
      <c r="B10" s="258" t="s">
        <v>200</v>
      </c>
      <c r="C10" s="274" t="s">
        <v>237</v>
      </c>
      <c r="D10" s="274" t="s">
        <v>237</v>
      </c>
      <c r="E10" s="274" t="s">
        <v>237</v>
      </c>
      <c r="F10" s="275" t="str">
        <f>IFERROR(E10/$E$6,"-")</f>
        <v>-</v>
      </c>
      <c r="G10" s="274" t="s">
        <v>237</v>
      </c>
      <c r="H10" s="263" t="str">
        <f>IFERROR(G10/E10-1,"-")</f>
        <v>-</v>
      </c>
      <c r="I10" s="264" t="str">
        <f>IFERROR(G10-E10,"-")</f>
        <v>-</v>
      </c>
      <c r="J10" s="275" t="str">
        <f>IFERROR(G10/$G$6,"-")</f>
        <v>-</v>
      </c>
      <c r="K10" s="274" t="s">
        <v>237</v>
      </c>
      <c r="L10" s="263" t="str">
        <f>IFERROR(K10/G10-1,"-")</f>
        <v>-</v>
      </c>
      <c r="M10" s="264" t="str">
        <f>IFERROR(K10-G10,"-")</f>
        <v>-</v>
      </c>
      <c r="N10" s="275" t="str">
        <f>IFERROR(K10/$K$6,"-")</f>
        <v>-</v>
      </c>
      <c r="O10" s="274" t="s">
        <v>237</v>
      </c>
      <c r="P10" s="263" t="str">
        <f>IFERROR(O10/K10-1,"-")</f>
        <v>-</v>
      </c>
      <c r="Q10" s="264" t="str">
        <f>IFERROR(O10-K10,"-")</f>
        <v>-</v>
      </c>
      <c r="R10" s="263" t="e">
        <f t="shared" si="5"/>
        <v>#VALUE!</v>
      </c>
      <c r="S10" s="264" t="e">
        <f t="shared" si="6"/>
        <v>#VALUE!</v>
      </c>
      <c r="T10" s="275" t="str">
        <f>IFERROR(O10/$O$6,"-")</f>
        <v>-</v>
      </c>
      <c r="V10" s="29"/>
      <c r="W10" s="81"/>
      <c r="AE10" s="1"/>
    </row>
    <row r="11" spans="1:31" s="4" customFormat="1" hidden="1" x14ac:dyDescent="0.25">
      <c r="B11" s="99" t="s">
        <v>65</v>
      </c>
      <c r="C11" s="265" t="e">
        <v>#REF!</v>
      </c>
      <c r="D11" s="265" t="e">
        <v>#REF!</v>
      </c>
      <c r="E11" s="265" t="e">
        <v>#REF!</v>
      </c>
      <c r="F11" s="271" t="e">
        <f t="shared" si="4"/>
        <v>#REF!</v>
      </c>
      <c r="G11" s="265" t="e">
        <v>#REF!</v>
      </c>
      <c r="H11" s="273" t="e">
        <f t="shared" ref="H11:H12" si="11">G11/E11-1</f>
        <v>#REF!</v>
      </c>
      <c r="I11" s="272" t="e">
        <f t="shared" si="7"/>
        <v>#REF!</v>
      </c>
      <c r="J11" s="271" t="e">
        <f t="shared" si="8"/>
        <v>#REF!</v>
      </c>
      <c r="K11" s="265" t="e">
        <v>#REF!</v>
      </c>
      <c r="L11" s="269" t="e">
        <f>K11/G11-1</f>
        <v>#REF!</v>
      </c>
      <c r="M11" s="272" t="e">
        <f t="shared" si="1"/>
        <v>#REF!</v>
      </c>
      <c r="N11" s="271" t="e">
        <f t="shared" si="9"/>
        <v>#REF!</v>
      </c>
      <c r="O11" s="265" t="e">
        <v>#REF!</v>
      </c>
      <c r="P11" s="273" t="e">
        <f t="shared" si="2"/>
        <v>#REF!</v>
      </c>
      <c r="Q11" s="272" t="e">
        <f t="shared" si="3"/>
        <v>#REF!</v>
      </c>
      <c r="R11" s="273" t="e">
        <f t="shared" ref="R11:R12" si="12">O11/D11-1</f>
        <v>#REF!</v>
      </c>
      <c r="S11" s="272" t="e">
        <f t="shared" ref="S11:S12" si="13">O11-D11</f>
        <v>#REF!</v>
      </c>
      <c r="T11" s="271" t="e">
        <f t="shared" si="10"/>
        <v>#REF!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7.818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8684</v>
      </c>
      <c r="D134" s="241">
        <v>11001</v>
      </c>
      <c r="E134" s="241">
        <v>16289</v>
      </c>
      <c r="F134" s="241">
        <v>12024</v>
      </c>
      <c r="G134" s="242">
        <f>F134/E134-1</f>
        <v>-0.261833138928111</v>
      </c>
      <c r="H134" s="241">
        <f>F134-E134</f>
        <v>-4265</v>
      </c>
      <c r="I134" s="242">
        <f>F134/F$134</f>
        <v>1</v>
      </c>
      <c r="J134" s="241">
        <v>11877</v>
      </c>
      <c r="K134" s="242">
        <f>J134/J$134</f>
        <v>1</v>
      </c>
      <c r="L134" s="242">
        <f>J134/F134-1</f>
        <v>-1.2225548902195627E-2</v>
      </c>
      <c r="M134" s="241">
        <f>J134-F134</f>
        <v>-147</v>
      </c>
      <c r="N134" s="242">
        <f>J134/D134-1</f>
        <v>7.962912462503402E-2</v>
      </c>
      <c r="O134" s="241">
        <f>J134-D134</f>
        <v>876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8684</v>
      </c>
      <c r="D135" s="259">
        <v>11001</v>
      </c>
      <c r="E135" s="259">
        <v>16289</v>
      </c>
      <c r="F135" s="259">
        <v>12024</v>
      </c>
      <c r="G135" s="263">
        <f>IFERROR(F135/E135-1,"-")</f>
        <v>-0.261833138928111</v>
      </c>
      <c r="H135" s="259">
        <f t="shared" ref="H135:H138" si="14">F135-E135</f>
        <v>-4265</v>
      </c>
      <c r="I135" s="261">
        <f>F135/F$134</f>
        <v>1</v>
      </c>
      <c r="J135" s="259">
        <v>11877</v>
      </c>
      <c r="K135" s="260">
        <f t="shared" ref="K135:K138" si="15">J135/J$134</f>
        <v>1</v>
      </c>
      <c r="L135" s="261">
        <f t="shared" ref="L135:L138" si="16">J135/F135-1</f>
        <v>-1.2225548902195627E-2</v>
      </c>
      <c r="M135" s="262">
        <f t="shared" ref="M135:M138" si="17">J135-F135</f>
        <v>-147</v>
      </c>
      <c r="N135" s="260">
        <f t="shared" ref="N135:N138" si="18">J135/D135-1</f>
        <v>7.962912462503402E-2</v>
      </c>
      <c r="O135" s="259">
        <f t="shared" ref="O135:O138" si="19">J135-D135</f>
        <v>876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2928</v>
      </c>
      <c r="F136" s="265">
        <v>3814</v>
      </c>
      <c r="G136" s="269">
        <f t="shared" ref="G136:G138" si="20">IFERROR(F136/E136-1,"-")</f>
        <v>0.30259562841530063</v>
      </c>
      <c r="H136" s="265">
        <f t="shared" si="14"/>
        <v>886</v>
      </c>
      <c r="I136" s="273">
        <f t="shared" ref="I136:I138" si="21">F136/F$134</f>
        <v>0.31719893546240852</v>
      </c>
      <c r="J136" s="265">
        <v>4202</v>
      </c>
      <c r="K136" s="271">
        <f t="shared" si="15"/>
        <v>0.35379304538183043</v>
      </c>
      <c r="L136" s="273">
        <f t="shared" si="16"/>
        <v>0.10173046670162567</v>
      </c>
      <c r="M136" s="272">
        <f t="shared" si="17"/>
        <v>388</v>
      </c>
      <c r="N136" s="271" t="e">
        <f t="shared" si="18"/>
        <v>#DIV/0!</v>
      </c>
      <c r="O136" s="265">
        <f t="shared" si="19"/>
        <v>4202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13361</v>
      </c>
      <c r="F137" s="265">
        <v>8210</v>
      </c>
      <c r="G137" s="267">
        <f t="shared" si="20"/>
        <v>-0.38552503555123119</v>
      </c>
      <c r="H137" s="265">
        <f t="shared" si="14"/>
        <v>-5151</v>
      </c>
      <c r="I137" s="277">
        <f t="shared" si="21"/>
        <v>0.68280106453759148</v>
      </c>
      <c r="J137" s="265">
        <v>7675</v>
      </c>
      <c r="K137" s="271">
        <f t="shared" si="15"/>
        <v>0.64620695461816957</v>
      </c>
      <c r="L137" s="273">
        <f t="shared" si="16"/>
        <v>-6.5164433617539541E-2</v>
      </c>
      <c r="M137" s="272">
        <f t="shared" si="17"/>
        <v>-535</v>
      </c>
      <c r="N137" s="271" t="e">
        <f t="shared" si="18"/>
        <v>#DIV/0!</v>
      </c>
      <c r="O137" s="265">
        <f t="shared" si="19"/>
        <v>7675</v>
      </c>
      <c r="Q137" s="29"/>
      <c r="R137" s="81"/>
      <c r="Z137" s="1"/>
    </row>
    <row r="138" spans="1:31" s="4" customFormat="1" x14ac:dyDescent="0.25">
      <c r="B138" s="258" t="s">
        <v>200</v>
      </c>
      <c r="C138" s="259" t="e">
        <v>#REF!</v>
      </c>
      <c r="D138" s="259" t="e">
        <v>#REF!</v>
      </c>
      <c r="E138" s="259" t="e">
        <v>#REF!</v>
      </c>
      <c r="F138" s="259" t="e">
        <v>#REF!</v>
      </c>
      <c r="G138" s="263" t="str">
        <f t="shared" si="20"/>
        <v>-</v>
      </c>
      <c r="H138" s="259" t="e">
        <f t="shared" si="14"/>
        <v>#REF!</v>
      </c>
      <c r="I138" s="261" t="e">
        <f t="shared" si="21"/>
        <v>#REF!</v>
      </c>
      <c r="J138" s="259" t="e">
        <v>#REF!</v>
      </c>
      <c r="K138" s="260" t="e">
        <f t="shared" si="15"/>
        <v>#REF!</v>
      </c>
      <c r="L138" s="261" t="e">
        <f t="shared" si="16"/>
        <v>#REF!</v>
      </c>
      <c r="M138" s="262" t="e">
        <f t="shared" si="17"/>
        <v>#REF!</v>
      </c>
      <c r="N138" s="260" t="e">
        <f t="shared" si="18"/>
        <v>#REF!</v>
      </c>
      <c r="O138" s="259" t="e">
        <f t="shared" si="19"/>
        <v>#REF!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4B6E-7FDD-4C1C-9850-7C6CD0820998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401D-B86A-4950-9A0D-D30EBEACE518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7F78-85E6-48A3-8DF9-1B191C7CD1A5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9C94-A587-4B75-A82A-05C5B8E6AE8A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35821</v>
      </c>
      <c r="D8" s="121">
        <f t="shared" ref="D8:D21" si="0">C8/C9-1</f>
        <v>-5.0394994963151474E-2</v>
      </c>
    </row>
    <row r="9" spans="1:5" x14ac:dyDescent="0.25">
      <c r="A9" s="1"/>
      <c r="B9" s="119">
        <v>2023</v>
      </c>
      <c r="C9" s="120">
        <v>37722</v>
      </c>
      <c r="D9" s="121">
        <f t="shared" si="0"/>
        <v>0.11573841284864983</v>
      </c>
    </row>
    <row r="10" spans="1:5" x14ac:dyDescent="0.25">
      <c r="A10" s="1"/>
      <c r="B10" s="119">
        <v>2022</v>
      </c>
      <c r="C10" s="120">
        <v>33809</v>
      </c>
      <c r="D10" s="121">
        <f t="shared" si="0"/>
        <v>0.55572427756304066</v>
      </c>
    </row>
    <row r="11" spans="1:5" x14ac:dyDescent="0.25">
      <c r="A11" s="1"/>
      <c r="B11" s="119">
        <v>2021</v>
      </c>
      <c r="C11" s="120">
        <v>21732</v>
      </c>
      <c r="D11" s="121">
        <f t="shared" si="0"/>
        <v>0.35630031829245468</v>
      </c>
    </row>
    <row r="12" spans="1:5" x14ac:dyDescent="0.25">
      <c r="A12" s="1" t="s">
        <v>75</v>
      </c>
      <c r="B12" s="119">
        <v>2020</v>
      </c>
      <c r="C12" s="120">
        <v>16023</v>
      </c>
      <c r="D12" s="121">
        <f t="shared" si="0"/>
        <v>-0.5683342762466661</v>
      </c>
    </row>
    <row r="13" spans="1:5" x14ac:dyDescent="0.25">
      <c r="A13" s="1" t="s">
        <v>77</v>
      </c>
      <c r="B13" s="119">
        <v>2019</v>
      </c>
      <c r="C13" s="120">
        <v>37119</v>
      </c>
      <c r="D13" s="121">
        <f t="shared" si="0"/>
        <v>8.2754798436497357E-2</v>
      </c>
    </row>
    <row r="14" spans="1:5" x14ac:dyDescent="0.25">
      <c r="A14" s="1" t="s">
        <v>79</v>
      </c>
      <c r="B14" s="119">
        <v>2018</v>
      </c>
      <c r="C14" s="120">
        <v>34282</v>
      </c>
      <c r="D14" s="121">
        <f t="shared" si="0"/>
        <v>-8.1059347021926742E-2</v>
      </c>
    </row>
    <row r="15" spans="1:5" x14ac:dyDescent="0.25">
      <c r="A15" s="1" t="s">
        <v>81</v>
      </c>
      <c r="B15" s="119">
        <v>2017</v>
      </c>
      <c r="C15" s="120">
        <v>37306</v>
      </c>
      <c r="D15" s="121">
        <f t="shared" si="0"/>
        <v>5.2533574088703405E-2</v>
      </c>
    </row>
    <row r="16" spans="1:5" x14ac:dyDescent="0.25">
      <c r="A16" s="1" t="s">
        <v>83</v>
      </c>
      <c r="B16" s="119">
        <v>2016</v>
      </c>
      <c r="C16" s="120">
        <v>35444</v>
      </c>
      <c r="D16" s="121">
        <f>C16/C17-1</f>
        <v>0.40885602989108838</v>
      </c>
    </row>
    <row r="17" spans="1:4" x14ac:dyDescent="0.25">
      <c r="A17" s="1" t="s">
        <v>85</v>
      </c>
      <c r="B17" s="119">
        <v>2015</v>
      </c>
      <c r="C17" s="120">
        <v>25158</v>
      </c>
      <c r="D17" s="121">
        <f t="shared" si="0"/>
        <v>0.3101077956569287</v>
      </c>
    </row>
    <row r="18" spans="1:4" x14ac:dyDescent="0.25">
      <c r="A18" s="1" t="s">
        <v>87</v>
      </c>
      <c r="B18" s="119">
        <v>2014</v>
      </c>
      <c r="C18" s="120">
        <v>19203</v>
      </c>
      <c r="D18" s="121">
        <f t="shared" si="0"/>
        <v>0.14726968574501131</v>
      </c>
    </row>
    <row r="19" spans="1:4" x14ac:dyDescent="0.25">
      <c r="A19" s="1" t="s">
        <v>89</v>
      </c>
      <c r="B19" s="119">
        <v>2013</v>
      </c>
      <c r="C19" s="120">
        <v>16738</v>
      </c>
      <c r="D19" s="121">
        <f t="shared" si="0"/>
        <v>-0.17757468553459121</v>
      </c>
    </row>
    <row r="20" spans="1:4" x14ac:dyDescent="0.25">
      <c r="A20" s="1" t="s">
        <v>91</v>
      </c>
      <c r="B20" s="119">
        <v>2012</v>
      </c>
      <c r="C20" s="120">
        <v>20352</v>
      </c>
      <c r="D20" s="121">
        <f>C20/C21-1</f>
        <v>2.5806451612903292E-2</v>
      </c>
    </row>
    <row r="21" spans="1:4" x14ac:dyDescent="0.25">
      <c r="A21" s="1" t="s">
        <v>93</v>
      </c>
      <c r="B21" s="119">
        <v>2011</v>
      </c>
      <c r="C21" s="120">
        <v>19840</v>
      </c>
      <c r="D21" s="121">
        <f t="shared" si="0"/>
        <v>-0.258234568362807</v>
      </c>
    </row>
    <row r="22" spans="1:4" x14ac:dyDescent="0.25">
      <c r="A22" s="1" t="s">
        <v>95</v>
      </c>
      <c r="B22" s="119">
        <v>2010</v>
      </c>
      <c r="C22" s="120">
        <v>26747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0EDE-5BB6-46FF-9EBB-2648C5CC7216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23944</v>
      </c>
      <c r="D8" s="121">
        <f t="shared" ref="D8:D21" si="0">C8/C9-1</f>
        <v>-6.8254338859055186E-2</v>
      </c>
    </row>
    <row r="9" spans="1:5" x14ac:dyDescent="0.25">
      <c r="A9" s="1"/>
      <c r="B9" s="119">
        <v>2023</v>
      </c>
      <c r="C9" s="120">
        <v>25698</v>
      </c>
      <c r="D9" s="121">
        <f t="shared" si="0"/>
        <v>0.46678082191780823</v>
      </c>
    </row>
    <row r="10" spans="1:5" x14ac:dyDescent="0.25">
      <c r="A10" s="1"/>
      <c r="B10" s="119">
        <v>2022</v>
      </c>
      <c r="C10" s="120">
        <v>17520</v>
      </c>
      <c r="D10" s="121">
        <f t="shared" si="0"/>
        <v>0.63265306122448983</v>
      </c>
    </row>
    <row r="11" spans="1:5" x14ac:dyDescent="0.25">
      <c r="A11" s="1"/>
      <c r="B11" s="119">
        <v>2021</v>
      </c>
      <c r="C11" s="120">
        <v>10731</v>
      </c>
      <c r="D11" s="121">
        <f t="shared" si="0"/>
        <v>0.46218830903392827</v>
      </c>
    </row>
    <row r="12" spans="1:5" x14ac:dyDescent="0.25">
      <c r="A12" s="1" t="s">
        <v>75</v>
      </c>
      <c r="B12" s="119">
        <v>2020</v>
      </c>
      <c r="C12" s="120">
        <v>7339</v>
      </c>
      <c r="D12" s="121">
        <f t="shared" si="0"/>
        <v>-0.59150617833685848</v>
      </c>
    </row>
    <row r="13" spans="1:5" x14ac:dyDescent="0.25">
      <c r="A13" s="1" t="s">
        <v>77</v>
      </c>
      <c r="B13" s="119">
        <v>2019</v>
      </c>
      <c r="C13" s="120">
        <v>17966</v>
      </c>
      <c r="D13" s="121">
        <f t="shared" si="0"/>
        <v>2.5573695627354676E-2</v>
      </c>
    </row>
    <row r="14" spans="1:5" x14ac:dyDescent="0.25">
      <c r="A14" s="1" t="s">
        <v>79</v>
      </c>
      <c r="B14" s="119">
        <v>2018</v>
      </c>
      <c r="C14" s="120">
        <v>17518</v>
      </c>
      <c r="D14" s="121">
        <f t="shared" si="0"/>
        <v>-0.20861944344054928</v>
      </c>
    </row>
    <row r="15" spans="1:5" x14ac:dyDescent="0.25">
      <c r="A15" s="1" t="s">
        <v>81</v>
      </c>
      <c r="B15" s="119">
        <v>2017</v>
      </c>
      <c r="C15" s="120">
        <v>22136</v>
      </c>
      <c r="D15" s="121">
        <f>C15/C16-1</f>
        <v>1.1700182815356452E-2</v>
      </c>
    </row>
    <row r="16" spans="1:5" x14ac:dyDescent="0.25">
      <c r="A16" s="1" t="s">
        <v>83</v>
      </c>
      <c r="B16" s="119">
        <v>2016</v>
      </c>
      <c r="C16" s="120">
        <v>21880</v>
      </c>
      <c r="D16" s="121">
        <f>C16/C17-1</f>
        <v>1.9014719533218405</v>
      </c>
    </row>
    <row r="17" spans="1:4" x14ac:dyDescent="0.25">
      <c r="A17" s="1" t="s">
        <v>85</v>
      </c>
      <c r="B17" s="119">
        <v>2015</v>
      </c>
      <c r="C17" s="120">
        <v>7541</v>
      </c>
      <c r="D17" s="121">
        <f t="shared" si="0"/>
        <v>-0.12537694270470889</v>
      </c>
    </row>
    <row r="18" spans="1:4" x14ac:dyDescent="0.25">
      <c r="A18" s="1" t="s">
        <v>87</v>
      </c>
      <c r="B18" s="119">
        <v>2014</v>
      </c>
      <c r="C18" s="120">
        <v>8622</v>
      </c>
      <c r="D18" s="121">
        <f t="shared" si="0"/>
        <v>0.41972665898238093</v>
      </c>
    </row>
    <row r="19" spans="1:4" x14ac:dyDescent="0.25">
      <c r="A19" s="1" t="s">
        <v>89</v>
      </c>
      <c r="B19" s="119">
        <v>2013</v>
      </c>
      <c r="C19" s="120">
        <v>6073</v>
      </c>
      <c r="D19" s="121">
        <f t="shared" si="0"/>
        <v>-0.50992575855390576</v>
      </c>
    </row>
    <row r="20" spans="1:4" x14ac:dyDescent="0.25">
      <c r="A20" s="1" t="s">
        <v>91</v>
      </c>
      <c r="B20" s="119">
        <v>2012</v>
      </c>
      <c r="C20" s="120">
        <v>12392</v>
      </c>
      <c r="D20" s="121">
        <f>C20/C21-1</f>
        <v>2.8688729316266</v>
      </c>
    </row>
    <row r="21" spans="1:4" x14ac:dyDescent="0.25">
      <c r="A21" s="1" t="s">
        <v>93</v>
      </c>
      <c r="B21" s="119">
        <v>2011</v>
      </c>
      <c r="C21" s="120">
        <v>3203</v>
      </c>
      <c r="D21" s="121">
        <f t="shared" si="0"/>
        <v>-0.25250875145857643</v>
      </c>
    </row>
    <row r="22" spans="1:4" x14ac:dyDescent="0.25">
      <c r="A22" s="1" t="s">
        <v>95</v>
      </c>
      <c r="B22" s="119">
        <v>2010</v>
      </c>
      <c r="C22" s="120">
        <v>4285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7C46-CDEB-468C-98DA-4E948EFF596C}">
  <sheetPr>
    <tabColor rgb="FF92D050"/>
  </sheetPr>
  <dimension ref="B1:W54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52</v>
      </c>
      <c r="C17" s="101">
        <v>713</v>
      </c>
      <c r="D17" s="101">
        <v>339</v>
      </c>
      <c r="E17" s="101">
        <v>532</v>
      </c>
      <c r="F17" s="101">
        <v>654</v>
      </c>
      <c r="G17" s="101">
        <v>663</v>
      </c>
      <c r="H17" s="101">
        <v>673</v>
      </c>
      <c r="I17" s="102">
        <f t="shared" si="0"/>
        <v>1.5082956259426794E-2</v>
      </c>
      <c r="J17" s="102">
        <f t="shared" si="1"/>
        <v>0.98525073746312675</v>
      </c>
      <c r="K17" s="101">
        <f t="shared" si="2"/>
        <v>10</v>
      </c>
      <c r="L17" s="101">
        <f t="shared" si="3"/>
        <v>334</v>
      </c>
      <c r="M17" s="95">
        <f>H17/H17</f>
        <v>1</v>
      </c>
      <c r="N17" s="101">
        <v>625</v>
      </c>
      <c r="O17" s="101">
        <v>663</v>
      </c>
      <c r="P17" s="101">
        <v>638</v>
      </c>
      <c r="Q17" s="101">
        <v>20210</v>
      </c>
      <c r="R17" s="101">
        <v>20110.999999999996</v>
      </c>
      <c r="S17" s="102">
        <f t="shared" si="4"/>
        <v>-4.8985650667987546E-3</v>
      </c>
      <c r="T17" s="102">
        <f t="shared" si="5"/>
        <v>31.177599999999991</v>
      </c>
      <c r="U17" s="101">
        <f t="shared" si="6"/>
        <v>-99.000000000003638</v>
      </c>
      <c r="V17" s="101">
        <f t="shared" si="7"/>
        <v>19485.999999999996</v>
      </c>
      <c r="W17" s="95">
        <f>R17/R17</f>
        <v>1</v>
      </c>
    </row>
    <row r="18" spans="2:23" x14ac:dyDescent="0.25">
      <c r="B18" s="96" t="s">
        <v>63</v>
      </c>
      <c r="C18" s="97">
        <v>713</v>
      </c>
      <c r="D18" s="97">
        <v>339</v>
      </c>
      <c r="E18" s="97">
        <v>532</v>
      </c>
      <c r="F18" s="97">
        <v>654</v>
      </c>
      <c r="G18" s="97">
        <v>663</v>
      </c>
      <c r="H18" s="97">
        <v>673</v>
      </c>
      <c r="I18" s="98">
        <f t="shared" si="0"/>
        <v>1.5082956259426794E-2</v>
      </c>
      <c r="J18" s="98">
        <f t="shared" si="1"/>
        <v>0.98525073746312675</v>
      </c>
      <c r="K18" s="97">
        <f t="shared" si="2"/>
        <v>10</v>
      </c>
      <c r="L18" s="97">
        <f t="shared" si="3"/>
        <v>334</v>
      </c>
      <c r="M18" s="98">
        <f>H18/H17</f>
        <v>1</v>
      </c>
      <c r="N18" s="97">
        <v>625</v>
      </c>
      <c r="O18" s="97">
        <v>14288</v>
      </c>
      <c r="P18" s="97">
        <v>638</v>
      </c>
      <c r="Q18" s="97">
        <v>673</v>
      </c>
      <c r="R18" s="97">
        <v>15658</v>
      </c>
      <c r="S18" s="98">
        <f t="shared" si="4"/>
        <v>22.26597325408618</v>
      </c>
      <c r="T18" s="98">
        <f t="shared" si="5"/>
        <v>24.052800000000001</v>
      </c>
      <c r="U18" s="97">
        <f t="shared" si="6"/>
        <v>14985</v>
      </c>
      <c r="V18" s="97">
        <f t="shared" si="7"/>
        <v>15033</v>
      </c>
      <c r="W18" s="98">
        <f>R18/R17</f>
        <v>0.77857888717617241</v>
      </c>
    </row>
    <row r="19" spans="2:23" x14ac:dyDescent="0.25">
      <c r="B19" s="99" t="s">
        <v>64</v>
      </c>
      <c r="C19" s="54">
        <v>555</v>
      </c>
      <c r="D19" s="54">
        <v>0</v>
      </c>
      <c r="E19" s="54">
        <v>0</v>
      </c>
      <c r="F19" s="54">
        <v>600</v>
      </c>
      <c r="G19" s="54">
        <v>600</v>
      </c>
      <c r="H19" s="54">
        <v>600</v>
      </c>
      <c r="I19" s="100">
        <f t="shared" si="0"/>
        <v>0</v>
      </c>
      <c r="J19" s="100" t="str">
        <f t="shared" si="1"/>
        <v>-</v>
      </c>
      <c r="K19" s="54">
        <f t="shared" si="2"/>
        <v>0</v>
      </c>
      <c r="L19" s="54">
        <f t="shared" si="3"/>
        <v>600</v>
      </c>
      <c r="M19" s="100">
        <f>H19/H17</f>
        <v>0.89153046062407137</v>
      </c>
      <c r="N19" s="54">
        <v>0</v>
      </c>
      <c r="O19" s="54">
        <v>600</v>
      </c>
      <c r="P19" s="54">
        <v>12988.000000000002</v>
      </c>
      <c r="Q19" s="54">
        <v>600</v>
      </c>
      <c r="R19" s="54">
        <v>13498</v>
      </c>
      <c r="S19" s="100">
        <f t="shared" si="4"/>
        <v>21.496666666666666</v>
      </c>
      <c r="T19" s="100" t="str">
        <f t="shared" si="5"/>
        <v>-</v>
      </c>
      <c r="U19" s="54">
        <f t="shared" si="6"/>
        <v>12898</v>
      </c>
      <c r="V19" s="54">
        <f t="shared" si="7"/>
        <v>13498</v>
      </c>
      <c r="W19" s="100">
        <f>R19/R17</f>
        <v>0.67117497886728672</v>
      </c>
    </row>
    <row r="20" spans="2:23" x14ac:dyDescent="0.25">
      <c r="B20" s="99" t="s">
        <v>65</v>
      </c>
      <c r="C20" s="54">
        <v>158</v>
      </c>
      <c r="D20" s="54">
        <v>0</v>
      </c>
      <c r="E20" s="54">
        <v>0</v>
      </c>
      <c r="F20" s="54">
        <v>54</v>
      </c>
      <c r="G20" s="54">
        <v>63</v>
      </c>
      <c r="H20" s="54">
        <v>73</v>
      </c>
      <c r="I20" s="100">
        <f t="shared" si="0"/>
        <v>0.15873015873015883</v>
      </c>
      <c r="J20" s="100" t="str">
        <f t="shared" si="1"/>
        <v>-</v>
      </c>
      <c r="K20" s="54">
        <f t="shared" si="2"/>
        <v>10</v>
      </c>
      <c r="L20" s="54">
        <f t="shared" si="3"/>
        <v>73</v>
      </c>
      <c r="M20" s="100">
        <f>H20/H17</f>
        <v>0.10846953937592868</v>
      </c>
      <c r="N20" s="54">
        <v>1934</v>
      </c>
      <c r="O20" s="54">
        <v>1905</v>
      </c>
      <c r="P20" s="54">
        <v>0</v>
      </c>
      <c r="Q20" s="54">
        <v>73</v>
      </c>
      <c r="R20" s="54">
        <v>2160</v>
      </c>
      <c r="S20" s="100">
        <f t="shared" si="4"/>
        <v>28.589041095890412</v>
      </c>
      <c r="T20" s="100">
        <f t="shared" si="5"/>
        <v>0.11685625646328845</v>
      </c>
      <c r="U20" s="54">
        <f t="shared" si="6"/>
        <v>2087</v>
      </c>
      <c r="V20" s="54">
        <f t="shared" si="7"/>
        <v>226</v>
      </c>
      <c r="W20" s="100">
        <f>R20/R17</f>
        <v>0.1074039083088857</v>
      </c>
    </row>
    <row r="21" spans="2:23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0"/>
        <v>-</v>
      </c>
      <c r="J21" s="98" t="str">
        <f t="shared" si="1"/>
        <v>-</v>
      </c>
      <c r="K21" s="97">
        <f t="shared" si="2"/>
        <v>0</v>
      </c>
      <c r="L21" s="97">
        <f t="shared" si="3"/>
        <v>0</v>
      </c>
      <c r="M21" s="98">
        <f>H21/H17</f>
        <v>0</v>
      </c>
      <c r="N21" s="97" t="s">
        <v>237</v>
      </c>
      <c r="O21" s="97">
        <v>4349</v>
      </c>
      <c r="P21" s="97">
        <v>4347</v>
      </c>
      <c r="Q21" s="97" t="s">
        <v>237</v>
      </c>
      <c r="R21" s="97">
        <v>4453</v>
      </c>
      <c r="S21" s="98" t="str">
        <f t="shared" si="4"/>
        <v>-</v>
      </c>
      <c r="T21" s="98" t="str">
        <f t="shared" si="5"/>
        <v>-</v>
      </c>
      <c r="U21" s="97" t="str">
        <f t="shared" si="6"/>
        <v>-</v>
      </c>
      <c r="V21" s="97" t="str">
        <f t="shared" si="7"/>
        <v>-</v>
      </c>
      <c r="W21" s="98">
        <f>R21/R17</f>
        <v>0.22142111282382779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CAEB-BA0D-4FBA-9620-F60FAAB9C9B8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11877</v>
      </c>
      <c r="D8" s="121">
        <f t="shared" ref="D8:D21" si="0">C8/C9-1</f>
        <v>-1.2225548902195627E-2</v>
      </c>
    </row>
    <row r="9" spans="1:5" x14ac:dyDescent="0.25">
      <c r="A9" s="1"/>
      <c r="B9" s="119">
        <v>2023</v>
      </c>
      <c r="C9" s="120">
        <v>12024</v>
      </c>
      <c r="D9" s="121">
        <f t="shared" si="0"/>
        <v>-0.261833138928111</v>
      </c>
    </row>
    <row r="10" spans="1:5" x14ac:dyDescent="0.25">
      <c r="A10" s="1"/>
      <c r="B10" s="119">
        <v>2022</v>
      </c>
      <c r="C10" s="120">
        <v>16289</v>
      </c>
      <c r="D10" s="121">
        <f t="shared" si="0"/>
        <v>0.48068357422052532</v>
      </c>
    </row>
    <row r="11" spans="1:5" x14ac:dyDescent="0.25">
      <c r="A11" s="1"/>
      <c r="B11" s="119">
        <v>2021</v>
      </c>
      <c r="C11" s="120">
        <v>11001</v>
      </c>
      <c r="D11" s="121">
        <f t="shared" si="0"/>
        <v>0.26681252878857675</v>
      </c>
    </row>
    <row r="12" spans="1:5" x14ac:dyDescent="0.25">
      <c r="A12" s="1" t="s">
        <v>75</v>
      </c>
      <c r="B12" s="119">
        <v>2020</v>
      </c>
      <c r="C12" s="120">
        <v>8684</v>
      </c>
      <c r="D12" s="121">
        <f t="shared" si="0"/>
        <v>-0.54659844410797265</v>
      </c>
    </row>
    <row r="13" spans="1:5" x14ac:dyDescent="0.25">
      <c r="A13" s="1" t="s">
        <v>77</v>
      </c>
      <c r="B13" s="119">
        <v>2019</v>
      </c>
      <c r="C13" s="120">
        <v>19153</v>
      </c>
      <c r="D13" s="121">
        <f t="shared" si="0"/>
        <v>0.14250775471247912</v>
      </c>
    </row>
    <row r="14" spans="1:5" x14ac:dyDescent="0.25">
      <c r="A14" s="1" t="s">
        <v>79</v>
      </c>
      <c r="B14" s="119">
        <v>2018</v>
      </c>
      <c r="C14" s="120">
        <v>16764</v>
      </c>
      <c r="D14" s="121">
        <f t="shared" si="0"/>
        <v>0.10507580751483192</v>
      </c>
    </row>
    <row r="15" spans="1:5" x14ac:dyDescent="0.25">
      <c r="A15" s="1" t="s">
        <v>81</v>
      </c>
      <c r="B15" s="119">
        <v>2017</v>
      </c>
      <c r="C15" s="120">
        <v>15170</v>
      </c>
      <c r="D15" s="121">
        <f>C15/C16-1</f>
        <v>0.1184016514302566</v>
      </c>
    </row>
    <row r="16" spans="1:5" x14ac:dyDescent="0.25">
      <c r="A16" s="1" t="s">
        <v>83</v>
      </c>
      <c r="B16" s="119">
        <v>2016</v>
      </c>
      <c r="C16" s="120">
        <v>13564</v>
      </c>
      <c r="D16" s="121">
        <f>C16/C17-1</f>
        <v>-0.23006187205540107</v>
      </c>
    </row>
    <row r="17" spans="1:4" x14ac:dyDescent="0.25">
      <c r="A17" s="1" t="s">
        <v>85</v>
      </c>
      <c r="B17" s="119">
        <v>2015</v>
      </c>
      <c r="C17" s="120">
        <v>17617</v>
      </c>
      <c r="D17" s="121">
        <f t="shared" si="0"/>
        <v>0.6649655042056517</v>
      </c>
    </row>
    <row r="18" spans="1:4" x14ac:dyDescent="0.25">
      <c r="A18" s="1" t="s">
        <v>87</v>
      </c>
      <c r="B18" s="119">
        <v>2014</v>
      </c>
      <c r="C18" s="120">
        <v>10581</v>
      </c>
      <c r="D18" s="121">
        <f t="shared" si="0"/>
        <v>-7.8762306610408173E-3</v>
      </c>
    </row>
    <row r="19" spans="1:4" x14ac:dyDescent="0.25">
      <c r="A19" s="1" t="s">
        <v>89</v>
      </c>
      <c r="B19" s="119">
        <v>2013</v>
      </c>
      <c r="C19" s="120">
        <v>10665</v>
      </c>
      <c r="D19" s="121">
        <f t="shared" si="0"/>
        <v>0.33982412060301503</v>
      </c>
    </row>
    <row r="20" spans="1:4" x14ac:dyDescent="0.25">
      <c r="A20" s="1" t="s">
        <v>91</v>
      </c>
      <c r="B20" s="119">
        <v>2012</v>
      </c>
      <c r="C20" s="120">
        <v>7960</v>
      </c>
      <c r="D20" s="121">
        <f>C20/C21-1</f>
        <v>-0.52154835607381145</v>
      </c>
    </row>
    <row r="21" spans="1:4" x14ac:dyDescent="0.25">
      <c r="A21" s="1" t="s">
        <v>93</v>
      </c>
      <c r="B21" s="119">
        <v>2011</v>
      </c>
      <c r="C21" s="120">
        <v>16637</v>
      </c>
      <c r="D21" s="121">
        <f t="shared" si="0"/>
        <v>-0.25932686314664766</v>
      </c>
    </row>
    <row r="22" spans="1:4" x14ac:dyDescent="0.25">
      <c r="A22" s="1" t="s">
        <v>95</v>
      </c>
      <c r="B22" s="119">
        <v>2010</v>
      </c>
      <c r="C22" s="120">
        <v>22462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1D1A-47BB-4959-8B7B-308896880CC9}">
  <sheetPr>
    <tabColor rgb="FF92D050"/>
  </sheetPr>
  <dimension ref="B1:S54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52</v>
      </c>
      <c r="C17" s="101">
        <v>9</v>
      </c>
      <c r="D17" s="101">
        <v>4</v>
      </c>
      <c r="E17" s="101">
        <v>3</v>
      </c>
      <c r="F17" s="101">
        <v>5</v>
      </c>
      <c r="G17" s="101">
        <v>5</v>
      </c>
      <c r="H17" s="101">
        <v>6</v>
      </c>
      <c r="I17" s="102">
        <f t="shared" si="2"/>
        <v>0.19999999999999996</v>
      </c>
      <c r="J17" s="101">
        <f t="shared" si="3"/>
        <v>1</v>
      </c>
      <c r="K17" s="95">
        <f>H17/H17</f>
        <v>1</v>
      </c>
      <c r="L17" s="101">
        <v>4</v>
      </c>
      <c r="M17" s="101">
        <v>5</v>
      </c>
      <c r="N17" s="101">
        <v>4</v>
      </c>
      <c r="O17" s="101">
        <v>6</v>
      </c>
      <c r="P17" s="101">
        <v>6</v>
      </c>
      <c r="Q17" s="102">
        <f t="shared" si="0"/>
        <v>0</v>
      </c>
      <c r="R17" s="101">
        <f t="shared" si="1"/>
        <v>0</v>
      </c>
      <c r="S17" s="95">
        <f>P17/P17</f>
        <v>1</v>
      </c>
    </row>
    <row r="18" spans="2:19" x14ac:dyDescent="0.25">
      <c r="B18" s="96" t="s">
        <v>63</v>
      </c>
      <c r="C18" s="97">
        <v>9</v>
      </c>
      <c r="D18" s="97">
        <v>4</v>
      </c>
      <c r="E18" s="97">
        <v>3</v>
      </c>
      <c r="F18" s="97">
        <v>5</v>
      </c>
      <c r="G18" s="97">
        <v>5</v>
      </c>
      <c r="H18" s="97">
        <v>6</v>
      </c>
      <c r="I18" s="98">
        <f t="shared" si="2"/>
        <v>0.19999999999999996</v>
      </c>
      <c r="J18" s="97">
        <f t="shared" si="3"/>
        <v>1</v>
      </c>
      <c r="K18" s="98">
        <f>H18/H17</f>
        <v>1</v>
      </c>
      <c r="L18" s="97">
        <v>4</v>
      </c>
      <c r="M18" s="97">
        <v>5</v>
      </c>
      <c r="N18" s="97">
        <v>4</v>
      </c>
      <c r="O18" s="97">
        <v>6</v>
      </c>
      <c r="P18" s="97">
        <v>6</v>
      </c>
      <c r="Q18" s="98">
        <f t="shared" si="0"/>
        <v>0</v>
      </c>
      <c r="R18" s="97">
        <f t="shared" si="1"/>
        <v>0</v>
      </c>
      <c r="S18" s="98">
        <f>P18/P17</f>
        <v>1</v>
      </c>
    </row>
    <row r="19" spans="2:19" x14ac:dyDescent="0.25">
      <c r="B19" s="99" t="s">
        <v>64</v>
      </c>
      <c r="C19" s="54">
        <v>4</v>
      </c>
      <c r="D19" s="54">
        <v>0</v>
      </c>
      <c r="E19" s="54">
        <v>0</v>
      </c>
      <c r="F19" s="54">
        <v>3</v>
      </c>
      <c r="G19" s="54">
        <v>3</v>
      </c>
      <c r="H19" s="54">
        <v>3</v>
      </c>
      <c r="I19" s="100">
        <f t="shared" si="2"/>
        <v>0</v>
      </c>
      <c r="J19" s="54">
        <f t="shared" si="3"/>
        <v>0</v>
      </c>
      <c r="K19" s="100">
        <f>H19/H17</f>
        <v>0.5</v>
      </c>
      <c r="L19" s="54">
        <v>0</v>
      </c>
      <c r="M19" s="54">
        <v>3</v>
      </c>
      <c r="N19" s="54">
        <v>0</v>
      </c>
      <c r="O19" s="54">
        <v>3</v>
      </c>
      <c r="P19" s="54">
        <v>3</v>
      </c>
      <c r="Q19" s="100">
        <f t="shared" si="0"/>
        <v>0</v>
      </c>
      <c r="R19" s="54">
        <f t="shared" si="1"/>
        <v>0</v>
      </c>
      <c r="S19" s="100">
        <f>P19/P17</f>
        <v>0.5</v>
      </c>
    </row>
    <row r="20" spans="2:19" x14ac:dyDescent="0.25">
      <c r="B20" s="99" t="s">
        <v>65</v>
      </c>
      <c r="C20" s="54">
        <v>5</v>
      </c>
      <c r="D20" s="54">
        <v>0</v>
      </c>
      <c r="E20" s="54">
        <v>0</v>
      </c>
      <c r="F20" s="54">
        <v>2</v>
      </c>
      <c r="G20" s="54">
        <v>2</v>
      </c>
      <c r="H20" s="54">
        <v>3</v>
      </c>
      <c r="I20" s="100">
        <f t="shared" si="2"/>
        <v>0.5</v>
      </c>
      <c r="J20" s="54">
        <f t="shared" si="3"/>
        <v>1</v>
      </c>
      <c r="K20" s="100">
        <f>H20/H17</f>
        <v>0.5</v>
      </c>
      <c r="L20" s="54">
        <v>0</v>
      </c>
      <c r="M20" s="54">
        <v>2</v>
      </c>
      <c r="N20" s="54">
        <v>0</v>
      </c>
      <c r="O20" s="54">
        <v>3</v>
      </c>
      <c r="P20" s="54">
        <v>3</v>
      </c>
      <c r="Q20" s="100">
        <f t="shared" si="0"/>
        <v>0</v>
      </c>
      <c r="R20" s="54">
        <f t="shared" si="1"/>
        <v>0</v>
      </c>
      <c r="S20" s="100">
        <f>P20/P17</f>
        <v>0.5</v>
      </c>
    </row>
    <row r="21" spans="2:19" x14ac:dyDescent="0.25">
      <c r="B21" s="96" t="s">
        <v>66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8" t="str">
        <f t="shared" si="2"/>
        <v>-</v>
      </c>
      <c r="J21" s="97">
        <f t="shared" si="3"/>
        <v>0</v>
      </c>
      <c r="K21" s="98">
        <f>H21/H17</f>
        <v>0</v>
      </c>
      <c r="L21" s="97" t="s">
        <v>237</v>
      </c>
      <c r="M21" s="97" t="s">
        <v>237</v>
      </c>
      <c r="N21" s="97" t="s">
        <v>237</v>
      </c>
      <c r="O21" s="97" t="s">
        <v>237</v>
      </c>
      <c r="P21" s="97" t="s">
        <v>237</v>
      </c>
      <c r="Q21" s="98" t="str">
        <f t="shared" si="0"/>
        <v>-</v>
      </c>
      <c r="R21" s="97" t="str">
        <f t="shared" si="1"/>
        <v>-</v>
      </c>
      <c r="S21" s="98" t="e">
        <f>P21/P17</f>
        <v>#VALUE!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5150-B535-44A0-9221-BB0EA09C0DE7}">
  <sheetPr>
    <tabColor theme="7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747D-A173-492B-8612-79A2FB8228EB}">
  <sheetPr>
    <tabColor theme="7" tint="0.79998168889431442"/>
  </sheetPr>
  <dimension ref="A4:O290"/>
  <sheetViews>
    <sheetView showGridLines="0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5197</v>
      </c>
      <c r="D9" s="121">
        <v>0.10199321458863442</v>
      </c>
      <c r="E9" s="120">
        <v>4603</v>
      </c>
      <c r="F9" s="121">
        <f t="shared" ref="F9:L21" si="0">IFERROR(E9/C9-1,"-")</f>
        <v>-0.11429670964017702</v>
      </c>
      <c r="G9" s="120">
        <v>3527</v>
      </c>
      <c r="H9" s="121">
        <f>IFERROR(G9/E9-1,"-")</f>
        <v>-0.23376059091896584</v>
      </c>
      <c r="I9" s="120">
        <v>5390</v>
      </c>
      <c r="J9" s="121">
        <f t="shared" si="0"/>
        <v>0.52821094414516589</v>
      </c>
      <c r="K9" s="120">
        <v>5217</v>
      </c>
      <c r="L9" s="121">
        <f t="shared" si="0"/>
        <v>-3.2096474953617782E-2</v>
      </c>
      <c r="M9" s="120">
        <v>5311</v>
      </c>
      <c r="N9" s="121">
        <f t="shared" ref="N9:N18" si="1">IFERROR(M9/K9-1,"-")</f>
        <v>1.8018018018018056E-2</v>
      </c>
    </row>
    <row r="10" spans="1:15" x14ac:dyDescent="0.25">
      <c r="A10" s="1" t="s">
        <v>75</v>
      </c>
      <c r="B10" s="119" t="s">
        <v>76</v>
      </c>
      <c r="C10" s="120">
        <v>5359</v>
      </c>
      <c r="D10" s="121">
        <v>8.5916919959473148E-2</v>
      </c>
      <c r="E10" s="120">
        <v>6183</v>
      </c>
      <c r="F10" s="121">
        <f t="shared" si="0"/>
        <v>0.15376002985631643</v>
      </c>
      <c r="G10" s="120">
        <v>4177</v>
      </c>
      <c r="H10" s="121">
        <f t="shared" si="0"/>
        <v>-0.32443797509299688</v>
      </c>
      <c r="I10" s="120">
        <v>5270</v>
      </c>
      <c r="J10" s="121">
        <f t="shared" si="0"/>
        <v>0.2616710557816615</v>
      </c>
      <c r="K10" s="120">
        <v>4803</v>
      </c>
      <c r="L10" s="121">
        <f t="shared" si="0"/>
        <v>-8.861480075901329E-2</v>
      </c>
      <c r="M10" s="120">
        <v>4194</v>
      </c>
      <c r="N10" s="121">
        <f t="shared" si="1"/>
        <v>-0.12679575265459087</v>
      </c>
    </row>
    <row r="11" spans="1:15" x14ac:dyDescent="0.25">
      <c r="A11" s="1" t="s">
        <v>77</v>
      </c>
      <c r="B11" s="119" t="s">
        <v>78</v>
      </c>
      <c r="C11" s="120">
        <v>2198</v>
      </c>
      <c r="D11" s="121">
        <v>-0.57303807303807308</v>
      </c>
      <c r="E11" s="120">
        <v>8151</v>
      </c>
      <c r="F11" s="121">
        <f t="shared" si="0"/>
        <v>2.7083712465878071</v>
      </c>
      <c r="G11" s="120">
        <v>4740</v>
      </c>
      <c r="H11" s="121">
        <f t="shared" si="0"/>
        <v>-0.41847626058152376</v>
      </c>
      <c r="I11" s="120">
        <v>5659</v>
      </c>
      <c r="J11" s="121">
        <f t="shared" si="0"/>
        <v>0.19388185654008439</v>
      </c>
      <c r="K11" s="120">
        <v>5168</v>
      </c>
      <c r="L11" s="121">
        <f t="shared" si="0"/>
        <v>-8.6764446015197061E-2</v>
      </c>
      <c r="M11" s="120">
        <v>5342</v>
      </c>
      <c r="N11" s="121">
        <f t="shared" si="1"/>
        <v>3.3668730650154854E-2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8112</v>
      </c>
      <c r="F12" s="121" t="str">
        <f t="shared" si="0"/>
        <v>-</v>
      </c>
      <c r="G12" s="120">
        <v>4075</v>
      </c>
      <c r="H12" s="121">
        <f t="shared" si="0"/>
        <v>-0.49765779092702167</v>
      </c>
      <c r="I12" s="120">
        <v>5170</v>
      </c>
      <c r="J12" s="121">
        <f t="shared" si="0"/>
        <v>0.26871165644171779</v>
      </c>
      <c r="K12" s="120">
        <v>5054</v>
      </c>
      <c r="L12" s="121">
        <f t="shared" si="0"/>
        <v>-2.2437137330754364E-2</v>
      </c>
      <c r="M12" s="120">
        <v>4308</v>
      </c>
      <c r="N12" s="121">
        <f t="shared" si="1"/>
        <v>-0.147605856747131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18010</v>
      </c>
      <c r="F13" s="121" t="str">
        <f t="shared" si="0"/>
        <v>-</v>
      </c>
      <c r="G13" s="120">
        <v>3632</v>
      </c>
      <c r="H13" s="121">
        <f t="shared" si="0"/>
        <v>-0.79833425874514163</v>
      </c>
      <c r="I13" s="120">
        <v>5013</v>
      </c>
      <c r="J13" s="121">
        <f t="shared" si="0"/>
        <v>0.38023127753303965</v>
      </c>
      <c r="K13" s="120">
        <v>4992</v>
      </c>
      <c r="L13" s="121">
        <f t="shared" si="0"/>
        <v>-4.1891083183722699E-3</v>
      </c>
      <c r="M13" s="120">
        <v>4998</v>
      </c>
      <c r="N13" s="121">
        <f t="shared" si="1"/>
        <v>1.2019230769231282E-3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25023</v>
      </c>
      <c r="F14" s="121" t="str">
        <f t="shared" si="0"/>
        <v>-</v>
      </c>
      <c r="G14" s="120">
        <v>4520</v>
      </c>
      <c r="H14" s="121">
        <f t="shared" si="0"/>
        <v>-0.81936618311153742</v>
      </c>
      <c r="I14" s="120">
        <v>4181</v>
      </c>
      <c r="J14" s="121">
        <f t="shared" si="0"/>
        <v>-7.4999999999999956E-2</v>
      </c>
      <c r="K14" s="120">
        <v>3964</v>
      </c>
      <c r="L14" s="121">
        <f t="shared" si="0"/>
        <v>-5.1901458981104986E-2</v>
      </c>
      <c r="M14" s="120">
        <v>4119</v>
      </c>
      <c r="N14" s="121">
        <f t="shared" si="1"/>
        <v>3.9101917255297769E-2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41575</v>
      </c>
      <c r="F15" s="121" t="str">
        <f t="shared" si="0"/>
        <v>-</v>
      </c>
      <c r="G15" s="120">
        <v>4275</v>
      </c>
      <c r="H15" s="121">
        <f t="shared" si="0"/>
        <v>-0.89717378232110645</v>
      </c>
      <c r="I15" s="120">
        <v>4340</v>
      </c>
      <c r="J15" s="121">
        <f t="shared" si="0"/>
        <v>1.5204678362572999E-2</v>
      </c>
      <c r="K15" s="120">
        <v>4593</v>
      </c>
      <c r="L15" s="121">
        <f t="shared" si="0"/>
        <v>5.8294930875576023E-2</v>
      </c>
      <c r="M15" s="120">
        <v>3637</v>
      </c>
      <c r="N15" s="121">
        <f t="shared" si="1"/>
        <v>-0.20814282603962553</v>
      </c>
    </row>
    <row r="16" spans="1:15" x14ac:dyDescent="0.25">
      <c r="A16" s="1" t="s">
        <v>87</v>
      </c>
      <c r="B16" s="119" t="s">
        <v>88</v>
      </c>
      <c r="C16" s="120">
        <v>2777</v>
      </c>
      <c r="D16" s="121">
        <v>-0.34241060857210515</v>
      </c>
      <c r="E16" s="120">
        <v>50036</v>
      </c>
      <c r="F16" s="121">
        <f t="shared" si="0"/>
        <v>17.018005041411595</v>
      </c>
      <c r="G16" s="120">
        <v>3932</v>
      </c>
      <c r="H16" s="121">
        <f t="shared" si="0"/>
        <v>-0.92141658006235505</v>
      </c>
      <c r="I16" s="120">
        <v>4645</v>
      </c>
      <c r="J16" s="121">
        <f t="shared" si="0"/>
        <v>0.18133265513733465</v>
      </c>
      <c r="K16" s="120">
        <v>2899</v>
      </c>
      <c r="L16" s="121">
        <f t="shared" si="0"/>
        <v>-0.37588805166846073</v>
      </c>
      <c r="M16" s="120">
        <v>4117</v>
      </c>
      <c r="N16" s="121">
        <f t="shared" si="1"/>
        <v>0.42014487754398067</v>
      </c>
    </row>
    <row r="17" spans="1:15" x14ac:dyDescent="0.25">
      <c r="A17" s="1" t="s">
        <v>89</v>
      </c>
      <c r="B17" s="119" t="s">
        <v>90</v>
      </c>
      <c r="C17" s="120">
        <v>1764</v>
      </c>
      <c r="D17" s="121">
        <v>-0.54002607561929594</v>
      </c>
      <c r="E17" s="120">
        <v>48518</v>
      </c>
      <c r="F17" s="121">
        <f t="shared" si="0"/>
        <v>26.504535147392289</v>
      </c>
      <c r="G17" s="120">
        <v>4578</v>
      </c>
      <c r="H17" s="121">
        <f t="shared" si="0"/>
        <v>-0.90564326641658766</v>
      </c>
      <c r="I17" s="120">
        <v>4521</v>
      </c>
      <c r="J17" s="121">
        <f t="shared" si="0"/>
        <v>-1.2450851900393189E-2</v>
      </c>
      <c r="K17" s="120">
        <v>5087</v>
      </c>
      <c r="L17" s="121">
        <f t="shared" si="0"/>
        <v>0.12519354125193538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1764</v>
      </c>
      <c r="D18" s="121">
        <v>-0.62283515073765239</v>
      </c>
      <c r="E18" s="120">
        <v>52374</v>
      </c>
      <c r="F18" s="121">
        <f t="shared" si="0"/>
        <v>28.69047619047619</v>
      </c>
      <c r="G18" s="120">
        <v>4025</v>
      </c>
      <c r="H18" s="121">
        <f t="shared" si="0"/>
        <v>-0.92314889067094363</v>
      </c>
      <c r="I18" s="120">
        <v>4419</v>
      </c>
      <c r="J18" s="121">
        <f t="shared" si="0"/>
        <v>9.7888198757764E-2</v>
      </c>
      <c r="K18" s="120">
        <v>4919</v>
      </c>
      <c r="L18" s="121">
        <f t="shared" si="0"/>
        <v>0.11314777098891149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1763</v>
      </c>
      <c r="D19" s="121">
        <v>-0.70714285714285707</v>
      </c>
      <c r="E19" s="120">
        <v>47468</v>
      </c>
      <c r="F19" s="121">
        <f t="shared" si="0"/>
        <v>25.924560408394782</v>
      </c>
      <c r="G19" s="120">
        <v>4838</v>
      </c>
      <c r="H19" s="121">
        <f t="shared" si="0"/>
        <v>-0.89807870565433556</v>
      </c>
      <c r="I19" s="120">
        <v>4964</v>
      </c>
      <c r="J19" s="121">
        <f t="shared" si="0"/>
        <v>2.6043819760231512E-2</v>
      </c>
      <c r="K19" s="120">
        <v>5464</v>
      </c>
      <c r="L19" s="121">
        <f t="shared" si="0"/>
        <v>0.10072522159548747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1794</v>
      </c>
      <c r="D20" s="121">
        <v>-0.6889197156233744</v>
      </c>
      <c r="E20" s="120">
        <v>44151</v>
      </c>
      <c r="F20" s="121">
        <f t="shared" si="0"/>
        <v>23.610367892976587</v>
      </c>
      <c r="G20" s="120">
        <v>5166</v>
      </c>
      <c r="H20" s="121">
        <f t="shared" si="0"/>
        <v>-0.88299245770197732</v>
      </c>
      <c r="I20" s="120">
        <v>4585</v>
      </c>
      <c r="J20" s="121">
        <f t="shared" si="0"/>
        <v>-0.11246612466124661</v>
      </c>
      <c r="K20" s="120">
        <v>5228</v>
      </c>
      <c r="L20" s="121">
        <f t="shared" si="0"/>
        <v>0.14023991275899683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24221</v>
      </c>
      <c r="D21" s="124">
        <v>-0.56660761894537193</v>
      </c>
      <c r="E21" s="123">
        <v>354204</v>
      </c>
      <c r="F21" s="124">
        <f t="shared" si="0"/>
        <v>13.623838817555015</v>
      </c>
      <c r="G21" s="123">
        <v>51485</v>
      </c>
      <c r="H21" s="124">
        <f t="shared" si="0"/>
        <v>-0.85464591026640013</v>
      </c>
      <c r="I21" s="123">
        <v>58157</v>
      </c>
      <c r="J21" s="124">
        <f t="shared" si="0"/>
        <v>0.12959114305137409</v>
      </c>
      <c r="K21" s="123">
        <v>57388</v>
      </c>
      <c r="L21" s="124">
        <f t="shared" si="0"/>
        <v>-1.3222827862510056E-2</v>
      </c>
      <c r="M21" s="123">
        <v>36026</v>
      </c>
      <c r="N21" s="124">
        <v>-1.8097574270918515E-2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3059</v>
      </c>
      <c r="D31" s="121">
        <v>0.13086876155268024</v>
      </c>
      <c r="E31" s="120">
        <v>2136</v>
      </c>
      <c r="F31" s="121">
        <f t="shared" ref="F31:L43" si="2">IFERROR(E31/C31-1,"-")</f>
        <v>-0.30173259235044136</v>
      </c>
      <c r="G31" s="120">
        <v>1773</v>
      </c>
      <c r="H31" s="121">
        <f t="shared" si="2"/>
        <v>-0.1699438202247191</v>
      </c>
      <c r="I31" s="120">
        <v>3042</v>
      </c>
      <c r="J31" s="121">
        <f t="shared" si="2"/>
        <v>0.71573604060913709</v>
      </c>
      <c r="K31" s="120">
        <v>2177</v>
      </c>
      <c r="L31" s="121">
        <f t="shared" si="2"/>
        <v>-0.28435239973701509</v>
      </c>
      <c r="M31" s="120">
        <v>2652</v>
      </c>
      <c r="N31" s="121">
        <f t="shared" ref="N31" si="3">IFERROR(M31/K31-1,"-")</f>
        <v>0.21819016995865881</v>
      </c>
    </row>
    <row r="32" spans="1:15" x14ac:dyDescent="0.25">
      <c r="B32" s="119" t="s">
        <v>76</v>
      </c>
      <c r="C32" s="120">
        <v>3061</v>
      </c>
      <c r="D32" s="121">
        <v>5.5153395380903136E-2</v>
      </c>
      <c r="E32" s="120">
        <v>2964</v>
      </c>
      <c r="F32" s="121">
        <f t="shared" si="2"/>
        <v>-3.168899052597185E-2</v>
      </c>
      <c r="G32" s="120">
        <v>2253</v>
      </c>
      <c r="H32" s="121">
        <f t="shared" si="2"/>
        <v>-0.23987854251012142</v>
      </c>
      <c r="I32" s="120">
        <v>3101</v>
      </c>
      <c r="J32" s="121">
        <f t="shared" si="2"/>
        <v>0.37638703950288499</v>
      </c>
      <c r="K32" s="120">
        <v>2167</v>
      </c>
      <c r="L32" s="121">
        <f t="shared" si="2"/>
        <v>-0.30119316349564662</v>
      </c>
      <c r="M32" s="120">
        <v>1760</v>
      </c>
      <c r="N32" s="121">
        <f>IFERROR(M32/K32-1,"-")</f>
        <v>-0.18781725888324874</v>
      </c>
    </row>
    <row r="33" spans="2:15" x14ac:dyDescent="0.25">
      <c r="B33" s="119" t="s">
        <v>78</v>
      </c>
      <c r="C33" s="120">
        <v>1334</v>
      </c>
      <c r="D33" s="121">
        <v>-0.55159663865546227</v>
      </c>
      <c r="E33" s="120">
        <v>3489</v>
      </c>
      <c r="F33" s="121">
        <f t="shared" si="2"/>
        <v>1.6154422788605696</v>
      </c>
      <c r="G33" s="120">
        <v>2677</v>
      </c>
      <c r="H33" s="121">
        <f t="shared" si="2"/>
        <v>-0.23273144167383208</v>
      </c>
      <c r="I33" s="120">
        <v>3421</v>
      </c>
      <c r="J33" s="121">
        <f t="shared" si="2"/>
        <v>0.27792304818827041</v>
      </c>
      <c r="K33" s="120">
        <v>2632</v>
      </c>
      <c r="L33" s="121">
        <f t="shared" si="2"/>
        <v>-0.23063431745103768</v>
      </c>
      <c r="M33" s="120">
        <v>2763</v>
      </c>
      <c r="N33" s="121">
        <f>IFERROR(M33/K33-1,"-")</f>
        <v>4.9772036474164061E-2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4130</v>
      </c>
      <c r="F34" s="121" t="str">
        <f t="shared" si="2"/>
        <v>-</v>
      </c>
      <c r="G34" s="120">
        <v>2629</v>
      </c>
      <c r="H34" s="121">
        <f t="shared" si="2"/>
        <v>-0.36343825665859564</v>
      </c>
      <c r="I34" s="120">
        <v>3521</v>
      </c>
      <c r="J34" s="121">
        <f t="shared" si="2"/>
        <v>0.33929250665652333</v>
      </c>
      <c r="K34" s="120">
        <v>3276</v>
      </c>
      <c r="L34" s="121">
        <f t="shared" si="2"/>
        <v>-6.9582504970178927E-2</v>
      </c>
      <c r="M34" s="120">
        <v>2835</v>
      </c>
      <c r="N34" s="121">
        <f>IFERROR(M34/K34-1,"-")</f>
        <v>-0.13461538461538458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10368</v>
      </c>
      <c r="F35" s="121" t="str">
        <f t="shared" si="2"/>
        <v>-</v>
      </c>
      <c r="G35" s="120">
        <v>2471</v>
      </c>
      <c r="H35" s="121">
        <f t="shared" si="2"/>
        <v>-0.76167052469135799</v>
      </c>
      <c r="I35" s="120">
        <v>3551</v>
      </c>
      <c r="J35" s="121">
        <f t="shared" si="2"/>
        <v>0.43707001214083374</v>
      </c>
      <c r="K35" s="120">
        <v>3636</v>
      </c>
      <c r="L35" s="121">
        <f t="shared" si="2"/>
        <v>2.3936919177696359E-2</v>
      </c>
      <c r="M35" s="120">
        <v>3517</v>
      </c>
      <c r="N35" s="121">
        <f>IFERROR(M35/K35-1,"-")</f>
        <v>-3.2728272827282745E-2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16084</v>
      </c>
      <c r="F36" s="121" t="str">
        <f t="shared" si="2"/>
        <v>-</v>
      </c>
      <c r="G36" s="120">
        <v>3580</v>
      </c>
      <c r="H36" s="121">
        <f t="shared" si="2"/>
        <v>-0.77741855259885595</v>
      </c>
      <c r="I36" s="120">
        <v>3284</v>
      </c>
      <c r="J36" s="121">
        <f t="shared" si="2"/>
        <v>-8.268156424581008E-2</v>
      </c>
      <c r="K36" s="120">
        <v>3008</v>
      </c>
      <c r="L36" s="121">
        <f t="shared" si="2"/>
        <v>-8.4043848964677204E-2</v>
      </c>
      <c r="M36" s="120">
        <v>3117</v>
      </c>
      <c r="N36" s="121">
        <f t="shared" ref="N36:N40" si="4">IFERROR(M36/K36-1,"-")</f>
        <v>3.6236702127659504E-2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27705</v>
      </c>
      <c r="F37" s="121" t="str">
        <f t="shared" si="2"/>
        <v>-</v>
      </c>
      <c r="G37" s="120">
        <v>3300</v>
      </c>
      <c r="H37" s="121">
        <f t="shared" si="2"/>
        <v>-0.8808879263670818</v>
      </c>
      <c r="I37" s="120">
        <v>3186</v>
      </c>
      <c r="J37" s="121">
        <f t="shared" si="2"/>
        <v>-3.4545454545454546E-2</v>
      </c>
      <c r="K37" s="120">
        <v>3447</v>
      </c>
      <c r="L37" s="121">
        <f t="shared" si="2"/>
        <v>8.1920903954802338E-2</v>
      </c>
      <c r="M37" s="120">
        <v>2446</v>
      </c>
      <c r="N37" s="121">
        <f t="shared" si="4"/>
        <v>-0.29039744705541048</v>
      </c>
    </row>
    <row r="38" spans="2:15" x14ac:dyDescent="0.25">
      <c r="B38" s="119" t="s">
        <v>88</v>
      </c>
      <c r="C38" s="120">
        <v>2135</v>
      </c>
      <c r="D38" s="121">
        <v>-0.30569105691056908</v>
      </c>
      <c r="E38" s="120">
        <v>32855</v>
      </c>
      <c r="F38" s="121">
        <f t="shared" si="2"/>
        <v>14.388758782201405</v>
      </c>
      <c r="G38" s="120">
        <v>2594</v>
      </c>
      <c r="H38" s="121">
        <f t="shared" si="2"/>
        <v>-0.92104702480596556</v>
      </c>
      <c r="I38" s="120">
        <v>3372</v>
      </c>
      <c r="J38" s="121">
        <f t="shared" si="2"/>
        <v>0.29992289899768698</v>
      </c>
      <c r="K38" s="120">
        <v>1718</v>
      </c>
      <c r="L38" s="121">
        <f t="shared" si="2"/>
        <v>-0.49051008303677346</v>
      </c>
      <c r="M38" s="120">
        <v>2948</v>
      </c>
      <c r="N38" s="121">
        <f t="shared" si="4"/>
        <v>0.71594877764842835</v>
      </c>
    </row>
    <row r="39" spans="2:15" x14ac:dyDescent="0.25">
      <c r="B39" s="119" t="s">
        <v>90</v>
      </c>
      <c r="C39" s="120">
        <v>1442</v>
      </c>
      <c r="D39" s="121">
        <v>-0.486284289276808</v>
      </c>
      <c r="E39" s="120">
        <v>27292</v>
      </c>
      <c r="F39" s="121">
        <f t="shared" si="2"/>
        <v>17.926490984743413</v>
      </c>
      <c r="G39" s="120">
        <v>3509</v>
      </c>
      <c r="H39" s="121">
        <f t="shared" si="2"/>
        <v>-0.87142752454931849</v>
      </c>
      <c r="I39" s="120">
        <v>3382</v>
      </c>
      <c r="J39" s="121">
        <f t="shared" si="2"/>
        <v>-3.6192647477913953E-2</v>
      </c>
      <c r="K39" s="120">
        <v>4092</v>
      </c>
      <c r="L39" s="121">
        <f t="shared" si="2"/>
        <v>0.20993494973388538</v>
      </c>
      <c r="M39" s="120"/>
      <c r="N39" s="121"/>
    </row>
    <row r="40" spans="2:15" x14ac:dyDescent="0.25">
      <c r="B40" s="119" t="s">
        <v>92</v>
      </c>
      <c r="C40" s="120">
        <v>1351</v>
      </c>
      <c r="D40" s="121">
        <v>-0.56974522292993623</v>
      </c>
      <c r="E40" s="120">
        <v>24336</v>
      </c>
      <c r="F40" s="121">
        <f t="shared" si="2"/>
        <v>17.013323464100665</v>
      </c>
      <c r="G40" s="120">
        <v>2508</v>
      </c>
      <c r="H40" s="121">
        <f t="shared" si="2"/>
        <v>-0.89694280078895461</v>
      </c>
      <c r="I40" s="120">
        <v>2825</v>
      </c>
      <c r="J40" s="121">
        <f t="shared" si="2"/>
        <v>0.12639553429027117</v>
      </c>
      <c r="K40" s="120">
        <v>3162</v>
      </c>
      <c r="L40" s="121">
        <f t="shared" si="2"/>
        <v>0.11929203539823008</v>
      </c>
      <c r="M40" s="120"/>
      <c r="N40" s="121"/>
    </row>
    <row r="41" spans="2:15" x14ac:dyDescent="0.25">
      <c r="B41" s="119" t="s">
        <v>94</v>
      </c>
      <c r="C41" s="120">
        <v>1256</v>
      </c>
      <c r="D41" s="121">
        <v>-0.66444028853860537</v>
      </c>
      <c r="E41" s="120">
        <v>14014</v>
      </c>
      <c r="F41" s="121">
        <f t="shared" si="2"/>
        <v>10.157643312101911</v>
      </c>
      <c r="G41" s="120">
        <v>3156</v>
      </c>
      <c r="H41" s="121">
        <f t="shared" si="2"/>
        <v>-0.77479663193948911</v>
      </c>
      <c r="I41" s="120">
        <v>2455</v>
      </c>
      <c r="J41" s="121">
        <f t="shared" si="2"/>
        <v>-0.22211660329531047</v>
      </c>
      <c r="K41" s="120">
        <v>3284</v>
      </c>
      <c r="L41" s="121">
        <f t="shared" si="2"/>
        <v>0.33767820773930746</v>
      </c>
      <c r="M41" s="120"/>
      <c r="N41" s="121"/>
    </row>
    <row r="42" spans="2:15" x14ac:dyDescent="0.25">
      <c r="B42" s="119" t="s">
        <v>96</v>
      </c>
      <c r="C42" s="120">
        <v>1139</v>
      </c>
      <c r="D42" s="121">
        <v>-0.71367521367521369</v>
      </c>
      <c r="E42" s="120">
        <v>16320</v>
      </c>
      <c r="F42" s="121">
        <f t="shared" si="2"/>
        <v>13.328358208955224</v>
      </c>
      <c r="G42" s="120">
        <v>3359</v>
      </c>
      <c r="H42" s="121">
        <f t="shared" si="2"/>
        <v>-0.79417892156862746</v>
      </c>
      <c r="I42" s="120">
        <v>2582</v>
      </c>
      <c r="J42" s="121">
        <f t="shared" si="2"/>
        <v>-0.23131884489431376</v>
      </c>
      <c r="K42" s="120">
        <v>3222</v>
      </c>
      <c r="L42" s="121">
        <f t="shared" si="2"/>
        <v>0.24786986831913249</v>
      </c>
      <c r="M42" s="120"/>
      <c r="N42" s="121"/>
    </row>
    <row r="43" spans="2:15" ht="15.75" x14ac:dyDescent="0.25">
      <c r="B43" s="122" t="s">
        <v>33</v>
      </c>
      <c r="C43" s="123">
        <v>16023</v>
      </c>
      <c r="D43" s="124">
        <v>-0.5683342762466661</v>
      </c>
      <c r="E43" s="123">
        <v>181693</v>
      </c>
      <c r="F43" s="124">
        <f t="shared" si="2"/>
        <v>10.339511951569619</v>
      </c>
      <c r="G43" s="123">
        <v>33809</v>
      </c>
      <c r="H43" s="124">
        <f t="shared" si="2"/>
        <v>-0.81392238556245977</v>
      </c>
      <c r="I43" s="123">
        <v>37722</v>
      </c>
      <c r="J43" s="124">
        <f t="shared" si="2"/>
        <v>0.11573841284864983</v>
      </c>
      <c r="K43" s="123">
        <v>35821</v>
      </c>
      <c r="L43" s="124">
        <f t="shared" si="2"/>
        <v>-5.0394994963151474E-2</v>
      </c>
      <c r="M43" s="123">
        <v>22038</v>
      </c>
      <c r="N43" s="124">
        <v>-1.0425638003717097E-3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16449</v>
      </c>
      <c r="D53" s="121">
        <v>0.31771208844027887</v>
      </c>
      <c r="E53" s="120">
        <v>303</v>
      </c>
      <c r="F53" s="121">
        <f>IFERROR(E53/C53-1,"-")</f>
        <v>-0.98157942732080983</v>
      </c>
      <c r="G53" s="120">
        <v>9244</v>
      </c>
      <c r="H53" s="121">
        <f>IFERROR(G53/E53-1,"-")</f>
        <v>29.508250825082509</v>
      </c>
      <c r="I53" s="120">
        <v>1557</v>
      </c>
      <c r="J53" s="121">
        <f>IFERROR(I53/G53-1,"-")</f>
        <v>-0.83156642146257032</v>
      </c>
      <c r="K53" s="120">
        <v>1445</v>
      </c>
      <c r="L53" s="121">
        <f>IFERROR(K53/I53-1,"-")</f>
        <v>-7.1933204881181712E-2</v>
      </c>
      <c r="M53" s="120">
        <v>1752</v>
      </c>
      <c r="N53" s="121">
        <f t="shared" ref="N53:N62" si="5">IFERROR(M53/K53-1,"-")</f>
        <v>0.21245674740484422</v>
      </c>
    </row>
    <row r="54" spans="1:15" x14ac:dyDescent="0.25">
      <c r="A54" s="1">
        <v>2</v>
      </c>
      <c r="B54" s="119" t="s">
        <v>76</v>
      </c>
      <c r="C54" s="120">
        <v>15519</v>
      </c>
      <c r="D54" s="121">
        <v>0.17943456452348383</v>
      </c>
      <c r="E54" s="120">
        <v>338</v>
      </c>
      <c r="F54" s="121">
        <f t="shared" ref="F54:L65" si="6">IFERROR(E54/C54-1,"-")</f>
        <v>-0.97822024614988079</v>
      </c>
      <c r="G54" s="120">
        <v>13995</v>
      </c>
      <c r="H54" s="121">
        <f t="shared" si="6"/>
        <v>40.405325443786985</v>
      </c>
      <c r="I54" s="120">
        <v>15141</v>
      </c>
      <c r="J54" s="121">
        <f t="shared" si="6"/>
        <v>8.1886387995712795E-2</v>
      </c>
      <c r="K54" s="120">
        <v>15143</v>
      </c>
      <c r="L54" s="121">
        <f t="shared" si="6"/>
        <v>1.3209167162009372E-4</v>
      </c>
      <c r="M54" s="120">
        <v>15578</v>
      </c>
      <c r="N54" s="121">
        <f t="shared" si="5"/>
        <v>2.8726144092980244E-2</v>
      </c>
    </row>
    <row r="55" spans="1:15" x14ac:dyDescent="0.25">
      <c r="A55" s="1">
        <v>3</v>
      </c>
      <c r="B55" s="119" t="s">
        <v>78</v>
      </c>
      <c r="C55" s="120">
        <v>6340</v>
      </c>
      <c r="D55" s="121">
        <v>-0.68174288439335373</v>
      </c>
      <c r="E55" s="120">
        <v>500</v>
      </c>
      <c r="F55" s="121">
        <f t="shared" si="6"/>
        <v>-0.92113564668769721</v>
      </c>
      <c r="G55" s="120">
        <v>16558</v>
      </c>
      <c r="H55" s="121">
        <f t="shared" si="6"/>
        <v>32.116</v>
      </c>
      <c r="I55" s="120">
        <v>19982</v>
      </c>
      <c r="J55" s="121">
        <f t="shared" si="6"/>
        <v>0.2067882594516246</v>
      </c>
      <c r="K55" s="120">
        <v>19127</v>
      </c>
      <c r="L55" s="121">
        <f t="shared" si="6"/>
        <v>-4.2788509658692853E-2</v>
      </c>
      <c r="M55" s="120">
        <v>1927</v>
      </c>
      <c r="N55" s="121">
        <f t="shared" si="5"/>
        <v>-0.89925236576567158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523</v>
      </c>
      <c r="F56" s="121" t="str">
        <f t="shared" si="6"/>
        <v>-</v>
      </c>
      <c r="G56" s="120">
        <v>19780</v>
      </c>
      <c r="H56" s="121">
        <f t="shared" si="6"/>
        <v>36.820267686424472</v>
      </c>
      <c r="I56" s="120">
        <v>21271</v>
      </c>
      <c r="J56" s="121">
        <f t="shared" si="6"/>
        <v>7.5379170879676494E-2</v>
      </c>
      <c r="K56" s="120">
        <v>21707</v>
      </c>
      <c r="L56" s="121">
        <f t="shared" si="6"/>
        <v>2.0497390813783989E-2</v>
      </c>
      <c r="M56" s="120">
        <v>2005</v>
      </c>
      <c r="N56" s="121">
        <f t="shared" si="5"/>
        <v>-0.90763348228681995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686</v>
      </c>
      <c r="F57" s="121" t="str">
        <f t="shared" si="6"/>
        <v>-</v>
      </c>
      <c r="G57" s="120">
        <v>22561</v>
      </c>
      <c r="H57" s="121">
        <f t="shared" si="6"/>
        <v>31.887755102040813</v>
      </c>
      <c r="I57" s="120">
        <v>22383</v>
      </c>
      <c r="J57" s="121">
        <f t="shared" si="6"/>
        <v>-7.8897212003014028E-3</v>
      </c>
      <c r="K57" s="120">
        <v>27547</v>
      </c>
      <c r="L57" s="121">
        <f t="shared" si="6"/>
        <v>0.23071080730911864</v>
      </c>
      <c r="M57" s="120">
        <v>2100</v>
      </c>
      <c r="N57" s="121">
        <f t="shared" si="5"/>
        <v>-0.92376665335608232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815</v>
      </c>
      <c r="F58" s="121" t="str">
        <f t="shared" si="6"/>
        <v>-</v>
      </c>
      <c r="G58" s="120">
        <v>29162</v>
      </c>
      <c r="H58" s="121">
        <f t="shared" si="6"/>
        <v>34.781595092024538</v>
      </c>
      <c r="I58" s="120">
        <v>28739</v>
      </c>
      <c r="J58" s="121">
        <f t="shared" si="6"/>
        <v>-1.450517797133255E-2</v>
      </c>
      <c r="K58" s="120">
        <v>29587</v>
      </c>
      <c r="L58" s="121">
        <f t="shared" si="6"/>
        <v>2.9506941786422658E-2</v>
      </c>
      <c r="M58" s="120">
        <v>2095</v>
      </c>
      <c r="N58" s="121">
        <f t="shared" si="5"/>
        <v>-0.92919187480988275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994</v>
      </c>
      <c r="F59" s="121" t="str">
        <f t="shared" si="6"/>
        <v>-</v>
      </c>
      <c r="G59" s="120">
        <v>27917</v>
      </c>
      <c r="H59" s="121">
        <f t="shared" si="6"/>
        <v>27.085513078470825</v>
      </c>
      <c r="I59" s="120">
        <v>27261</v>
      </c>
      <c r="J59" s="121">
        <f t="shared" si="6"/>
        <v>-2.349822688684311E-2</v>
      </c>
      <c r="K59" s="120">
        <v>31281</v>
      </c>
      <c r="L59" s="121">
        <f t="shared" si="6"/>
        <v>0.14746340926598434</v>
      </c>
      <c r="M59" s="120">
        <v>1628</v>
      </c>
      <c r="N59" s="121">
        <f t="shared" si="5"/>
        <v>-0.94795562801700717</v>
      </c>
    </row>
    <row r="60" spans="1:15" x14ac:dyDescent="0.25">
      <c r="A60" s="1">
        <v>8</v>
      </c>
      <c r="B60" s="119" t="s">
        <v>88</v>
      </c>
      <c r="C60" s="120">
        <v>10383</v>
      </c>
      <c r="D60" s="121">
        <v>-0.68135645235537823</v>
      </c>
      <c r="E60" s="120">
        <v>1181</v>
      </c>
      <c r="F60" s="121">
        <f t="shared" si="6"/>
        <v>-0.88625638062217083</v>
      </c>
      <c r="G60" s="120">
        <v>27261</v>
      </c>
      <c r="H60" s="121">
        <f t="shared" si="6"/>
        <v>22.082980524978833</v>
      </c>
      <c r="I60" s="120">
        <v>28059</v>
      </c>
      <c r="J60" s="121">
        <f t="shared" si="6"/>
        <v>2.9272587212501477E-2</v>
      </c>
      <c r="K60" s="120">
        <v>34534</v>
      </c>
      <c r="L60" s="121">
        <f t="shared" si="6"/>
        <v>0.23076374781709963</v>
      </c>
      <c r="M60" s="120">
        <v>1342</v>
      </c>
      <c r="N60" s="121">
        <f t="shared" si="5"/>
        <v>-0.96113974633694332</v>
      </c>
    </row>
    <row r="61" spans="1:15" x14ac:dyDescent="0.25">
      <c r="A61" s="1">
        <v>9</v>
      </c>
      <c r="B61" s="119" t="s">
        <v>90</v>
      </c>
      <c r="C61" s="120">
        <v>10136</v>
      </c>
      <c r="D61" s="121">
        <v>-0.5994309200126462</v>
      </c>
      <c r="E61" s="120">
        <v>1604</v>
      </c>
      <c r="F61" s="121">
        <f t="shared" si="6"/>
        <v>-0.84175217048145223</v>
      </c>
      <c r="G61" s="120">
        <v>24649</v>
      </c>
      <c r="H61" s="121">
        <f t="shared" si="6"/>
        <v>14.367206982543641</v>
      </c>
      <c r="I61" s="120">
        <v>23246</v>
      </c>
      <c r="J61" s="121">
        <f t="shared" si="6"/>
        <v>-5.6919144792892173E-2</v>
      </c>
      <c r="K61" s="120">
        <v>26626</v>
      </c>
      <c r="L61" s="121">
        <f t="shared" si="6"/>
        <v>0.14540135937365561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6283</v>
      </c>
      <c r="D62" s="121">
        <v>-0.71787157611136054</v>
      </c>
      <c r="E62" s="120">
        <v>930</v>
      </c>
      <c r="F62" s="121">
        <f t="shared" si="6"/>
        <v>-0.85198153748209449</v>
      </c>
      <c r="G62" s="120">
        <v>19972</v>
      </c>
      <c r="H62" s="121">
        <f t="shared" si="6"/>
        <v>20.475268817204302</v>
      </c>
      <c r="I62" s="120">
        <v>20489</v>
      </c>
      <c r="J62" s="121">
        <f t="shared" si="6"/>
        <v>2.588624073703194E-2</v>
      </c>
      <c r="K62" s="120">
        <v>22936</v>
      </c>
      <c r="L62" s="121">
        <f t="shared" si="6"/>
        <v>0.1194299380155206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1583</v>
      </c>
      <c r="D63" s="121">
        <v>-0.917642162218407</v>
      </c>
      <c r="E63" s="120">
        <v>1380</v>
      </c>
      <c r="F63" s="121">
        <f t="shared" si="6"/>
        <v>-0.12823752368919772</v>
      </c>
      <c r="G63" s="120">
        <v>16997</v>
      </c>
      <c r="H63" s="121">
        <f t="shared" si="6"/>
        <v>11.316666666666666</v>
      </c>
      <c r="I63" s="120">
        <v>13792</v>
      </c>
      <c r="J63" s="121">
        <f t="shared" si="6"/>
        <v>-0.18856268753309402</v>
      </c>
      <c r="K63" s="120">
        <v>18518</v>
      </c>
      <c r="L63" s="121">
        <f t="shared" si="6"/>
        <v>0.34266241299303934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1958</v>
      </c>
      <c r="D64" s="121">
        <v>-0.8961713861491144</v>
      </c>
      <c r="E64" s="120">
        <v>1477</v>
      </c>
      <c r="F64" s="121">
        <f t="shared" si="6"/>
        <v>-0.24565883554647605</v>
      </c>
      <c r="G64" s="120">
        <v>16856</v>
      </c>
      <c r="H64" s="121">
        <f t="shared" si="6"/>
        <v>10.412322274881516</v>
      </c>
      <c r="I64" s="120">
        <v>14326</v>
      </c>
      <c r="J64" s="121">
        <f t="shared" si="6"/>
        <v>-0.15009492168960603</v>
      </c>
      <c r="K64" s="120">
        <v>15056</v>
      </c>
      <c r="L64" s="121">
        <f t="shared" si="6"/>
        <v>5.0956303224905852E-2</v>
      </c>
      <c r="M64" s="120"/>
      <c r="N64" s="121"/>
    </row>
    <row r="65" spans="1:15" ht="15.75" x14ac:dyDescent="0.25">
      <c r="B65" s="122" t="s">
        <v>33</v>
      </c>
      <c r="C65" s="123">
        <v>74813</v>
      </c>
      <c r="D65" s="124">
        <v>-0.73677692202139899</v>
      </c>
      <c r="E65" s="123">
        <v>10731</v>
      </c>
      <c r="F65" s="124">
        <f t="shared" si="6"/>
        <v>-0.85656236215630976</v>
      </c>
      <c r="G65" s="123">
        <v>244952</v>
      </c>
      <c r="H65" s="124">
        <f t="shared" si="6"/>
        <v>21.826577206224957</v>
      </c>
      <c r="I65" s="123">
        <v>249820</v>
      </c>
      <c r="J65" s="124">
        <f t="shared" si="6"/>
        <v>1.987328129592747E-2</v>
      </c>
      <c r="K65" s="123">
        <v>275953</v>
      </c>
      <c r="L65" s="124">
        <f t="shared" si="6"/>
        <v>0.1046073172684332</v>
      </c>
      <c r="M65" s="123">
        <v>212659</v>
      </c>
      <c r="N65" s="124">
        <v>0.10290586410949243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3543</v>
      </c>
      <c r="D75" s="121">
        <v>0.40706910246227168</v>
      </c>
      <c r="E75" s="120">
        <v>279</v>
      </c>
      <c r="F75" s="121">
        <f>IFERROR(E75/C75-1,"-")</f>
        <v>-0.92125317527519046</v>
      </c>
      <c r="G75" s="120">
        <v>734</v>
      </c>
      <c r="H75" s="121">
        <f>IFERROR(G75/E75-1,"-")</f>
        <v>1.6308243727598568</v>
      </c>
      <c r="I75" s="120">
        <v>1485</v>
      </c>
      <c r="J75" s="121">
        <f>IFERROR(I75/G75-1,"-")</f>
        <v>1.0231607629427795</v>
      </c>
      <c r="K75" s="120">
        <v>732</v>
      </c>
      <c r="L75" s="121">
        <f>IFERROR(K75/I75-1,"-")</f>
        <v>-0.50707070707070701</v>
      </c>
      <c r="M75" s="120">
        <v>900</v>
      </c>
      <c r="N75" s="121">
        <f t="shared" ref="N75:N84" si="7">IFERROR(M75/K75-1,"-")</f>
        <v>0.22950819672131151</v>
      </c>
    </row>
    <row r="76" spans="1:15" x14ac:dyDescent="0.25">
      <c r="A76" s="1">
        <v>2</v>
      </c>
      <c r="B76" s="119" t="s">
        <v>76</v>
      </c>
      <c r="C76" s="120">
        <v>3989</v>
      </c>
      <c r="D76" s="121">
        <v>0.48179791976225861</v>
      </c>
      <c r="E76" s="120">
        <v>461</v>
      </c>
      <c r="F76" s="121">
        <f t="shared" ref="F76:L87" si="8">IFERROR(E76/C76-1,"-")</f>
        <v>-0.88443218851842564</v>
      </c>
      <c r="G76" s="120">
        <v>1122</v>
      </c>
      <c r="H76" s="121">
        <f t="shared" si="8"/>
        <v>1.4338394793926246</v>
      </c>
      <c r="I76" s="120">
        <v>489</v>
      </c>
      <c r="J76" s="121">
        <f t="shared" si="8"/>
        <v>-0.56417112299465244</v>
      </c>
      <c r="K76" s="120">
        <v>315</v>
      </c>
      <c r="L76" s="121">
        <f t="shared" si="8"/>
        <v>-0.35582822085889576</v>
      </c>
      <c r="M76" s="120">
        <v>389</v>
      </c>
      <c r="N76" s="121">
        <f t="shared" si="7"/>
        <v>0.23492063492063497</v>
      </c>
    </row>
    <row r="77" spans="1:15" x14ac:dyDescent="0.25">
      <c r="A77" s="1">
        <v>3</v>
      </c>
      <c r="B77" s="119" t="s">
        <v>78</v>
      </c>
      <c r="C77" s="120">
        <v>1220</v>
      </c>
      <c r="D77" s="121">
        <v>-0.68773995392884568</v>
      </c>
      <c r="E77" s="120">
        <v>868</v>
      </c>
      <c r="F77" s="121">
        <f t="shared" si="8"/>
        <v>-0.28852459016393439</v>
      </c>
      <c r="G77" s="120">
        <v>1378</v>
      </c>
      <c r="H77" s="121">
        <f t="shared" si="8"/>
        <v>0.5875576036866359</v>
      </c>
      <c r="I77" s="120">
        <v>627</v>
      </c>
      <c r="J77" s="121">
        <f t="shared" si="8"/>
        <v>-0.54499274310595069</v>
      </c>
      <c r="K77" s="120">
        <v>749</v>
      </c>
      <c r="L77" s="121">
        <f t="shared" si="8"/>
        <v>0.19457735247208929</v>
      </c>
      <c r="M77" s="120">
        <v>836</v>
      </c>
      <c r="N77" s="121">
        <f t="shared" si="7"/>
        <v>0.11615487316421902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500</v>
      </c>
      <c r="F78" s="121" t="str">
        <f t="shared" si="8"/>
        <v>-</v>
      </c>
      <c r="G78" s="120">
        <v>1381</v>
      </c>
      <c r="H78" s="121">
        <f t="shared" si="8"/>
        <v>1.762</v>
      </c>
      <c r="I78" s="120">
        <v>1179</v>
      </c>
      <c r="J78" s="121">
        <f t="shared" si="8"/>
        <v>-0.14627081824764665</v>
      </c>
      <c r="K78" s="120">
        <v>719</v>
      </c>
      <c r="L78" s="121">
        <f t="shared" si="8"/>
        <v>-0.39016115351993219</v>
      </c>
      <c r="M78" s="120">
        <v>830</v>
      </c>
      <c r="N78" s="121">
        <f t="shared" si="7"/>
        <v>0.15438108484005553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1045</v>
      </c>
      <c r="F79" s="121" t="str">
        <f t="shared" si="8"/>
        <v>-</v>
      </c>
      <c r="G79" s="120">
        <v>1034</v>
      </c>
      <c r="H79" s="121">
        <f t="shared" si="8"/>
        <v>-1.0526315789473717E-2</v>
      </c>
      <c r="I79" s="120">
        <v>1357</v>
      </c>
      <c r="J79" s="121">
        <f t="shared" si="8"/>
        <v>0.3123791102514506</v>
      </c>
      <c r="K79" s="120">
        <v>1433</v>
      </c>
      <c r="L79" s="121">
        <f t="shared" si="8"/>
        <v>5.6005895357406077E-2</v>
      </c>
      <c r="M79" s="120">
        <v>1417</v>
      </c>
      <c r="N79" s="121">
        <f t="shared" si="7"/>
        <v>-1.1165387299371998E-2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1100</v>
      </c>
      <c r="F80" s="121" t="str">
        <f t="shared" si="8"/>
        <v>-</v>
      </c>
      <c r="G80" s="120">
        <v>1851</v>
      </c>
      <c r="H80" s="121">
        <f t="shared" si="8"/>
        <v>0.68272727272727263</v>
      </c>
      <c r="I80" s="120">
        <v>818</v>
      </c>
      <c r="J80" s="121">
        <f t="shared" si="8"/>
        <v>-0.55807671528903291</v>
      </c>
      <c r="K80" s="120">
        <v>716</v>
      </c>
      <c r="L80" s="121">
        <f t="shared" si="8"/>
        <v>-0.12469437652811732</v>
      </c>
      <c r="M80" s="120">
        <v>1022</v>
      </c>
      <c r="N80" s="121">
        <f t="shared" si="7"/>
        <v>0.42737430167597767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630</v>
      </c>
      <c r="F81" s="121" t="str">
        <f t="shared" si="8"/>
        <v>-</v>
      </c>
      <c r="G81" s="120">
        <v>1707</v>
      </c>
      <c r="H81" s="121">
        <f t="shared" si="8"/>
        <v>1.7095238095238097</v>
      </c>
      <c r="I81" s="120">
        <v>1209</v>
      </c>
      <c r="J81" s="121">
        <f t="shared" si="8"/>
        <v>-0.29173989455184535</v>
      </c>
      <c r="K81" s="120">
        <v>1616</v>
      </c>
      <c r="L81" s="121">
        <f t="shared" si="8"/>
        <v>0.33664185277088499</v>
      </c>
      <c r="M81" s="120">
        <v>818</v>
      </c>
      <c r="N81" s="121">
        <f t="shared" si="7"/>
        <v>-0.49381188118811881</v>
      </c>
    </row>
    <row r="82" spans="1:15" x14ac:dyDescent="0.25">
      <c r="A82" s="1">
        <v>8</v>
      </c>
      <c r="B82" s="119" t="s">
        <v>88</v>
      </c>
      <c r="C82" s="120">
        <v>4131</v>
      </c>
      <c r="D82" s="121">
        <v>-0.52566310713055464</v>
      </c>
      <c r="E82" s="120">
        <v>631</v>
      </c>
      <c r="F82" s="121">
        <f t="shared" si="8"/>
        <v>-0.84725248123940933</v>
      </c>
      <c r="G82" s="120">
        <v>1007</v>
      </c>
      <c r="H82" s="121">
        <f t="shared" si="8"/>
        <v>0.59587955625990485</v>
      </c>
      <c r="I82" s="120">
        <v>1439</v>
      </c>
      <c r="J82" s="121">
        <f t="shared" si="8"/>
        <v>0.42899702085402192</v>
      </c>
      <c r="K82" s="120">
        <v>176</v>
      </c>
      <c r="L82" s="121">
        <f t="shared" si="8"/>
        <v>-0.87769284225156363</v>
      </c>
      <c r="M82" s="120">
        <v>1606</v>
      </c>
      <c r="N82" s="121">
        <f t="shared" si="7"/>
        <v>8.125</v>
      </c>
    </row>
    <row r="83" spans="1:15" x14ac:dyDescent="0.25">
      <c r="A83" s="1">
        <v>9</v>
      </c>
      <c r="B83" s="119" t="s">
        <v>90</v>
      </c>
      <c r="C83" s="120">
        <v>3358</v>
      </c>
      <c r="D83" s="121">
        <v>-0.52597402597402598</v>
      </c>
      <c r="E83" s="120">
        <v>1500</v>
      </c>
      <c r="F83" s="121">
        <f t="shared" si="8"/>
        <v>-0.55330553901131618</v>
      </c>
      <c r="G83" s="120">
        <v>1677</v>
      </c>
      <c r="H83" s="121">
        <f t="shared" si="8"/>
        <v>0.1180000000000001</v>
      </c>
      <c r="I83" s="120">
        <v>932</v>
      </c>
      <c r="J83" s="121">
        <f t="shared" si="8"/>
        <v>-0.44424567680381633</v>
      </c>
      <c r="K83" s="120">
        <v>1746</v>
      </c>
      <c r="L83" s="121">
        <f t="shared" si="8"/>
        <v>0.87339055793991416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4435</v>
      </c>
      <c r="D84" s="121">
        <v>-0.31505791505791503</v>
      </c>
      <c r="E84" s="120">
        <v>1197</v>
      </c>
      <c r="F84" s="121">
        <f t="shared" si="8"/>
        <v>-0.73010146561443068</v>
      </c>
      <c r="G84" s="120">
        <v>1024</v>
      </c>
      <c r="H84" s="121">
        <f t="shared" si="8"/>
        <v>-0.14452798663324984</v>
      </c>
      <c r="I84" s="120">
        <v>661</v>
      </c>
      <c r="J84" s="121">
        <f t="shared" si="8"/>
        <v>-0.3544921875</v>
      </c>
      <c r="K84" s="120">
        <v>965</v>
      </c>
      <c r="L84" s="121">
        <f t="shared" si="8"/>
        <v>0.45990922844175497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1740</v>
      </c>
      <c r="D85" s="121">
        <v>-0.66279069767441867</v>
      </c>
      <c r="E85" s="120">
        <v>1314</v>
      </c>
      <c r="F85" s="121">
        <f t="shared" si="8"/>
        <v>-0.2448275862068966</v>
      </c>
      <c r="G85" s="120">
        <v>1560</v>
      </c>
      <c r="H85" s="121">
        <f t="shared" si="8"/>
        <v>0.18721461187214605</v>
      </c>
      <c r="I85" s="120">
        <v>671</v>
      </c>
      <c r="J85" s="121">
        <f t="shared" si="8"/>
        <v>-0.56987179487179485</v>
      </c>
      <c r="K85" s="120">
        <v>1240</v>
      </c>
      <c r="L85" s="121">
        <f t="shared" si="8"/>
        <v>0.84798807749627425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2977</v>
      </c>
      <c r="D86" s="121">
        <v>-0.29837379212821113</v>
      </c>
      <c r="E86" s="120">
        <v>1476</v>
      </c>
      <c r="F86" s="121">
        <f t="shared" si="8"/>
        <v>-0.50419885791064822</v>
      </c>
      <c r="G86" s="120">
        <v>1814</v>
      </c>
      <c r="H86" s="121">
        <f t="shared" si="8"/>
        <v>0.22899728997289981</v>
      </c>
      <c r="I86" s="120">
        <v>1157</v>
      </c>
      <c r="J86" s="121">
        <f t="shared" si="8"/>
        <v>-0.36218302094818078</v>
      </c>
      <c r="K86" s="120">
        <v>1470</v>
      </c>
      <c r="L86" s="121">
        <f t="shared" si="8"/>
        <v>0.27052722558340525</v>
      </c>
      <c r="M86" s="120"/>
      <c r="N86" s="121"/>
    </row>
    <row r="87" spans="1:15" ht="15.75" x14ac:dyDescent="0.25">
      <c r="B87" s="122" t="s">
        <v>33</v>
      </c>
      <c r="C87" s="123">
        <v>28320</v>
      </c>
      <c r="D87" s="124">
        <v>-0.6070159857904085</v>
      </c>
      <c r="E87" s="123">
        <v>11001</v>
      </c>
      <c r="F87" s="124">
        <f t="shared" si="8"/>
        <v>-0.61154661016949152</v>
      </c>
      <c r="G87" s="123">
        <v>16289</v>
      </c>
      <c r="H87" s="124">
        <f t="shared" si="8"/>
        <v>0.48068357422052532</v>
      </c>
      <c r="I87" s="123">
        <v>12024</v>
      </c>
      <c r="J87" s="124">
        <f t="shared" si="8"/>
        <v>-0.261833138928111</v>
      </c>
      <c r="K87" s="123">
        <v>11877</v>
      </c>
      <c r="L87" s="124">
        <f t="shared" si="8"/>
        <v>-1.2225548902195627E-2</v>
      </c>
      <c r="M87" s="123">
        <v>7818</v>
      </c>
      <c r="N87" s="124">
        <v>-9.9947711418040819E-2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2138</v>
      </c>
      <c r="D97" s="121">
        <v>6.3152660367976177E-2</v>
      </c>
      <c r="E97" s="120">
        <v>2467</v>
      </c>
      <c r="F97" s="121">
        <f t="shared" ref="F97:L109" si="9">IFERROR(E97/C97-1,"-")</f>
        <v>0.15388213283442465</v>
      </c>
      <c r="G97" s="120">
        <v>1754</v>
      </c>
      <c r="H97" s="121">
        <f t="shared" si="9"/>
        <v>-0.28901499797324681</v>
      </c>
      <c r="I97" s="120">
        <v>2348</v>
      </c>
      <c r="J97" s="121">
        <f t="shared" si="9"/>
        <v>0.33865450399087793</v>
      </c>
      <c r="K97" s="120">
        <v>3040</v>
      </c>
      <c r="L97" s="121">
        <f t="shared" si="9"/>
        <v>0.29471890971039172</v>
      </c>
      <c r="M97" s="120">
        <v>2659</v>
      </c>
      <c r="N97" s="121">
        <f t="shared" ref="N97:N106" si="10">IFERROR(M97/K97-1,"-")</f>
        <v>-0.12532894736842104</v>
      </c>
    </row>
    <row r="98" spans="2:14" x14ac:dyDescent="0.25">
      <c r="B98" s="119" t="s">
        <v>76</v>
      </c>
      <c r="C98" s="120">
        <v>2298</v>
      </c>
      <c r="D98" s="121">
        <v>0.12979351032448383</v>
      </c>
      <c r="E98" s="120">
        <v>3219</v>
      </c>
      <c r="F98" s="121">
        <f t="shared" si="9"/>
        <v>0.40078328981723232</v>
      </c>
      <c r="G98" s="120">
        <v>1924</v>
      </c>
      <c r="H98" s="121">
        <f t="shared" si="9"/>
        <v>-0.4022988505747126</v>
      </c>
      <c r="I98" s="120">
        <v>2169</v>
      </c>
      <c r="J98" s="121">
        <f t="shared" si="9"/>
        <v>0.12733887733887728</v>
      </c>
      <c r="K98" s="120">
        <v>2636</v>
      </c>
      <c r="L98" s="121">
        <f t="shared" si="9"/>
        <v>0.2153065928999538</v>
      </c>
      <c r="M98" s="120">
        <v>2434</v>
      </c>
      <c r="N98" s="121">
        <f t="shared" si="10"/>
        <v>-7.6631259484066794E-2</v>
      </c>
    </row>
    <row r="99" spans="2:14" x14ac:dyDescent="0.25">
      <c r="B99" s="119" t="s">
        <v>78</v>
      </c>
      <c r="C99" s="120">
        <v>864</v>
      </c>
      <c r="D99" s="121">
        <v>-0.60239300506212612</v>
      </c>
      <c r="E99" s="120">
        <v>4662</v>
      </c>
      <c r="F99" s="121">
        <f t="shared" si="9"/>
        <v>4.395833333333333</v>
      </c>
      <c r="G99" s="120">
        <v>2063</v>
      </c>
      <c r="H99" s="121">
        <f t="shared" si="9"/>
        <v>-0.55748605748605751</v>
      </c>
      <c r="I99" s="120">
        <v>2238</v>
      </c>
      <c r="J99" s="121">
        <f t="shared" si="9"/>
        <v>8.4827920504120247E-2</v>
      </c>
      <c r="K99" s="120">
        <v>2536</v>
      </c>
      <c r="L99" s="121">
        <f t="shared" si="9"/>
        <v>0.13315460232350307</v>
      </c>
      <c r="M99" s="120">
        <v>2579</v>
      </c>
      <c r="N99" s="121">
        <f t="shared" si="10"/>
        <v>1.6955835962145116E-2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3982</v>
      </c>
      <c r="F100" s="121" t="str">
        <f t="shared" si="9"/>
        <v>-</v>
      </c>
      <c r="G100" s="120">
        <v>1446</v>
      </c>
      <c r="H100" s="121">
        <f t="shared" si="9"/>
        <v>-0.63686589653440484</v>
      </c>
      <c r="I100" s="120">
        <v>1649</v>
      </c>
      <c r="J100" s="121">
        <f t="shared" si="9"/>
        <v>0.14038727524204697</v>
      </c>
      <c r="K100" s="120">
        <v>1778</v>
      </c>
      <c r="L100" s="121">
        <f t="shared" si="9"/>
        <v>7.8229229836264347E-2</v>
      </c>
      <c r="M100" s="120">
        <v>1473</v>
      </c>
      <c r="N100" s="121">
        <f t="shared" si="10"/>
        <v>-0.17154105736782899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7642</v>
      </c>
      <c r="F101" s="121" t="str">
        <f t="shared" si="9"/>
        <v>-</v>
      </c>
      <c r="G101" s="120">
        <v>1161</v>
      </c>
      <c r="H101" s="121">
        <f t="shared" si="9"/>
        <v>-0.8480764197853965</v>
      </c>
      <c r="I101" s="120">
        <v>1462</v>
      </c>
      <c r="J101" s="121">
        <f t="shared" si="9"/>
        <v>0.2592592592592593</v>
      </c>
      <c r="K101" s="120">
        <v>1356</v>
      </c>
      <c r="L101" s="121">
        <f t="shared" si="9"/>
        <v>-7.2503419972640204E-2</v>
      </c>
      <c r="M101" s="120">
        <v>1481</v>
      </c>
      <c r="N101" s="121">
        <f t="shared" si="10"/>
        <v>9.2182890855457167E-2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8939</v>
      </c>
      <c r="F102" s="121" t="str">
        <f t="shared" si="9"/>
        <v>-</v>
      </c>
      <c r="G102" s="120">
        <v>940</v>
      </c>
      <c r="H102" s="121">
        <f t="shared" si="9"/>
        <v>-0.89484282358205613</v>
      </c>
      <c r="I102" s="120">
        <v>897</v>
      </c>
      <c r="J102" s="121">
        <f t="shared" si="9"/>
        <v>-4.5744680851063868E-2</v>
      </c>
      <c r="K102" s="120">
        <v>956</v>
      </c>
      <c r="L102" s="121">
        <f t="shared" si="9"/>
        <v>6.5774804905239792E-2</v>
      </c>
      <c r="M102" s="120">
        <v>1002</v>
      </c>
      <c r="N102" s="121">
        <f t="shared" si="10"/>
        <v>4.8117154811715412E-2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13870</v>
      </c>
      <c r="F103" s="121" t="str">
        <f t="shared" si="9"/>
        <v>-</v>
      </c>
      <c r="G103" s="120">
        <v>975</v>
      </c>
      <c r="H103" s="121">
        <f t="shared" si="9"/>
        <v>-0.92970439798125448</v>
      </c>
      <c r="I103" s="120">
        <v>1154</v>
      </c>
      <c r="J103" s="121">
        <f t="shared" si="9"/>
        <v>0.18358974358974356</v>
      </c>
      <c r="K103" s="120">
        <v>1146</v>
      </c>
      <c r="L103" s="121">
        <f t="shared" si="9"/>
        <v>-6.9324090121317683E-3</v>
      </c>
      <c r="M103" s="120">
        <v>1191</v>
      </c>
      <c r="N103" s="121">
        <f t="shared" si="10"/>
        <v>3.9267015706806241E-2</v>
      </c>
    </row>
    <row r="104" spans="2:14" x14ac:dyDescent="0.25">
      <c r="B104" s="119" t="s">
        <v>88</v>
      </c>
      <c r="C104" s="120">
        <v>642</v>
      </c>
      <c r="D104" s="121">
        <v>-0.44076655052264813</v>
      </c>
      <c r="E104" s="120">
        <v>17181</v>
      </c>
      <c r="F104" s="121">
        <f t="shared" si="9"/>
        <v>25.761682242990656</v>
      </c>
      <c r="G104" s="120">
        <v>1338</v>
      </c>
      <c r="H104" s="121">
        <f t="shared" si="9"/>
        <v>-0.92212327571154185</v>
      </c>
      <c r="I104" s="120">
        <v>1273</v>
      </c>
      <c r="J104" s="121">
        <f t="shared" si="9"/>
        <v>-4.8579970104633774E-2</v>
      </c>
      <c r="K104" s="120">
        <v>1181</v>
      </c>
      <c r="L104" s="121">
        <f t="shared" si="9"/>
        <v>-7.2270227808326815E-2</v>
      </c>
      <c r="M104" s="120">
        <v>1169</v>
      </c>
      <c r="N104" s="121">
        <f t="shared" si="10"/>
        <v>-1.0160880609652811E-2</v>
      </c>
    </row>
    <row r="105" spans="2:14" x14ac:dyDescent="0.25">
      <c r="B105" s="119" t="s">
        <v>90</v>
      </c>
      <c r="C105" s="120">
        <v>322</v>
      </c>
      <c r="D105" s="121">
        <v>-0.6867704280155642</v>
      </c>
      <c r="E105" s="120">
        <v>21226</v>
      </c>
      <c r="F105" s="121">
        <f t="shared" si="9"/>
        <v>64.9192546583851</v>
      </c>
      <c r="G105" s="120">
        <v>1069</v>
      </c>
      <c r="H105" s="121">
        <f t="shared" si="9"/>
        <v>-0.94963723735041927</v>
      </c>
      <c r="I105" s="120">
        <v>1139</v>
      </c>
      <c r="J105" s="121">
        <f t="shared" si="9"/>
        <v>6.5481758652946587E-2</v>
      </c>
      <c r="K105" s="120">
        <v>995</v>
      </c>
      <c r="L105" s="121">
        <f t="shared" si="9"/>
        <v>-0.12642669007901663</v>
      </c>
      <c r="M105" s="120"/>
      <c r="N105" s="121"/>
    </row>
    <row r="106" spans="2:14" x14ac:dyDescent="0.25">
      <c r="B106" s="119" t="s">
        <v>92</v>
      </c>
      <c r="C106" s="120">
        <v>413</v>
      </c>
      <c r="D106" s="121">
        <v>-0.73129472999349376</v>
      </c>
      <c r="E106" s="120">
        <v>28038</v>
      </c>
      <c r="F106" s="121">
        <f t="shared" si="9"/>
        <v>66.888619854721554</v>
      </c>
      <c r="G106" s="120">
        <v>1517</v>
      </c>
      <c r="H106" s="121">
        <f t="shared" si="9"/>
        <v>-0.94589485697981313</v>
      </c>
      <c r="I106" s="120">
        <v>1594</v>
      </c>
      <c r="J106" s="121">
        <f t="shared" si="9"/>
        <v>5.0758075148318982E-2</v>
      </c>
      <c r="K106" s="120">
        <v>1757</v>
      </c>
      <c r="L106" s="121">
        <f t="shared" si="9"/>
        <v>0.10225846925972393</v>
      </c>
      <c r="M106" s="120"/>
      <c r="N106" s="121"/>
    </row>
    <row r="107" spans="2:14" x14ac:dyDescent="0.25">
      <c r="B107" s="119" t="s">
        <v>94</v>
      </c>
      <c r="C107" s="120">
        <v>507</v>
      </c>
      <c r="D107" s="121">
        <v>-0.77733860342555994</v>
      </c>
      <c r="E107" s="120">
        <v>33454</v>
      </c>
      <c r="F107" s="121">
        <f t="shared" si="9"/>
        <v>64.984220907297825</v>
      </c>
      <c r="G107" s="120">
        <v>1682</v>
      </c>
      <c r="H107" s="121">
        <f t="shared" si="9"/>
        <v>-0.94972200633705983</v>
      </c>
      <c r="I107" s="120">
        <v>2509</v>
      </c>
      <c r="J107" s="121">
        <f t="shared" si="9"/>
        <v>0.49167657550535071</v>
      </c>
      <c r="K107" s="120">
        <v>2180</v>
      </c>
      <c r="L107" s="121">
        <f t="shared" si="9"/>
        <v>-0.13112793941809486</v>
      </c>
      <c r="M107" s="120"/>
      <c r="N107" s="121"/>
    </row>
    <row r="108" spans="2:14" x14ac:dyDescent="0.25">
      <c r="B108" s="119" t="s">
        <v>96</v>
      </c>
      <c r="C108" s="120">
        <v>655</v>
      </c>
      <c r="D108" s="121">
        <v>-0.63387367244270543</v>
      </c>
      <c r="E108" s="120">
        <v>27831</v>
      </c>
      <c r="F108" s="121">
        <f t="shared" si="9"/>
        <v>41.490076335877866</v>
      </c>
      <c r="G108" s="120">
        <v>1807</v>
      </c>
      <c r="H108" s="121">
        <f t="shared" si="9"/>
        <v>-0.93507240127914915</v>
      </c>
      <c r="I108" s="120">
        <v>2003</v>
      </c>
      <c r="J108" s="121">
        <f t="shared" si="9"/>
        <v>0.10846707249584941</v>
      </c>
      <c r="K108" s="120">
        <v>2006</v>
      </c>
      <c r="L108" s="121">
        <f t="shared" si="9"/>
        <v>1.4977533699451762E-3</v>
      </c>
      <c r="M108" s="120"/>
      <c r="N108" s="121"/>
    </row>
    <row r="109" spans="2:14" ht="15.75" x14ac:dyDescent="0.25">
      <c r="B109" s="122" t="s">
        <v>33</v>
      </c>
      <c r="C109" s="123">
        <v>8198</v>
      </c>
      <c r="D109" s="124">
        <v>-0.56319266837169657</v>
      </c>
      <c r="E109" s="123">
        <v>172511</v>
      </c>
      <c r="F109" s="124">
        <f t="shared" si="9"/>
        <v>20.043059282751891</v>
      </c>
      <c r="G109" s="123">
        <v>17676</v>
      </c>
      <c r="H109" s="124">
        <f t="shared" si="9"/>
        <v>-0.89753696865707111</v>
      </c>
      <c r="I109" s="123">
        <v>20435</v>
      </c>
      <c r="J109" s="124">
        <f t="shared" si="9"/>
        <v>0.15608735007920349</v>
      </c>
      <c r="K109" s="123">
        <v>21567</v>
      </c>
      <c r="L109" s="124">
        <f t="shared" si="9"/>
        <v>5.539515537068751E-2</v>
      </c>
      <c r="M109" s="123">
        <v>13988</v>
      </c>
      <c r="N109" s="124">
        <v>2.0395053797976459E-2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248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357</v>
      </c>
      <c r="D119" s="121">
        <v>6.25E-2</v>
      </c>
      <c r="E119" s="120">
        <v>221</v>
      </c>
      <c r="F119" s="121">
        <f t="shared" ref="F119:L131" si="11">IFERROR(E119/C119-1,"-")</f>
        <v>-0.38095238095238093</v>
      </c>
      <c r="G119" s="120">
        <v>277</v>
      </c>
      <c r="H119" s="121">
        <f t="shared" si="11"/>
        <v>0.25339366515837103</v>
      </c>
      <c r="I119" s="120">
        <v>378</v>
      </c>
      <c r="J119" s="121">
        <f t="shared" si="11"/>
        <v>0.36462093862815892</v>
      </c>
      <c r="K119" s="120">
        <v>447</v>
      </c>
      <c r="L119" s="121">
        <f t="shared" si="11"/>
        <v>0.18253968253968256</v>
      </c>
      <c r="M119" s="120">
        <v>393</v>
      </c>
      <c r="N119" s="121">
        <f t="shared" ref="N119:N128" si="12">IFERROR(M119/K119-1,"-")</f>
        <v>-0.12080536912751683</v>
      </c>
    </row>
    <row r="120" spans="1:15" x14ac:dyDescent="0.25">
      <c r="B120" s="119" t="s">
        <v>76</v>
      </c>
      <c r="C120" s="120">
        <v>525</v>
      </c>
      <c r="D120" s="121">
        <v>0.37434554973821998</v>
      </c>
      <c r="E120" s="120">
        <v>193</v>
      </c>
      <c r="F120" s="121">
        <f t="shared" si="11"/>
        <v>-0.63238095238095238</v>
      </c>
      <c r="G120" s="120">
        <v>330</v>
      </c>
      <c r="H120" s="121">
        <f t="shared" si="11"/>
        <v>0.70984455958549231</v>
      </c>
      <c r="I120" s="120">
        <v>411</v>
      </c>
      <c r="J120" s="121">
        <f t="shared" si="11"/>
        <v>0.24545454545454537</v>
      </c>
      <c r="K120" s="120">
        <v>472</v>
      </c>
      <c r="L120" s="121">
        <f t="shared" si="11"/>
        <v>0.14841849148418484</v>
      </c>
      <c r="M120" s="120">
        <v>478</v>
      </c>
      <c r="N120" s="121">
        <f t="shared" si="12"/>
        <v>1.2711864406779627E-2</v>
      </c>
    </row>
    <row r="121" spans="1:15" x14ac:dyDescent="0.25">
      <c r="B121" s="119" t="s">
        <v>78</v>
      </c>
      <c r="C121" s="120">
        <v>112</v>
      </c>
      <c r="D121" s="121">
        <v>-0.6216216216216216</v>
      </c>
      <c r="E121" s="120">
        <v>274</v>
      </c>
      <c r="F121" s="121">
        <f t="shared" si="11"/>
        <v>1.4464285714285716</v>
      </c>
      <c r="G121" s="120">
        <v>308</v>
      </c>
      <c r="H121" s="121">
        <f t="shared" si="11"/>
        <v>0.12408759124087587</v>
      </c>
      <c r="I121" s="120">
        <v>344</v>
      </c>
      <c r="J121" s="121">
        <f t="shared" si="11"/>
        <v>0.11688311688311681</v>
      </c>
      <c r="K121" s="120">
        <v>445</v>
      </c>
      <c r="L121" s="121">
        <f t="shared" si="11"/>
        <v>0.29360465116279078</v>
      </c>
      <c r="M121" s="120">
        <v>317</v>
      </c>
      <c r="N121" s="121">
        <f t="shared" si="12"/>
        <v>-0.28764044943820222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223</v>
      </c>
      <c r="F122" s="121" t="str">
        <f t="shared" si="11"/>
        <v>-</v>
      </c>
      <c r="G122" s="120">
        <v>129</v>
      </c>
      <c r="H122" s="121">
        <f t="shared" si="11"/>
        <v>-0.42152466367713004</v>
      </c>
      <c r="I122" s="120">
        <v>155</v>
      </c>
      <c r="J122" s="121">
        <f t="shared" si="11"/>
        <v>0.20155038759689914</v>
      </c>
      <c r="K122" s="120">
        <v>248</v>
      </c>
      <c r="L122" s="121">
        <f t="shared" si="11"/>
        <v>0.60000000000000009</v>
      </c>
      <c r="M122" s="120">
        <v>127</v>
      </c>
      <c r="N122" s="121">
        <f t="shared" si="12"/>
        <v>-0.48790322580645162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497</v>
      </c>
      <c r="F123" s="121" t="str">
        <f t="shared" si="11"/>
        <v>-</v>
      </c>
      <c r="G123" s="120">
        <v>143</v>
      </c>
      <c r="H123" s="121">
        <f t="shared" si="11"/>
        <v>-0.71227364185110664</v>
      </c>
      <c r="I123" s="120">
        <v>149</v>
      </c>
      <c r="J123" s="121">
        <f t="shared" si="11"/>
        <v>4.195804195804187E-2</v>
      </c>
      <c r="K123" s="120">
        <v>133</v>
      </c>
      <c r="L123" s="121">
        <f t="shared" si="11"/>
        <v>-0.10738255033557043</v>
      </c>
      <c r="M123" s="120">
        <v>124</v>
      </c>
      <c r="N123" s="121">
        <f t="shared" si="12"/>
        <v>-6.7669172932330879E-2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665</v>
      </c>
      <c r="F124" s="121" t="str">
        <f t="shared" si="11"/>
        <v>-</v>
      </c>
      <c r="G124" s="120">
        <v>120</v>
      </c>
      <c r="H124" s="121">
        <f t="shared" si="11"/>
        <v>-0.81954887218045114</v>
      </c>
      <c r="I124" s="120">
        <v>124</v>
      </c>
      <c r="J124" s="121">
        <f t="shared" si="11"/>
        <v>3.3333333333333437E-2</v>
      </c>
      <c r="K124" s="120">
        <v>100</v>
      </c>
      <c r="L124" s="121">
        <f t="shared" si="11"/>
        <v>-0.19354838709677424</v>
      </c>
      <c r="M124" s="120">
        <v>113</v>
      </c>
      <c r="N124" s="121">
        <f t="shared" si="12"/>
        <v>0.12999999999999989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888</v>
      </c>
      <c r="F125" s="121" t="str">
        <f t="shared" si="11"/>
        <v>-</v>
      </c>
      <c r="G125" s="120">
        <v>82</v>
      </c>
      <c r="H125" s="121">
        <f t="shared" si="11"/>
        <v>-0.9076576576576576</v>
      </c>
      <c r="I125" s="120">
        <v>160</v>
      </c>
      <c r="J125" s="121">
        <f t="shared" si="11"/>
        <v>0.95121951219512191</v>
      </c>
      <c r="K125" s="120">
        <v>156</v>
      </c>
      <c r="L125" s="121">
        <f t="shared" si="11"/>
        <v>-2.5000000000000022E-2</v>
      </c>
      <c r="M125" s="120">
        <v>138</v>
      </c>
      <c r="N125" s="121">
        <f t="shared" si="12"/>
        <v>-0.11538461538461542</v>
      </c>
    </row>
    <row r="126" spans="1:15" x14ac:dyDescent="0.25">
      <c r="B126" s="119" t="s">
        <v>88</v>
      </c>
      <c r="C126" s="120">
        <v>24</v>
      </c>
      <c r="D126" s="121">
        <v>-0.72093023255813948</v>
      </c>
      <c r="E126" s="120">
        <v>1309</v>
      </c>
      <c r="F126" s="121">
        <f t="shared" si="11"/>
        <v>53.541666666666664</v>
      </c>
      <c r="G126" s="120">
        <v>109</v>
      </c>
      <c r="H126" s="121">
        <f t="shared" si="11"/>
        <v>-0.91673032849503433</v>
      </c>
      <c r="I126" s="120">
        <v>153</v>
      </c>
      <c r="J126" s="121">
        <f t="shared" si="11"/>
        <v>0.40366972477064222</v>
      </c>
      <c r="K126" s="120">
        <v>122</v>
      </c>
      <c r="L126" s="121">
        <f t="shared" si="11"/>
        <v>-0.20261437908496727</v>
      </c>
      <c r="M126" s="120">
        <v>77</v>
      </c>
      <c r="N126" s="121">
        <f t="shared" si="12"/>
        <v>-0.36885245901639341</v>
      </c>
    </row>
    <row r="127" spans="1:15" x14ac:dyDescent="0.25">
      <c r="B127" s="119" t="s">
        <v>90</v>
      </c>
      <c r="C127" s="120">
        <v>24</v>
      </c>
      <c r="D127" s="121">
        <v>-0.82978723404255317</v>
      </c>
      <c r="E127" s="120">
        <v>2089</v>
      </c>
      <c r="F127" s="121">
        <f t="shared" si="11"/>
        <v>86.041666666666671</v>
      </c>
      <c r="G127" s="120">
        <v>163</v>
      </c>
      <c r="H127" s="121">
        <f t="shared" si="11"/>
        <v>-0.92197223551938723</v>
      </c>
      <c r="I127" s="120">
        <v>144</v>
      </c>
      <c r="J127" s="121">
        <f t="shared" si="11"/>
        <v>-0.1165644171779141</v>
      </c>
      <c r="K127" s="120">
        <v>123</v>
      </c>
      <c r="L127" s="121">
        <f t="shared" si="11"/>
        <v>-0.14583333333333337</v>
      </c>
      <c r="M127" s="120"/>
      <c r="N127" s="121"/>
    </row>
    <row r="128" spans="1:15" x14ac:dyDescent="0.25">
      <c r="A128" s="125"/>
      <c r="B128" s="119" t="s">
        <v>92</v>
      </c>
      <c r="C128" s="120">
        <v>50</v>
      </c>
      <c r="D128" s="121">
        <v>-0.65034965034965042</v>
      </c>
      <c r="E128" s="120">
        <v>4120</v>
      </c>
      <c r="F128" s="121">
        <f t="shared" si="11"/>
        <v>81.400000000000006</v>
      </c>
      <c r="G128" s="120">
        <v>175</v>
      </c>
      <c r="H128" s="121">
        <f t="shared" si="11"/>
        <v>-0.95752427184466016</v>
      </c>
      <c r="I128" s="120">
        <v>180</v>
      </c>
      <c r="J128" s="121">
        <f t="shared" si="11"/>
        <v>2.857142857142847E-2</v>
      </c>
      <c r="K128" s="120">
        <v>204</v>
      </c>
      <c r="L128" s="121">
        <f t="shared" si="11"/>
        <v>0.1333333333333333</v>
      </c>
      <c r="M128" s="120"/>
      <c r="N128" s="121"/>
    </row>
    <row r="129" spans="2:15" x14ac:dyDescent="0.25">
      <c r="B129" s="119" t="s">
        <v>94</v>
      </c>
      <c r="C129" s="120">
        <v>96</v>
      </c>
      <c r="D129" s="121">
        <v>-0.65957446808510634</v>
      </c>
      <c r="E129" s="120">
        <v>3596</v>
      </c>
      <c r="F129" s="121">
        <f t="shared" si="11"/>
        <v>36.458333333333336</v>
      </c>
      <c r="G129" s="120">
        <v>264</v>
      </c>
      <c r="H129" s="121">
        <f t="shared" si="11"/>
        <v>-0.92658509454949944</v>
      </c>
      <c r="I129" s="120">
        <v>278</v>
      </c>
      <c r="J129" s="121">
        <f t="shared" si="11"/>
        <v>5.3030303030302983E-2</v>
      </c>
      <c r="K129" s="120">
        <v>320</v>
      </c>
      <c r="L129" s="121">
        <f t="shared" si="11"/>
        <v>0.15107913669064743</v>
      </c>
      <c r="M129" s="120"/>
      <c r="N129" s="121"/>
    </row>
    <row r="130" spans="2:15" x14ac:dyDescent="0.25">
      <c r="B130" s="119" t="s">
        <v>96</v>
      </c>
      <c r="C130" s="120">
        <v>74</v>
      </c>
      <c r="D130" s="121">
        <v>-0.67543859649122806</v>
      </c>
      <c r="E130" s="120">
        <v>2620</v>
      </c>
      <c r="F130" s="121">
        <f t="shared" si="11"/>
        <v>34.405405405405403</v>
      </c>
      <c r="G130" s="120">
        <v>303</v>
      </c>
      <c r="H130" s="121">
        <f t="shared" si="11"/>
        <v>-0.88435114503816792</v>
      </c>
      <c r="I130" s="120">
        <v>319</v>
      </c>
      <c r="J130" s="121">
        <f t="shared" si="11"/>
        <v>5.2805280528052778E-2</v>
      </c>
      <c r="K130" s="120">
        <v>260</v>
      </c>
      <c r="L130" s="121">
        <f t="shared" si="11"/>
        <v>-0.1849529780564263</v>
      </c>
      <c r="M130" s="120"/>
      <c r="N130" s="121"/>
    </row>
    <row r="131" spans="2:15" ht="15.75" x14ac:dyDescent="0.25">
      <c r="B131" s="122" t="s">
        <v>33</v>
      </c>
      <c r="C131" s="123">
        <v>1288</v>
      </c>
      <c r="D131" s="124">
        <v>-0.46798843453118544</v>
      </c>
      <c r="E131" s="123">
        <v>16695</v>
      </c>
      <c r="F131" s="124">
        <f t="shared" si="11"/>
        <v>11.961956521739131</v>
      </c>
      <c r="G131" s="123">
        <v>2403</v>
      </c>
      <c r="H131" s="124">
        <f t="shared" si="11"/>
        <v>-0.85606469002695418</v>
      </c>
      <c r="I131" s="123">
        <v>2795</v>
      </c>
      <c r="J131" s="124">
        <f t="shared" si="11"/>
        <v>0.16312942155638788</v>
      </c>
      <c r="K131" s="123">
        <v>3030</v>
      </c>
      <c r="L131" s="124">
        <f t="shared" si="11"/>
        <v>8.4078711985688726E-2</v>
      </c>
      <c r="M131" s="123">
        <v>75508</v>
      </c>
      <c r="N131" s="124">
        <v>5.8706411856255469E-2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249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427</v>
      </c>
      <c r="D141" s="121">
        <v>0.12368421052631584</v>
      </c>
      <c r="E141" s="120">
        <v>532</v>
      </c>
      <c r="F141" s="121">
        <f t="shared" ref="F141:L153" si="13">IFERROR(E141/C141-1,"-")</f>
        <v>0.24590163934426235</v>
      </c>
      <c r="G141" s="120">
        <v>309</v>
      </c>
      <c r="H141" s="121">
        <f t="shared" si="13"/>
        <v>-0.41917293233082709</v>
      </c>
      <c r="I141" s="120">
        <v>460</v>
      </c>
      <c r="J141" s="121">
        <f t="shared" si="13"/>
        <v>0.48867313915857613</v>
      </c>
      <c r="K141" s="120">
        <v>643</v>
      </c>
      <c r="L141" s="121">
        <f t="shared" si="13"/>
        <v>0.39782608695652177</v>
      </c>
      <c r="M141" s="120">
        <v>526</v>
      </c>
      <c r="N141" s="121">
        <f t="shared" ref="N141:N150" si="14">IFERROR(M141/K141-1,"-")</f>
        <v>-0.18195956454121309</v>
      </c>
    </row>
    <row r="142" spans="2:15" x14ac:dyDescent="0.25">
      <c r="B142" s="119" t="s">
        <v>76</v>
      </c>
      <c r="C142" s="120">
        <v>458</v>
      </c>
      <c r="D142" s="121">
        <v>-3.9832285115304011E-2</v>
      </c>
      <c r="E142" s="120">
        <v>682</v>
      </c>
      <c r="F142" s="121">
        <f t="shared" si="13"/>
        <v>0.48908296943231444</v>
      </c>
      <c r="G142" s="120">
        <v>390</v>
      </c>
      <c r="H142" s="121">
        <f t="shared" si="13"/>
        <v>-0.42815249266862165</v>
      </c>
      <c r="I142" s="120">
        <v>440</v>
      </c>
      <c r="J142" s="121">
        <f t="shared" si="13"/>
        <v>0.12820512820512819</v>
      </c>
      <c r="K142" s="120">
        <v>537</v>
      </c>
      <c r="L142" s="121">
        <f t="shared" si="13"/>
        <v>0.22045454545454546</v>
      </c>
      <c r="M142" s="120">
        <v>505</v>
      </c>
      <c r="N142" s="121">
        <f t="shared" si="14"/>
        <v>-5.9590316573556845E-2</v>
      </c>
    </row>
    <row r="143" spans="2:15" x14ac:dyDescent="0.25">
      <c r="B143" s="119" t="s">
        <v>78</v>
      </c>
      <c r="C143" s="120">
        <v>186</v>
      </c>
      <c r="D143" s="121">
        <v>-0.70382165605095537</v>
      </c>
      <c r="E143" s="120">
        <v>1017</v>
      </c>
      <c r="F143" s="121">
        <f t="shared" si="13"/>
        <v>4.467741935483871</v>
      </c>
      <c r="G143" s="120">
        <v>431</v>
      </c>
      <c r="H143" s="121">
        <f t="shared" si="13"/>
        <v>-0.57620452310717796</v>
      </c>
      <c r="I143" s="120">
        <v>450</v>
      </c>
      <c r="J143" s="121">
        <f t="shared" si="13"/>
        <v>4.4083526682134666E-2</v>
      </c>
      <c r="K143" s="120">
        <v>565</v>
      </c>
      <c r="L143" s="121">
        <f t="shared" si="13"/>
        <v>0.25555555555555554</v>
      </c>
      <c r="M143" s="120">
        <v>519</v>
      </c>
      <c r="N143" s="121">
        <f t="shared" si="14"/>
        <v>-8.1415929203539794E-2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670</v>
      </c>
      <c r="F144" s="121" t="str">
        <f t="shared" si="13"/>
        <v>-</v>
      </c>
      <c r="G144" s="120">
        <v>352</v>
      </c>
      <c r="H144" s="121">
        <f t="shared" si="13"/>
        <v>-0.47462686567164181</v>
      </c>
      <c r="I144" s="120">
        <v>358</v>
      </c>
      <c r="J144" s="121">
        <f t="shared" si="13"/>
        <v>1.7045454545454586E-2</v>
      </c>
      <c r="K144" s="120">
        <v>348</v>
      </c>
      <c r="L144" s="121">
        <f t="shared" si="13"/>
        <v>-2.7932960893854775E-2</v>
      </c>
      <c r="M144" s="120">
        <v>295</v>
      </c>
      <c r="N144" s="121">
        <f t="shared" si="14"/>
        <v>-0.1522988505747126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1334</v>
      </c>
      <c r="F145" s="121" t="str">
        <f t="shared" si="13"/>
        <v>-</v>
      </c>
      <c r="G145" s="120">
        <v>190</v>
      </c>
      <c r="H145" s="121">
        <f t="shared" si="13"/>
        <v>-0.85757121439280359</v>
      </c>
      <c r="I145" s="120">
        <v>188</v>
      </c>
      <c r="J145" s="121">
        <f t="shared" si="13"/>
        <v>-1.0526315789473717E-2</v>
      </c>
      <c r="K145" s="120">
        <v>242</v>
      </c>
      <c r="L145" s="121">
        <f t="shared" si="13"/>
        <v>0.2872340425531914</v>
      </c>
      <c r="M145" s="120">
        <v>211</v>
      </c>
      <c r="N145" s="121">
        <f t="shared" si="14"/>
        <v>-0.12809917355371903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2166</v>
      </c>
      <c r="F146" s="121" t="str">
        <f t="shared" si="13"/>
        <v>-</v>
      </c>
      <c r="G146" s="120">
        <v>171</v>
      </c>
      <c r="H146" s="121">
        <f t="shared" si="13"/>
        <v>-0.92105263157894735</v>
      </c>
      <c r="I146" s="120">
        <v>128</v>
      </c>
      <c r="J146" s="121">
        <f t="shared" si="13"/>
        <v>-0.25146198830409361</v>
      </c>
      <c r="K146" s="120">
        <v>154</v>
      </c>
      <c r="L146" s="121">
        <f t="shared" si="13"/>
        <v>0.203125</v>
      </c>
      <c r="M146" s="120">
        <v>117</v>
      </c>
      <c r="N146" s="121">
        <f t="shared" si="14"/>
        <v>-0.24025974025974028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3531</v>
      </c>
      <c r="F147" s="121" t="str">
        <f t="shared" si="13"/>
        <v>-</v>
      </c>
      <c r="G147" s="120">
        <v>136</v>
      </c>
      <c r="H147" s="121">
        <f t="shared" si="13"/>
        <v>-0.96148399886717639</v>
      </c>
      <c r="I147" s="120">
        <v>108</v>
      </c>
      <c r="J147" s="121">
        <f t="shared" si="13"/>
        <v>-0.20588235294117652</v>
      </c>
      <c r="K147" s="120">
        <v>124</v>
      </c>
      <c r="L147" s="121">
        <f t="shared" si="13"/>
        <v>0.14814814814814814</v>
      </c>
      <c r="M147" s="120">
        <v>124</v>
      </c>
      <c r="N147" s="121">
        <f t="shared" si="14"/>
        <v>0</v>
      </c>
    </row>
    <row r="148" spans="1:15" x14ac:dyDescent="0.25">
      <c r="B148" s="119" t="s">
        <v>88</v>
      </c>
      <c r="C148" s="120">
        <v>86</v>
      </c>
      <c r="D148" s="121">
        <v>-0.38571428571428568</v>
      </c>
      <c r="E148" s="120">
        <v>4311</v>
      </c>
      <c r="F148" s="121">
        <f t="shared" si="13"/>
        <v>49.127906976744185</v>
      </c>
      <c r="G148" s="120">
        <v>193</v>
      </c>
      <c r="H148" s="121">
        <f t="shared" si="13"/>
        <v>-0.95523080491765255</v>
      </c>
      <c r="I148" s="120">
        <v>235</v>
      </c>
      <c r="J148" s="121">
        <f t="shared" si="13"/>
        <v>0.21761658031088094</v>
      </c>
      <c r="K148" s="120">
        <v>173</v>
      </c>
      <c r="L148" s="121">
        <f t="shared" si="13"/>
        <v>-0.2638297872340426</v>
      </c>
      <c r="M148" s="120">
        <v>124</v>
      </c>
      <c r="N148" s="121">
        <f t="shared" si="14"/>
        <v>-0.2832369942196532</v>
      </c>
    </row>
    <row r="149" spans="1:15" x14ac:dyDescent="0.25">
      <c r="B149" s="119" t="s">
        <v>90</v>
      </c>
      <c r="C149" s="120">
        <v>42</v>
      </c>
      <c r="D149" s="121">
        <v>-0.76536312849162014</v>
      </c>
      <c r="E149" s="120">
        <v>6864</v>
      </c>
      <c r="F149" s="121">
        <f t="shared" si="13"/>
        <v>162.42857142857142</v>
      </c>
      <c r="G149" s="120">
        <v>224</v>
      </c>
      <c r="H149" s="121">
        <f t="shared" si="13"/>
        <v>-0.96736596736596736</v>
      </c>
      <c r="I149" s="120">
        <v>222</v>
      </c>
      <c r="J149" s="121">
        <f t="shared" si="13"/>
        <v>-8.9285714285713969E-3</v>
      </c>
      <c r="K149" s="120">
        <v>224</v>
      </c>
      <c r="L149" s="121">
        <f t="shared" si="13"/>
        <v>9.009009009008917E-3</v>
      </c>
      <c r="M149" s="120"/>
      <c r="N149" s="121"/>
    </row>
    <row r="150" spans="1:15" x14ac:dyDescent="0.25">
      <c r="A150" s="125"/>
      <c r="B150" s="119" t="s">
        <v>92</v>
      </c>
      <c r="C150" s="120">
        <v>40</v>
      </c>
      <c r="D150" s="121">
        <v>-0.89924433249370272</v>
      </c>
      <c r="E150" s="120">
        <v>9102</v>
      </c>
      <c r="F150" s="121">
        <f t="shared" si="13"/>
        <v>226.55</v>
      </c>
      <c r="G150" s="120">
        <v>318</v>
      </c>
      <c r="H150" s="121">
        <f t="shared" si="13"/>
        <v>-0.96506262359920891</v>
      </c>
      <c r="I150" s="120">
        <v>304</v>
      </c>
      <c r="J150" s="121">
        <f t="shared" si="13"/>
        <v>-4.4025157232704393E-2</v>
      </c>
      <c r="K150" s="120">
        <v>305</v>
      </c>
      <c r="L150" s="121">
        <f t="shared" si="13"/>
        <v>3.2894736842106198E-3</v>
      </c>
      <c r="M150" s="120"/>
      <c r="N150" s="121"/>
    </row>
    <row r="151" spans="1:15" x14ac:dyDescent="0.25">
      <c r="B151" s="119" t="s">
        <v>94</v>
      </c>
      <c r="C151" s="120">
        <v>103</v>
      </c>
      <c r="D151" s="121">
        <v>-0.80783582089552242</v>
      </c>
      <c r="E151" s="120">
        <v>12855</v>
      </c>
      <c r="F151" s="121">
        <f t="shared" si="13"/>
        <v>123.80582524271844</v>
      </c>
      <c r="G151" s="120">
        <v>407</v>
      </c>
      <c r="H151" s="121">
        <f t="shared" si="13"/>
        <v>-0.96833916763905092</v>
      </c>
      <c r="I151" s="120">
        <v>499</v>
      </c>
      <c r="J151" s="121">
        <f t="shared" si="13"/>
        <v>0.22604422604422614</v>
      </c>
      <c r="K151" s="120">
        <v>459</v>
      </c>
      <c r="L151" s="121">
        <f t="shared" si="13"/>
        <v>-8.0160320641282534E-2</v>
      </c>
      <c r="M151" s="120"/>
      <c r="N151" s="121"/>
    </row>
    <row r="152" spans="1:15" x14ac:dyDescent="0.25">
      <c r="B152" s="119" t="s">
        <v>96</v>
      </c>
      <c r="C152" s="120">
        <v>87</v>
      </c>
      <c r="D152" s="121">
        <v>-0.77044854881266489</v>
      </c>
      <c r="E152" s="120">
        <v>10163</v>
      </c>
      <c r="F152" s="121">
        <f t="shared" si="13"/>
        <v>115.81609195402299</v>
      </c>
      <c r="G152" s="120">
        <v>361</v>
      </c>
      <c r="H152" s="121">
        <f t="shared" si="13"/>
        <v>-0.96447899242349699</v>
      </c>
      <c r="I152" s="120">
        <v>422</v>
      </c>
      <c r="J152" s="121">
        <f t="shared" si="13"/>
        <v>0.1689750692520775</v>
      </c>
      <c r="K152" s="120">
        <v>460</v>
      </c>
      <c r="L152" s="121">
        <f t="shared" si="13"/>
        <v>9.004739336492884E-2</v>
      </c>
      <c r="M152" s="120"/>
      <c r="N152" s="121"/>
    </row>
    <row r="153" spans="1:15" ht="15.75" x14ac:dyDescent="0.25">
      <c r="B153" s="122" t="s">
        <v>33</v>
      </c>
      <c r="C153" s="123">
        <v>1481</v>
      </c>
      <c r="D153" s="124">
        <v>-0.62074263764404614</v>
      </c>
      <c r="E153" s="123">
        <v>53227</v>
      </c>
      <c r="F153" s="124">
        <f t="shared" si="13"/>
        <v>34.939905469277512</v>
      </c>
      <c r="G153" s="123">
        <v>3482</v>
      </c>
      <c r="H153" s="124">
        <f t="shared" si="13"/>
        <v>-0.93458207300805984</v>
      </c>
      <c r="I153" s="123">
        <v>3814</v>
      </c>
      <c r="J153" s="124">
        <f t="shared" si="13"/>
        <v>9.5347501435956383E-2</v>
      </c>
      <c r="K153" s="123">
        <v>4234</v>
      </c>
      <c r="L153" s="124">
        <f t="shared" si="13"/>
        <v>0.11012060828526482</v>
      </c>
      <c r="M153" s="123">
        <v>88759</v>
      </c>
      <c r="N153" s="124">
        <v>-1.7095747432825936E-3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250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405</v>
      </c>
      <c r="D163" s="121">
        <v>9.7560975609756184E-2</v>
      </c>
      <c r="E163" s="120">
        <v>561</v>
      </c>
      <c r="F163" s="121">
        <f t="shared" ref="F163:L175" si="15">IFERROR(E163/C163-1,"-")</f>
        <v>0.38518518518518507</v>
      </c>
      <c r="G163" s="120">
        <v>325</v>
      </c>
      <c r="H163" s="121">
        <f t="shared" si="15"/>
        <v>-0.42067736185383242</v>
      </c>
      <c r="I163" s="120">
        <v>488</v>
      </c>
      <c r="J163" s="121">
        <f t="shared" si="15"/>
        <v>0.50153846153846149</v>
      </c>
      <c r="K163" s="120">
        <v>385</v>
      </c>
      <c r="L163" s="121">
        <f t="shared" si="15"/>
        <v>-0.21106557377049184</v>
      </c>
      <c r="M163" s="120">
        <v>398</v>
      </c>
      <c r="N163" s="121">
        <f t="shared" ref="N163:N172" si="16">IFERROR(M163/K163-1,"-")</f>
        <v>3.3766233766233666E-2</v>
      </c>
    </row>
    <row r="164" spans="2:14" x14ac:dyDescent="0.25">
      <c r="B164" s="119" t="s">
        <v>76</v>
      </c>
      <c r="C164" s="120">
        <v>500</v>
      </c>
      <c r="D164" s="121">
        <v>0.50150150150150141</v>
      </c>
      <c r="E164" s="120">
        <v>694</v>
      </c>
      <c r="F164" s="121">
        <f t="shared" si="15"/>
        <v>0.3879999999999999</v>
      </c>
      <c r="G164" s="120">
        <v>388</v>
      </c>
      <c r="H164" s="121">
        <f t="shared" si="15"/>
        <v>-0.44092219020172907</v>
      </c>
      <c r="I164" s="120">
        <v>402</v>
      </c>
      <c r="J164" s="121">
        <f t="shared" si="15"/>
        <v>3.6082474226804218E-2</v>
      </c>
      <c r="K164" s="120">
        <v>456</v>
      </c>
      <c r="L164" s="121">
        <f t="shared" si="15"/>
        <v>0.13432835820895517</v>
      </c>
      <c r="M164" s="120">
        <v>412</v>
      </c>
      <c r="N164" s="121">
        <f t="shared" si="16"/>
        <v>-9.6491228070175405E-2</v>
      </c>
    </row>
    <row r="165" spans="2:14" x14ac:dyDescent="0.25">
      <c r="B165" s="119" t="s">
        <v>78</v>
      </c>
      <c r="C165" s="120">
        <v>256</v>
      </c>
      <c r="D165" s="121">
        <v>-0.42342342342342343</v>
      </c>
      <c r="E165" s="120">
        <v>1289</v>
      </c>
      <c r="F165" s="121">
        <f t="shared" si="15"/>
        <v>4.03515625</v>
      </c>
      <c r="G165" s="120">
        <v>383</v>
      </c>
      <c r="H165" s="121">
        <f t="shared" si="15"/>
        <v>-0.70287044220325834</v>
      </c>
      <c r="I165" s="120">
        <v>468</v>
      </c>
      <c r="J165" s="121">
        <f t="shared" si="15"/>
        <v>0.22193211488250664</v>
      </c>
      <c r="K165" s="120">
        <v>490</v>
      </c>
      <c r="L165" s="121">
        <f t="shared" si="15"/>
        <v>4.7008547008547064E-2</v>
      </c>
      <c r="M165" s="120">
        <v>507</v>
      </c>
      <c r="N165" s="121">
        <f t="shared" si="16"/>
        <v>3.469387755102038E-2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595</v>
      </c>
      <c r="F166" s="121" t="str">
        <f t="shared" si="15"/>
        <v>-</v>
      </c>
      <c r="G166" s="120">
        <v>282</v>
      </c>
      <c r="H166" s="121">
        <f t="shared" si="15"/>
        <v>-0.52605042016806725</v>
      </c>
      <c r="I166" s="120">
        <v>300</v>
      </c>
      <c r="J166" s="121">
        <f t="shared" si="15"/>
        <v>6.3829787234042534E-2</v>
      </c>
      <c r="K166" s="120">
        <v>339</v>
      </c>
      <c r="L166" s="121">
        <f t="shared" si="15"/>
        <v>0.12999999999999989</v>
      </c>
      <c r="M166" s="120">
        <v>287</v>
      </c>
      <c r="N166" s="121">
        <f t="shared" si="16"/>
        <v>-0.15339233038348088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1601</v>
      </c>
      <c r="F167" s="121" t="str">
        <f t="shared" si="15"/>
        <v>-</v>
      </c>
      <c r="G167" s="120">
        <v>279</v>
      </c>
      <c r="H167" s="121">
        <f t="shared" si="15"/>
        <v>-0.82573391630231108</v>
      </c>
      <c r="I167" s="120">
        <v>309</v>
      </c>
      <c r="J167" s="121">
        <f t="shared" si="15"/>
        <v>0.10752688172043001</v>
      </c>
      <c r="K167" s="120">
        <v>294</v>
      </c>
      <c r="L167" s="121">
        <f t="shared" si="15"/>
        <v>-4.8543689320388328E-2</v>
      </c>
      <c r="M167" s="120">
        <v>288</v>
      </c>
      <c r="N167" s="121">
        <f t="shared" si="16"/>
        <v>-2.0408163265306145E-2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1182</v>
      </c>
      <c r="F168" s="121" t="str">
        <f t="shared" si="15"/>
        <v>-</v>
      </c>
      <c r="G168" s="120">
        <v>122</v>
      </c>
      <c r="H168" s="121">
        <f t="shared" si="15"/>
        <v>-0.89678510998307948</v>
      </c>
      <c r="I168" s="120">
        <v>150</v>
      </c>
      <c r="J168" s="121">
        <f t="shared" si="15"/>
        <v>0.22950819672131151</v>
      </c>
      <c r="K168" s="120">
        <v>118</v>
      </c>
      <c r="L168" s="121">
        <f t="shared" si="15"/>
        <v>-0.21333333333333337</v>
      </c>
      <c r="M168" s="120">
        <v>138</v>
      </c>
      <c r="N168" s="121">
        <f t="shared" si="16"/>
        <v>0.16949152542372881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2026</v>
      </c>
      <c r="F169" s="121" t="str">
        <f t="shared" si="15"/>
        <v>-</v>
      </c>
      <c r="G169" s="120">
        <v>200</v>
      </c>
      <c r="H169" s="121">
        <f t="shared" si="15"/>
        <v>-0.90128331688055285</v>
      </c>
      <c r="I169" s="120">
        <v>186</v>
      </c>
      <c r="J169" s="121">
        <f t="shared" si="15"/>
        <v>-6.9999999999999951E-2</v>
      </c>
      <c r="K169" s="120">
        <v>184</v>
      </c>
      <c r="L169" s="121">
        <f t="shared" si="15"/>
        <v>-1.0752688172043001E-2</v>
      </c>
      <c r="M169" s="120">
        <v>143</v>
      </c>
      <c r="N169" s="121">
        <f t="shared" si="16"/>
        <v>-0.22282608695652173</v>
      </c>
    </row>
    <row r="170" spans="2:14" x14ac:dyDescent="0.25">
      <c r="B170" s="119" t="s">
        <v>88</v>
      </c>
      <c r="C170" s="120">
        <v>285</v>
      </c>
      <c r="D170" s="121">
        <v>-0.25</v>
      </c>
      <c r="E170" s="120">
        <v>2204</v>
      </c>
      <c r="F170" s="121">
        <f t="shared" si="15"/>
        <v>6.7333333333333334</v>
      </c>
      <c r="G170" s="120">
        <v>410</v>
      </c>
      <c r="H170" s="121">
        <f t="shared" si="15"/>
        <v>-0.81397459165154262</v>
      </c>
      <c r="I170" s="120">
        <v>328</v>
      </c>
      <c r="J170" s="121">
        <f t="shared" si="15"/>
        <v>-0.19999999999999996</v>
      </c>
      <c r="K170" s="120">
        <v>334</v>
      </c>
      <c r="L170" s="121">
        <f t="shared" si="15"/>
        <v>1.8292682926829285E-2</v>
      </c>
      <c r="M170" s="120">
        <v>350</v>
      </c>
      <c r="N170" s="121">
        <f t="shared" si="16"/>
        <v>4.7904191616766401E-2</v>
      </c>
    </row>
    <row r="171" spans="2:14" x14ac:dyDescent="0.25">
      <c r="B171" s="119" t="s">
        <v>90</v>
      </c>
      <c r="C171" s="120">
        <v>48</v>
      </c>
      <c r="D171" s="121">
        <v>-0.77251184834123221</v>
      </c>
      <c r="E171" s="120">
        <v>2090</v>
      </c>
      <c r="F171" s="121">
        <f t="shared" si="15"/>
        <v>42.541666666666664</v>
      </c>
      <c r="G171" s="120">
        <v>154</v>
      </c>
      <c r="H171" s="121">
        <f t="shared" si="15"/>
        <v>-0.9263157894736842</v>
      </c>
      <c r="I171" s="120">
        <v>208</v>
      </c>
      <c r="J171" s="121">
        <f t="shared" si="15"/>
        <v>0.35064935064935066</v>
      </c>
      <c r="K171" s="120">
        <v>152</v>
      </c>
      <c r="L171" s="121">
        <f t="shared" si="15"/>
        <v>-0.26923076923076927</v>
      </c>
      <c r="M171" s="120"/>
      <c r="N171" s="121"/>
    </row>
    <row r="172" spans="2:14" x14ac:dyDescent="0.25">
      <c r="B172" s="119" t="s">
        <v>92</v>
      </c>
      <c r="C172" s="120">
        <v>154</v>
      </c>
      <c r="D172" s="121">
        <v>-0.53191489361702127</v>
      </c>
      <c r="E172" s="120">
        <v>2935</v>
      </c>
      <c r="F172" s="121">
        <f t="shared" si="15"/>
        <v>18.058441558441558</v>
      </c>
      <c r="G172" s="120">
        <v>223</v>
      </c>
      <c r="H172" s="121">
        <f t="shared" si="15"/>
        <v>-0.92402044293015329</v>
      </c>
      <c r="I172" s="120">
        <v>290</v>
      </c>
      <c r="J172" s="121">
        <f t="shared" si="15"/>
        <v>0.30044843049327352</v>
      </c>
      <c r="K172" s="120">
        <v>286</v>
      </c>
      <c r="L172" s="121">
        <f t="shared" si="15"/>
        <v>-1.379310344827589E-2</v>
      </c>
      <c r="M172" s="120"/>
      <c r="N172" s="121"/>
    </row>
    <row r="173" spans="2:14" x14ac:dyDescent="0.25">
      <c r="B173" s="119" t="s">
        <v>94</v>
      </c>
      <c r="C173" s="120">
        <v>49</v>
      </c>
      <c r="D173" s="121">
        <v>-0.87037037037037035</v>
      </c>
      <c r="E173" s="120">
        <v>2657</v>
      </c>
      <c r="F173" s="121">
        <f t="shared" si="15"/>
        <v>53.224489795918366</v>
      </c>
      <c r="G173" s="120">
        <v>289</v>
      </c>
      <c r="H173" s="121">
        <f t="shared" si="15"/>
        <v>-0.89123071132856602</v>
      </c>
      <c r="I173" s="120">
        <v>452</v>
      </c>
      <c r="J173" s="121">
        <f t="shared" si="15"/>
        <v>0.56401384083044981</v>
      </c>
      <c r="K173" s="120">
        <v>367</v>
      </c>
      <c r="L173" s="121">
        <f t="shared" si="15"/>
        <v>-0.18805309734513276</v>
      </c>
      <c r="M173" s="120"/>
      <c r="N173" s="121"/>
    </row>
    <row r="174" spans="2:14" x14ac:dyDescent="0.25">
      <c r="B174" s="119" t="s">
        <v>96</v>
      </c>
      <c r="C174" s="120">
        <v>202</v>
      </c>
      <c r="D174" s="121">
        <v>-0.40236686390532539</v>
      </c>
      <c r="E174" s="120">
        <v>2093</v>
      </c>
      <c r="F174" s="121">
        <f t="shared" si="15"/>
        <v>9.3613861386138613</v>
      </c>
      <c r="G174" s="120">
        <v>357</v>
      </c>
      <c r="H174" s="121">
        <f t="shared" si="15"/>
        <v>-0.8294314381270903</v>
      </c>
      <c r="I174" s="120">
        <v>304</v>
      </c>
      <c r="J174" s="121">
        <f t="shared" si="15"/>
        <v>-0.14845938375350143</v>
      </c>
      <c r="K174" s="120">
        <v>280</v>
      </c>
      <c r="L174" s="121">
        <f t="shared" si="15"/>
        <v>-7.8947368421052655E-2</v>
      </c>
      <c r="M174" s="120"/>
      <c r="N174" s="121"/>
    </row>
    <row r="175" spans="2:14" ht="15.75" x14ac:dyDescent="0.25">
      <c r="B175" s="122" t="s">
        <v>33</v>
      </c>
      <c r="C175" s="123">
        <v>1974</v>
      </c>
      <c r="D175" s="124">
        <v>-0.48780487804878048</v>
      </c>
      <c r="E175" s="123">
        <v>19927</v>
      </c>
      <c r="F175" s="124">
        <f t="shared" si="15"/>
        <v>9.0947315096251273</v>
      </c>
      <c r="G175" s="123">
        <v>3412</v>
      </c>
      <c r="H175" s="124">
        <f t="shared" si="15"/>
        <v>-0.82877502885532195</v>
      </c>
      <c r="I175" s="123">
        <v>3885</v>
      </c>
      <c r="J175" s="124">
        <f t="shared" si="15"/>
        <v>0.13862837045720977</v>
      </c>
      <c r="K175" s="123">
        <v>3685</v>
      </c>
      <c r="L175" s="124">
        <f t="shared" si="15"/>
        <v>-5.1480051480051525E-2</v>
      </c>
      <c r="M175" s="123">
        <v>39939</v>
      </c>
      <c r="N175" s="124">
        <v>4.5525428844508387E-3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251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71</v>
      </c>
      <c r="D185" s="121">
        <v>-4.0540540540540571E-2</v>
      </c>
      <c r="E185" s="120">
        <v>79</v>
      </c>
      <c r="F185" s="121">
        <f t="shared" ref="F185:L197" si="17">IFERROR(E185/C185-1,"-")</f>
        <v>0.11267605633802824</v>
      </c>
      <c r="G185" s="120">
        <v>89</v>
      </c>
      <c r="H185" s="121">
        <f t="shared" si="17"/>
        <v>0.12658227848101267</v>
      </c>
      <c r="I185" s="120">
        <v>81</v>
      </c>
      <c r="J185" s="121">
        <f t="shared" si="17"/>
        <v>-8.98876404494382E-2</v>
      </c>
      <c r="K185" s="120">
        <v>171</v>
      </c>
      <c r="L185" s="121">
        <f t="shared" si="17"/>
        <v>1.1111111111111112</v>
      </c>
      <c r="M185" s="120">
        <v>130</v>
      </c>
      <c r="N185" s="121">
        <f t="shared" ref="N185:N194" si="18">IFERROR(M185/K185-1,"-")</f>
        <v>-0.23976608187134507</v>
      </c>
    </row>
    <row r="186" spans="1:15" x14ac:dyDescent="0.25">
      <c r="B186" s="119" t="s">
        <v>76</v>
      </c>
      <c r="C186" s="120">
        <v>29</v>
      </c>
      <c r="D186" s="121">
        <v>-0.546875</v>
      </c>
      <c r="E186" s="120">
        <v>53</v>
      </c>
      <c r="F186" s="121">
        <f t="shared" si="17"/>
        <v>0.82758620689655182</v>
      </c>
      <c r="G186" s="120">
        <v>81</v>
      </c>
      <c r="H186" s="121">
        <f t="shared" si="17"/>
        <v>0.52830188679245293</v>
      </c>
      <c r="I186" s="120">
        <v>33</v>
      </c>
      <c r="J186" s="121">
        <f t="shared" si="17"/>
        <v>-0.59259259259259256</v>
      </c>
      <c r="K186" s="120">
        <v>95</v>
      </c>
      <c r="L186" s="121">
        <f t="shared" si="17"/>
        <v>1.8787878787878789</v>
      </c>
      <c r="M186" s="120">
        <v>92</v>
      </c>
      <c r="N186" s="121">
        <f t="shared" si="18"/>
        <v>-3.157894736842104E-2</v>
      </c>
    </row>
    <row r="187" spans="1:15" x14ac:dyDescent="0.25">
      <c r="B187" s="119" t="s">
        <v>78</v>
      </c>
      <c r="C187" s="120">
        <v>32</v>
      </c>
      <c r="D187" s="121">
        <v>-0.47540983606557374</v>
      </c>
      <c r="E187" s="120">
        <v>27</v>
      </c>
      <c r="F187" s="121">
        <f t="shared" si="17"/>
        <v>-0.15625</v>
      </c>
      <c r="G187" s="120">
        <v>80</v>
      </c>
      <c r="H187" s="121">
        <f t="shared" si="17"/>
        <v>1.9629629629629628</v>
      </c>
      <c r="I187" s="120">
        <v>71</v>
      </c>
      <c r="J187" s="121">
        <f t="shared" si="17"/>
        <v>-0.11250000000000004</v>
      </c>
      <c r="K187" s="120">
        <v>93</v>
      </c>
      <c r="L187" s="121">
        <f t="shared" si="17"/>
        <v>0.3098591549295775</v>
      </c>
      <c r="M187" s="120">
        <v>112</v>
      </c>
      <c r="N187" s="121">
        <f t="shared" si="18"/>
        <v>0.20430107526881724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44</v>
      </c>
      <c r="F188" s="121" t="str">
        <f t="shared" si="17"/>
        <v>-</v>
      </c>
      <c r="G188" s="120">
        <v>60</v>
      </c>
      <c r="H188" s="121">
        <f t="shared" si="17"/>
        <v>0.36363636363636354</v>
      </c>
      <c r="I188" s="120">
        <v>44</v>
      </c>
      <c r="J188" s="121">
        <f t="shared" si="17"/>
        <v>-0.26666666666666672</v>
      </c>
      <c r="K188" s="120">
        <v>87</v>
      </c>
      <c r="L188" s="121">
        <f t="shared" si="17"/>
        <v>0.97727272727272729</v>
      </c>
      <c r="M188" s="120">
        <v>94</v>
      </c>
      <c r="N188" s="121">
        <f t="shared" si="18"/>
        <v>8.0459770114942541E-2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260</v>
      </c>
      <c r="F189" s="121" t="str">
        <f t="shared" si="17"/>
        <v>-</v>
      </c>
      <c r="G189" s="120">
        <v>32</v>
      </c>
      <c r="H189" s="121">
        <f t="shared" si="17"/>
        <v>-0.87692307692307692</v>
      </c>
      <c r="I189" s="120">
        <v>32</v>
      </c>
      <c r="J189" s="121">
        <f t="shared" si="17"/>
        <v>0</v>
      </c>
      <c r="K189" s="120">
        <v>49</v>
      </c>
      <c r="L189" s="121">
        <f t="shared" si="17"/>
        <v>0.53125</v>
      </c>
      <c r="M189" s="120">
        <v>38</v>
      </c>
      <c r="N189" s="121">
        <f t="shared" si="18"/>
        <v>-0.22448979591836737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260</v>
      </c>
      <c r="F190" s="121" t="str">
        <f t="shared" si="17"/>
        <v>-</v>
      </c>
      <c r="G190" s="120">
        <v>31</v>
      </c>
      <c r="H190" s="121">
        <f t="shared" si="17"/>
        <v>-0.88076923076923075</v>
      </c>
      <c r="I190" s="120">
        <v>32</v>
      </c>
      <c r="J190" s="121">
        <f t="shared" si="17"/>
        <v>3.2258064516129004E-2</v>
      </c>
      <c r="K190" s="120">
        <v>19</v>
      </c>
      <c r="L190" s="121">
        <f t="shared" si="17"/>
        <v>-0.40625</v>
      </c>
      <c r="M190" s="120">
        <v>18</v>
      </c>
      <c r="N190" s="121">
        <f t="shared" si="18"/>
        <v>-5.2631578947368474E-2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398</v>
      </c>
      <c r="F191" s="121" t="str">
        <f t="shared" si="17"/>
        <v>-</v>
      </c>
      <c r="G191" s="120">
        <v>61</v>
      </c>
      <c r="H191" s="121">
        <f t="shared" si="17"/>
        <v>-0.8467336683417086</v>
      </c>
      <c r="I191" s="120">
        <v>43</v>
      </c>
      <c r="J191" s="121">
        <f t="shared" si="17"/>
        <v>-0.29508196721311475</v>
      </c>
      <c r="K191" s="120">
        <v>25</v>
      </c>
      <c r="L191" s="121">
        <f t="shared" si="17"/>
        <v>-0.41860465116279066</v>
      </c>
      <c r="M191" s="120">
        <v>39</v>
      </c>
      <c r="N191" s="121">
        <f t="shared" si="18"/>
        <v>0.56000000000000005</v>
      </c>
    </row>
    <row r="192" spans="1:15" x14ac:dyDescent="0.25">
      <c r="B192" s="119" t="s">
        <v>88</v>
      </c>
      <c r="C192" s="120">
        <v>45</v>
      </c>
      <c r="D192" s="121">
        <v>1.0454545454545454</v>
      </c>
      <c r="E192" s="120">
        <v>605</v>
      </c>
      <c r="F192" s="121">
        <f t="shared" si="17"/>
        <v>12.444444444444445</v>
      </c>
      <c r="G192" s="120">
        <v>59</v>
      </c>
      <c r="H192" s="121">
        <f t="shared" si="17"/>
        <v>-0.90247933884297526</v>
      </c>
      <c r="I192" s="120">
        <v>49</v>
      </c>
      <c r="J192" s="121">
        <f t="shared" si="17"/>
        <v>-0.16949152542372881</v>
      </c>
      <c r="K192" s="120">
        <v>59</v>
      </c>
      <c r="L192" s="121">
        <f t="shared" si="17"/>
        <v>0.20408163265306123</v>
      </c>
      <c r="M192" s="120">
        <v>37</v>
      </c>
      <c r="N192" s="121">
        <f t="shared" si="18"/>
        <v>-0.3728813559322034</v>
      </c>
    </row>
    <row r="193" spans="2:15" x14ac:dyDescent="0.25">
      <c r="B193" s="119" t="s">
        <v>90</v>
      </c>
      <c r="C193" s="120">
        <v>40</v>
      </c>
      <c r="D193" s="121">
        <v>1.5</v>
      </c>
      <c r="E193" s="120">
        <v>807</v>
      </c>
      <c r="F193" s="121">
        <f t="shared" si="17"/>
        <v>19.175000000000001</v>
      </c>
      <c r="G193" s="120">
        <v>30</v>
      </c>
      <c r="H193" s="121">
        <f t="shared" si="17"/>
        <v>-0.96282527881040891</v>
      </c>
      <c r="I193" s="120">
        <v>41</v>
      </c>
      <c r="J193" s="121">
        <f t="shared" si="17"/>
        <v>0.3666666666666667</v>
      </c>
      <c r="K193" s="120">
        <v>41</v>
      </c>
      <c r="L193" s="121">
        <f t="shared" si="17"/>
        <v>0</v>
      </c>
      <c r="M193" s="120"/>
      <c r="N193" s="121"/>
    </row>
    <row r="194" spans="2:15" x14ac:dyDescent="0.25">
      <c r="B194" s="119" t="s">
        <v>92</v>
      </c>
      <c r="C194" s="120">
        <v>39</v>
      </c>
      <c r="D194" s="121">
        <v>0.44444444444444442</v>
      </c>
      <c r="E194" s="120">
        <v>964</v>
      </c>
      <c r="F194" s="121">
        <f t="shared" si="17"/>
        <v>23.717948717948719</v>
      </c>
      <c r="G194" s="120">
        <v>37</v>
      </c>
      <c r="H194" s="121">
        <f t="shared" si="17"/>
        <v>-0.96161825726141081</v>
      </c>
      <c r="I194" s="120">
        <v>40</v>
      </c>
      <c r="J194" s="121">
        <f t="shared" si="17"/>
        <v>8.1081081081081141E-2</v>
      </c>
      <c r="K194" s="120">
        <v>57</v>
      </c>
      <c r="L194" s="121">
        <f t="shared" si="17"/>
        <v>0.42500000000000004</v>
      </c>
      <c r="M194" s="120"/>
      <c r="N194" s="121"/>
    </row>
    <row r="195" spans="2:15" x14ac:dyDescent="0.25">
      <c r="B195" s="119" t="s">
        <v>94</v>
      </c>
      <c r="C195" s="120">
        <v>51</v>
      </c>
      <c r="D195" s="121">
        <v>-0.35443037974683544</v>
      </c>
      <c r="E195" s="120">
        <v>1017</v>
      </c>
      <c r="F195" s="121">
        <f t="shared" si="17"/>
        <v>18.941176470588236</v>
      </c>
      <c r="G195" s="120">
        <v>70</v>
      </c>
      <c r="H195" s="121">
        <f t="shared" si="17"/>
        <v>-0.93117010816125856</v>
      </c>
      <c r="I195" s="120">
        <v>105</v>
      </c>
      <c r="J195" s="121">
        <f t="shared" si="17"/>
        <v>0.5</v>
      </c>
      <c r="K195" s="120">
        <v>64</v>
      </c>
      <c r="L195" s="121">
        <f t="shared" si="17"/>
        <v>-0.39047619047619042</v>
      </c>
      <c r="M195" s="120"/>
      <c r="N195" s="121"/>
    </row>
    <row r="196" spans="2:15" x14ac:dyDescent="0.25">
      <c r="B196" s="119" t="s">
        <v>96</v>
      </c>
      <c r="C196" s="120">
        <v>20</v>
      </c>
      <c r="D196" s="121">
        <v>-0.5</v>
      </c>
      <c r="E196" s="120">
        <v>687</v>
      </c>
      <c r="F196" s="121">
        <f t="shared" si="17"/>
        <v>33.35</v>
      </c>
      <c r="G196" s="120">
        <v>52</v>
      </c>
      <c r="H196" s="121">
        <f t="shared" si="17"/>
        <v>-0.92430858806404659</v>
      </c>
      <c r="I196" s="120">
        <v>79</v>
      </c>
      <c r="J196" s="121">
        <f t="shared" si="17"/>
        <v>0.51923076923076916</v>
      </c>
      <c r="K196" s="120">
        <v>143</v>
      </c>
      <c r="L196" s="121">
        <f t="shared" si="17"/>
        <v>0.81012658227848111</v>
      </c>
      <c r="M196" s="120"/>
      <c r="N196" s="121"/>
    </row>
    <row r="197" spans="2:15" ht="15.75" x14ac:dyDescent="0.25">
      <c r="B197" s="122" t="s">
        <v>33</v>
      </c>
      <c r="C197" s="123">
        <v>351</v>
      </c>
      <c r="D197" s="124">
        <v>-0.32369942196531787</v>
      </c>
      <c r="E197" s="123">
        <v>5201</v>
      </c>
      <c r="F197" s="124">
        <f t="shared" si="17"/>
        <v>13.817663817663817</v>
      </c>
      <c r="G197" s="123">
        <v>682</v>
      </c>
      <c r="H197" s="124">
        <f t="shared" si="17"/>
        <v>-0.86887137089021338</v>
      </c>
      <c r="I197" s="123">
        <v>650</v>
      </c>
      <c r="J197" s="124">
        <f t="shared" si="17"/>
        <v>-4.692082111436946E-2</v>
      </c>
      <c r="K197" s="123">
        <v>903</v>
      </c>
      <c r="L197" s="124">
        <f t="shared" si="17"/>
        <v>0.38923076923076927</v>
      </c>
      <c r="M197" s="123">
        <v>5789</v>
      </c>
      <c r="N197" s="124">
        <v>2.4239207360226445E-2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252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89</v>
      </c>
      <c r="D207" s="121">
        <v>0.11250000000000004</v>
      </c>
      <c r="E207" s="120">
        <v>25</v>
      </c>
      <c r="F207" s="121">
        <f t="shared" ref="F207:L219" si="19">IFERROR(E207/C207-1,"-")</f>
        <v>-0.7191011235955056</v>
      </c>
      <c r="G207" s="120">
        <v>129</v>
      </c>
      <c r="H207" s="121">
        <f t="shared" si="19"/>
        <v>4.16</v>
      </c>
      <c r="I207" s="120">
        <v>137</v>
      </c>
      <c r="J207" s="121">
        <f t="shared" si="19"/>
        <v>6.2015503875969102E-2</v>
      </c>
      <c r="K207" s="120">
        <v>154</v>
      </c>
      <c r="L207" s="121">
        <f t="shared" si="19"/>
        <v>0.12408759124087587</v>
      </c>
      <c r="M207" s="120">
        <v>182</v>
      </c>
      <c r="N207" s="121">
        <f t="shared" ref="N207:N216" si="20">IFERROR(M207/K207-1,"-")</f>
        <v>0.18181818181818188</v>
      </c>
    </row>
    <row r="208" spans="2:15" x14ac:dyDescent="0.25">
      <c r="B208" s="119" t="s">
        <v>76</v>
      </c>
      <c r="C208" s="120">
        <v>153</v>
      </c>
      <c r="D208" s="121">
        <v>2.1875</v>
      </c>
      <c r="E208" s="120">
        <v>59</v>
      </c>
      <c r="F208" s="121">
        <f t="shared" si="19"/>
        <v>-0.6143790849673203</v>
      </c>
      <c r="G208" s="120">
        <v>117</v>
      </c>
      <c r="H208" s="121">
        <f t="shared" si="19"/>
        <v>0.98305084745762716</v>
      </c>
      <c r="I208" s="120">
        <v>88</v>
      </c>
      <c r="J208" s="121">
        <f t="shared" si="19"/>
        <v>-0.24786324786324787</v>
      </c>
      <c r="K208" s="120">
        <v>146</v>
      </c>
      <c r="L208" s="121">
        <f t="shared" si="19"/>
        <v>0.65909090909090917</v>
      </c>
      <c r="M208" s="120">
        <v>134</v>
      </c>
      <c r="N208" s="121">
        <f t="shared" si="20"/>
        <v>-8.2191780821917804E-2</v>
      </c>
    </row>
    <row r="209" spans="2:15" x14ac:dyDescent="0.25">
      <c r="B209" s="119" t="s">
        <v>78</v>
      </c>
      <c r="C209" s="120">
        <v>23</v>
      </c>
      <c r="D209" s="121">
        <v>-0.77450980392156865</v>
      </c>
      <c r="E209" s="120">
        <v>63</v>
      </c>
      <c r="F209" s="121">
        <f t="shared" si="19"/>
        <v>1.7391304347826089</v>
      </c>
      <c r="G209" s="120">
        <v>156</v>
      </c>
      <c r="H209" s="121">
        <f t="shared" si="19"/>
        <v>1.4761904761904763</v>
      </c>
      <c r="I209" s="120">
        <v>155</v>
      </c>
      <c r="J209" s="121">
        <f t="shared" si="19"/>
        <v>-6.4102564102563875E-3</v>
      </c>
      <c r="K209" s="120">
        <v>158</v>
      </c>
      <c r="L209" s="121">
        <f t="shared" si="19"/>
        <v>1.9354838709677358E-2</v>
      </c>
      <c r="M209" s="120">
        <v>109</v>
      </c>
      <c r="N209" s="121">
        <f t="shared" si="20"/>
        <v>-0.310126582278481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50</v>
      </c>
      <c r="F210" s="121" t="str">
        <f t="shared" si="19"/>
        <v>-</v>
      </c>
      <c r="G210" s="120">
        <v>104</v>
      </c>
      <c r="H210" s="121">
        <f t="shared" si="19"/>
        <v>1.08</v>
      </c>
      <c r="I210" s="120">
        <v>80</v>
      </c>
      <c r="J210" s="121">
        <f t="shared" si="19"/>
        <v>-0.23076923076923073</v>
      </c>
      <c r="K210" s="120">
        <v>62</v>
      </c>
      <c r="L210" s="121">
        <f t="shared" si="19"/>
        <v>-0.22499999999999998</v>
      </c>
      <c r="M210" s="120">
        <v>48</v>
      </c>
      <c r="N210" s="121">
        <f t="shared" si="20"/>
        <v>-0.22580645161290325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138</v>
      </c>
      <c r="F211" s="121" t="str">
        <f t="shared" si="19"/>
        <v>-</v>
      </c>
      <c r="G211" s="120">
        <v>81</v>
      </c>
      <c r="H211" s="121">
        <f t="shared" si="19"/>
        <v>-0.41304347826086951</v>
      </c>
      <c r="I211" s="120">
        <v>41</v>
      </c>
      <c r="J211" s="121">
        <f t="shared" si="19"/>
        <v>-0.49382716049382713</v>
      </c>
      <c r="K211" s="120">
        <v>42</v>
      </c>
      <c r="L211" s="121">
        <f t="shared" si="19"/>
        <v>2.4390243902439046E-2</v>
      </c>
      <c r="M211" s="120">
        <v>70</v>
      </c>
      <c r="N211" s="121">
        <f t="shared" si="20"/>
        <v>0.66666666666666674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244</v>
      </c>
      <c r="F212" s="121" t="str">
        <f t="shared" si="19"/>
        <v>-</v>
      </c>
      <c r="G212" s="120">
        <v>85</v>
      </c>
      <c r="H212" s="121">
        <f t="shared" si="19"/>
        <v>-0.65163934426229508</v>
      </c>
      <c r="I212" s="120">
        <v>30</v>
      </c>
      <c r="J212" s="121">
        <f t="shared" si="19"/>
        <v>-0.64705882352941169</v>
      </c>
      <c r="K212" s="120">
        <v>36</v>
      </c>
      <c r="L212" s="121">
        <f t="shared" si="19"/>
        <v>0.19999999999999996</v>
      </c>
      <c r="M212" s="120">
        <v>33</v>
      </c>
      <c r="N212" s="121">
        <f t="shared" si="20"/>
        <v>-8.333333333333337E-2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538</v>
      </c>
      <c r="F213" s="121" t="str">
        <f t="shared" si="19"/>
        <v>-</v>
      </c>
      <c r="G213" s="120">
        <v>42</v>
      </c>
      <c r="H213" s="121">
        <f t="shared" si="19"/>
        <v>-0.92193308550185871</v>
      </c>
      <c r="I213" s="120">
        <v>38</v>
      </c>
      <c r="J213" s="121">
        <f t="shared" si="19"/>
        <v>-9.5238095238095233E-2</v>
      </c>
      <c r="K213" s="120">
        <v>29</v>
      </c>
      <c r="L213" s="121">
        <f t="shared" si="19"/>
        <v>-0.23684210526315785</v>
      </c>
      <c r="M213" s="120">
        <v>46</v>
      </c>
      <c r="N213" s="121">
        <f t="shared" si="20"/>
        <v>0.5862068965517242</v>
      </c>
    </row>
    <row r="214" spans="2:15" x14ac:dyDescent="0.25">
      <c r="B214" s="119" t="s">
        <v>88</v>
      </c>
      <c r="C214" s="120">
        <v>9</v>
      </c>
      <c r="D214" s="121">
        <v>-0.76315789473684215</v>
      </c>
      <c r="E214" s="120">
        <v>792</v>
      </c>
      <c r="F214" s="121">
        <f t="shared" si="19"/>
        <v>87</v>
      </c>
      <c r="G214" s="120">
        <v>106</v>
      </c>
      <c r="H214" s="121">
        <f t="shared" si="19"/>
        <v>-0.86616161616161613</v>
      </c>
      <c r="I214" s="120">
        <v>46</v>
      </c>
      <c r="J214" s="121">
        <f t="shared" si="19"/>
        <v>-0.56603773584905659</v>
      </c>
      <c r="K214" s="120">
        <v>43</v>
      </c>
      <c r="L214" s="121">
        <f t="shared" si="19"/>
        <v>-6.5217391304347783E-2</v>
      </c>
      <c r="M214" s="120">
        <v>23</v>
      </c>
      <c r="N214" s="121">
        <f t="shared" si="20"/>
        <v>-0.46511627906976749</v>
      </c>
    </row>
    <row r="215" spans="2:15" x14ac:dyDescent="0.25">
      <c r="B215" s="119" t="s">
        <v>90</v>
      </c>
      <c r="C215" s="120">
        <v>6</v>
      </c>
      <c r="D215" s="121">
        <v>-0.7931034482758621</v>
      </c>
      <c r="E215" s="120">
        <v>661</v>
      </c>
      <c r="F215" s="121">
        <f t="shared" si="19"/>
        <v>109.16666666666667</v>
      </c>
      <c r="G215" s="120">
        <v>66</v>
      </c>
      <c r="H215" s="121">
        <f t="shared" si="19"/>
        <v>-0.9001512859304085</v>
      </c>
      <c r="I215" s="120">
        <v>31</v>
      </c>
      <c r="J215" s="121">
        <f t="shared" si="19"/>
        <v>-0.53030303030303028</v>
      </c>
      <c r="K215" s="120">
        <v>31</v>
      </c>
      <c r="L215" s="121">
        <f t="shared" si="19"/>
        <v>0</v>
      </c>
      <c r="M215" s="120"/>
      <c r="N215" s="121"/>
    </row>
    <row r="216" spans="2:15" x14ac:dyDescent="0.25">
      <c r="B216" s="119" t="s">
        <v>92</v>
      </c>
      <c r="C216" s="120">
        <v>4</v>
      </c>
      <c r="D216" s="121">
        <v>-0.94366197183098588</v>
      </c>
      <c r="E216" s="120">
        <v>1127</v>
      </c>
      <c r="F216" s="121">
        <f t="shared" si="19"/>
        <v>280.75</v>
      </c>
      <c r="G216" s="120">
        <v>72</v>
      </c>
      <c r="H216" s="121">
        <f t="shared" si="19"/>
        <v>-0.93611357586512867</v>
      </c>
      <c r="I216" s="120">
        <v>65</v>
      </c>
      <c r="J216" s="121">
        <f t="shared" si="19"/>
        <v>-9.722222222222221E-2</v>
      </c>
      <c r="K216" s="120">
        <v>79</v>
      </c>
      <c r="L216" s="121">
        <f t="shared" si="19"/>
        <v>0.21538461538461529</v>
      </c>
      <c r="M216" s="120"/>
      <c r="N216" s="121"/>
    </row>
    <row r="217" spans="2:15" x14ac:dyDescent="0.25">
      <c r="B217" s="119" t="s">
        <v>94</v>
      </c>
      <c r="C217" s="120">
        <v>18</v>
      </c>
      <c r="D217" s="121">
        <v>-0.83018867924528306</v>
      </c>
      <c r="E217" s="120">
        <v>1200</v>
      </c>
      <c r="F217" s="121">
        <f t="shared" si="19"/>
        <v>65.666666666666671</v>
      </c>
      <c r="G217" s="120">
        <v>93</v>
      </c>
      <c r="H217" s="121">
        <f t="shared" si="19"/>
        <v>-0.92249999999999999</v>
      </c>
      <c r="I217" s="120">
        <v>114</v>
      </c>
      <c r="J217" s="121">
        <f t="shared" si="19"/>
        <v>0.22580645161290325</v>
      </c>
      <c r="K217" s="120">
        <v>78</v>
      </c>
      <c r="L217" s="121">
        <f t="shared" si="19"/>
        <v>-0.31578947368421051</v>
      </c>
      <c r="M217" s="120"/>
      <c r="N217" s="121"/>
    </row>
    <row r="218" spans="2:15" x14ac:dyDescent="0.25">
      <c r="B218" s="119" t="s">
        <v>96</v>
      </c>
      <c r="C218" s="120">
        <v>14</v>
      </c>
      <c r="D218" s="121">
        <v>-0.82499999999999996</v>
      </c>
      <c r="E218" s="120">
        <v>1099</v>
      </c>
      <c r="F218" s="121">
        <f t="shared" si="19"/>
        <v>77.5</v>
      </c>
      <c r="G218" s="120">
        <v>121</v>
      </c>
      <c r="H218" s="121">
        <f t="shared" si="19"/>
        <v>-0.88989990900818927</v>
      </c>
      <c r="I218" s="120">
        <v>113</v>
      </c>
      <c r="J218" s="121">
        <f t="shared" si="19"/>
        <v>-6.6115702479338845E-2</v>
      </c>
      <c r="K218" s="120">
        <v>75</v>
      </c>
      <c r="L218" s="121">
        <f t="shared" si="19"/>
        <v>-0.33628318584070793</v>
      </c>
      <c r="M218" s="120"/>
      <c r="N218" s="121"/>
    </row>
    <row r="219" spans="2:15" ht="15.75" x14ac:dyDescent="0.25">
      <c r="B219" s="122" t="s">
        <v>33</v>
      </c>
      <c r="C219" s="123">
        <v>323</v>
      </c>
      <c r="D219" s="124">
        <v>-0.53791130185979974</v>
      </c>
      <c r="E219" s="123">
        <v>5996</v>
      </c>
      <c r="F219" s="124">
        <f t="shared" si="19"/>
        <v>17.563467492260063</v>
      </c>
      <c r="G219" s="123">
        <v>1172</v>
      </c>
      <c r="H219" s="124">
        <f t="shared" si="19"/>
        <v>-0.80453635757171449</v>
      </c>
      <c r="I219" s="123">
        <v>938</v>
      </c>
      <c r="J219" s="124">
        <f t="shared" si="19"/>
        <v>-0.19965870307167233</v>
      </c>
      <c r="K219" s="123">
        <v>933</v>
      </c>
      <c r="L219" s="124">
        <f t="shared" si="19"/>
        <v>-5.3304904051172386E-3</v>
      </c>
      <c r="M219" s="123">
        <v>10497</v>
      </c>
      <c r="N219" s="124">
        <v>-0.11019750784097648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251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71</v>
      </c>
      <c r="D229" s="121">
        <v>-4.0540540540540571E-2</v>
      </c>
      <c r="E229" s="120">
        <v>79</v>
      </c>
      <c r="F229" s="121">
        <f t="shared" ref="F229:L241" si="21">IFERROR(E229/C229-1,"-")</f>
        <v>0.11267605633802824</v>
      </c>
      <c r="G229" s="120">
        <v>89</v>
      </c>
      <c r="H229" s="121">
        <f t="shared" si="21"/>
        <v>0.12658227848101267</v>
      </c>
      <c r="I229" s="120">
        <v>81</v>
      </c>
      <c r="J229" s="121">
        <f t="shared" si="21"/>
        <v>-8.98876404494382E-2</v>
      </c>
      <c r="K229" s="120">
        <v>171</v>
      </c>
      <c r="L229" s="121">
        <f t="shared" si="21"/>
        <v>1.1111111111111112</v>
      </c>
      <c r="M229" s="120">
        <v>130</v>
      </c>
      <c r="N229" s="121">
        <f t="shared" ref="N229:N238" si="22">IFERROR(M229/K229-1,"-")</f>
        <v>-0.23976608187134507</v>
      </c>
    </row>
    <row r="230" spans="2:15" x14ac:dyDescent="0.25">
      <c r="B230" s="119" t="s">
        <v>76</v>
      </c>
      <c r="C230" s="120">
        <v>29</v>
      </c>
      <c r="D230" s="121">
        <v>-0.546875</v>
      </c>
      <c r="E230" s="120">
        <v>53</v>
      </c>
      <c r="F230" s="121">
        <f t="shared" si="21"/>
        <v>0.82758620689655182</v>
      </c>
      <c r="G230" s="120">
        <v>81</v>
      </c>
      <c r="H230" s="121">
        <f t="shared" si="21"/>
        <v>0.52830188679245293</v>
      </c>
      <c r="I230" s="120">
        <v>33</v>
      </c>
      <c r="J230" s="121">
        <f t="shared" si="21"/>
        <v>-0.59259259259259256</v>
      </c>
      <c r="K230" s="120">
        <v>95</v>
      </c>
      <c r="L230" s="121">
        <f t="shared" si="21"/>
        <v>1.8787878787878789</v>
      </c>
      <c r="M230" s="120">
        <v>92</v>
      </c>
      <c r="N230" s="121">
        <f t="shared" si="22"/>
        <v>-3.157894736842104E-2</v>
      </c>
    </row>
    <row r="231" spans="2:15" x14ac:dyDescent="0.25">
      <c r="B231" s="119" t="s">
        <v>78</v>
      </c>
      <c r="C231" s="120">
        <v>32</v>
      </c>
      <c r="D231" s="121">
        <v>-0.47540983606557374</v>
      </c>
      <c r="E231" s="120">
        <v>27</v>
      </c>
      <c r="F231" s="121">
        <f t="shared" si="21"/>
        <v>-0.15625</v>
      </c>
      <c r="G231" s="120">
        <v>80</v>
      </c>
      <c r="H231" s="121">
        <f t="shared" si="21"/>
        <v>1.9629629629629628</v>
      </c>
      <c r="I231" s="120">
        <v>71</v>
      </c>
      <c r="J231" s="121">
        <f t="shared" si="21"/>
        <v>-0.11250000000000004</v>
      </c>
      <c r="K231" s="120">
        <v>93</v>
      </c>
      <c r="L231" s="121">
        <f t="shared" si="21"/>
        <v>0.3098591549295775</v>
      </c>
      <c r="M231" s="120">
        <v>112</v>
      </c>
      <c r="N231" s="121">
        <f t="shared" si="22"/>
        <v>0.20430107526881724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44</v>
      </c>
      <c r="F232" s="121" t="str">
        <f t="shared" si="21"/>
        <v>-</v>
      </c>
      <c r="G232" s="120">
        <v>60</v>
      </c>
      <c r="H232" s="121">
        <f t="shared" si="21"/>
        <v>0.36363636363636354</v>
      </c>
      <c r="I232" s="120">
        <v>44</v>
      </c>
      <c r="J232" s="121">
        <f t="shared" si="21"/>
        <v>-0.26666666666666672</v>
      </c>
      <c r="K232" s="120">
        <v>87</v>
      </c>
      <c r="L232" s="121">
        <f t="shared" si="21"/>
        <v>0.97727272727272729</v>
      </c>
      <c r="M232" s="120">
        <v>94</v>
      </c>
      <c r="N232" s="121">
        <f t="shared" si="22"/>
        <v>8.0459770114942541E-2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260</v>
      </c>
      <c r="F233" s="121" t="str">
        <f t="shared" si="21"/>
        <v>-</v>
      </c>
      <c r="G233" s="120">
        <v>32</v>
      </c>
      <c r="H233" s="121">
        <f t="shared" si="21"/>
        <v>-0.87692307692307692</v>
      </c>
      <c r="I233" s="120">
        <v>32</v>
      </c>
      <c r="J233" s="121">
        <f t="shared" si="21"/>
        <v>0</v>
      </c>
      <c r="K233" s="120">
        <v>49</v>
      </c>
      <c r="L233" s="121">
        <f t="shared" si="21"/>
        <v>0.53125</v>
      </c>
      <c r="M233" s="120">
        <v>38</v>
      </c>
      <c r="N233" s="121">
        <f t="shared" si="22"/>
        <v>-0.22448979591836737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260</v>
      </c>
      <c r="F234" s="121" t="str">
        <f t="shared" si="21"/>
        <v>-</v>
      </c>
      <c r="G234" s="120">
        <v>31</v>
      </c>
      <c r="H234" s="121">
        <f t="shared" si="21"/>
        <v>-0.88076923076923075</v>
      </c>
      <c r="I234" s="120">
        <v>32</v>
      </c>
      <c r="J234" s="121">
        <f t="shared" si="21"/>
        <v>3.2258064516129004E-2</v>
      </c>
      <c r="K234" s="120">
        <v>19</v>
      </c>
      <c r="L234" s="121">
        <f t="shared" si="21"/>
        <v>-0.40625</v>
      </c>
      <c r="M234" s="120">
        <v>18</v>
      </c>
      <c r="N234" s="121">
        <f t="shared" si="22"/>
        <v>-5.2631578947368474E-2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398</v>
      </c>
      <c r="F235" s="121" t="str">
        <f t="shared" si="21"/>
        <v>-</v>
      </c>
      <c r="G235" s="120">
        <v>61</v>
      </c>
      <c r="H235" s="121">
        <f t="shared" si="21"/>
        <v>-0.8467336683417086</v>
      </c>
      <c r="I235" s="120">
        <v>43</v>
      </c>
      <c r="J235" s="121">
        <f t="shared" si="21"/>
        <v>-0.29508196721311475</v>
      </c>
      <c r="K235" s="120">
        <v>25</v>
      </c>
      <c r="L235" s="121">
        <f t="shared" si="21"/>
        <v>-0.41860465116279066</v>
      </c>
      <c r="M235" s="120">
        <v>39</v>
      </c>
      <c r="N235" s="121">
        <f t="shared" si="22"/>
        <v>0.56000000000000005</v>
      </c>
    </row>
    <row r="236" spans="2:15" x14ac:dyDescent="0.25">
      <c r="B236" s="119" t="s">
        <v>88</v>
      </c>
      <c r="C236" s="120">
        <v>45</v>
      </c>
      <c r="D236" s="121">
        <v>1.0454545454545454</v>
      </c>
      <c r="E236" s="120">
        <v>605</v>
      </c>
      <c r="F236" s="121">
        <f t="shared" si="21"/>
        <v>12.444444444444445</v>
      </c>
      <c r="G236" s="120">
        <v>59</v>
      </c>
      <c r="H236" s="121">
        <f t="shared" si="21"/>
        <v>-0.90247933884297526</v>
      </c>
      <c r="I236" s="120">
        <v>49</v>
      </c>
      <c r="J236" s="121">
        <f t="shared" si="21"/>
        <v>-0.16949152542372881</v>
      </c>
      <c r="K236" s="120">
        <v>59</v>
      </c>
      <c r="L236" s="121">
        <f t="shared" si="21"/>
        <v>0.20408163265306123</v>
      </c>
      <c r="M236" s="120">
        <v>37</v>
      </c>
      <c r="N236" s="121">
        <f t="shared" si="22"/>
        <v>-0.3728813559322034</v>
      </c>
    </row>
    <row r="237" spans="2:15" x14ac:dyDescent="0.25">
      <c r="B237" s="119" t="s">
        <v>90</v>
      </c>
      <c r="C237" s="120">
        <v>40</v>
      </c>
      <c r="D237" s="121">
        <v>1.5</v>
      </c>
      <c r="E237" s="120">
        <v>807</v>
      </c>
      <c r="F237" s="121">
        <f t="shared" si="21"/>
        <v>19.175000000000001</v>
      </c>
      <c r="G237" s="120">
        <v>30</v>
      </c>
      <c r="H237" s="121">
        <f t="shared" si="21"/>
        <v>-0.96282527881040891</v>
      </c>
      <c r="I237" s="120">
        <v>41</v>
      </c>
      <c r="J237" s="121">
        <f t="shared" si="21"/>
        <v>0.3666666666666667</v>
      </c>
      <c r="K237" s="120">
        <v>41</v>
      </c>
      <c r="L237" s="121">
        <f t="shared" si="21"/>
        <v>0</v>
      </c>
      <c r="M237" s="120"/>
      <c r="N237" s="121"/>
    </row>
    <row r="238" spans="2:15" x14ac:dyDescent="0.25">
      <c r="B238" s="119" t="s">
        <v>92</v>
      </c>
      <c r="C238" s="120">
        <v>39</v>
      </c>
      <c r="D238" s="121">
        <v>0.44444444444444442</v>
      </c>
      <c r="E238" s="120">
        <v>964</v>
      </c>
      <c r="F238" s="121">
        <f t="shared" si="21"/>
        <v>23.717948717948719</v>
      </c>
      <c r="G238" s="120">
        <v>37</v>
      </c>
      <c r="H238" s="121">
        <f t="shared" si="21"/>
        <v>-0.96161825726141081</v>
      </c>
      <c r="I238" s="120">
        <v>40</v>
      </c>
      <c r="J238" s="121">
        <f t="shared" si="21"/>
        <v>8.1081081081081141E-2</v>
      </c>
      <c r="K238" s="120">
        <v>57</v>
      </c>
      <c r="L238" s="121">
        <f t="shared" si="21"/>
        <v>0.42500000000000004</v>
      </c>
      <c r="M238" s="120"/>
      <c r="N238" s="121"/>
    </row>
    <row r="239" spans="2:15" x14ac:dyDescent="0.25">
      <c r="B239" s="119" t="s">
        <v>94</v>
      </c>
      <c r="C239" s="120">
        <v>51</v>
      </c>
      <c r="D239" s="121">
        <v>-0.35443037974683544</v>
      </c>
      <c r="E239" s="120">
        <v>1017</v>
      </c>
      <c r="F239" s="121">
        <f t="shared" si="21"/>
        <v>18.941176470588236</v>
      </c>
      <c r="G239" s="120">
        <v>70</v>
      </c>
      <c r="H239" s="121">
        <f t="shared" si="21"/>
        <v>-0.93117010816125856</v>
      </c>
      <c r="I239" s="120">
        <v>105</v>
      </c>
      <c r="J239" s="121">
        <f t="shared" si="21"/>
        <v>0.5</v>
      </c>
      <c r="K239" s="120">
        <v>64</v>
      </c>
      <c r="L239" s="121">
        <f t="shared" si="21"/>
        <v>-0.39047619047619042</v>
      </c>
      <c r="M239" s="120"/>
      <c r="N239" s="121"/>
    </row>
    <row r="240" spans="2:15" x14ac:dyDescent="0.25">
      <c r="B240" s="119" t="s">
        <v>96</v>
      </c>
      <c r="C240" s="120">
        <v>20</v>
      </c>
      <c r="D240" s="121">
        <v>-0.5</v>
      </c>
      <c r="E240" s="120">
        <v>687</v>
      </c>
      <c r="F240" s="121">
        <f t="shared" si="21"/>
        <v>33.35</v>
      </c>
      <c r="G240" s="120">
        <v>52</v>
      </c>
      <c r="H240" s="121">
        <f t="shared" si="21"/>
        <v>-0.92430858806404659</v>
      </c>
      <c r="I240" s="120">
        <v>79</v>
      </c>
      <c r="J240" s="121">
        <f t="shared" si="21"/>
        <v>0.51923076923076916</v>
      </c>
      <c r="K240" s="120">
        <v>143</v>
      </c>
      <c r="L240" s="121">
        <f t="shared" si="21"/>
        <v>0.81012658227848111</v>
      </c>
      <c r="M240" s="120"/>
      <c r="N240" s="121"/>
    </row>
    <row r="241" spans="2:15" ht="15.75" x14ac:dyDescent="0.25">
      <c r="B241" s="122" t="s">
        <v>33</v>
      </c>
      <c r="C241" s="123">
        <v>351</v>
      </c>
      <c r="D241" s="124">
        <v>-0.32369942196531787</v>
      </c>
      <c r="E241" s="123">
        <v>5201</v>
      </c>
      <c r="F241" s="124">
        <f t="shared" si="21"/>
        <v>13.817663817663817</v>
      </c>
      <c r="G241" s="123">
        <v>682</v>
      </c>
      <c r="H241" s="124">
        <f t="shared" si="21"/>
        <v>-0.86887137089021338</v>
      </c>
      <c r="I241" s="123">
        <v>650</v>
      </c>
      <c r="J241" s="124">
        <f t="shared" si="21"/>
        <v>-4.692082111436946E-2</v>
      </c>
      <c r="K241" s="123">
        <v>903</v>
      </c>
      <c r="L241" s="124">
        <f t="shared" si="21"/>
        <v>0.38923076923076927</v>
      </c>
      <c r="M241" s="123">
        <v>5789</v>
      </c>
      <c r="N241" s="124">
        <v>2.4239207360226445E-2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253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87</v>
      </c>
      <c r="D251" s="121">
        <v>1.4166666666666665</v>
      </c>
      <c r="E251" s="120">
        <v>13</v>
      </c>
      <c r="F251" s="121">
        <f t="shared" ref="F251:L263" si="23">IFERROR(E251/C251-1,"-")</f>
        <v>-0.85057471264367812</v>
      </c>
      <c r="G251" s="120">
        <v>50</v>
      </c>
      <c r="H251" s="121">
        <f t="shared" si="23"/>
        <v>2.8461538461538463</v>
      </c>
      <c r="I251" s="120">
        <v>36</v>
      </c>
      <c r="J251" s="121">
        <f t="shared" si="23"/>
        <v>-0.28000000000000003</v>
      </c>
      <c r="K251" s="120">
        <v>58</v>
      </c>
      <c r="L251" s="121">
        <f t="shared" si="23"/>
        <v>0.61111111111111116</v>
      </c>
      <c r="M251" s="120">
        <v>22</v>
      </c>
      <c r="N251" s="121">
        <f t="shared" ref="N251:N260" si="24">IFERROR(M251/K251-1,"-")</f>
        <v>-0.62068965517241381</v>
      </c>
    </row>
    <row r="252" spans="2:15" x14ac:dyDescent="0.25">
      <c r="B252" s="119" t="s">
        <v>76</v>
      </c>
      <c r="C252" s="120">
        <v>17</v>
      </c>
      <c r="D252" s="121">
        <v>-0.5</v>
      </c>
      <c r="E252" s="120">
        <v>17</v>
      </c>
      <c r="F252" s="121">
        <f t="shared" si="23"/>
        <v>0</v>
      </c>
      <c r="G252" s="120">
        <v>65</v>
      </c>
      <c r="H252" s="121">
        <f t="shared" si="23"/>
        <v>2.8235294117647061</v>
      </c>
      <c r="I252" s="120">
        <v>17</v>
      </c>
      <c r="J252" s="121">
        <f t="shared" si="23"/>
        <v>-0.7384615384615385</v>
      </c>
      <c r="K252" s="120">
        <v>33</v>
      </c>
      <c r="L252" s="121">
        <f t="shared" si="23"/>
        <v>0.94117647058823528</v>
      </c>
      <c r="M252" s="120">
        <v>78</v>
      </c>
      <c r="N252" s="121">
        <f t="shared" si="24"/>
        <v>1.3636363636363638</v>
      </c>
    </row>
    <row r="253" spans="2:15" x14ac:dyDescent="0.25">
      <c r="B253" s="119" t="s">
        <v>78</v>
      </c>
      <c r="C253" s="120">
        <v>8</v>
      </c>
      <c r="D253" s="121">
        <v>-0.46666666666666667</v>
      </c>
      <c r="E253" s="120">
        <v>14</v>
      </c>
      <c r="F253" s="121">
        <f t="shared" si="23"/>
        <v>0.75</v>
      </c>
      <c r="G253" s="120">
        <v>44</v>
      </c>
      <c r="H253" s="121">
        <f t="shared" si="23"/>
        <v>2.1428571428571428</v>
      </c>
      <c r="I253" s="120">
        <v>14</v>
      </c>
      <c r="J253" s="121">
        <f t="shared" si="23"/>
        <v>-0.68181818181818188</v>
      </c>
      <c r="K253" s="120">
        <v>13</v>
      </c>
      <c r="L253" s="121">
        <f t="shared" si="23"/>
        <v>-7.1428571428571397E-2</v>
      </c>
      <c r="M253" s="120">
        <v>10</v>
      </c>
      <c r="N253" s="121">
        <f t="shared" si="24"/>
        <v>-0.23076923076923073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14</v>
      </c>
      <c r="F254" s="121" t="str">
        <f t="shared" si="23"/>
        <v>-</v>
      </c>
      <c r="G254" s="120">
        <v>10</v>
      </c>
      <c r="H254" s="121">
        <f t="shared" si="23"/>
        <v>-0.2857142857142857</v>
      </c>
      <c r="I254" s="120">
        <v>16</v>
      </c>
      <c r="J254" s="121">
        <f t="shared" si="23"/>
        <v>0.60000000000000009</v>
      </c>
      <c r="K254" s="120">
        <v>0</v>
      </c>
      <c r="L254" s="121">
        <f t="shared" si="23"/>
        <v>-1</v>
      </c>
      <c r="M254" s="120">
        <v>12</v>
      </c>
      <c r="N254" s="121" t="str">
        <f t="shared" si="24"/>
        <v>-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33</v>
      </c>
      <c r="F255" s="121" t="str">
        <f t="shared" si="23"/>
        <v>-</v>
      </c>
      <c r="G255" s="120">
        <v>6</v>
      </c>
      <c r="H255" s="121">
        <f t="shared" si="23"/>
        <v>-0.81818181818181812</v>
      </c>
      <c r="I255" s="120">
        <v>2</v>
      </c>
      <c r="J255" s="121">
        <f t="shared" si="23"/>
        <v>-0.66666666666666674</v>
      </c>
      <c r="K255" s="120">
        <v>0</v>
      </c>
      <c r="L255" s="121">
        <f t="shared" si="23"/>
        <v>-1</v>
      </c>
      <c r="M255" s="120">
        <v>4</v>
      </c>
      <c r="N255" s="121" t="str">
        <f t="shared" si="24"/>
        <v>-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21</v>
      </c>
      <c r="F256" s="121" t="str">
        <f t="shared" si="23"/>
        <v>-</v>
      </c>
      <c r="G256" s="120">
        <v>7</v>
      </c>
      <c r="H256" s="121">
        <f t="shared" si="23"/>
        <v>-0.66666666666666674</v>
      </c>
      <c r="I256" s="120">
        <v>2</v>
      </c>
      <c r="J256" s="121">
        <f t="shared" si="23"/>
        <v>-0.7142857142857143</v>
      </c>
      <c r="K256" s="120">
        <v>47</v>
      </c>
      <c r="L256" s="121">
        <f t="shared" si="23"/>
        <v>22.5</v>
      </c>
      <c r="M256" s="120">
        <v>2</v>
      </c>
      <c r="N256" s="121">
        <f t="shared" si="24"/>
        <v>-0.95744680851063835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138</v>
      </c>
      <c r="F257" s="121" t="str">
        <f t="shared" si="23"/>
        <v>-</v>
      </c>
      <c r="G257" s="120">
        <v>8</v>
      </c>
      <c r="H257" s="121">
        <f t="shared" si="23"/>
        <v>-0.94202898550724634</v>
      </c>
      <c r="I257" s="120">
        <v>9</v>
      </c>
      <c r="J257" s="121">
        <f t="shared" si="23"/>
        <v>0.125</v>
      </c>
      <c r="K257" s="120">
        <v>10</v>
      </c>
      <c r="L257" s="121">
        <f t="shared" si="23"/>
        <v>0.11111111111111116</v>
      </c>
      <c r="M257" s="120">
        <v>25</v>
      </c>
      <c r="N257" s="121">
        <f t="shared" si="24"/>
        <v>1.5</v>
      </c>
    </row>
    <row r="258" spans="2:15" x14ac:dyDescent="0.25">
      <c r="B258" s="119" t="s">
        <v>88</v>
      </c>
      <c r="C258" s="120">
        <v>1</v>
      </c>
      <c r="D258" s="121">
        <v>0</v>
      </c>
      <c r="E258" s="120">
        <v>123</v>
      </c>
      <c r="F258" s="121">
        <f t="shared" si="23"/>
        <v>122</v>
      </c>
      <c r="G258" s="120">
        <v>27</v>
      </c>
      <c r="H258" s="121">
        <f t="shared" si="23"/>
        <v>-0.78048780487804881</v>
      </c>
      <c r="I258" s="120">
        <v>6</v>
      </c>
      <c r="J258" s="121">
        <f t="shared" si="23"/>
        <v>-0.77777777777777779</v>
      </c>
      <c r="K258" s="120">
        <v>4</v>
      </c>
      <c r="L258" s="121">
        <f t="shared" si="23"/>
        <v>-0.33333333333333337</v>
      </c>
      <c r="M258" s="120">
        <v>2</v>
      </c>
      <c r="N258" s="121">
        <f t="shared" si="24"/>
        <v>-0.5</v>
      </c>
    </row>
    <row r="259" spans="2:15" x14ac:dyDescent="0.25">
      <c r="B259" s="119" t="s">
        <v>90</v>
      </c>
      <c r="C259" s="120">
        <v>1</v>
      </c>
      <c r="D259" s="121">
        <v>-0.5</v>
      </c>
      <c r="E259" s="120">
        <v>111</v>
      </c>
      <c r="F259" s="121">
        <f t="shared" si="23"/>
        <v>110</v>
      </c>
      <c r="G259" s="120">
        <v>5</v>
      </c>
      <c r="H259" s="121">
        <f t="shared" si="23"/>
        <v>-0.95495495495495497</v>
      </c>
      <c r="I259" s="120">
        <v>4</v>
      </c>
      <c r="J259" s="121">
        <f t="shared" si="23"/>
        <v>-0.19999999999999996</v>
      </c>
      <c r="K259" s="120">
        <v>13</v>
      </c>
      <c r="L259" s="121">
        <f t="shared" si="23"/>
        <v>2.25</v>
      </c>
      <c r="M259" s="120"/>
      <c r="N259" s="121"/>
    </row>
    <row r="260" spans="2:15" x14ac:dyDescent="0.25">
      <c r="B260" s="119" t="s">
        <v>92</v>
      </c>
      <c r="C260" s="120">
        <v>0</v>
      </c>
      <c r="D260" s="121">
        <v>-1</v>
      </c>
      <c r="E260" s="120">
        <v>465</v>
      </c>
      <c r="F260" s="121" t="str">
        <f t="shared" si="23"/>
        <v>-</v>
      </c>
      <c r="G260" s="120">
        <v>14</v>
      </c>
      <c r="H260" s="121">
        <f t="shared" si="23"/>
        <v>-0.96989247311827953</v>
      </c>
      <c r="I260" s="120">
        <v>6</v>
      </c>
      <c r="J260" s="121">
        <f t="shared" si="23"/>
        <v>-0.5714285714285714</v>
      </c>
      <c r="K260" s="120">
        <v>10</v>
      </c>
      <c r="L260" s="121">
        <f t="shared" si="23"/>
        <v>0.66666666666666674</v>
      </c>
      <c r="M260" s="120"/>
      <c r="N260" s="121"/>
    </row>
    <row r="261" spans="2:15" x14ac:dyDescent="0.25">
      <c r="B261" s="119" t="s">
        <v>94</v>
      </c>
      <c r="C261" s="120">
        <v>4</v>
      </c>
      <c r="D261" s="121">
        <v>-0.75</v>
      </c>
      <c r="E261" s="120">
        <v>1028</v>
      </c>
      <c r="F261" s="121">
        <f t="shared" si="23"/>
        <v>256</v>
      </c>
      <c r="G261" s="120">
        <v>12</v>
      </c>
      <c r="H261" s="121">
        <f t="shared" si="23"/>
        <v>-0.98832684824902728</v>
      </c>
      <c r="I261" s="120">
        <v>24</v>
      </c>
      <c r="J261" s="121">
        <f t="shared" si="23"/>
        <v>1</v>
      </c>
      <c r="K261" s="120">
        <v>38</v>
      </c>
      <c r="L261" s="121">
        <f t="shared" si="23"/>
        <v>0.58333333333333326</v>
      </c>
      <c r="M261" s="120"/>
      <c r="N261" s="121"/>
    </row>
    <row r="262" spans="2:15" x14ac:dyDescent="0.25">
      <c r="B262" s="119" t="s">
        <v>96</v>
      </c>
      <c r="C262" s="120">
        <v>2</v>
      </c>
      <c r="D262" s="121">
        <v>-0.9</v>
      </c>
      <c r="E262" s="120">
        <v>598</v>
      </c>
      <c r="F262" s="121">
        <f t="shared" si="23"/>
        <v>298</v>
      </c>
      <c r="G262" s="120">
        <v>22</v>
      </c>
      <c r="H262" s="121">
        <f t="shared" si="23"/>
        <v>-0.96321070234113715</v>
      </c>
      <c r="I262" s="120">
        <v>17</v>
      </c>
      <c r="J262" s="121">
        <f t="shared" si="23"/>
        <v>-0.22727272727272729</v>
      </c>
      <c r="K262" s="120">
        <v>4</v>
      </c>
      <c r="L262" s="121">
        <f t="shared" si="23"/>
        <v>-0.76470588235294112</v>
      </c>
      <c r="M262" s="120"/>
      <c r="N262" s="121"/>
    </row>
    <row r="263" spans="2:15" ht="15.75" x14ac:dyDescent="0.25">
      <c r="B263" s="122" t="s">
        <v>33</v>
      </c>
      <c r="C263" s="123">
        <v>124</v>
      </c>
      <c r="D263" s="124">
        <v>-0.19999999999999996</v>
      </c>
      <c r="E263" s="123">
        <v>2575</v>
      </c>
      <c r="F263" s="124">
        <f t="shared" si="23"/>
        <v>19.766129032258064</v>
      </c>
      <c r="G263" s="123">
        <v>270</v>
      </c>
      <c r="H263" s="124">
        <f t="shared" si="23"/>
        <v>-0.89514563106796119</v>
      </c>
      <c r="I263" s="123">
        <v>153</v>
      </c>
      <c r="J263" s="124">
        <f t="shared" si="23"/>
        <v>-0.43333333333333335</v>
      </c>
      <c r="K263" s="123">
        <v>230</v>
      </c>
      <c r="L263" s="124">
        <f t="shared" si="23"/>
        <v>0.50326797385620914</v>
      </c>
      <c r="M263" s="123">
        <v>5104</v>
      </c>
      <c r="N263" s="124">
        <v>8.7577242701896374E-2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254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30</v>
      </c>
      <c r="D273" s="121">
        <v>0.875</v>
      </c>
      <c r="E273" s="120">
        <v>74</v>
      </c>
      <c r="F273" s="121">
        <f t="shared" ref="F273:L285" si="25">IFERROR(E273/C273-1,"-")</f>
        <v>1.4666666666666668</v>
      </c>
      <c r="G273" s="120">
        <v>37</v>
      </c>
      <c r="H273" s="121">
        <f t="shared" si="25"/>
        <v>-0.5</v>
      </c>
      <c r="I273" s="120">
        <v>64</v>
      </c>
      <c r="J273" s="121">
        <f t="shared" si="25"/>
        <v>0.72972972972972983</v>
      </c>
      <c r="K273" s="120">
        <v>161</v>
      </c>
      <c r="L273" s="121">
        <f t="shared" si="25"/>
        <v>1.515625</v>
      </c>
      <c r="M273" s="120">
        <v>83</v>
      </c>
      <c r="N273" s="121">
        <f t="shared" ref="N273:N282" si="26">IFERROR(M273/K273-1,"-")</f>
        <v>-0.48447204968944102</v>
      </c>
    </row>
    <row r="274" spans="2:14" x14ac:dyDescent="0.25">
      <c r="B274" s="119" t="s">
        <v>76</v>
      </c>
      <c r="C274" s="120">
        <v>26</v>
      </c>
      <c r="D274" s="121">
        <v>-0.21212121212121215</v>
      </c>
      <c r="E274" s="120">
        <v>88</v>
      </c>
      <c r="F274" s="121">
        <f t="shared" si="25"/>
        <v>2.3846153846153846</v>
      </c>
      <c r="G274" s="120">
        <v>10</v>
      </c>
      <c r="H274" s="121">
        <f t="shared" si="25"/>
        <v>-0.88636363636363635</v>
      </c>
      <c r="I274" s="120">
        <v>16</v>
      </c>
      <c r="J274" s="121">
        <f t="shared" si="25"/>
        <v>0.60000000000000009</v>
      </c>
      <c r="K274" s="120">
        <v>45</v>
      </c>
      <c r="L274" s="121">
        <f t="shared" si="25"/>
        <v>1.8125</v>
      </c>
      <c r="M274" s="120">
        <v>11</v>
      </c>
      <c r="N274" s="121">
        <f t="shared" si="26"/>
        <v>-0.75555555555555554</v>
      </c>
    </row>
    <row r="275" spans="2:14" x14ac:dyDescent="0.25">
      <c r="B275" s="119" t="s">
        <v>78</v>
      </c>
      <c r="C275" s="120">
        <v>5</v>
      </c>
      <c r="D275" s="121">
        <v>-0.86842105263157898</v>
      </c>
      <c r="E275" s="120">
        <v>74</v>
      </c>
      <c r="F275" s="121">
        <f t="shared" si="25"/>
        <v>13.8</v>
      </c>
      <c r="G275" s="120">
        <v>22</v>
      </c>
      <c r="H275" s="121">
        <f t="shared" si="25"/>
        <v>-0.70270270270270263</v>
      </c>
      <c r="I275" s="120">
        <v>38</v>
      </c>
      <c r="J275" s="121">
        <f t="shared" si="25"/>
        <v>0.72727272727272729</v>
      </c>
      <c r="K275" s="120">
        <v>35</v>
      </c>
      <c r="L275" s="121">
        <f t="shared" si="25"/>
        <v>-7.8947368421052655E-2</v>
      </c>
      <c r="M275" s="120">
        <v>29</v>
      </c>
      <c r="N275" s="121">
        <f t="shared" si="26"/>
        <v>-0.17142857142857137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19</v>
      </c>
      <c r="F276" s="121" t="str">
        <f t="shared" si="25"/>
        <v>-</v>
      </c>
      <c r="G276" s="120">
        <v>2</v>
      </c>
      <c r="H276" s="121">
        <f t="shared" si="25"/>
        <v>-0.89473684210526316</v>
      </c>
      <c r="I276" s="120">
        <v>22</v>
      </c>
      <c r="J276" s="121">
        <f t="shared" si="25"/>
        <v>10</v>
      </c>
      <c r="K276" s="120">
        <v>20</v>
      </c>
      <c r="L276" s="121">
        <f t="shared" si="25"/>
        <v>-9.0909090909090939E-2</v>
      </c>
      <c r="M276" s="120">
        <v>6</v>
      </c>
      <c r="N276" s="121">
        <f t="shared" si="26"/>
        <v>-0.7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107</v>
      </c>
      <c r="F277" s="121" t="str">
        <f t="shared" si="25"/>
        <v>-</v>
      </c>
      <c r="G277" s="120">
        <v>6</v>
      </c>
      <c r="H277" s="121">
        <f t="shared" si="25"/>
        <v>-0.94392523364485981</v>
      </c>
      <c r="I277" s="120">
        <v>6</v>
      </c>
      <c r="J277" s="121">
        <f t="shared" si="25"/>
        <v>0</v>
      </c>
      <c r="K277" s="120">
        <v>4</v>
      </c>
      <c r="L277" s="121">
        <f t="shared" si="25"/>
        <v>-0.33333333333333337</v>
      </c>
      <c r="M277" s="120">
        <v>10</v>
      </c>
      <c r="N277" s="121">
        <f t="shared" si="26"/>
        <v>1.5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43</v>
      </c>
      <c r="F278" s="121" t="str">
        <f t="shared" si="25"/>
        <v>-</v>
      </c>
      <c r="G278" s="120">
        <v>22</v>
      </c>
      <c r="H278" s="121">
        <f t="shared" si="25"/>
        <v>-0.48837209302325579</v>
      </c>
      <c r="I278" s="120">
        <v>9</v>
      </c>
      <c r="J278" s="121">
        <f t="shared" si="25"/>
        <v>-0.59090909090909083</v>
      </c>
      <c r="K278" s="120">
        <v>0</v>
      </c>
      <c r="L278" s="121">
        <f t="shared" si="25"/>
        <v>-1</v>
      </c>
      <c r="M278" s="120">
        <v>4</v>
      </c>
      <c r="N278" s="121" t="str">
        <f t="shared" si="26"/>
        <v>-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40</v>
      </c>
      <c r="F279" s="121" t="str">
        <f t="shared" si="25"/>
        <v>-</v>
      </c>
      <c r="G279" s="120">
        <v>4</v>
      </c>
      <c r="H279" s="121">
        <f t="shared" si="25"/>
        <v>-0.9</v>
      </c>
      <c r="I279" s="120">
        <v>9</v>
      </c>
      <c r="J279" s="121">
        <f t="shared" si="25"/>
        <v>1.25</v>
      </c>
      <c r="K279" s="120">
        <v>2</v>
      </c>
      <c r="L279" s="121">
        <f t="shared" si="25"/>
        <v>-0.77777777777777779</v>
      </c>
      <c r="M279" s="120">
        <v>6</v>
      </c>
      <c r="N279" s="121">
        <f t="shared" si="26"/>
        <v>2</v>
      </c>
    </row>
    <row r="280" spans="2:14" x14ac:dyDescent="0.25">
      <c r="B280" s="119" t="s">
        <v>88</v>
      </c>
      <c r="C280" s="120">
        <v>3</v>
      </c>
      <c r="D280" s="121">
        <v>-0.5714285714285714</v>
      </c>
      <c r="E280" s="120">
        <v>26</v>
      </c>
      <c r="F280" s="121">
        <f t="shared" si="25"/>
        <v>7.6666666666666661</v>
      </c>
      <c r="G280" s="120">
        <v>5</v>
      </c>
      <c r="H280" s="121">
        <f t="shared" si="25"/>
        <v>-0.80769230769230771</v>
      </c>
      <c r="I280" s="120">
        <v>14</v>
      </c>
      <c r="J280" s="121">
        <f t="shared" si="25"/>
        <v>1.7999999999999998</v>
      </c>
      <c r="K280" s="120">
        <v>5</v>
      </c>
      <c r="L280" s="121">
        <f t="shared" si="25"/>
        <v>-0.64285714285714279</v>
      </c>
      <c r="M280" s="120">
        <v>4</v>
      </c>
      <c r="N280" s="121">
        <f t="shared" si="26"/>
        <v>-0.19999999999999996</v>
      </c>
    </row>
    <row r="281" spans="2:14" x14ac:dyDescent="0.25">
      <c r="B281" s="119" t="s">
        <v>90</v>
      </c>
      <c r="C281" s="120">
        <v>2</v>
      </c>
      <c r="D281" s="121" t="s">
        <v>237</v>
      </c>
      <c r="E281" s="120">
        <v>82</v>
      </c>
      <c r="F281" s="121">
        <f t="shared" si="25"/>
        <v>40</v>
      </c>
      <c r="G281" s="120">
        <v>6</v>
      </c>
      <c r="H281" s="121">
        <f t="shared" si="25"/>
        <v>-0.92682926829268297</v>
      </c>
      <c r="I281" s="120">
        <v>12</v>
      </c>
      <c r="J281" s="121">
        <f t="shared" si="25"/>
        <v>1</v>
      </c>
      <c r="K281" s="120">
        <v>10</v>
      </c>
      <c r="L281" s="121">
        <f t="shared" si="25"/>
        <v>-0.16666666666666663</v>
      </c>
      <c r="M281" s="120"/>
      <c r="N281" s="121"/>
    </row>
    <row r="282" spans="2:14" x14ac:dyDescent="0.25">
      <c r="B282" s="119" t="s">
        <v>92</v>
      </c>
      <c r="C282" s="120">
        <v>4</v>
      </c>
      <c r="D282" s="121">
        <v>-0.81818181818181812</v>
      </c>
      <c r="E282" s="120">
        <v>349</v>
      </c>
      <c r="F282" s="121">
        <f t="shared" si="25"/>
        <v>86.25</v>
      </c>
      <c r="G282" s="120">
        <v>11</v>
      </c>
      <c r="H282" s="121">
        <f t="shared" si="25"/>
        <v>-0.96848137535816614</v>
      </c>
      <c r="I282" s="120">
        <v>16</v>
      </c>
      <c r="J282" s="121">
        <f t="shared" si="25"/>
        <v>0.45454545454545459</v>
      </c>
      <c r="K282" s="120">
        <v>26</v>
      </c>
      <c r="L282" s="121">
        <f t="shared" si="25"/>
        <v>0.625</v>
      </c>
      <c r="M282" s="120"/>
      <c r="N282" s="121"/>
    </row>
    <row r="283" spans="2:14" x14ac:dyDescent="0.25">
      <c r="B283" s="119" t="s">
        <v>94</v>
      </c>
      <c r="C283" s="120">
        <v>12</v>
      </c>
      <c r="D283" s="121">
        <v>-0.80645161290322576</v>
      </c>
      <c r="E283" s="120">
        <v>984</v>
      </c>
      <c r="F283" s="121">
        <f t="shared" si="25"/>
        <v>81</v>
      </c>
      <c r="G283" s="120">
        <v>8</v>
      </c>
      <c r="H283" s="121">
        <f t="shared" si="25"/>
        <v>-0.99186991869918695</v>
      </c>
      <c r="I283" s="120">
        <v>32</v>
      </c>
      <c r="J283" s="121">
        <f t="shared" si="25"/>
        <v>3</v>
      </c>
      <c r="K283" s="120">
        <v>34</v>
      </c>
      <c r="L283" s="121">
        <f t="shared" si="25"/>
        <v>6.25E-2</v>
      </c>
      <c r="M283" s="120"/>
      <c r="N283" s="121"/>
    </row>
    <row r="284" spans="2:14" x14ac:dyDescent="0.25">
      <c r="B284" s="119" t="s">
        <v>96</v>
      </c>
      <c r="C284" s="120">
        <v>5</v>
      </c>
      <c r="D284" s="121">
        <v>-0.87804878048780488</v>
      </c>
      <c r="E284" s="120">
        <v>933</v>
      </c>
      <c r="F284" s="121">
        <f t="shared" si="25"/>
        <v>185.6</v>
      </c>
      <c r="G284" s="120">
        <v>35</v>
      </c>
      <c r="H284" s="121">
        <f t="shared" si="25"/>
        <v>-0.962486602357985</v>
      </c>
      <c r="I284" s="120">
        <v>32</v>
      </c>
      <c r="J284" s="121">
        <f t="shared" si="25"/>
        <v>-8.5714285714285743E-2</v>
      </c>
      <c r="K284" s="120">
        <v>42</v>
      </c>
      <c r="L284" s="121">
        <f t="shared" si="25"/>
        <v>0.3125</v>
      </c>
      <c r="M284" s="120"/>
      <c r="N284" s="121"/>
    </row>
    <row r="285" spans="2:14" ht="15.75" x14ac:dyDescent="0.25">
      <c r="B285" s="122" t="s">
        <v>33</v>
      </c>
      <c r="C285" s="123">
        <v>89</v>
      </c>
      <c r="D285" s="124">
        <v>-0.67158671586715868</v>
      </c>
      <c r="E285" s="123">
        <v>2819</v>
      </c>
      <c r="F285" s="124">
        <f t="shared" si="25"/>
        <v>30.674157303370787</v>
      </c>
      <c r="G285" s="123">
        <v>168</v>
      </c>
      <c r="H285" s="124">
        <f t="shared" si="25"/>
        <v>-0.94040439872295145</v>
      </c>
      <c r="I285" s="123">
        <v>270</v>
      </c>
      <c r="J285" s="124">
        <f t="shared" si="25"/>
        <v>0.60714285714285721</v>
      </c>
      <c r="K285" s="123">
        <v>384</v>
      </c>
      <c r="L285" s="124">
        <f t="shared" si="25"/>
        <v>0.42222222222222228</v>
      </c>
      <c r="M285" s="123">
        <v>153</v>
      </c>
      <c r="N285" s="124">
        <v>-0.31532125205930805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7E40-935E-4629-9E24-A4C82EE977F5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255</v>
      </c>
      <c r="N8" s="118" t="s">
        <v>72</v>
      </c>
      <c r="O8" s="117" t="s">
        <v>256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4847</v>
      </c>
      <c r="D9" s="120">
        <v>4716</v>
      </c>
      <c r="E9" s="121">
        <f t="shared" ref="E9:E21" si="0">D9/C9-1</f>
        <v>-2.7027027027026973E-2</v>
      </c>
      <c r="F9" s="120">
        <v>5197</v>
      </c>
      <c r="G9" s="121">
        <f>F9/D9-1</f>
        <v>0.10199321458863442</v>
      </c>
      <c r="H9" s="120">
        <v>1146</v>
      </c>
      <c r="I9" s="121">
        <f>IFERROR(H9/F9-1,"-")</f>
        <v>-0.77948816624975947</v>
      </c>
      <c r="J9" s="120">
        <v>3527</v>
      </c>
      <c r="K9" s="121">
        <f>IFERROR(J9/H9-1,"-")</f>
        <v>2.0776614310645725</v>
      </c>
      <c r="L9" s="120">
        <v>5390</v>
      </c>
      <c r="M9" s="121">
        <f t="shared" ref="M9:M21" si="1">IFERROR(L9/J9-1,"-")</f>
        <v>0.52821094414516589</v>
      </c>
      <c r="N9" s="120">
        <v>5217</v>
      </c>
      <c r="O9" s="121">
        <f>IFERROR(N9/L9-1,"-")</f>
        <v>-3.2096474953617782E-2</v>
      </c>
      <c r="P9" s="120">
        <v>5311</v>
      </c>
      <c r="Q9" s="121">
        <f t="shared" ref="Q9:Q20" si="2">IFERROR(P9/N9-1,"-")</f>
        <v>1.8018018018018056E-2</v>
      </c>
    </row>
    <row r="10" spans="1:18" x14ac:dyDescent="0.25">
      <c r="A10" s="1" t="s">
        <v>75</v>
      </c>
      <c r="B10" s="119" t="s">
        <v>76</v>
      </c>
      <c r="C10" s="120">
        <v>4884</v>
      </c>
      <c r="D10" s="120">
        <v>4935</v>
      </c>
      <c r="E10" s="121">
        <f t="shared" si="0"/>
        <v>1.0442260442260487E-2</v>
      </c>
      <c r="F10" s="120">
        <v>5359</v>
      </c>
      <c r="G10" s="121">
        <f t="shared" ref="G10:G20" si="3">F10/D10-1</f>
        <v>8.5916919959473148E-2</v>
      </c>
      <c r="H10" s="120">
        <v>1385</v>
      </c>
      <c r="I10" s="121">
        <f t="shared" ref="I10:I21" si="4">IFERROR(H10/F10-1,"-")</f>
        <v>-0.74155626049636125</v>
      </c>
      <c r="J10" s="120">
        <v>4177</v>
      </c>
      <c r="K10" s="121">
        <f t="shared" ref="K10:K21" si="5">IFERROR(J10/H10-1,"-")</f>
        <v>2.0158844765342958</v>
      </c>
      <c r="L10" s="120">
        <v>5270</v>
      </c>
      <c r="M10" s="121">
        <f t="shared" si="1"/>
        <v>0.2616710557816615</v>
      </c>
      <c r="N10" s="120">
        <v>4803</v>
      </c>
      <c r="O10" s="121">
        <f t="shared" ref="O10:O21" si="6">IFERROR(N10/L10-1,"-")</f>
        <v>-8.861480075901329E-2</v>
      </c>
      <c r="P10" s="120">
        <v>4194</v>
      </c>
      <c r="Q10" s="121">
        <f t="shared" si="2"/>
        <v>-0.12679575265459087</v>
      </c>
    </row>
    <row r="11" spans="1:18" x14ac:dyDescent="0.25">
      <c r="A11" s="1" t="s">
        <v>77</v>
      </c>
      <c r="B11" s="119" t="s">
        <v>78</v>
      </c>
      <c r="C11" s="120">
        <v>5201</v>
      </c>
      <c r="D11" s="120">
        <v>5148</v>
      </c>
      <c r="E11" s="121">
        <f t="shared" si="0"/>
        <v>-1.0190348009998074E-2</v>
      </c>
      <c r="F11" s="120">
        <v>2198</v>
      </c>
      <c r="G11" s="121">
        <f t="shared" si="3"/>
        <v>-0.57303807303807308</v>
      </c>
      <c r="H11" s="120">
        <v>2288</v>
      </c>
      <c r="I11" s="121">
        <f t="shared" si="4"/>
        <v>4.0946314831665109E-2</v>
      </c>
      <c r="J11" s="120">
        <v>4740</v>
      </c>
      <c r="K11" s="121">
        <f t="shared" si="5"/>
        <v>1.0716783216783217</v>
      </c>
      <c r="L11" s="120">
        <v>5659</v>
      </c>
      <c r="M11" s="121">
        <f t="shared" si="1"/>
        <v>0.19388185654008439</v>
      </c>
      <c r="N11" s="120">
        <v>5168</v>
      </c>
      <c r="O11" s="121">
        <f t="shared" si="6"/>
        <v>-8.6764446015197061E-2</v>
      </c>
      <c r="P11" s="120">
        <v>5342</v>
      </c>
      <c r="Q11" s="121">
        <f t="shared" si="2"/>
        <v>3.3668730650154854E-2</v>
      </c>
    </row>
    <row r="12" spans="1:18" x14ac:dyDescent="0.25">
      <c r="A12" s="1" t="s">
        <v>79</v>
      </c>
      <c r="B12" s="119" t="s">
        <v>80</v>
      </c>
      <c r="C12" s="120">
        <v>4789</v>
      </c>
      <c r="D12" s="120">
        <v>4194</v>
      </c>
      <c r="E12" s="121">
        <f t="shared" si="0"/>
        <v>-0.12424305700563787</v>
      </c>
      <c r="F12" s="120">
        <v>0</v>
      </c>
      <c r="G12" s="121">
        <f t="shared" si="3"/>
        <v>-1</v>
      </c>
      <c r="H12" s="120">
        <v>1830</v>
      </c>
      <c r="I12" s="121" t="str">
        <f t="shared" si="4"/>
        <v>-</v>
      </c>
      <c r="J12" s="120">
        <v>4075</v>
      </c>
      <c r="K12" s="121">
        <f t="shared" si="5"/>
        <v>1.2267759562841531</v>
      </c>
      <c r="L12" s="120">
        <v>5170</v>
      </c>
      <c r="M12" s="121">
        <f t="shared" si="1"/>
        <v>0.26871165644171779</v>
      </c>
      <c r="N12" s="120">
        <v>5054</v>
      </c>
      <c r="O12" s="121">
        <f t="shared" si="6"/>
        <v>-2.2437137330754364E-2</v>
      </c>
      <c r="P12" s="120">
        <v>4308</v>
      </c>
      <c r="Q12" s="121">
        <f t="shared" si="2"/>
        <v>-0.147605856747131</v>
      </c>
    </row>
    <row r="13" spans="1:18" x14ac:dyDescent="0.25">
      <c r="A13" s="1" t="s">
        <v>81</v>
      </c>
      <c r="B13" s="119" t="s">
        <v>82</v>
      </c>
      <c r="C13" s="120">
        <v>4097</v>
      </c>
      <c r="D13" s="120">
        <v>4065</v>
      </c>
      <c r="E13" s="121">
        <f t="shared" si="0"/>
        <v>-7.810593116914788E-3</v>
      </c>
      <c r="F13" s="120">
        <v>0</v>
      </c>
      <c r="G13" s="121">
        <f t="shared" si="3"/>
        <v>-1</v>
      </c>
      <c r="H13" s="120">
        <v>2659</v>
      </c>
      <c r="I13" s="121" t="str">
        <f t="shared" si="4"/>
        <v>-</v>
      </c>
      <c r="J13" s="120">
        <v>3632</v>
      </c>
      <c r="K13" s="121">
        <f t="shared" si="5"/>
        <v>0.365927040240692</v>
      </c>
      <c r="L13" s="120">
        <v>5013</v>
      </c>
      <c r="M13" s="121">
        <f t="shared" si="1"/>
        <v>0.38023127753303965</v>
      </c>
      <c r="N13" s="120">
        <v>4992</v>
      </c>
      <c r="O13" s="121">
        <f t="shared" si="6"/>
        <v>-4.1891083183722699E-3</v>
      </c>
      <c r="P13" s="120">
        <v>4998</v>
      </c>
      <c r="Q13" s="121">
        <f t="shared" si="2"/>
        <v>1.2019230769231282E-3</v>
      </c>
    </row>
    <row r="14" spans="1:18" x14ac:dyDescent="0.25">
      <c r="A14" s="1" t="s">
        <v>83</v>
      </c>
      <c r="B14" s="119" t="s">
        <v>84</v>
      </c>
      <c r="C14" s="120">
        <v>4053</v>
      </c>
      <c r="D14" s="120">
        <v>3920</v>
      </c>
      <c r="E14" s="121">
        <f t="shared" si="0"/>
        <v>-3.2815198618307395E-2</v>
      </c>
      <c r="F14" s="120">
        <v>0</v>
      </c>
      <c r="G14" s="121">
        <f t="shared" si="3"/>
        <v>-1</v>
      </c>
      <c r="H14" s="120">
        <v>2494</v>
      </c>
      <c r="I14" s="121" t="str">
        <f t="shared" si="4"/>
        <v>-</v>
      </c>
      <c r="J14" s="120">
        <v>4520</v>
      </c>
      <c r="K14" s="121">
        <f t="shared" si="5"/>
        <v>0.81234963913392133</v>
      </c>
      <c r="L14" s="120">
        <v>4181</v>
      </c>
      <c r="M14" s="121">
        <f t="shared" si="1"/>
        <v>-7.4999999999999956E-2</v>
      </c>
      <c r="N14" s="120">
        <v>3964</v>
      </c>
      <c r="O14" s="121">
        <f t="shared" si="6"/>
        <v>-5.1901458981104986E-2</v>
      </c>
      <c r="P14" s="120">
        <v>4119</v>
      </c>
      <c r="Q14" s="121">
        <f t="shared" si="2"/>
        <v>3.9101917255297769E-2</v>
      </c>
    </row>
    <row r="15" spans="1:18" x14ac:dyDescent="0.25">
      <c r="A15" s="1" t="s">
        <v>85</v>
      </c>
      <c r="B15" s="119" t="s">
        <v>86</v>
      </c>
      <c r="C15" s="120">
        <v>4147</v>
      </c>
      <c r="D15" s="120">
        <v>4387</v>
      </c>
      <c r="E15" s="121">
        <f t="shared" si="0"/>
        <v>5.7873161321437161E-2</v>
      </c>
      <c r="F15" s="120">
        <v>0</v>
      </c>
      <c r="G15" s="121">
        <f t="shared" si="3"/>
        <v>-1</v>
      </c>
      <c r="H15" s="120">
        <v>2428</v>
      </c>
      <c r="I15" s="121" t="str">
        <f t="shared" si="4"/>
        <v>-</v>
      </c>
      <c r="J15" s="120">
        <v>4275</v>
      </c>
      <c r="K15" s="121">
        <f t="shared" si="5"/>
        <v>0.76070840197693568</v>
      </c>
      <c r="L15" s="120">
        <v>4340</v>
      </c>
      <c r="M15" s="121">
        <f t="shared" si="1"/>
        <v>1.5204678362572999E-2</v>
      </c>
      <c r="N15" s="120">
        <v>4593</v>
      </c>
      <c r="O15" s="121">
        <f t="shared" si="6"/>
        <v>5.8294930875576023E-2</v>
      </c>
      <c r="P15" s="120">
        <v>3637</v>
      </c>
      <c r="Q15" s="121">
        <f t="shared" si="2"/>
        <v>-0.20814282603962553</v>
      </c>
    </row>
    <row r="16" spans="1:18" x14ac:dyDescent="0.25">
      <c r="A16" s="1" t="s">
        <v>87</v>
      </c>
      <c r="B16" s="119" t="s">
        <v>88</v>
      </c>
      <c r="C16" s="120">
        <v>3443</v>
      </c>
      <c r="D16" s="120">
        <v>4223</v>
      </c>
      <c r="E16" s="121">
        <f t="shared" si="0"/>
        <v>0.22654661632297413</v>
      </c>
      <c r="F16" s="120">
        <v>2777</v>
      </c>
      <c r="G16" s="121">
        <f t="shared" si="3"/>
        <v>-0.34241060857210515</v>
      </c>
      <c r="H16" s="120">
        <v>2929</v>
      </c>
      <c r="I16" s="121">
        <f t="shared" si="4"/>
        <v>5.473532589124952E-2</v>
      </c>
      <c r="J16" s="120">
        <v>3932</v>
      </c>
      <c r="K16" s="121">
        <f t="shared" si="5"/>
        <v>0.34243769204506647</v>
      </c>
      <c r="L16" s="120">
        <v>4645</v>
      </c>
      <c r="M16" s="121">
        <f t="shared" si="1"/>
        <v>0.18133265513733465</v>
      </c>
      <c r="N16" s="120">
        <v>2899</v>
      </c>
      <c r="O16" s="121">
        <f t="shared" si="6"/>
        <v>-0.37588805166846073</v>
      </c>
      <c r="P16" s="120">
        <v>4117</v>
      </c>
      <c r="Q16" s="121">
        <f t="shared" si="2"/>
        <v>0.42014487754398067</v>
      </c>
    </row>
    <row r="17" spans="1:17" x14ac:dyDescent="0.25">
      <c r="A17" s="1" t="s">
        <v>89</v>
      </c>
      <c r="B17" s="119" t="s">
        <v>90</v>
      </c>
      <c r="C17" s="120">
        <v>3174</v>
      </c>
      <c r="D17" s="120">
        <v>3835</v>
      </c>
      <c r="E17" s="121">
        <f t="shared" si="0"/>
        <v>0.20825456836798995</v>
      </c>
      <c r="F17" s="120">
        <v>1764</v>
      </c>
      <c r="G17" s="121">
        <f t="shared" si="3"/>
        <v>-0.54002607561929594</v>
      </c>
      <c r="H17" s="120">
        <v>3914</v>
      </c>
      <c r="I17" s="121">
        <f t="shared" si="4"/>
        <v>1.2188208616780045</v>
      </c>
      <c r="J17" s="120">
        <v>4578</v>
      </c>
      <c r="K17" s="121">
        <f t="shared" si="5"/>
        <v>0.16964741951967288</v>
      </c>
      <c r="L17" s="120">
        <v>4521</v>
      </c>
      <c r="M17" s="121">
        <f t="shared" si="1"/>
        <v>-1.2450851900393189E-2</v>
      </c>
      <c r="N17" s="120">
        <v>5087</v>
      </c>
      <c r="O17" s="121">
        <f t="shared" si="6"/>
        <v>0.12519354125193538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4636</v>
      </c>
      <c r="D18" s="120">
        <v>4677</v>
      </c>
      <c r="E18" s="121">
        <f t="shared" si="0"/>
        <v>8.8438308886971129E-3</v>
      </c>
      <c r="F18" s="120">
        <v>1764</v>
      </c>
      <c r="G18" s="121">
        <f t="shared" si="3"/>
        <v>-0.62283515073765239</v>
      </c>
      <c r="H18" s="120">
        <v>3380</v>
      </c>
      <c r="I18" s="121">
        <f t="shared" si="4"/>
        <v>0.91609977324263037</v>
      </c>
      <c r="J18" s="120">
        <v>4025</v>
      </c>
      <c r="K18" s="121">
        <f t="shared" si="5"/>
        <v>0.19082840236686383</v>
      </c>
      <c r="L18" s="120">
        <v>4419</v>
      </c>
      <c r="M18" s="121">
        <f t="shared" si="1"/>
        <v>9.7888198757764E-2</v>
      </c>
      <c r="N18" s="120">
        <v>4919</v>
      </c>
      <c r="O18" s="121">
        <f t="shared" si="6"/>
        <v>0.11314777098891149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5331</v>
      </c>
      <c r="D19" s="120">
        <v>6020</v>
      </c>
      <c r="E19" s="121">
        <f t="shared" si="0"/>
        <v>0.12924404426936786</v>
      </c>
      <c r="F19" s="120">
        <v>1763</v>
      </c>
      <c r="G19" s="121">
        <f t="shared" si="3"/>
        <v>-0.70714285714285707</v>
      </c>
      <c r="H19" s="120">
        <v>4448</v>
      </c>
      <c r="I19" s="121">
        <f t="shared" si="4"/>
        <v>1.5229722064662505</v>
      </c>
      <c r="J19" s="120">
        <v>4838</v>
      </c>
      <c r="K19" s="121">
        <f t="shared" si="5"/>
        <v>8.7679856115107979E-2</v>
      </c>
      <c r="L19" s="120">
        <v>4964</v>
      </c>
      <c r="M19" s="121">
        <f t="shared" si="1"/>
        <v>2.6043819760231512E-2</v>
      </c>
      <c r="N19" s="120">
        <v>5464</v>
      </c>
      <c r="O19" s="121">
        <f t="shared" si="6"/>
        <v>0.10072522159548747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5384</v>
      </c>
      <c r="D20" s="120">
        <v>5767</v>
      </c>
      <c r="E20" s="121">
        <f t="shared" si="0"/>
        <v>7.113670133729566E-2</v>
      </c>
      <c r="F20" s="120">
        <v>1794</v>
      </c>
      <c r="G20" s="121">
        <f t="shared" si="3"/>
        <v>-0.6889197156233744</v>
      </c>
      <c r="H20" s="120">
        <v>4543</v>
      </c>
      <c r="I20" s="121">
        <f t="shared" si="4"/>
        <v>1.5323299888517279</v>
      </c>
      <c r="J20" s="120">
        <v>5166</v>
      </c>
      <c r="K20" s="121">
        <f t="shared" si="5"/>
        <v>0.13713405238828957</v>
      </c>
      <c r="L20" s="120">
        <v>4585</v>
      </c>
      <c r="M20" s="121">
        <f t="shared" si="1"/>
        <v>-0.11246612466124661</v>
      </c>
      <c r="N20" s="120">
        <v>5228</v>
      </c>
      <c r="O20" s="121">
        <f t="shared" si="6"/>
        <v>0.14023991275899683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53986</v>
      </c>
      <c r="D21" s="123">
        <v>55887</v>
      </c>
      <c r="E21" s="124">
        <f t="shared" si="0"/>
        <v>3.521283295669253E-2</v>
      </c>
      <c r="F21" s="123">
        <v>24221</v>
      </c>
      <c r="G21" s="124">
        <f>F21/D21-1</f>
        <v>-0.56660761894537193</v>
      </c>
      <c r="H21" s="123">
        <v>33444</v>
      </c>
      <c r="I21" s="124">
        <f t="shared" si="4"/>
        <v>0.38078526898146237</v>
      </c>
      <c r="J21" s="123">
        <v>51485</v>
      </c>
      <c r="K21" s="124">
        <f t="shared" si="5"/>
        <v>0.53943906231312044</v>
      </c>
      <c r="L21" s="123">
        <v>58157</v>
      </c>
      <c r="M21" s="124">
        <f t="shared" si="1"/>
        <v>0.12959114305137409</v>
      </c>
      <c r="N21" s="123">
        <v>57388</v>
      </c>
      <c r="O21" s="124">
        <f t="shared" si="6"/>
        <v>-1.3222827862510056E-2</v>
      </c>
      <c r="P21" s="123">
        <v>36026</v>
      </c>
      <c r="Q21" s="124">
        <v>-1.8097574270918515E-2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EA434766-C12D-42F9-9D8E-16CE436C6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CC39B0-4545-41BB-9D93-2FECB1E45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957C7E-A4A2-4199-9B36-C00009B53AEE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2025-12-17T13:43:09Z</dcterms:created>
  <dcterms:modified xsi:type="dcterms:W3CDTF">2025-12-22T11:02:03Z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