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58" documentId="8_{6C696400-07A8-4503-A869-440079259CE2}" xr6:coauthVersionLast="47" xr6:coauthVersionMax="47" xr10:uidLastSave="{8BDD25E4-EA37-4293-8871-05DE66D4E789}"/>
  <bookViews>
    <workbookView xWindow="-120" yWindow="-120" windowWidth="29040" windowHeight="15720" xr2:uid="{FE2FDBEC-87F7-4199-91D8-6ACCB5BD094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M66" i="10" l="1"/>
  <c r="M65" i="10"/>
  <c r="M64" i="10"/>
  <c r="M63" i="10"/>
  <c r="M62" i="10"/>
  <c r="M61" i="10"/>
  <c r="M60" i="10"/>
  <c r="M59" i="10"/>
  <c r="M58" i="10"/>
  <c r="M57" i="10"/>
  <c r="M56" i="10"/>
  <c r="M55" i="10"/>
  <c r="M54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G66" i="10"/>
  <c r="G65" i="10"/>
  <c r="G64" i="10"/>
  <c r="G63" i="10"/>
  <c r="G62" i="10"/>
  <c r="G61" i="10"/>
  <c r="G60" i="10"/>
  <c r="G59" i="10"/>
  <c r="G58" i="10"/>
  <c r="H58" i="10" s="1"/>
  <c r="G57" i="10"/>
  <c r="G56" i="10"/>
  <c r="G55" i="10"/>
  <c r="G54" i="10"/>
  <c r="E66" i="10"/>
  <c r="E65" i="10"/>
  <c r="E64" i="10"/>
  <c r="E63" i="10"/>
  <c r="F63" i="10" s="1"/>
  <c r="E62" i="10"/>
  <c r="E61" i="10"/>
  <c r="E60" i="10"/>
  <c r="E59" i="10"/>
  <c r="E58" i="10"/>
  <c r="E57" i="10"/>
  <c r="E56" i="10"/>
  <c r="E55" i="10"/>
  <c r="H55" i="10" s="1"/>
  <c r="E54" i="10"/>
  <c r="C66" i="10"/>
  <c r="C65" i="10"/>
  <c r="C64" i="10"/>
  <c r="C63" i="10"/>
  <c r="C62" i="10"/>
  <c r="C61" i="10"/>
  <c r="C60" i="10"/>
  <c r="F60" i="10" s="1"/>
  <c r="C59" i="10"/>
  <c r="C58" i="10"/>
  <c r="C57" i="10"/>
  <c r="C56" i="10"/>
  <c r="C55" i="10"/>
  <c r="C54" i="10"/>
  <c r="M135" i="43"/>
  <c r="K135" i="43"/>
  <c r="S5" i="43"/>
  <c r="R5" i="43"/>
  <c r="J5" i="43"/>
  <c r="F5" i="43"/>
  <c r="M135" i="42"/>
  <c r="K135" i="42"/>
  <c r="I135" i="42"/>
  <c r="H135" i="42"/>
  <c r="G135" i="42"/>
  <c r="T5" i="42"/>
  <c r="R5" i="42"/>
  <c r="Q5" i="42"/>
  <c r="L5" i="42"/>
  <c r="N5" i="42"/>
  <c r="J5" i="42"/>
  <c r="I5" i="42"/>
  <c r="F5" i="42"/>
  <c r="O135" i="41"/>
  <c r="K135" i="41"/>
  <c r="S5" i="41"/>
  <c r="N5" i="41"/>
  <c r="M5" i="41"/>
  <c r="L5" i="41"/>
  <c r="I5" i="41"/>
  <c r="I133" i="40"/>
  <c r="H133" i="40"/>
  <c r="G133" i="40"/>
  <c r="T5" i="40"/>
  <c r="P5" i="40"/>
  <c r="L5" i="40"/>
  <c r="J5" i="40"/>
  <c r="I5" i="40"/>
  <c r="H5" i="40"/>
  <c r="K133" i="39"/>
  <c r="I133" i="39"/>
  <c r="H133" i="39"/>
  <c r="G133" i="39"/>
  <c r="L133" i="38"/>
  <c r="K133" i="38"/>
  <c r="I133" i="38"/>
  <c r="H133" i="38"/>
  <c r="N133" i="38"/>
  <c r="J5" i="38"/>
  <c r="O123" i="37"/>
  <c r="M123" i="37"/>
  <c r="I123" i="37"/>
  <c r="G123" i="37"/>
  <c r="S5" i="37"/>
  <c r="M5" i="37"/>
  <c r="R5" i="37"/>
  <c r="AX7" i="35"/>
  <c r="AF7" i="35"/>
  <c r="H96" i="31"/>
  <c r="J96" i="31"/>
  <c r="D96" i="31"/>
  <c r="L74" i="31"/>
  <c r="F74" i="31"/>
  <c r="J74" i="31"/>
  <c r="H74" i="31"/>
  <c r="D74" i="31"/>
  <c r="J52" i="31"/>
  <c r="D52" i="31"/>
  <c r="L52" i="31"/>
  <c r="H52" i="31"/>
  <c r="F52" i="31"/>
  <c r="H30" i="31"/>
  <c r="L8" i="31"/>
  <c r="J8" i="31"/>
  <c r="F8" i="31"/>
  <c r="H8" i="31"/>
  <c r="D8" i="31"/>
  <c r="L272" i="30"/>
  <c r="H272" i="30"/>
  <c r="D272" i="30"/>
  <c r="J272" i="30"/>
  <c r="F272" i="30"/>
  <c r="C271" i="30"/>
  <c r="B270" i="30"/>
  <c r="L250" i="30"/>
  <c r="J250" i="30"/>
  <c r="D250" i="30"/>
  <c r="F250" i="30"/>
  <c r="C249" i="30"/>
  <c r="B248" i="30"/>
  <c r="L228" i="30"/>
  <c r="D228" i="30"/>
  <c r="H228" i="30"/>
  <c r="F228" i="30"/>
  <c r="C227" i="30"/>
  <c r="B226" i="30"/>
  <c r="L206" i="30"/>
  <c r="J206" i="30"/>
  <c r="D206" i="30"/>
  <c r="F206" i="30"/>
  <c r="C205" i="30"/>
  <c r="B204" i="30"/>
  <c r="D184" i="30"/>
  <c r="L184" i="30"/>
  <c r="H184" i="30"/>
  <c r="F184" i="30"/>
  <c r="C183" i="30"/>
  <c r="B182" i="30"/>
  <c r="L162" i="30"/>
  <c r="J162" i="30"/>
  <c r="D162" i="30"/>
  <c r="F162" i="30"/>
  <c r="C161" i="30"/>
  <c r="B160" i="30"/>
  <c r="L140" i="30"/>
  <c r="J140" i="30"/>
  <c r="F140" i="30"/>
  <c r="D140" i="30"/>
  <c r="H140" i="30"/>
  <c r="C139" i="30"/>
  <c r="B138" i="30"/>
  <c r="L118" i="30"/>
  <c r="J118" i="30"/>
  <c r="F118" i="30"/>
  <c r="D118" i="30"/>
  <c r="H118" i="30"/>
  <c r="C117" i="30"/>
  <c r="B116" i="30"/>
  <c r="L96" i="30"/>
  <c r="F96" i="30"/>
  <c r="D96" i="30"/>
  <c r="J96" i="30"/>
  <c r="C95" i="30"/>
  <c r="J74" i="30"/>
  <c r="D74" i="30"/>
  <c r="L74" i="30"/>
  <c r="C73" i="30"/>
  <c r="J52" i="30"/>
  <c r="F52" i="30"/>
  <c r="D52" i="30"/>
  <c r="C51" i="30"/>
  <c r="H30" i="30"/>
  <c r="D30" i="30"/>
  <c r="L30" i="30"/>
  <c r="J30" i="30"/>
  <c r="F30" i="30"/>
  <c r="C29" i="30"/>
  <c r="F8" i="30"/>
  <c r="D8" i="30"/>
  <c r="J8" i="30"/>
  <c r="H8" i="30"/>
  <c r="C7" i="30"/>
  <c r="L6" i="28"/>
  <c r="K6" i="28"/>
  <c r="J6" i="28"/>
  <c r="B4" i="28"/>
  <c r="M6" i="27"/>
  <c r="J6" i="27"/>
  <c r="L6" i="27"/>
  <c r="B3" i="27"/>
  <c r="B4" i="26"/>
  <c r="D96" i="25"/>
  <c r="J96" i="25"/>
  <c r="L74" i="25"/>
  <c r="H74" i="25"/>
  <c r="J74" i="25"/>
  <c r="L52" i="25"/>
  <c r="F52" i="25"/>
  <c r="D52" i="25"/>
  <c r="L30" i="25"/>
  <c r="F30" i="25"/>
  <c r="L8" i="25"/>
  <c r="J8" i="25"/>
  <c r="F8" i="25"/>
  <c r="D8" i="25"/>
  <c r="H254" i="24"/>
  <c r="F254" i="24"/>
  <c r="D254" i="24"/>
  <c r="C253" i="24"/>
  <c r="B252" i="24"/>
  <c r="H228" i="24"/>
  <c r="F228" i="24"/>
  <c r="D228" i="24"/>
  <c r="C227" i="24"/>
  <c r="B226" i="24"/>
  <c r="H206" i="24"/>
  <c r="F206" i="24"/>
  <c r="D206" i="24"/>
  <c r="C205" i="24"/>
  <c r="B204" i="24"/>
  <c r="F184" i="24"/>
  <c r="D184" i="24"/>
  <c r="H184" i="24"/>
  <c r="C183" i="24"/>
  <c r="B182" i="24"/>
  <c r="F162" i="24"/>
  <c r="D162" i="24"/>
  <c r="H162" i="24"/>
  <c r="C161" i="24"/>
  <c r="B160" i="24"/>
  <c r="F140" i="24"/>
  <c r="D140" i="24"/>
  <c r="H140" i="24"/>
  <c r="C139" i="24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C51" i="24"/>
  <c r="D30" i="24"/>
  <c r="H30" i="24"/>
  <c r="C29" i="24"/>
  <c r="L8" i="24"/>
  <c r="H8" i="24"/>
  <c r="F8" i="24"/>
  <c r="D8" i="24"/>
  <c r="AB7" i="22"/>
  <c r="L7" i="22"/>
  <c r="K7" i="22"/>
  <c r="B4" i="22"/>
  <c r="R8" i="21"/>
  <c r="H8" i="21"/>
  <c r="B5" i="21"/>
  <c r="V7" i="19"/>
  <c r="U7" i="19"/>
  <c r="N7" i="19"/>
  <c r="M7" i="19"/>
  <c r="F7" i="19"/>
  <c r="E7" i="19"/>
  <c r="B4" i="19"/>
  <c r="B3" i="18"/>
  <c r="X7" i="17"/>
  <c r="W7" i="17"/>
  <c r="M7" i="17"/>
  <c r="L7" i="17"/>
  <c r="K7" i="17"/>
  <c r="I7" i="17"/>
  <c r="B4" i="17"/>
  <c r="AA7" i="16"/>
  <c r="Y7" i="16"/>
  <c r="X7" i="16"/>
  <c r="B4" i="16"/>
  <c r="Y7" i="15"/>
  <c r="X7" i="15"/>
  <c r="M7" i="15"/>
  <c r="K7" i="15"/>
  <c r="J7" i="15"/>
  <c r="B4" i="15"/>
  <c r="V9" i="14"/>
  <c r="T9" i="14"/>
  <c r="U9" i="14"/>
  <c r="K9" i="14"/>
  <c r="I9" i="14"/>
  <c r="J9" i="14"/>
  <c r="B6" i="14"/>
  <c r="AA6" i="13"/>
  <c r="J6" i="13"/>
  <c r="B3" i="13"/>
  <c r="X5" i="12"/>
  <c r="W5" i="12"/>
  <c r="V5" i="12"/>
  <c r="U5" i="12"/>
  <c r="N5" i="12"/>
  <c r="H53" i="10"/>
  <c r="D53" i="10"/>
  <c r="L53" i="10"/>
  <c r="C52" i="10"/>
  <c r="L30" i="10"/>
  <c r="J30" i="10"/>
  <c r="H30" i="10"/>
  <c r="D30" i="10"/>
  <c r="C29" i="10"/>
  <c r="L8" i="10"/>
  <c r="J8" i="10"/>
  <c r="H8" i="10"/>
  <c r="D8" i="10"/>
  <c r="C7" i="10"/>
  <c r="S8" i="9"/>
  <c r="P8" i="9"/>
  <c r="D272" i="8"/>
  <c r="L272" i="8"/>
  <c r="J272" i="8"/>
  <c r="H272" i="8"/>
  <c r="F272" i="8"/>
  <c r="C271" i="8"/>
  <c r="B270" i="8"/>
  <c r="D250" i="8"/>
  <c r="L250" i="8"/>
  <c r="J250" i="8"/>
  <c r="H250" i="8"/>
  <c r="F250" i="8"/>
  <c r="C249" i="8"/>
  <c r="B248" i="8"/>
  <c r="D228" i="8"/>
  <c r="L228" i="8"/>
  <c r="J228" i="8"/>
  <c r="H228" i="8"/>
  <c r="F228" i="8"/>
  <c r="C227" i="8"/>
  <c r="B226" i="8"/>
  <c r="J206" i="8"/>
  <c r="D206" i="8"/>
  <c r="L206" i="8"/>
  <c r="H206" i="8"/>
  <c r="F206" i="8"/>
  <c r="C205" i="8"/>
  <c r="B204" i="8"/>
  <c r="L184" i="8"/>
  <c r="J184" i="8"/>
  <c r="D184" i="8"/>
  <c r="H184" i="8"/>
  <c r="F184" i="8"/>
  <c r="C183" i="8"/>
  <c r="B182" i="8"/>
  <c r="L162" i="8"/>
  <c r="J162" i="8"/>
  <c r="D162" i="8"/>
  <c r="H162" i="8"/>
  <c r="F162" i="8"/>
  <c r="C161" i="8"/>
  <c r="B160" i="8"/>
  <c r="L140" i="8"/>
  <c r="J140" i="8"/>
  <c r="D140" i="8"/>
  <c r="H140" i="8"/>
  <c r="F140" i="8"/>
  <c r="C139" i="8"/>
  <c r="B138" i="8"/>
  <c r="D118" i="8"/>
  <c r="L118" i="8"/>
  <c r="J118" i="8"/>
  <c r="H118" i="8"/>
  <c r="F118" i="8"/>
  <c r="C117" i="8"/>
  <c r="B116" i="8"/>
  <c r="L96" i="8"/>
  <c r="J96" i="8"/>
  <c r="D96" i="8"/>
  <c r="H96" i="8"/>
  <c r="F96" i="8"/>
  <c r="C95" i="8"/>
  <c r="L74" i="8"/>
  <c r="J74" i="8"/>
  <c r="H74" i="8"/>
  <c r="D74" i="8"/>
  <c r="C73" i="8"/>
  <c r="J52" i="8"/>
  <c r="H52" i="8"/>
  <c r="D52" i="8"/>
  <c r="F52" i="8"/>
  <c r="C51" i="8"/>
  <c r="J30" i="8"/>
  <c r="H30" i="8"/>
  <c r="D30" i="8"/>
  <c r="L30" i="8"/>
  <c r="F30" i="8"/>
  <c r="C29" i="8"/>
  <c r="L8" i="8"/>
  <c r="H8" i="8"/>
  <c r="F8" i="8"/>
  <c r="D8" i="8"/>
  <c r="J8" i="8"/>
  <c r="C7" i="8"/>
  <c r="V6" i="6"/>
  <c r="U6" i="6"/>
  <c r="B3" i="6"/>
  <c r="M6" i="5"/>
  <c r="L6" i="5"/>
  <c r="J6" i="5"/>
  <c r="B3" i="5"/>
  <c r="N152" i="3"/>
  <c r="N79" i="3"/>
  <c r="N6" i="3"/>
  <c r="M6" i="3"/>
  <c r="N31" i="2"/>
  <c r="K31" i="2"/>
  <c r="M31" i="2"/>
  <c r="N6" i="2"/>
  <c r="B39" i="1"/>
  <c r="B38" i="1"/>
  <c r="B37" i="1"/>
  <c r="M2" i="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G104" i="26"/>
  <c r="L218" i="24"/>
  <c r="J197" i="24"/>
  <c r="F100" i="24"/>
  <c r="H53" i="24"/>
  <c r="J41" i="24"/>
  <c r="L31" i="24"/>
  <c r="J14" i="24"/>
  <c r="C162" i="21"/>
  <c r="F78" i="21"/>
  <c r="C50" i="21"/>
  <c r="D36" i="21"/>
  <c r="O22" i="21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L109" i="25"/>
  <c r="H216" i="24"/>
  <c r="F196" i="24"/>
  <c r="H80" i="24"/>
  <c r="F41" i="24"/>
  <c r="F34" i="24"/>
  <c r="H31" i="24"/>
  <c r="L20" i="24"/>
  <c r="E119" i="22"/>
  <c r="G77" i="22"/>
  <c r="F92" i="21"/>
  <c r="E78" i="21"/>
  <c r="C36" i="21"/>
  <c r="N22" i="21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J267" i="24"/>
  <c r="F215" i="24"/>
  <c r="L121" i="24"/>
  <c r="H40" i="24"/>
  <c r="J37" i="24"/>
  <c r="C119" i="22"/>
  <c r="C77" i="22"/>
  <c r="S21" i="22"/>
  <c r="F106" i="21"/>
  <c r="E92" i="21"/>
  <c r="C78" i="21"/>
  <c r="F64" i="21"/>
  <c r="M22" i="21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F128" i="24"/>
  <c r="L80" i="24"/>
  <c r="J43" i="24"/>
  <c r="L18" i="24"/>
  <c r="H12" i="24"/>
  <c r="F19" i="24"/>
  <c r="C133" i="22"/>
  <c r="H21" i="22"/>
  <c r="F148" i="21"/>
  <c r="E134" i="21"/>
  <c r="C120" i="21"/>
  <c r="E22" i="21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W78" i="18"/>
  <c r="O78" i="18"/>
  <c r="G78" i="18"/>
  <c r="C76" i="18"/>
  <c r="J131" i="24"/>
  <c r="L43" i="24"/>
  <c r="E63" i="22"/>
  <c r="F120" i="21"/>
  <c r="C106" i="21"/>
  <c r="C64" i="21"/>
  <c r="F36" i="21"/>
  <c r="P160" i="18"/>
  <c r="G148" i="18"/>
  <c r="F134" i="18"/>
  <c r="X120" i="18"/>
  <c r="F118" i="18"/>
  <c r="X104" i="18"/>
  <c r="O92" i="18"/>
  <c r="N78" i="18"/>
  <c r="U76" i="18"/>
  <c r="E76" i="18"/>
  <c r="C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G35" i="17"/>
  <c r="C9" i="17"/>
  <c r="E161" i="16"/>
  <c r="F149" i="16"/>
  <c r="D147" i="16"/>
  <c r="E135" i="16"/>
  <c r="C133" i="16"/>
  <c r="D121" i="16"/>
  <c r="C107" i="16"/>
  <c r="F142" i="24"/>
  <c r="L64" i="24"/>
  <c r="G133" i="22"/>
  <c r="E120" i="21"/>
  <c r="F22" i="21"/>
  <c r="N160" i="18"/>
  <c r="F148" i="18"/>
  <c r="X134" i="18"/>
  <c r="E132" i="18"/>
  <c r="W118" i="18"/>
  <c r="D118" i="18"/>
  <c r="V104" i="18"/>
  <c r="N92" i="18"/>
  <c r="D76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J18" i="24"/>
  <c r="G91" i="22"/>
  <c r="R21" i="22"/>
  <c r="F134" i="21"/>
  <c r="D22" i="21"/>
  <c r="N9" i="19"/>
  <c r="W148" i="18"/>
  <c r="D148" i="18"/>
  <c r="V134" i="18"/>
  <c r="D132" i="18"/>
  <c r="V118" i="18"/>
  <c r="M106" i="18"/>
  <c r="L92" i="18"/>
  <c r="P90" i="18"/>
  <c r="P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G21" i="17"/>
  <c r="C161" i="16"/>
  <c r="D149" i="16"/>
  <c r="C135" i="16"/>
  <c r="G105" i="16"/>
  <c r="F91" i="16"/>
  <c r="F87" i="25"/>
  <c r="F81" i="24"/>
  <c r="F16" i="24"/>
  <c r="C35" i="22"/>
  <c r="C134" i="21"/>
  <c r="F50" i="21"/>
  <c r="N107" i="19"/>
  <c r="N105" i="19"/>
  <c r="V148" i="18"/>
  <c r="C146" i="18"/>
  <c r="U132" i="18"/>
  <c r="P120" i="18"/>
  <c r="L106" i="18"/>
  <c r="P104" i="18"/>
  <c r="G92" i="18"/>
  <c r="F78" i="18"/>
  <c r="O76" i="18"/>
  <c r="M64" i="18"/>
  <c r="W50" i="18"/>
  <c r="O50" i="18"/>
  <c r="G50" i="18"/>
  <c r="C48" i="18"/>
  <c r="U34" i="18"/>
  <c r="M34" i="18"/>
  <c r="E34" i="18"/>
  <c r="F61" i="25"/>
  <c r="F265" i="24"/>
  <c r="J168" i="24"/>
  <c r="F131" i="24"/>
  <c r="C92" i="21"/>
  <c r="V160" i="18"/>
  <c r="N148" i="18"/>
  <c r="M132" i="18"/>
  <c r="L118" i="18"/>
  <c r="D106" i="18"/>
  <c r="V92" i="18"/>
  <c r="C90" i="18"/>
  <c r="X64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C37" i="17"/>
  <c r="C21" i="17"/>
  <c r="N147" i="19"/>
  <c r="V77" i="19"/>
  <c r="N21" i="19"/>
  <c r="X146" i="18"/>
  <c r="O118" i="18"/>
  <c r="N104" i="18"/>
  <c r="W62" i="18"/>
  <c r="N50" i="18"/>
  <c r="M36" i="18"/>
  <c r="N20" i="18"/>
  <c r="L8" i="18"/>
  <c r="D161" i="16"/>
  <c r="E149" i="16"/>
  <c r="C121" i="16"/>
  <c r="F119" i="16"/>
  <c r="G107" i="16"/>
  <c r="D91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F162" i="21"/>
  <c r="E64" i="21"/>
  <c r="V9" i="19"/>
  <c r="X160" i="18"/>
  <c r="N118" i="18"/>
  <c r="X78" i="18"/>
  <c r="U64" i="18"/>
  <c r="U62" i="18"/>
  <c r="M50" i="18"/>
  <c r="L34" i="18"/>
  <c r="M20" i="18"/>
  <c r="G9" i="17"/>
  <c r="C149" i="16"/>
  <c r="G147" i="16"/>
  <c r="E119" i="16"/>
  <c r="F107" i="16"/>
  <c r="C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C121" i="14"/>
  <c r="E93" i="14"/>
  <c r="E51" i="19"/>
  <c r="P146" i="18"/>
  <c r="L132" i="18"/>
  <c r="G118" i="18"/>
  <c r="F104" i="18"/>
  <c r="W92" i="18"/>
  <c r="V78" i="18"/>
  <c r="W76" i="18"/>
  <c r="P62" i="18"/>
  <c r="O48" i="18"/>
  <c r="G36" i="18"/>
  <c r="W22" i="18"/>
  <c r="G22" i="18"/>
  <c r="G77" i="17"/>
  <c r="F63" i="17"/>
  <c r="G51" i="17"/>
  <c r="E49" i="17"/>
  <c r="F37" i="17"/>
  <c r="D35" i="17"/>
  <c r="E23" i="17"/>
  <c r="F21" i="17"/>
  <c r="F9" i="17"/>
  <c r="F147" i="16"/>
  <c r="G135" i="16"/>
  <c r="D119" i="16"/>
  <c r="E107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E135" i="14"/>
  <c r="G107" i="14"/>
  <c r="D93" i="14"/>
  <c r="L36" i="24"/>
  <c r="V161" i="19"/>
  <c r="F37" i="19"/>
  <c r="V35" i="19"/>
  <c r="F9" i="19"/>
  <c r="F160" i="18"/>
  <c r="U106" i="18"/>
  <c r="P78" i="18"/>
  <c r="M76" i="18"/>
  <c r="O62" i="18"/>
  <c r="F50" i="18"/>
  <c r="X36" i="18"/>
  <c r="E36" i="18"/>
  <c r="C22" i="18"/>
  <c r="W20" i="18"/>
  <c r="G20" i="18"/>
  <c r="U8" i="18"/>
  <c r="E8" i="18"/>
  <c r="G91" i="17"/>
  <c r="F77" i="17"/>
  <c r="G65" i="17"/>
  <c r="F51" i="17"/>
  <c r="D49" i="17"/>
  <c r="E37" i="17"/>
  <c r="C35" i="17"/>
  <c r="D23" i="17"/>
  <c r="E21" i="17"/>
  <c r="E9" i="17"/>
  <c r="E147" i="16"/>
  <c r="F135" i="16"/>
  <c r="C119" i="16"/>
  <c r="D107" i="16"/>
  <c r="F105" i="16"/>
  <c r="G93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F210" i="24"/>
  <c r="L174" i="24"/>
  <c r="F35" i="24"/>
  <c r="E148" i="21"/>
  <c r="N23" i="19"/>
  <c r="V21" i="19"/>
  <c r="L148" i="18"/>
  <c r="C120" i="18"/>
  <c r="G62" i="18"/>
  <c r="U50" i="18"/>
  <c r="P36" i="18"/>
  <c r="O22" i="18"/>
  <c r="C20" i="18"/>
  <c r="F149" i="17"/>
  <c r="G161" i="16"/>
  <c r="E133" i="16"/>
  <c r="F121" i="16"/>
  <c r="C105" i="16"/>
  <c r="D93" i="16"/>
  <c r="G91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H192" i="24"/>
  <c r="F35" i="19"/>
  <c r="F92" i="18"/>
  <c r="O20" i="18"/>
  <c r="D8" i="18"/>
  <c r="G107" i="17"/>
  <c r="F65" i="17"/>
  <c r="C49" i="17"/>
  <c r="D21" i="17"/>
  <c r="C93" i="16"/>
  <c r="E79" i="16"/>
  <c r="D133" i="15"/>
  <c r="D35" i="15"/>
  <c r="F149" i="14"/>
  <c r="G121" i="14"/>
  <c r="G93" i="14"/>
  <c r="E65" i="14"/>
  <c r="G37" i="14"/>
  <c r="D23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H108" i="8"/>
  <c r="J106" i="8"/>
  <c r="L104" i="8"/>
  <c r="H100" i="8"/>
  <c r="J98" i="8"/>
  <c r="H43" i="8"/>
  <c r="J41" i="8"/>
  <c r="L39" i="8"/>
  <c r="H35" i="8"/>
  <c r="J33" i="8"/>
  <c r="L31" i="8"/>
  <c r="L20" i="8"/>
  <c r="H16" i="8"/>
  <c r="J14" i="8"/>
  <c r="L12" i="8"/>
  <c r="G21" i="22"/>
  <c r="E106" i="21"/>
  <c r="F119" i="19"/>
  <c r="O148" i="18"/>
  <c r="D92" i="18"/>
  <c r="L76" i="18"/>
  <c r="X62" i="18"/>
  <c r="W48" i="18"/>
  <c r="F20" i="18"/>
  <c r="C8" i="18"/>
  <c r="C23" i="17"/>
  <c r="D79" i="16"/>
  <c r="G37" i="16"/>
  <c r="C133" i="15"/>
  <c r="F91" i="15"/>
  <c r="F49" i="15"/>
  <c r="G21" i="15"/>
  <c r="E149" i="14"/>
  <c r="E121" i="14"/>
  <c r="D65" i="14"/>
  <c r="F37" i="14"/>
  <c r="C23" i="14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E11" i="9"/>
  <c r="G9" i="9"/>
  <c r="J109" i="8"/>
  <c r="L107" i="8"/>
  <c r="H103" i="8"/>
  <c r="J101" i="8"/>
  <c r="L99" i="8"/>
  <c r="L80" i="8"/>
  <c r="J55" i="8"/>
  <c r="L42" i="8"/>
  <c r="H38" i="8"/>
  <c r="J36" i="8"/>
  <c r="L34" i="8"/>
  <c r="H19" i="8"/>
  <c r="J17" i="8"/>
  <c r="L15" i="8"/>
  <c r="H11" i="8"/>
  <c r="J9" i="8"/>
  <c r="P134" i="18"/>
  <c r="G76" i="18"/>
  <c r="M62" i="18"/>
  <c r="D34" i="18"/>
  <c r="E20" i="18"/>
  <c r="F119" i="17"/>
  <c r="C77" i="16"/>
  <c r="G35" i="16"/>
  <c r="E147" i="15"/>
  <c r="E49" i="15"/>
  <c r="F21" i="15"/>
  <c r="C149" i="14"/>
  <c r="C65" i="14"/>
  <c r="E37" i="14"/>
  <c r="D53" i="12"/>
  <c r="D105" i="11"/>
  <c r="D101" i="11"/>
  <c r="D97" i="11"/>
  <c r="D85" i="11"/>
  <c r="D81" i="11"/>
  <c r="D77" i="11"/>
  <c r="H65" i="10"/>
  <c r="F59" i="10"/>
  <c r="H57" i="10"/>
  <c r="L39" i="10"/>
  <c r="L31" i="10"/>
  <c r="J14" i="10"/>
  <c r="M18" i="9"/>
  <c r="E18" i="9"/>
  <c r="G16" i="9"/>
  <c r="I14" i="9"/>
  <c r="M10" i="9"/>
  <c r="E10" i="9"/>
  <c r="H282" i="8"/>
  <c r="J280" i="8"/>
  <c r="L278" i="8"/>
  <c r="H274" i="8"/>
  <c r="H260" i="8"/>
  <c r="J258" i="8"/>
  <c r="L256" i="8"/>
  <c r="H252" i="8"/>
  <c r="H238" i="8"/>
  <c r="J236" i="8"/>
  <c r="L234" i="8"/>
  <c r="H230" i="8"/>
  <c r="H216" i="8"/>
  <c r="J214" i="8"/>
  <c r="L212" i="8"/>
  <c r="H208" i="8"/>
  <c r="H194" i="8"/>
  <c r="J192" i="8"/>
  <c r="L190" i="8"/>
  <c r="F188" i="8"/>
  <c r="H186" i="8"/>
  <c r="F174" i="8"/>
  <c r="H172" i="8"/>
  <c r="J170" i="8"/>
  <c r="L168" i="8"/>
  <c r="F166" i="8"/>
  <c r="H164" i="8"/>
  <c r="F152" i="8"/>
  <c r="H150" i="8"/>
  <c r="J148" i="8"/>
  <c r="L146" i="8"/>
  <c r="F144" i="8"/>
  <c r="H142" i="8"/>
  <c r="F130" i="8"/>
  <c r="H128" i="8"/>
  <c r="J126" i="8"/>
  <c r="L124" i="8"/>
  <c r="J12" i="24"/>
  <c r="F107" i="19"/>
  <c r="N134" i="18"/>
  <c r="G48" i="18"/>
  <c r="W36" i="18"/>
  <c r="C34" i="18"/>
  <c r="F93" i="17"/>
  <c r="C77" i="17"/>
  <c r="E35" i="16"/>
  <c r="D147" i="15"/>
  <c r="G105" i="15"/>
  <c r="G63" i="15"/>
  <c r="C49" i="15"/>
  <c r="D21" i="15"/>
  <c r="G79" i="14"/>
  <c r="G51" i="14"/>
  <c r="D37" i="14"/>
  <c r="D64" i="11"/>
  <c r="D60" i="11"/>
  <c r="D56" i="11"/>
  <c r="D52" i="11"/>
  <c r="D40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H109" i="8"/>
  <c r="J107" i="8"/>
  <c r="L105" i="8"/>
  <c r="H101" i="8"/>
  <c r="J99" i="8"/>
  <c r="L97" i="8"/>
  <c r="J42" i="8"/>
  <c r="L40" i="8"/>
  <c r="H36" i="8"/>
  <c r="J34" i="8"/>
  <c r="L32" i="8"/>
  <c r="L21" i="8"/>
  <c r="H17" i="8"/>
  <c r="J15" i="8"/>
  <c r="L13" i="8"/>
  <c r="H9" i="8"/>
  <c r="X90" i="18"/>
  <c r="E50" i="18"/>
  <c r="V20" i="18"/>
  <c r="C121" i="17"/>
  <c r="D37" i="17"/>
  <c r="U21" i="17"/>
  <c r="G149" i="16"/>
  <c r="D135" i="16"/>
  <c r="D133" i="16"/>
  <c r="G121" i="16"/>
  <c r="D105" i="16"/>
  <c r="F93" i="16"/>
  <c r="E91" i="16"/>
  <c r="D65" i="16"/>
  <c r="D9" i="16"/>
  <c r="C161" i="15"/>
  <c r="C119" i="15"/>
  <c r="G77" i="15"/>
  <c r="R21" i="15"/>
  <c r="G65" i="14"/>
  <c r="D51" i="14"/>
  <c r="F23" i="14"/>
  <c r="G132" i="13"/>
  <c r="F118" i="13"/>
  <c r="E104" i="13"/>
  <c r="D90" i="13"/>
  <c r="E77" i="15"/>
  <c r="F163" i="14"/>
  <c r="E23" i="14"/>
  <c r="D104" i="13"/>
  <c r="D62" i="13"/>
  <c r="W46" i="12"/>
  <c r="W45" i="12"/>
  <c r="W26" i="12"/>
  <c r="W18" i="12"/>
  <c r="W13" i="12"/>
  <c r="C55" i="12"/>
  <c r="D59" i="11"/>
  <c r="D35" i="11"/>
  <c r="F65" i="10"/>
  <c r="L43" i="10"/>
  <c r="L63" i="10"/>
  <c r="L16" i="10"/>
  <c r="J10" i="10"/>
  <c r="E15" i="9"/>
  <c r="G13" i="9"/>
  <c r="I11" i="9"/>
  <c r="L282" i="8"/>
  <c r="F280" i="8"/>
  <c r="J276" i="8"/>
  <c r="F263" i="8"/>
  <c r="J259" i="8"/>
  <c r="H253" i="8"/>
  <c r="H236" i="8"/>
  <c r="L232" i="8"/>
  <c r="F230" i="8"/>
  <c r="L219" i="8"/>
  <c r="F217" i="8"/>
  <c r="J213" i="8"/>
  <c r="H207" i="8"/>
  <c r="J196" i="8"/>
  <c r="H190" i="8"/>
  <c r="L186" i="8"/>
  <c r="H173" i="8"/>
  <c r="L169" i="8"/>
  <c r="F167" i="8"/>
  <c r="J163" i="8"/>
  <c r="L152" i="8"/>
  <c r="F150" i="8"/>
  <c r="J146" i="8"/>
  <c r="H127" i="8"/>
  <c r="L122" i="8"/>
  <c r="H107" i="8"/>
  <c r="H106" i="8"/>
  <c r="H104" i="8"/>
  <c r="J103" i="8"/>
  <c r="J100" i="8"/>
  <c r="J97" i="8"/>
  <c r="L85" i="8"/>
  <c r="H42" i="8"/>
  <c r="H41" i="8"/>
  <c r="H39" i="8"/>
  <c r="J38" i="8"/>
  <c r="J35" i="8"/>
  <c r="J32" i="8"/>
  <c r="J31" i="8"/>
  <c r="F20" i="8"/>
  <c r="F17" i="8"/>
  <c r="F16" i="8"/>
  <c r="F14" i="8"/>
  <c r="H13" i="8"/>
  <c r="H10" i="8"/>
  <c r="F57" i="10"/>
  <c r="L35" i="10"/>
  <c r="H278" i="8"/>
  <c r="F142" i="8"/>
  <c r="F129" i="8"/>
  <c r="F123" i="8"/>
  <c r="J86" i="8"/>
  <c r="L79" i="8"/>
  <c r="F63" i="8"/>
  <c r="F60" i="8"/>
  <c r="L16" i="8"/>
  <c r="F278" i="8"/>
  <c r="E62" i="18"/>
  <c r="G133" i="17"/>
  <c r="G79" i="17"/>
  <c r="E121" i="16"/>
  <c r="C135" i="14"/>
  <c r="E107" i="14"/>
  <c r="F65" i="14"/>
  <c r="C37" i="14"/>
  <c r="G118" i="13"/>
  <c r="W42" i="12"/>
  <c r="W41" i="12"/>
  <c r="W10" i="12"/>
  <c r="D54" i="12"/>
  <c r="D107" i="11"/>
  <c r="D99" i="11"/>
  <c r="D83" i="11"/>
  <c r="D75" i="11"/>
  <c r="D19" i="11"/>
  <c r="D11" i="11"/>
  <c r="H66" i="10"/>
  <c r="L62" i="10"/>
  <c r="J56" i="10"/>
  <c r="H59" i="10"/>
  <c r="L38" i="10"/>
  <c r="J21" i="10"/>
  <c r="L11" i="10"/>
  <c r="L14" i="10"/>
  <c r="E14" i="9"/>
  <c r="G12" i="9"/>
  <c r="I10" i="9"/>
  <c r="H281" i="8"/>
  <c r="L277" i="8"/>
  <c r="F275" i="8"/>
  <c r="H284" i="8"/>
  <c r="L260" i="8"/>
  <c r="F258" i="8"/>
  <c r="J254" i="8"/>
  <c r="F241" i="8"/>
  <c r="J237" i="8"/>
  <c r="H231" i="8"/>
  <c r="H214" i="8"/>
  <c r="L210" i="8"/>
  <c r="F208" i="8"/>
  <c r="L197" i="8"/>
  <c r="F195" i="8"/>
  <c r="J191" i="8"/>
  <c r="H185" i="8"/>
  <c r="J174" i="8"/>
  <c r="H168" i="8"/>
  <c r="L164" i="8"/>
  <c r="H151" i="8"/>
  <c r="L147" i="8"/>
  <c r="F145" i="8"/>
  <c r="J141" i="8"/>
  <c r="L130" i="8"/>
  <c r="F128" i="8"/>
  <c r="J124" i="8"/>
  <c r="L123" i="8"/>
  <c r="L120" i="8"/>
  <c r="H130" i="8"/>
  <c r="F109" i="8"/>
  <c r="F108" i="8"/>
  <c r="F106" i="8"/>
  <c r="H105" i="8"/>
  <c r="H102" i="8"/>
  <c r="H99" i="8"/>
  <c r="H98" i="8"/>
  <c r="J64" i="8"/>
  <c r="F43" i="8"/>
  <c r="F41" i="8"/>
  <c r="H40" i="8"/>
  <c r="H37" i="8"/>
  <c r="H34" i="8"/>
  <c r="H33" i="8"/>
  <c r="H31" i="8"/>
  <c r="F15" i="8"/>
  <c r="F12" i="8"/>
  <c r="F9" i="8"/>
  <c r="L59" i="10"/>
  <c r="H12" i="10"/>
  <c r="G21" i="9"/>
  <c r="H261" i="8"/>
  <c r="F255" i="8"/>
  <c r="J234" i="8"/>
  <c r="J171" i="8"/>
  <c r="L144" i="8"/>
  <c r="L131" i="8"/>
  <c r="F122" i="8"/>
  <c r="F120" i="8"/>
  <c r="J85" i="8"/>
  <c r="L75" i="8"/>
  <c r="H59" i="8"/>
  <c r="L18" i="8"/>
  <c r="E106" i="18"/>
  <c r="M8" i="18"/>
  <c r="G63" i="16"/>
  <c r="D107" i="14"/>
  <c r="F79" i="14"/>
  <c r="E118" i="13"/>
  <c r="E76" i="13"/>
  <c r="T20" i="13"/>
  <c r="W38" i="12"/>
  <c r="W37" i="12"/>
  <c r="W25" i="12"/>
  <c r="W17" i="12"/>
  <c r="C54" i="12"/>
  <c r="D58" i="11"/>
  <c r="D42" i="11"/>
  <c r="D34" i="11"/>
  <c r="H61" i="10"/>
  <c r="L57" i="10"/>
  <c r="F61" i="10"/>
  <c r="F43" i="10"/>
  <c r="J39" i="10"/>
  <c r="L18" i="10"/>
  <c r="J12" i="10"/>
  <c r="J16" i="10"/>
  <c r="M21" i="9"/>
  <c r="E13" i="9"/>
  <c r="G11" i="9"/>
  <c r="I9" i="9"/>
  <c r="L284" i="8"/>
  <c r="F282" i="8"/>
  <c r="J278" i="8"/>
  <c r="H259" i="8"/>
  <c r="L255" i="8"/>
  <c r="F253" i="8"/>
  <c r="H262" i="8"/>
  <c r="L238" i="8"/>
  <c r="F236" i="8"/>
  <c r="J232" i="8"/>
  <c r="F219" i="8"/>
  <c r="J215" i="8"/>
  <c r="H209" i="8"/>
  <c r="H192" i="8"/>
  <c r="L188" i="8"/>
  <c r="F186" i="8"/>
  <c r="L175" i="8"/>
  <c r="F173" i="8"/>
  <c r="J169" i="8"/>
  <c r="H163" i="8"/>
  <c r="J152" i="8"/>
  <c r="H146" i="8"/>
  <c r="L142" i="8"/>
  <c r="H129" i="8"/>
  <c r="L125" i="8"/>
  <c r="J122" i="8"/>
  <c r="J119" i="8"/>
  <c r="F107" i="8"/>
  <c r="F104" i="8"/>
  <c r="F101" i="8"/>
  <c r="F100" i="8"/>
  <c r="F98" i="8"/>
  <c r="H97" i="8"/>
  <c r="J65" i="8"/>
  <c r="J62" i="8"/>
  <c r="J59" i="8"/>
  <c r="J58" i="8"/>
  <c r="J56" i="8"/>
  <c r="F42" i="8"/>
  <c r="F39" i="8"/>
  <c r="F36" i="8"/>
  <c r="F35" i="8"/>
  <c r="F33" i="8"/>
  <c r="H32" i="8"/>
  <c r="D31" i="11"/>
  <c r="H39" i="10"/>
  <c r="M15" i="9"/>
  <c r="L257" i="8"/>
  <c r="J251" i="8"/>
  <c r="H215" i="8"/>
  <c r="F209" i="8"/>
  <c r="J188" i="8"/>
  <c r="N79" i="19"/>
  <c r="E105" i="16"/>
  <c r="C65" i="16"/>
  <c r="F63" i="15"/>
  <c r="D79" i="14"/>
  <c r="D76" i="13"/>
  <c r="G34" i="13"/>
  <c r="W34" i="12"/>
  <c r="W33" i="12"/>
  <c r="W12" i="12"/>
  <c r="W7" i="12"/>
  <c r="W14" i="12"/>
  <c r="D104" i="11"/>
  <c r="D96" i="11"/>
  <c r="D80" i="11"/>
  <c r="D18" i="11"/>
  <c r="D10" i="11"/>
  <c r="F66" i="10"/>
  <c r="J62" i="10"/>
  <c r="H56" i="10"/>
  <c r="L40" i="10"/>
  <c r="J34" i="10"/>
  <c r="L13" i="10"/>
  <c r="I20" i="9"/>
  <c r="M16" i="9"/>
  <c r="H283" i="8"/>
  <c r="L279" i="8"/>
  <c r="F277" i="8"/>
  <c r="J273" i="8"/>
  <c r="L262" i="8"/>
  <c r="F260" i="8"/>
  <c r="J256" i="8"/>
  <c r="H237" i="8"/>
  <c r="L233" i="8"/>
  <c r="F231" i="8"/>
  <c r="H240" i="8"/>
  <c r="L216" i="8"/>
  <c r="F214" i="8"/>
  <c r="J210" i="8"/>
  <c r="F197" i="8"/>
  <c r="J193" i="8"/>
  <c r="H187" i="8"/>
  <c r="H170" i="8"/>
  <c r="L166" i="8"/>
  <c r="F164" i="8"/>
  <c r="L153" i="8"/>
  <c r="F151" i="8"/>
  <c r="J147" i="8"/>
  <c r="H141" i="8"/>
  <c r="J130" i="8"/>
  <c r="H124" i="8"/>
  <c r="H121" i="8"/>
  <c r="H120" i="8"/>
  <c r="F99" i="8"/>
  <c r="L84" i="8"/>
  <c r="L83" i="8"/>
  <c r="L81" i="8"/>
  <c r="J57" i="8"/>
  <c r="J54" i="8"/>
  <c r="F34" i="8"/>
  <c r="F31" i="8"/>
  <c r="W30" i="12"/>
  <c r="W22" i="12"/>
  <c r="G53" i="12"/>
  <c r="D63" i="11"/>
  <c r="J18" i="10"/>
  <c r="F238" i="8"/>
  <c r="L211" i="8"/>
  <c r="F192" i="8"/>
  <c r="F175" i="8"/>
  <c r="H165" i="8"/>
  <c r="J83" i="8"/>
  <c r="H53" i="8"/>
  <c r="V50" i="18"/>
  <c r="U20" i="18"/>
  <c r="G105" i="17"/>
  <c r="R9" i="17"/>
  <c r="G133" i="16"/>
  <c r="G119" i="16"/>
  <c r="G21" i="16"/>
  <c r="D63" i="15"/>
  <c r="E35" i="15"/>
  <c r="F51" i="14"/>
  <c r="R23" i="14"/>
  <c r="F132" i="13"/>
  <c r="F90" i="13"/>
  <c r="G160" i="13"/>
  <c r="D55" i="11"/>
  <c r="D39" i="11"/>
  <c r="F33" i="10"/>
  <c r="I19" i="9"/>
  <c r="J284" i="8"/>
  <c r="L274" i="8"/>
  <c r="L240" i="8"/>
  <c r="H218" i="8"/>
  <c r="L194" i="8"/>
  <c r="H148" i="8"/>
  <c r="J125" i="8"/>
  <c r="H119" i="8"/>
  <c r="L82" i="8"/>
  <c r="L76" i="8"/>
  <c r="F62" i="8"/>
  <c r="H56" i="8"/>
  <c r="L19" i="8"/>
  <c r="J59" i="31"/>
  <c r="J234" i="24"/>
  <c r="E105" i="17"/>
  <c r="C51" i="17"/>
  <c r="Q9" i="17"/>
  <c r="F133" i="16"/>
  <c r="Q21" i="15"/>
  <c r="C50" i="18"/>
  <c r="U36" i="18"/>
  <c r="D9" i="17"/>
  <c r="C147" i="16"/>
  <c r="C51" i="16"/>
  <c r="F49" i="16"/>
  <c r="C9" i="16"/>
  <c r="F161" i="15"/>
  <c r="C51" i="14"/>
  <c r="G146" i="13"/>
  <c r="G104" i="13"/>
  <c r="C90" i="13"/>
  <c r="C48" i="13"/>
  <c r="D20" i="13"/>
  <c r="W54" i="12"/>
  <c r="W53" i="12"/>
  <c r="W29" i="12"/>
  <c r="W21" i="12"/>
  <c r="W11" i="12"/>
  <c r="D62" i="11"/>
  <c r="D54" i="11"/>
  <c r="D38" i="11"/>
  <c r="D30" i="11"/>
  <c r="L65" i="10"/>
  <c r="J59" i="10"/>
  <c r="L37" i="10"/>
  <c r="F35" i="10"/>
  <c r="J31" i="10"/>
  <c r="J20" i="10"/>
  <c r="H14" i="10"/>
  <c r="L10" i="10"/>
  <c r="E21" i="9"/>
  <c r="G19" i="9"/>
  <c r="I17" i="9"/>
  <c r="M13" i="9"/>
  <c r="H280" i="8"/>
  <c r="L276" i="8"/>
  <c r="F274" i="8"/>
  <c r="L263" i="8"/>
  <c r="F261" i="8"/>
  <c r="J257" i="8"/>
  <c r="H251" i="8"/>
  <c r="J240" i="8"/>
  <c r="H234" i="8"/>
  <c r="L230" i="8"/>
  <c r="H217" i="8"/>
  <c r="L213" i="8"/>
  <c r="F211" i="8"/>
  <c r="J207" i="8"/>
  <c r="L196" i="8"/>
  <c r="F194" i="8"/>
  <c r="J190" i="8"/>
  <c r="H171" i="8"/>
  <c r="L167" i="8"/>
  <c r="F165" i="8"/>
  <c r="H174" i="8"/>
  <c r="L150" i="8"/>
  <c r="F148" i="8"/>
  <c r="J144" i="8"/>
  <c r="F131" i="8"/>
  <c r="J127" i="8"/>
  <c r="L109" i="8"/>
  <c r="L106" i="8"/>
  <c r="L103" i="8"/>
  <c r="L102" i="8"/>
  <c r="L100" i="8"/>
  <c r="F87" i="8"/>
  <c r="H86" i="8"/>
  <c r="H83" i="8"/>
  <c r="H80" i="8"/>
  <c r="H79" i="8"/>
  <c r="H77" i="8"/>
  <c r="J76" i="8"/>
  <c r="F53" i="8"/>
  <c r="L41" i="8"/>
  <c r="L38" i="8"/>
  <c r="L37" i="8"/>
  <c r="L35" i="8"/>
  <c r="H20" i="8"/>
  <c r="J19" i="8"/>
  <c r="J16" i="8"/>
  <c r="J13" i="8"/>
  <c r="J12" i="8"/>
  <c r="J10" i="8"/>
  <c r="L9" i="8"/>
  <c r="E64" i="18"/>
  <c r="O36" i="18"/>
  <c r="C147" i="17"/>
  <c r="F91" i="17"/>
  <c r="F161" i="16"/>
  <c r="E93" i="16"/>
  <c r="F23" i="16"/>
  <c r="A15" i="12"/>
  <c r="W6" i="12"/>
  <c r="E56" i="12"/>
  <c r="D84" i="11"/>
  <c r="J42" i="10"/>
  <c r="L32" i="10"/>
  <c r="G14" i="9"/>
  <c r="J281" i="8"/>
  <c r="L254" i="8"/>
  <c r="F216" i="8"/>
  <c r="H195" i="8"/>
  <c r="J185" i="8"/>
  <c r="L174" i="8"/>
  <c r="F153" i="8"/>
  <c r="H143" i="8"/>
  <c r="J37" i="8"/>
  <c r="L33" i="8"/>
  <c r="H18" i="8"/>
  <c r="H14" i="8"/>
  <c r="W50" i="12"/>
  <c r="F9" i="10"/>
  <c r="L145" i="8"/>
  <c r="H85" i="8"/>
  <c r="F17" i="10"/>
  <c r="H229" i="8"/>
  <c r="J108" i="8"/>
  <c r="F81" i="8"/>
  <c r="J11" i="8"/>
  <c r="H152" i="8"/>
  <c r="H64" i="8"/>
  <c r="L10" i="8"/>
  <c r="E161" i="15"/>
  <c r="P23" i="14"/>
  <c r="D56" i="12"/>
  <c r="D79" i="11"/>
  <c r="L60" i="10"/>
  <c r="J15" i="10"/>
  <c r="L285" i="8"/>
  <c r="L189" i="8"/>
  <c r="F143" i="8"/>
  <c r="H126" i="8"/>
  <c r="H87" i="8"/>
  <c r="J75" i="8"/>
  <c r="J21" i="8"/>
  <c r="L17" i="8"/>
  <c r="E51" i="14"/>
  <c r="D55" i="12"/>
  <c r="J229" i="8"/>
  <c r="F187" i="8"/>
  <c r="F239" i="8"/>
  <c r="J87" i="8"/>
  <c r="F61" i="8"/>
  <c r="L14" i="8"/>
  <c r="G23" i="14"/>
  <c r="F104" i="13"/>
  <c r="D76" i="11"/>
  <c r="J64" i="10"/>
  <c r="L54" i="10"/>
  <c r="H36" i="10"/>
  <c r="L19" i="10"/>
  <c r="F285" i="8"/>
  <c r="H275" i="8"/>
  <c r="H258" i="8"/>
  <c r="L241" i="8"/>
  <c r="F189" i="8"/>
  <c r="J168" i="8"/>
  <c r="F126" i="8"/>
  <c r="J102" i="8"/>
  <c r="L98" i="8"/>
  <c r="F79" i="8"/>
  <c r="H75" i="8"/>
  <c r="J40" i="8"/>
  <c r="L36" i="8"/>
  <c r="H21" i="8"/>
  <c r="H34" i="10"/>
  <c r="H256" i="8"/>
  <c r="L208" i="8"/>
  <c r="J166" i="8"/>
  <c r="L108" i="8"/>
  <c r="F54" i="8"/>
  <c r="L11" i="8"/>
  <c r="W57" i="12"/>
  <c r="J149" i="8"/>
  <c r="J104" i="8"/>
  <c r="E90" i="13"/>
  <c r="L21" i="10"/>
  <c r="H212" i="8"/>
  <c r="H149" i="8"/>
  <c r="J18" i="8"/>
  <c r="C160" i="13"/>
  <c r="D108" i="11"/>
  <c r="D15" i="11"/>
  <c r="H64" i="10"/>
  <c r="J54" i="10"/>
  <c r="J40" i="10"/>
  <c r="H41" i="10"/>
  <c r="F19" i="10"/>
  <c r="H9" i="10"/>
  <c r="G20" i="9"/>
  <c r="J279" i="8"/>
  <c r="J262" i="8"/>
  <c r="L252" i="8"/>
  <c r="L235" i="8"/>
  <c r="H193" i="8"/>
  <c r="L172" i="8"/>
  <c r="F121" i="8"/>
  <c r="J78" i="8"/>
  <c r="F55" i="8"/>
  <c r="L43" i="8"/>
  <c r="J20" i="8"/>
  <c r="F58" i="10"/>
  <c r="H273" i="8"/>
  <c r="J218" i="8"/>
  <c r="J77" i="8"/>
  <c r="F58" i="8"/>
  <c r="J212" i="8"/>
  <c r="W49" i="12"/>
  <c r="F233" i="8"/>
  <c r="F170" i="8"/>
  <c r="C20" i="13"/>
  <c r="F55" i="12"/>
  <c r="D103" i="11"/>
  <c r="D14" i="11"/>
  <c r="J13" i="10"/>
  <c r="E16" i="9"/>
  <c r="I12" i="9"/>
  <c r="F252" i="8"/>
  <c r="J235" i="8"/>
  <c r="L218" i="8"/>
  <c r="H196" i="8"/>
  <c r="F172" i="8"/>
  <c r="J105" i="8"/>
  <c r="L101" i="8"/>
  <c r="F82" i="8"/>
  <c r="H78" i="8"/>
  <c r="J43" i="8"/>
  <c r="J39" i="8"/>
  <c r="H12" i="8"/>
  <c r="F17" i="2"/>
  <c r="D100" i="11"/>
  <c r="F283" i="8"/>
  <c r="H239" i="8"/>
  <c r="J81" i="8"/>
  <c r="L191" i="8"/>
  <c r="L128" i="8"/>
  <c r="F85" i="8"/>
  <c r="H15" i="8"/>
  <c r="I18" i="9"/>
  <c r="J84" i="8"/>
  <c r="M14" i="9"/>
  <c r="H63" i="10" l="1"/>
  <c r="F55" i="10"/>
  <c r="D57" i="12"/>
  <c r="C22" i="21"/>
  <c r="P22" i="21"/>
  <c r="E36" i="21"/>
  <c r="E50" i="21"/>
  <c r="C148" i="21"/>
  <c r="E162" i="21"/>
  <c r="E21" i="22"/>
  <c r="C63" i="22"/>
  <c r="G147" i="22"/>
  <c r="F18" i="24"/>
  <c r="H35" i="24"/>
  <c r="F54" i="24"/>
  <c r="H76" i="24"/>
  <c r="J102" i="24"/>
  <c r="J126" i="24"/>
  <c r="F149" i="24"/>
  <c r="L187" i="24"/>
  <c r="D50" i="21"/>
  <c r="D64" i="21"/>
  <c r="D78" i="21"/>
  <c r="D92" i="21"/>
  <c r="D106" i="21"/>
  <c r="D120" i="21"/>
  <c r="D134" i="21"/>
  <c r="D148" i="21"/>
  <c r="D162" i="21"/>
  <c r="F21" i="22"/>
  <c r="D77" i="22"/>
  <c r="H91" i="22"/>
  <c r="D133" i="22"/>
  <c r="H147" i="22"/>
  <c r="L9" i="24"/>
  <c r="H13" i="24"/>
  <c r="J19" i="24"/>
  <c r="J31" i="24"/>
  <c r="L37" i="24"/>
  <c r="H41" i="24"/>
  <c r="H60" i="24"/>
  <c r="H84" i="24"/>
  <c r="H103" i="24"/>
  <c r="H150" i="24"/>
  <c r="J219" i="24"/>
  <c r="L260" i="24"/>
  <c r="L266" i="24"/>
  <c r="L40" i="25"/>
  <c r="T21" i="22"/>
  <c r="D35" i="22"/>
  <c r="C49" i="22"/>
  <c r="G63" i="22"/>
  <c r="C105" i="22"/>
  <c r="G119" i="22"/>
  <c r="C161" i="22"/>
  <c r="F10" i="24"/>
  <c r="L12" i="24"/>
  <c r="H16" i="24"/>
  <c r="L35" i="24"/>
  <c r="H39" i="24"/>
  <c r="J77" i="24"/>
  <c r="L100" i="24"/>
  <c r="J124" i="24"/>
  <c r="H128" i="24"/>
  <c r="J146" i="24"/>
  <c r="H147" i="24"/>
  <c r="H170" i="24"/>
  <c r="F208" i="24"/>
  <c r="J262" i="24"/>
  <c r="F17" i="25"/>
  <c r="L100" i="25"/>
  <c r="G20" i="28"/>
  <c r="E35" i="22"/>
  <c r="D49" i="22"/>
  <c r="H63" i="22"/>
  <c r="D105" i="22"/>
  <c r="H119" i="22"/>
  <c r="D161" i="22"/>
  <c r="J11" i="24"/>
  <c r="F15" i="24"/>
  <c r="L17" i="24"/>
  <c r="H21" i="24"/>
  <c r="H33" i="24"/>
  <c r="J39" i="24"/>
  <c r="H58" i="24"/>
  <c r="F86" i="24"/>
  <c r="F120" i="24"/>
  <c r="L143" i="24"/>
  <c r="L258" i="24"/>
  <c r="L262" i="24"/>
  <c r="L35" i="25"/>
  <c r="L62" i="25"/>
  <c r="F101" i="25"/>
  <c r="C21" i="22"/>
  <c r="G35" i="22"/>
  <c r="G49" i="22"/>
  <c r="C91" i="22"/>
  <c r="G105" i="22"/>
  <c r="C147" i="22"/>
  <c r="G161" i="22"/>
  <c r="J10" i="24"/>
  <c r="F14" i="24"/>
  <c r="L16" i="24"/>
  <c r="H20" i="24"/>
  <c r="J33" i="24"/>
  <c r="L39" i="24"/>
  <c r="H87" i="24"/>
  <c r="F97" i="24"/>
  <c r="L129" i="24"/>
  <c r="F153" i="24"/>
  <c r="F144" i="24"/>
  <c r="L152" i="24"/>
  <c r="H213" i="24"/>
  <c r="H264" i="24"/>
  <c r="F11" i="25"/>
  <c r="J81" i="30"/>
  <c r="D21" i="22"/>
  <c r="H35" i="22"/>
  <c r="E91" i="22"/>
  <c r="E147" i="22"/>
  <c r="L10" i="24"/>
  <c r="H14" i="24"/>
  <c r="J20" i="24"/>
  <c r="H32" i="24"/>
  <c r="J38" i="24"/>
  <c r="J59" i="24"/>
  <c r="F82" i="24"/>
  <c r="F79" i="24"/>
  <c r="J153" i="24"/>
  <c r="L209" i="24"/>
  <c r="F255" i="24"/>
  <c r="F38" i="25"/>
  <c r="J84" i="25"/>
  <c r="F35" i="22"/>
  <c r="F63" i="22"/>
  <c r="F91" i="22"/>
  <c r="F119" i="22"/>
  <c r="F147" i="22"/>
  <c r="J9" i="24"/>
  <c r="H11" i="24"/>
  <c r="L15" i="24"/>
  <c r="J17" i="24"/>
  <c r="H19" i="24"/>
  <c r="L34" i="24"/>
  <c r="J36" i="24"/>
  <c r="H38" i="24"/>
  <c r="L42" i="24"/>
  <c r="H79" i="24"/>
  <c r="J82" i="24"/>
  <c r="F105" i="24"/>
  <c r="L108" i="24"/>
  <c r="H208" i="24"/>
  <c r="J211" i="24"/>
  <c r="F218" i="24"/>
  <c r="L19" i="25"/>
  <c r="J34" i="25"/>
  <c r="L57" i="25"/>
  <c r="H104" i="25"/>
  <c r="C48" i="26"/>
  <c r="D104" i="26"/>
  <c r="E49" i="22"/>
  <c r="E77" i="22"/>
  <c r="E105" i="22"/>
  <c r="E133" i="22"/>
  <c r="E161" i="22"/>
  <c r="H10" i="24"/>
  <c r="L14" i="24"/>
  <c r="J16" i="24"/>
  <c r="H18" i="24"/>
  <c r="L33" i="24"/>
  <c r="J35" i="24"/>
  <c r="H37" i="24"/>
  <c r="L41" i="24"/>
  <c r="F78" i="24"/>
  <c r="L81" i="24"/>
  <c r="L102" i="24"/>
  <c r="H104" i="24"/>
  <c r="F9" i="25"/>
  <c r="F14" i="25"/>
  <c r="H17" i="25"/>
  <c r="H39" i="25"/>
  <c r="H59" i="25"/>
  <c r="L84" i="25"/>
  <c r="J97" i="25"/>
  <c r="L129" i="30"/>
  <c r="F49" i="22"/>
  <c r="F77" i="22"/>
  <c r="F105" i="22"/>
  <c r="F133" i="22"/>
  <c r="F161" i="22"/>
  <c r="F9" i="24"/>
  <c r="L11" i="24"/>
  <c r="J13" i="24"/>
  <c r="H15" i="24"/>
  <c r="F17" i="24"/>
  <c r="L19" i="24"/>
  <c r="J21" i="24"/>
  <c r="J32" i="24"/>
  <c r="H34" i="24"/>
  <c r="L38" i="24"/>
  <c r="J40" i="24"/>
  <c r="H42" i="24"/>
  <c r="L84" i="24"/>
  <c r="J104" i="24"/>
  <c r="F106" i="24"/>
  <c r="L107" i="24"/>
  <c r="L17" i="25"/>
  <c r="F33" i="25"/>
  <c r="L36" i="25"/>
  <c r="L55" i="25"/>
  <c r="J59" i="25"/>
  <c r="J76" i="25"/>
  <c r="F106" i="25"/>
  <c r="D62" i="26"/>
  <c r="C90" i="26"/>
  <c r="H61" i="24"/>
  <c r="J75" i="24"/>
  <c r="L83" i="24"/>
  <c r="H85" i="24"/>
  <c r="F109" i="24"/>
  <c r="F98" i="24"/>
  <c r="L99" i="24"/>
  <c r="H191" i="3"/>
  <c r="H190" i="3"/>
  <c r="L10" i="13"/>
  <c r="K10" i="13"/>
  <c r="J10" i="13"/>
  <c r="I10" i="13"/>
  <c r="M10" i="13"/>
  <c r="Z18" i="16"/>
  <c r="Y18" i="16"/>
  <c r="X18" i="16"/>
  <c r="W18" i="16"/>
  <c r="M51" i="3"/>
  <c r="J51" i="3"/>
  <c r="L51" i="3"/>
  <c r="K51" i="3"/>
  <c r="V49" i="5"/>
  <c r="W49" i="5"/>
  <c r="U49" i="5"/>
  <c r="S49" i="5"/>
  <c r="T49" i="5"/>
  <c r="L50" i="13"/>
  <c r="K50" i="13"/>
  <c r="J50" i="13"/>
  <c r="I50" i="13"/>
  <c r="M50" i="13"/>
  <c r="T12" i="14"/>
  <c r="U12" i="14"/>
  <c r="V12" i="14"/>
  <c r="I42" i="2"/>
  <c r="N39" i="2"/>
  <c r="M39" i="2"/>
  <c r="K39" i="2"/>
  <c r="L39" i="2"/>
  <c r="J39" i="2"/>
  <c r="L41" i="3"/>
  <c r="M41" i="3"/>
  <c r="J41" i="3"/>
  <c r="K41" i="3"/>
  <c r="H194" i="3"/>
  <c r="H43" i="2"/>
  <c r="M59" i="3"/>
  <c r="J59" i="3"/>
  <c r="L59" i="3"/>
  <c r="K59" i="3"/>
  <c r="F114" i="3"/>
  <c r="H117" i="3"/>
  <c r="M217" i="3"/>
  <c r="N217" i="3"/>
  <c r="L217" i="3"/>
  <c r="K217" i="3"/>
  <c r="J217" i="3"/>
  <c r="V13" i="5"/>
  <c r="U13" i="5"/>
  <c r="S13" i="5"/>
  <c r="T13" i="5"/>
  <c r="W13" i="5"/>
  <c r="L16" i="5"/>
  <c r="M16" i="5"/>
  <c r="K16" i="5"/>
  <c r="I16" i="5"/>
  <c r="J16" i="5"/>
  <c r="L50" i="5"/>
  <c r="K50" i="5"/>
  <c r="I50" i="5"/>
  <c r="J50" i="5"/>
  <c r="M50" i="5"/>
  <c r="W26" i="6"/>
  <c r="V26" i="6"/>
  <c r="T26" i="6"/>
  <c r="S26" i="6"/>
  <c r="U26" i="6"/>
  <c r="V48" i="6"/>
  <c r="U48" i="6"/>
  <c r="W48" i="6"/>
  <c r="S48" i="6"/>
  <c r="T48" i="6"/>
  <c r="S19" i="9"/>
  <c r="R19" i="9"/>
  <c r="X54" i="12"/>
  <c r="V54" i="12"/>
  <c r="U54" i="12"/>
  <c r="I55" i="14"/>
  <c r="J55" i="14"/>
  <c r="K55" i="14"/>
  <c r="I101" i="14"/>
  <c r="K101" i="14"/>
  <c r="J101" i="14"/>
  <c r="F187" i="3"/>
  <c r="M23" i="6"/>
  <c r="K23" i="6"/>
  <c r="L23" i="6"/>
  <c r="J23" i="6"/>
  <c r="I23" i="6"/>
  <c r="N10" i="12"/>
  <c r="M10" i="12"/>
  <c r="L10" i="12"/>
  <c r="K10" i="12"/>
  <c r="I10" i="12"/>
  <c r="J10" i="12"/>
  <c r="M107" i="13"/>
  <c r="L107" i="13"/>
  <c r="K107" i="13"/>
  <c r="J107" i="13"/>
  <c r="I107" i="13"/>
  <c r="H113" i="3"/>
  <c r="H187" i="3"/>
  <c r="M158" i="13"/>
  <c r="L158" i="13"/>
  <c r="K158" i="13"/>
  <c r="J158" i="13"/>
  <c r="I158" i="13"/>
  <c r="V22" i="14"/>
  <c r="U22" i="14"/>
  <c r="T22" i="14"/>
  <c r="M52" i="12"/>
  <c r="L52" i="12"/>
  <c r="K52" i="12"/>
  <c r="J52" i="12"/>
  <c r="N52" i="12"/>
  <c r="I52" i="12"/>
  <c r="L67" i="13"/>
  <c r="K67" i="13"/>
  <c r="J67" i="13"/>
  <c r="I67" i="13"/>
  <c r="M67" i="13"/>
  <c r="K96" i="14"/>
  <c r="J96" i="14"/>
  <c r="I96" i="14"/>
  <c r="L49" i="3"/>
  <c r="M49" i="3"/>
  <c r="J49" i="3"/>
  <c r="K49" i="3"/>
  <c r="H114" i="3"/>
  <c r="M46" i="5"/>
  <c r="I46" i="5"/>
  <c r="L46" i="5"/>
  <c r="K46" i="5"/>
  <c r="J46" i="5"/>
  <c r="W46" i="5"/>
  <c r="U46" i="5"/>
  <c r="T46" i="5"/>
  <c r="V46" i="5"/>
  <c r="S46" i="5"/>
  <c r="T18" i="5"/>
  <c r="S18" i="5"/>
  <c r="U18" i="5"/>
  <c r="W18" i="5"/>
  <c r="V18" i="5"/>
  <c r="T14" i="6"/>
  <c r="S14" i="6"/>
  <c r="U14" i="6"/>
  <c r="W14" i="6"/>
  <c r="V14" i="6"/>
  <c r="V31" i="6"/>
  <c r="U31" i="6"/>
  <c r="S31" i="6"/>
  <c r="T31" i="6"/>
  <c r="W31" i="6"/>
  <c r="P12" i="9"/>
  <c r="O12" i="9"/>
  <c r="X8" i="12"/>
  <c r="U8" i="12"/>
  <c r="V8" i="12"/>
  <c r="M32" i="12"/>
  <c r="L32" i="12"/>
  <c r="K32" i="12"/>
  <c r="J32" i="12"/>
  <c r="I32" i="12"/>
  <c r="N32" i="12"/>
  <c r="X47" i="12"/>
  <c r="U47" i="12"/>
  <c r="V47" i="12"/>
  <c r="L136" i="13"/>
  <c r="K136" i="13"/>
  <c r="J136" i="13"/>
  <c r="I136" i="13"/>
  <c r="M136" i="13"/>
  <c r="K14" i="14"/>
  <c r="J14" i="14"/>
  <c r="I14" i="14"/>
  <c r="F119" i="3"/>
  <c r="M10" i="5"/>
  <c r="L10" i="5"/>
  <c r="J10" i="5"/>
  <c r="I10" i="5"/>
  <c r="K10" i="5"/>
  <c r="T15" i="5"/>
  <c r="S15" i="5"/>
  <c r="W15" i="5"/>
  <c r="V15" i="5"/>
  <c r="U15" i="5"/>
  <c r="J52" i="5"/>
  <c r="I52" i="5"/>
  <c r="M52" i="5"/>
  <c r="L52" i="5"/>
  <c r="K52" i="5"/>
  <c r="X46" i="12"/>
  <c r="V46" i="12"/>
  <c r="U46" i="12"/>
  <c r="M109" i="13"/>
  <c r="L109" i="13"/>
  <c r="I109" i="13"/>
  <c r="K109" i="13"/>
  <c r="J109" i="13"/>
  <c r="H67" i="2"/>
  <c r="F118" i="3"/>
  <c r="H121" i="3"/>
  <c r="I196" i="3"/>
  <c r="K185" i="3"/>
  <c r="J185" i="3"/>
  <c r="M185" i="3"/>
  <c r="N185" i="3"/>
  <c r="L185" i="3"/>
  <c r="J36" i="5"/>
  <c r="I36" i="5"/>
  <c r="M36" i="5"/>
  <c r="K36" i="5"/>
  <c r="L36" i="5"/>
  <c r="W38" i="5"/>
  <c r="U38" i="5"/>
  <c r="V38" i="5"/>
  <c r="S38" i="5"/>
  <c r="T38" i="5"/>
  <c r="V12" i="6"/>
  <c r="U12" i="6"/>
  <c r="S12" i="6"/>
  <c r="T12" i="6"/>
  <c r="W12" i="6"/>
  <c r="M40" i="12"/>
  <c r="L40" i="12"/>
  <c r="K40" i="12"/>
  <c r="J40" i="12"/>
  <c r="N40" i="12"/>
  <c r="I40" i="12"/>
  <c r="X55" i="12"/>
  <c r="U55" i="12"/>
  <c r="V55" i="12"/>
  <c r="I20" i="14"/>
  <c r="J20" i="14"/>
  <c r="K20" i="14"/>
  <c r="K155" i="14"/>
  <c r="J155" i="14"/>
  <c r="H163" i="14"/>
  <c r="I155" i="14"/>
  <c r="L146" i="15"/>
  <c r="K146" i="15"/>
  <c r="J146" i="15"/>
  <c r="I146" i="15"/>
  <c r="M146" i="15"/>
  <c r="N144" i="3"/>
  <c r="M144" i="3"/>
  <c r="K144" i="3"/>
  <c r="L144" i="3"/>
  <c r="J144" i="3"/>
  <c r="H42" i="2"/>
  <c r="M92" i="13"/>
  <c r="L92" i="13"/>
  <c r="I92" i="13"/>
  <c r="J92" i="13"/>
  <c r="K92" i="13"/>
  <c r="L35" i="5"/>
  <c r="M35" i="5"/>
  <c r="K35" i="5"/>
  <c r="J35" i="5"/>
  <c r="I35" i="5"/>
  <c r="L19" i="2"/>
  <c r="K19" i="2"/>
  <c r="J19" i="2"/>
  <c r="M19" i="2"/>
  <c r="L57" i="3"/>
  <c r="M57" i="3"/>
  <c r="J57" i="3"/>
  <c r="K57" i="3"/>
  <c r="F115" i="3"/>
  <c r="H118" i="3"/>
  <c r="M209" i="3"/>
  <c r="N209" i="3"/>
  <c r="L209" i="3"/>
  <c r="J209" i="3"/>
  <c r="K209" i="3"/>
  <c r="N214" i="3"/>
  <c r="M214" i="3"/>
  <c r="K214" i="3"/>
  <c r="J214" i="3"/>
  <c r="L214" i="3"/>
  <c r="M24" i="5"/>
  <c r="K24" i="5"/>
  <c r="L24" i="5"/>
  <c r="J24" i="5"/>
  <c r="I24" i="5"/>
  <c r="W43" i="5"/>
  <c r="V43" i="5"/>
  <c r="T43" i="5"/>
  <c r="U43" i="5"/>
  <c r="S43" i="5"/>
  <c r="R9" i="9"/>
  <c r="S9" i="9"/>
  <c r="N33" i="12"/>
  <c r="M33" i="12"/>
  <c r="L33" i="12"/>
  <c r="I33" i="12"/>
  <c r="J33" i="12"/>
  <c r="K33" i="12"/>
  <c r="M38" i="13"/>
  <c r="L38" i="13"/>
  <c r="K38" i="13"/>
  <c r="J38" i="13"/>
  <c r="I38" i="13"/>
  <c r="H68" i="2"/>
  <c r="H122" i="3"/>
  <c r="W42" i="6"/>
  <c r="V42" i="6"/>
  <c r="T42" i="6"/>
  <c r="S42" i="6"/>
  <c r="U42" i="6"/>
  <c r="M40" i="13"/>
  <c r="L40" i="13"/>
  <c r="I40" i="13"/>
  <c r="K40" i="13"/>
  <c r="H48" i="13"/>
  <c r="J40" i="13"/>
  <c r="W27" i="5"/>
  <c r="V27" i="5"/>
  <c r="T27" i="5"/>
  <c r="S27" i="5"/>
  <c r="U27" i="5"/>
  <c r="F123" i="3"/>
  <c r="V32" i="5"/>
  <c r="U32" i="5"/>
  <c r="S32" i="5"/>
  <c r="T32" i="5"/>
  <c r="W32" i="5"/>
  <c r="M9" i="6"/>
  <c r="L9" i="6"/>
  <c r="J9" i="6"/>
  <c r="I9" i="6"/>
  <c r="K9" i="6"/>
  <c r="K32" i="14"/>
  <c r="J32" i="14"/>
  <c r="I32" i="14"/>
  <c r="F68" i="2"/>
  <c r="M43" i="3"/>
  <c r="L43" i="3"/>
  <c r="J43" i="3"/>
  <c r="K43" i="3"/>
  <c r="F122" i="3"/>
  <c r="W37" i="6"/>
  <c r="U37" i="6"/>
  <c r="V37" i="6"/>
  <c r="S37" i="6"/>
  <c r="T37" i="6"/>
  <c r="N41" i="12"/>
  <c r="M41" i="12"/>
  <c r="L41" i="12"/>
  <c r="I41" i="12"/>
  <c r="K41" i="12"/>
  <c r="J41" i="12"/>
  <c r="M23" i="13"/>
  <c r="L23" i="13"/>
  <c r="I23" i="13"/>
  <c r="J23" i="13"/>
  <c r="K23" i="13"/>
  <c r="M89" i="13"/>
  <c r="L89" i="13"/>
  <c r="K89" i="13"/>
  <c r="J89" i="13"/>
  <c r="I89" i="13"/>
  <c r="K49" i="14"/>
  <c r="J49" i="14"/>
  <c r="I49" i="14"/>
  <c r="M25" i="15"/>
  <c r="L25" i="15"/>
  <c r="I25" i="15"/>
  <c r="J25" i="15"/>
  <c r="K25" i="15"/>
  <c r="L69" i="15"/>
  <c r="K69" i="15"/>
  <c r="J69" i="15"/>
  <c r="I69" i="15"/>
  <c r="H77" i="15"/>
  <c r="M69" i="15"/>
  <c r="L34" i="16"/>
  <c r="I34" i="16"/>
  <c r="K34" i="16"/>
  <c r="J34" i="16"/>
  <c r="L59" i="17"/>
  <c r="K59" i="17"/>
  <c r="J59" i="17"/>
  <c r="I59" i="17"/>
  <c r="N8" i="2"/>
  <c r="M8" i="2"/>
  <c r="K8" i="2"/>
  <c r="L8" i="2"/>
  <c r="J8" i="2"/>
  <c r="M12" i="2"/>
  <c r="N12" i="2"/>
  <c r="K12" i="2"/>
  <c r="L12" i="2"/>
  <c r="J12" i="2"/>
  <c r="M16" i="2"/>
  <c r="L16" i="2"/>
  <c r="K16" i="2"/>
  <c r="J16" i="2"/>
  <c r="M23" i="2"/>
  <c r="N23" i="2"/>
  <c r="K23" i="2"/>
  <c r="L23" i="2"/>
  <c r="J23" i="2"/>
  <c r="N32" i="2"/>
  <c r="M32" i="2"/>
  <c r="L32" i="2"/>
  <c r="K32" i="2"/>
  <c r="J32" i="2"/>
  <c r="M36" i="2"/>
  <c r="N36" i="2"/>
  <c r="K36" i="2"/>
  <c r="L36" i="2"/>
  <c r="J36" i="2"/>
  <c r="N40" i="2"/>
  <c r="M40" i="2"/>
  <c r="I43" i="2"/>
  <c r="K40" i="2"/>
  <c r="L40" i="2"/>
  <c r="J40" i="2"/>
  <c r="N47" i="2"/>
  <c r="M47" i="2"/>
  <c r="K47" i="2"/>
  <c r="L47" i="2"/>
  <c r="J47" i="2"/>
  <c r="G68" i="2"/>
  <c r="N9" i="3"/>
  <c r="M9" i="3"/>
  <c r="K9" i="3"/>
  <c r="L9" i="3"/>
  <c r="J9" i="3"/>
  <c r="N13" i="3"/>
  <c r="M13" i="3"/>
  <c r="K13" i="3"/>
  <c r="L13" i="3"/>
  <c r="J13" i="3"/>
  <c r="M17" i="3"/>
  <c r="N17" i="3"/>
  <c r="K17" i="3"/>
  <c r="L17" i="3"/>
  <c r="J17" i="3"/>
  <c r="M21" i="3"/>
  <c r="N21" i="3"/>
  <c r="K21" i="3"/>
  <c r="L21" i="3"/>
  <c r="J21" i="3"/>
  <c r="M25" i="3"/>
  <c r="N25" i="3"/>
  <c r="K25" i="3"/>
  <c r="L25" i="3"/>
  <c r="J25" i="3"/>
  <c r="N29" i="3"/>
  <c r="M29" i="3"/>
  <c r="L29" i="3"/>
  <c r="K29" i="3"/>
  <c r="J29" i="3"/>
  <c r="M33" i="3"/>
  <c r="N33" i="3"/>
  <c r="K33" i="3"/>
  <c r="L33" i="3"/>
  <c r="J33" i="3"/>
  <c r="N37" i="3"/>
  <c r="M37" i="3"/>
  <c r="L37" i="3"/>
  <c r="K37" i="3"/>
  <c r="J37" i="3"/>
  <c r="M42" i="3"/>
  <c r="K42" i="3"/>
  <c r="L42" i="3"/>
  <c r="J42" i="3"/>
  <c r="K50" i="3"/>
  <c r="M50" i="3"/>
  <c r="L50" i="3"/>
  <c r="J50" i="3"/>
  <c r="K58" i="3"/>
  <c r="M58" i="3"/>
  <c r="L58" i="3"/>
  <c r="J58" i="3"/>
  <c r="N64" i="3"/>
  <c r="K64" i="3"/>
  <c r="M64" i="3"/>
  <c r="L64" i="3"/>
  <c r="J64" i="3"/>
  <c r="N68" i="3"/>
  <c r="K68" i="3"/>
  <c r="M68" i="3"/>
  <c r="L68" i="3"/>
  <c r="J68" i="3"/>
  <c r="N72" i="3"/>
  <c r="M72" i="3"/>
  <c r="L72" i="3"/>
  <c r="K72" i="3"/>
  <c r="J72" i="3"/>
  <c r="N82" i="3"/>
  <c r="K82" i="3"/>
  <c r="M82" i="3"/>
  <c r="L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K98" i="3"/>
  <c r="M98" i="3"/>
  <c r="L98" i="3"/>
  <c r="J98" i="3"/>
  <c r="I113" i="3"/>
  <c r="N102" i="3"/>
  <c r="M102" i="3"/>
  <c r="K102" i="3"/>
  <c r="L102" i="3"/>
  <c r="J102" i="3"/>
  <c r="G114" i="3"/>
  <c r="E115" i="3"/>
  <c r="N106" i="3"/>
  <c r="I117" i="3"/>
  <c r="M106" i="3"/>
  <c r="L106" i="3"/>
  <c r="K106" i="3"/>
  <c r="J106" i="3"/>
  <c r="G118" i="3"/>
  <c r="E119" i="3"/>
  <c r="I121" i="3"/>
  <c r="N110" i="3"/>
  <c r="K110" i="3"/>
  <c r="M110" i="3"/>
  <c r="L110" i="3"/>
  <c r="J110" i="3"/>
  <c r="G122" i="3"/>
  <c r="E123" i="3"/>
  <c r="E188" i="3"/>
  <c r="E192" i="3"/>
  <c r="E196" i="3"/>
  <c r="M13" i="5"/>
  <c r="K13" i="5"/>
  <c r="J13" i="5"/>
  <c r="L13" i="5"/>
  <c r="I13" i="5"/>
  <c r="L27" i="5"/>
  <c r="J27" i="5"/>
  <c r="M27" i="5"/>
  <c r="K27" i="5"/>
  <c r="I27" i="5"/>
  <c r="J44" i="5"/>
  <c r="I44" i="5"/>
  <c r="M44" i="5"/>
  <c r="L44" i="5"/>
  <c r="K44" i="5"/>
  <c r="P11" i="9"/>
  <c r="O11" i="9"/>
  <c r="X13" i="12"/>
  <c r="V13" i="12"/>
  <c r="U13" i="12"/>
  <c r="X18" i="12"/>
  <c r="V18" i="12"/>
  <c r="U18" i="12"/>
  <c r="M20" i="12"/>
  <c r="L20" i="12"/>
  <c r="K20" i="12"/>
  <c r="J20" i="12"/>
  <c r="N20" i="12"/>
  <c r="I20" i="12"/>
  <c r="X26" i="12"/>
  <c r="V26" i="12"/>
  <c r="U26" i="12"/>
  <c r="M28" i="12"/>
  <c r="L28" i="12"/>
  <c r="K28" i="12"/>
  <c r="J28" i="12"/>
  <c r="N28" i="12"/>
  <c r="I28" i="12"/>
  <c r="M36" i="12"/>
  <c r="L36" i="12"/>
  <c r="K36" i="12"/>
  <c r="J36" i="12"/>
  <c r="N36" i="12"/>
  <c r="I36" i="12"/>
  <c r="N37" i="12"/>
  <c r="M37" i="12"/>
  <c r="L37" i="12"/>
  <c r="I37" i="12"/>
  <c r="K37" i="12"/>
  <c r="J37" i="12"/>
  <c r="X50" i="12"/>
  <c r="V50" i="12"/>
  <c r="U50" i="12"/>
  <c r="X51" i="12"/>
  <c r="U51" i="12"/>
  <c r="V51" i="12"/>
  <c r="M29" i="13"/>
  <c r="L29" i="13"/>
  <c r="K29" i="13"/>
  <c r="J29" i="13"/>
  <c r="I29" i="13"/>
  <c r="M31" i="13"/>
  <c r="L31" i="13"/>
  <c r="I31" i="13"/>
  <c r="K31" i="13"/>
  <c r="J31" i="13"/>
  <c r="L58" i="13"/>
  <c r="K58" i="13"/>
  <c r="J58" i="13"/>
  <c r="I58" i="13"/>
  <c r="M58" i="13"/>
  <c r="M98" i="13"/>
  <c r="L98" i="13"/>
  <c r="K98" i="13"/>
  <c r="J98" i="13"/>
  <c r="I98" i="13"/>
  <c r="M100" i="13"/>
  <c r="L100" i="13"/>
  <c r="I100" i="13"/>
  <c r="K100" i="13"/>
  <c r="J100" i="13"/>
  <c r="L127" i="13"/>
  <c r="K127" i="13"/>
  <c r="J127" i="13"/>
  <c r="I127" i="13"/>
  <c r="M127" i="13"/>
  <c r="K15" i="14"/>
  <c r="J15" i="14"/>
  <c r="I15" i="14"/>
  <c r="H23" i="14"/>
  <c r="K40" i="14"/>
  <c r="J40" i="14"/>
  <c r="I40" i="14"/>
  <c r="I58" i="14"/>
  <c r="K58" i="14"/>
  <c r="J58" i="14"/>
  <c r="K129" i="14"/>
  <c r="J129" i="14"/>
  <c r="I129" i="14"/>
  <c r="M42" i="15"/>
  <c r="L42" i="15"/>
  <c r="I42" i="15"/>
  <c r="K42" i="15"/>
  <c r="J42" i="15"/>
  <c r="M109" i="15"/>
  <c r="L109" i="15"/>
  <c r="K109" i="15"/>
  <c r="J109" i="15"/>
  <c r="I109" i="15"/>
  <c r="L12" i="16"/>
  <c r="K12" i="16"/>
  <c r="J12" i="16"/>
  <c r="I12" i="16"/>
  <c r="L86" i="16"/>
  <c r="K86" i="16"/>
  <c r="J86" i="16"/>
  <c r="I86" i="16"/>
  <c r="K116" i="16"/>
  <c r="I116" i="16"/>
  <c r="L116" i="16"/>
  <c r="J116" i="16"/>
  <c r="L124" i="16"/>
  <c r="K124" i="16"/>
  <c r="J124" i="16"/>
  <c r="I124" i="16"/>
  <c r="L146" i="16"/>
  <c r="I146" i="16"/>
  <c r="J146" i="16"/>
  <c r="K146" i="16"/>
  <c r="K153" i="16"/>
  <c r="L153" i="16"/>
  <c r="H161" i="16"/>
  <c r="J153" i="16"/>
  <c r="I153" i="16"/>
  <c r="I139" i="17"/>
  <c r="H147" i="17"/>
  <c r="L139" i="17"/>
  <c r="K139" i="17"/>
  <c r="J139" i="17"/>
  <c r="AA19" i="18"/>
  <c r="Z19" i="18"/>
  <c r="S31" i="18"/>
  <c r="R31" i="18"/>
  <c r="AA96" i="18"/>
  <c r="Z96" i="18"/>
  <c r="Y104" i="18"/>
  <c r="Y95" i="19"/>
  <c r="X95" i="19"/>
  <c r="J10" i="21"/>
  <c r="I10" i="21"/>
  <c r="H10" i="21"/>
  <c r="Z15" i="15"/>
  <c r="Y15" i="15"/>
  <c r="X15" i="15"/>
  <c r="W15" i="15"/>
  <c r="AA15" i="15"/>
  <c r="L121" i="15"/>
  <c r="K121" i="15"/>
  <c r="J121" i="15"/>
  <c r="I121" i="15"/>
  <c r="M121" i="15"/>
  <c r="L41" i="16"/>
  <c r="K41" i="16"/>
  <c r="J41" i="16"/>
  <c r="H49" i="16"/>
  <c r="I41" i="16"/>
  <c r="L15" i="17"/>
  <c r="K15" i="17"/>
  <c r="J15" i="17"/>
  <c r="I15" i="17"/>
  <c r="AA31" i="18"/>
  <c r="Z31" i="18"/>
  <c r="S57" i="18"/>
  <c r="R57" i="18"/>
  <c r="R66" i="18"/>
  <c r="S66" i="18"/>
  <c r="I151" i="18"/>
  <c r="J151" i="18"/>
  <c r="I46" i="19"/>
  <c r="H46" i="19"/>
  <c r="P13" i="9"/>
  <c r="O13" i="9"/>
  <c r="N11" i="12"/>
  <c r="M11" i="12"/>
  <c r="L11" i="12"/>
  <c r="K11" i="12"/>
  <c r="J11" i="12"/>
  <c r="I11" i="12"/>
  <c r="X19" i="12"/>
  <c r="V19" i="12"/>
  <c r="U19" i="12"/>
  <c r="N21" i="12"/>
  <c r="M21" i="12"/>
  <c r="L21" i="12"/>
  <c r="K21" i="12"/>
  <c r="J21" i="12"/>
  <c r="I21" i="12"/>
  <c r="X27" i="12"/>
  <c r="V27" i="12"/>
  <c r="U27" i="12"/>
  <c r="N45" i="12"/>
  <c r="M45" i="12"/>
  <c r="L45" i="12"/>
  <c r="I45" i="12"/>
  <c r="K45" i="12"/>
  <c r="J45" i="12"/>
  <c r="L14" i="13"/>
  <c r="K14" i="13"/>
  <c r="J14" i="13"/>
  <c r="I14" i="13"/>
  <c r="M14" i="13"/>
  <c r="M46" i="13"/>
  <c r="L46" i="13"/>
  <c r="K46" i="13"/>
  <c r="J46" i="13"/>
  <c r="I46" i="13"/>
  <c r="L75" i="13"/>
  <c r="K75" i="13"/>
  <c r="J75" i="13"/>
  <c r="I75" i="13"/>
  <c r="M75" i="13"/>
  <c r="M115" i="13"/>
  <c r="L115" i="13"/>
  <c r="K115" i="13"/>
  <c r="J115" i="13"/>
  <c r="I115" i="13"/>
  <c r="M117" i="13"/>
  <c r="L117" i="13"/>
  <c r="I117" i="13"/>
  <c r="K117" i="13"/>
  <c r="J117" i="13"/>
  <c r="L144" i="13"/>
  <c r="K144" i="13"/>
  <c r="J144" i="13"/>
  <c r="I144" i="13"/>
  <c r="M144" i="13"/>
  <c r="T20" i="14"/>
  <c r="V20" i="14"/>
  <c r="U20" i="14"/>
  <c r="J63" i="14"/>
  <c r="I63" i="14"/>
  <c r="K63" i="14"/>
  <c r="M48" i="15"/>
  <c r="L48" i="15"/>
  <c r="K48" i="15"/>
  <c r="J48" i="15"/>
  <c r="I48" i="15"/>
  <c r="M94" i="15"/>
  <c r="L94" i="15"/>
  <c r="I94" i="15"/>
  <c r="J94" i="15"/>
  <c r="K94" i="15"/>
  <c r="L138" i="15"/>
  <c r="K138" i="15"/>
  <c r="J138" i="15"/>
  <c r="I138" i="15"/>
  <c r="M138" i="15"/>
  <c r="M160" i="15"/>
  <c r="L160" i="15"/>
  <c r="K160" i="15"/>
  <c r="J160" i="15"/>
  <c r="I160" i="15"/>
  <c r="L81" i="16"/>
  <c r="I81" i="16"/>
  <c r="K81" i="16"/>
  <c r="J81" i="16"/>
  <c r="I88" i="16"/>
  <c r="L88" i="16"/>
  <c r="K88" i="16"/>
  <c r="J88" i="16"/>
  <c r="K118" i="16"/>
  <c r="L118" i="16"/>
  <c r="J118" i="16"/>
  <c r="I118" i="16"/>
  <c r="L42" i="17"/>
  <c r="K42" i="17"/>
  <c r="J42" i="17"/>
  <c r="I42" i="17"/>
  <c r="L54" i="17"/>
  <c r="K54" i="17"/>
  <c r="J54" i="17"/>
  <c r="I54" i="17"/>
  <c r="I87" i="17"/>
  <c r="L87" i="17"/>
  <c r="K87" i="17"/>
  <c r="J87" i="17"/>
  <c r="S83" i="18"/>
  <c r="R83" i="18"/>
  <c r="M10" i="3"/>
  <c r="L10" i="3"/>
  <c r="K10" i="3"/>
  <c r="J10" i="3"/>
  <c r="N10" i="3"/>
  <c r="M14" i="3"/>
  <c r="L14" i="3"/>
  <c r="K14" i="3"/>
  <c r="J14" i="3"/>
  <c r="N14" i="3"/>
  <c r="M18" i="3"/>
  <c r="K18" i="3"/>
  <c r="L18" i="3"/>
  <c r="J18" i="3"/>
  <c r="N18" i="3"/>
  <c r="M22" i="3"/>
  <c r="L22" i="3"/>
  <c r="K22" i="3"/>
  <c r="J22" i="3"/>
  <c r="N22" i="3"/>
  <c r="M26" i="3"/>
  <c r="K26" i="3"/>
  <c r="L26" i="3"/>
  <c r="J26" i="3"/>
  <c r="N26" i="3"/>
  <c r="M44" i="3"/>
  <c r="K44" i="3"/>
  <c r="L44" i="3"/>
  <c r="J44" i="3"/>
  <c r="M60" i="3"/>
  <c r="L60" i="3"/>
  <c r="K60" i="3"/>
  <c r="J60" i="3"/>
  <c r="M69" i="3"/>
  <c r="L69" i="3"/>
  <c r="K69" i="3"/>
  <c r="J69" i="3"/>
  <c r="N69" i="3"/>
  <c r="M83" i="3"/>
  <c r="L83" i="3"/>
  <c r="K83" i="3"/>
  <c r="J83" i="3"/>
  <c r="N83" i="3"/>
  <c r="M103" i="3"/>
  <c r="L103" i="3"/>
  <c r="K103" i="3"/>
  <c r="J103" i="3"/>
  <c r="I114" i="3"/>
  <c r="N103" i="3"/>
  <c r="E116" i="3"/>
  <c r="G119" i="3"/>
  <c r="G123" i="3"/>
  <c r="G188" i="3"/>
  <c r="E193" i="3"/>
  <c r="M32" i="5"/>
  <c r="K32" i="5"/>
  <c r="L32" i="5"/>
  <c r="J32" i="5"/>
  <c r="I32" i="5"/>
  <c r="N29" i="12"/>
  <c r="M29" i="12"/>
  <c r="L29" i="12"/>
  <c r="K29" i="12"/>
  <c r="J29" i="12"/>
  <c r="I29" i="12"/>
  <c r="M44" i="12"/>
  <c r="L44" i="12"/>
  <c r="K44" i="12"/>
  <c r="J44" i="12"/>
  <c r="N44" i="12"/>
  <c r="I44" i="12"/>
  <c r="L45" i="3"/>
  <c r="K45" i="3"/>
  <c r="J45" i="3"/>
  <c r="M45" i="3"/>
  <c r="L53" i="3"/>
  <c r="J53" i="3"/>
  <c r="K53" i="3"/>
  <c r="M53" i="3"/>
  <c r="L61" i="3"/>
  <c r="K61" i="3"/>
  <c r="J61" i="3"/>
  <c r="M61" i="3"/>
  <c r="H115" i="3"/>
  <c r="F116" i="3"/>
  <c r="H119" i="3"/>
  <c r="F120" i="3"/>
  <c r="H123" i="3"/>
  <c r="L15" i="5"/>
  <c r="K15" i="5"/>
  <c r="I15" i="5"/>
  <c r="M15" i="5"/>
  <c r="J15" i="5"/>
  <c r="M29" i="5"/>
  <c r="L29" i="5"/>
  <c r="J29" i="5"/>
  <c r="K29" i="5"/>
  <c r="I29" i="5"/>
  <c r="M40" i="5"/>
  <c r="K40" i="5"/>
  <c r="L40" i="5"/>
  <c r="J40" i="5"/>
  <c r="I40" i="5"/>
  <c r="L51" i="5"/>
  <c r="K51" i="5"/>
  <c r="J51" i="5"/>
  <c r="I51" i="5"/>
  <c r="M51" i="5"/>
  <c r="S11" i="9"/>
  <c r="R11" i="9"/>
  <c r="P14" i="9"/>
  <c r="O14" i="9"/>
  <c r="X14" i="12"/>
  <c r="V14" i="12"/>
  <c r="U14" i="12"/>
  <c r="X30" i="12"/>
  <c r="V30" i="12"/>
  <c r="U30" i="12"/>
  <c r="X31" i="12"/>
  <c r="U31" i="12"/>
  <c r="V31" i="12"/>
  <c r="V15" i="14"/>
  <c r="U15" i="14"/>
  <c r="T15" i="14"/>
  <c r="S23" i="14"/>
  <c r="K48" i="14"/>
  <c r="J48" i="14"/>
  <c r="I48" i="14"/>
  <c r="K77" i="14"/>
  <c r="J77" i="14"/>
  <c r="I77" i="14"/>
  <c r="I118" i="14"/>
  <c r="J118" i="14"/>
  <c r="K118" i="14"/>
  <c r="M111" i="15"/>
  <c r="L111" i="15"/>
  <c r="I111" i="15"/>
  <c r="K111" i="15"/>
  <c r="J111" i="15"/>
  <c r="H119" i="15"/>
  <c r="L70" i="16"/>
  <c r="K70" i="16"/>
  <c r="J70" i="16"/>
  <c r="I70" i="16"/>
  <c r="L88" i="17"/>
  <c r="K88" i="17"/>
  <c r="J88" i="17"/>
  <c r="I88" i="17"/>
  <c r="M122" i="17"/>
  <c r="H121" i="17"/>
  <c r="I122" i="17"/>
  <c r="L122" i="17"/>
  <c r="K122" i="17"/>
  <c r="J122" i="17"/>
  <c r="Z70" i="18"/>
  <c r="AA70" i="18"/>
  <c r="M9" i="2"/>
  <c r="L9" i="2"/>
  <c r="K9" i="2"/>
  <c r="J9" i="2"/>
  <c r="N9" i="2"/>
  <c r="M24" i="2"/>
  <c r="K24" i="2"/>
  <c r="L24" i="2"/>
  <c r="J24" i="2"/>
  <c r="N24" i="2"/>
  <c r="M33" i="2"/>
  <c r="L33" i="2"/>
  <c r="K33" i="2"/>
  <c r="J33" i="2"/>
  <c r="N33" i="2"/>
  <c r="M37" i="2"/>
  <c r="K37" i="2"/>
  <c r="L37" i="2"/>
  <c r="J37" i="2"/>
  <c r="N37" i="2"/>
  <c r="M52" i="3"/>
  <c r="L52" i="3"/>
  <c r="K52" i="3"/>
  <c r="J52" i="3"/>
  <c r="M65" i="3"/>
  <c r="L65" i="3"/>
  <c r="K65" i="3"/>
  <c r="J65" i="3"/>
  <c r="N65" i="3"/>
  <c r="S10" i="9"/>
  <c r="R10" i="9"/>
  <c r="K14" i="2"/>
  <c r="J14" i="2"/>
  <c r="M14" i="2"/>
  <c r="N14" i="2"/>
  <c r="L14" i="2"/>
  <c r="I17" i="2"/>
  <c r="K38" i="2"/>
  <c r="J38" i="2"/>
  <c r="M38" i="2"/>
  <c r="L38" i="2"/>
  <c r="N38" i="2"/>
  <c r="K54" i="3"/>
  <c r="J54" i="3"/>
  <c r="M54" i="3"/>
  <c r="L54" i="3"/>
  <c r="K62" i="3"/>
  <c r="J62" i="3"/>
  <c r="M62" i="3"/>
  <c r="L62" i="3"/>
  <c r="N62" i="3"/>
  <c r="K66" i="3"/>
  <c r="J66" i="3"/>
  <c r="M66" i="3"/>
  <c r="N66" i="3"/>
  <c r="L66" i="3"/>
  <c r="K70" i="3"/>
  <c r="J70" i="3"/>
  <c r="M70" i="3"/>
  <c r="N70" i="3"/>
  <c r="L70" i="3"/>
  <c r="K80" i="3"/>
  <c r="J80" i="3"/>
  <c r="M80" i="3"/>
  <c r="N80" i="3"/>
  <c r="L80" i="3"/>
  <c r="K84" i="3"/>
  <c r="J84" i="3"/>
  <c r="M84" i="3"/>
  <c r="N84" i="3"/>
  <c r="L84" i="3"/>
  <c r="K88" i="3"/>
  <c r="J88" i="3"/>
  <c r="M88" i="3"/>
  <c r="L88" i="3"/>
  <c r="N88" i="3"/>
  <c r="K92" i="3"/>
  <c r="J92" i="3"/>
  <c r="M92" i="3"/>
  <c r="L92" i="3"/>
  <c r="N92" i="3"/>
  <c r="K96" i="3"/>
  <c r="J96" i="3"/>
  <c r="M96" i="3"/>
  <c r="N96" i="3"/>
  <c r="L96" i="3"/>
  <c r="K100" i="3"/>
  <c r="J100" i="3"/>
  <c r="M100" i="3"/>
  <c r="N100" i="3"/>
  <c r="L100" i="3"/>
  <c r="E113" i="3"/>
  <c r="K104" i="3"/>
  <c r="J104" i="3"/>
  <c r="I115" i="3"/>
  <c r="M104" i="3"/>
  <c r="L104" i="3"/>
  <c r="N104" i="3"/>
  <c r="G116" i="3"/>
  <c r="E117" i="3"/>
  <c r="K108" i="3"/>
  <c r="J108" i="3"/>
  <c r="I119" i="3"/>
  <c r="M108" i="3"/>
  <c r="N108" i="3"/>
  <c r="L108" i="3"/>
  <c r="G120" i="3"/>
  <c r="E121" i="3"/>
  <c r="K112" i="3"/>
  <c r="J112" i="3"/>
  <c r="I123" i="3"/>
  <c r="M112" i="3"/>
  <c r="N112" i="3"/>
  <c r="L112" i="3"/>
  <c r="K135" i="3"/>
  <c r="J135" i="3"/>
  <c r="M135" i="3"/>
  <c r="L135" i="3"/>
  <c r="N135" i="3"/>
  <c r="E186" i="3"/>
  <c r="E190" i="3"/>
  <c r="E194" i="3"/>
  <c r="J9" i="5"/>
  <c r="I9" i="5"/>
  <c r="L9" i="5"/>
  <c r="K9" i="5"/>
  <c r="M9" i="5"/>
  <c r="L26" i="5"/>
  <c r="K26" i="5"/>
  <c r="I26" i="5"/>
  <c r="M26" i="5"/>
  <c r="J26" i="5"/>
  <c r="M37" i="5"/>
  <c r="L37" i="5"/>
  <c r="J37" i="5"/>
  <c r="K37" i="5"/>
  <c r="I37" i="5"/>
  <c r="M48" i="5"/>
  <c r="K48" i="5"/>
  <c r="J48" i="5"/>
  <c r="I48" i="5"/>
  <c r="L48" i="5"/>
  <c r="S16" i="9"/>
  <c r="R16" i="9"/>
  <c r="P19" i="9"/>
  <c r="O19" i="9"/>
  <c r="X22" i="12"/>
  <c r="V22" i="12"/>
  <c r="U22" i="12"/>
  <c r="X34" i="12"/>
  <c r="V34" i="12"/>
  <c r="U34" i="12"/>
  <c r="X35" i="12"/>
  <c r="U35" i="12"/>
  <c r="V35" i="12"/>
  <c r="I12" i="14"/>
  <c r="K12" i="14"/>
  <c r="J12" i="14"/>
  <c r="V14" i="14"/>
  <c r="U14" i="14"/>
  <c r="T14" i="14"/>
  <c r="K22" i="14"/>
  <c r="J22" i="14"/>
  <c r="I22" i="14"/>
  <c r="K41" i="14"/>
  <c r="J41" i="14"/>
  <c r="I41" i="14"/>
  <c r="I46" i="14"/>
  <c r="K46" i="14"/>
  <c r="J46" i="14"/>
  <c r="K146" i="14"/>
  <c r="J146" i="14"/>
  <c r="I146" i="14"/>
  <c r="Z11" i="15"/>
  <c r="Y11" i="15"/>
  <c r="X11" i="15"/>
  <c r="W11" i="15"/>
  <c r="AA11" i="15"/>
  <c r="M23" i="15"/>
  <c r="L23" i="15"/>
  <c r="K23" i="15"/>
  <c r="J23" i="15"/>
  <c r="I23" i="15"/>
  <c r="L32" i="16"/>
  <c r="K32" i="16"/>
  <c r="J32" i="16"/>
  <c r="I32" i="16"/>
  <c r="L43" i="16"/>
  <c r="I43" i="16"/>
  <c r="K43" i="16"/>
  <c r="J43" i="16"/>
  <c r="I157" i="16"/>
  <c r="L157" i="16"/>
  <c r="K157" i="16"/>
  <c r="J157" i="16"/>
  <c r="L145" i="17"/>
  <c r="K145" i="17"/>
  <c r="J145" i="17"/>
  <c r="I145" i="17"/>
  <c r="T23" i="18"/>
  <c r="Q22" i="18"/>
  <c r="S23" i="18"/>
  <c r="R23" i="18"/>
  <c r="S53" i="18"/>
  <c r="R53" i="18"/>
  <c r="J60" i="18"/>
  <c r="I60" i="18"/>
  <c r="S139" i="18"/>
  <c r="R139" i="18"/>
  <c r="J156" i="18"/>
  <c r="I156" i="18"/>
  <c r="P83" i="19"/>
  <c r="Q83" i="19"/>
  <c r="O91" i="19"/>
  <c r="M13" i="2"/>
  <c r="L13" i="2"/>
  <c r="K13" i="2"/>
  <c r="J13" i="2"/>
  <c r="N13" i="2"/>
  <c r="M41" i="2"/>
  <c r="L41" i="2"/>
  <c r="K41" i="2"/>
  <c r="J41" i="2"/>
  <c r="M48" i="2"/>
  <c r="L48" i="2"/>
  <c r="K48" i="2"/>
  <c r="J48" i="2"/>
  <c r="N48" i="2"/>
  <c r="M30" i="3"/>
  <c r="L30" i="3"/>
  <c r="K30" i="3"/>
  <c r="J30" i="3"/>
  <c r="N30" i="3"/>
  <c r="M34" i="3"/>
  <c r="K34" i="3"/>
  <c r="L34" i="3"/>
  <c r="J34" i="3"/>
  <c r="N34" i="3"/>
  <c r="M38" i="3"/>
  <c r="L38" i="3"/>
  <c r="K38" i="3"/>
  <c r="J38" i="3"/>
  <c r="N38" i="3"/>
  <c r="M87" i="3"/>
  <c r="L87" i="3"/>
  <c r="K87" i="3"/>
  <c r="J87" i="3"/>
  <c r="N87" i="3"/>
  <c r="M91" i="3"/>
  <c r="L91" i="3"/>
  <c r="K91" i="3"/>
  <c r="J91" i="3"/>
  <c r="N91" i="3"/>
  <c r="M95" i="3"/>
  <c r="L95" i="3"/>
  <c r="K95" i="3"/>
  <c r="J95" i="3"/>
  <c r="N95" i="3"/>
  <c r="M99" i="3"/>
  <c r="L99" i="3"/>
  <c r="K99" i="3"/>
  <c r="J99" i="3"/>
  <c r="N99" i="3"/>
  <c r="G115" i="3"/>
  <c r="M107" i="3"/>
  <c r="L107" i="3"/>
  <c r="K107" i="3"/>
  <c r="I118" i="3"/>
  <c r="J107" i="3"/>
  <c r="N107" i="3"/>
  <c r="E120" i="3"/>
  <c r="M111" i="3"/>
  <c r="L111" i="3"/>
  <c r="K111" i="3"/>
  <c r="J111" i="3"/>
  <c r="N111" i="3"/>
  <c r="I122" i="3"/>
  <c r="E189" i="3"/>
  <c r="G192" i="3"/>
  <c r="G196" i="3"/>
  <c r="L7" i="5"/>
  <c r="K7" i="5"/>
  <c r="I7" i="5"/>
  <c r="M7" i="5"/>
  <c r="J7" i="5"/>
  <c r="L43" i="5"/>
  <c r="M43" i="5"/>
  <c r="K43" i="5"/>
  <c r="J43" i="5"/>
  <c r="I43" i="5"/>
  <c r="T25" i="6"/>
  <c r="S25" i="6"/>
  <c r="W25" i="6"/>
  <c r="V25" i="6"/>
  <c r="U25" i="6"/>
  <c r="K34" i="2"/>
  <c r="J34" i="2"/>
  <c r="M34" i="2"/>
  <c r="N34" i="2"/>
  <c r="L34" i="2"/>
  <c r="G42" i="2"/>
  <c r="K7" i="3"/>
  <c r="J7" i="3"/>
  <c r="M7" i="3"/>
  <c r="N7" i="3"/>
  <c r="L7" i="3"/>
  <c r="K19" i="3"/>
  <c r="J19" i="3"/>
  <c r="M19" i="3"/>
  <c r="N19" i="3"/>
  <c r="L19" i="3"/>
  <c r="K27" i="3"/>
  <c r="J27" i="3"/>
  <c r="M27" i="3"/>
  <c r="L27" i="3"/>
  <c r="N27" i="3"/>
  <c r="K35" i="3"/>
  <c r="J35" i="3"/>
  <c r="M35" i="3"/>
  <c r="N35" i="3"/>
  <c r="L35" i="3"/>
  <c r="J21" i="2"/>
  <c r="L21" i="2"/>
  <c r="M21" i="2"/>
  <c r="K21" i="2"/>
  <c r="J47" i="3"/>
  <c r="L47" i="3"/>
  <c r="K47" i="3"/>
  <c r="M47" i="3"/>
  <c r="J55" i="3"/>
  <c r="L55" i="3"/>
  <c r="M55" i="3"/>
  <c r="K55" i="3"/>
  <c r="F113" i="3"/>
  <c r="H116" i="3"/>
  <c r="F117" i="3"/>
  <c r="H120" i="3"/>
  <c r="F121" i="3"/>
  <c r="L34" i="5"/>
  <c r="K34" i="5"/>
  <c r="I34" i="5"/>
  <c r="J34" i="5"/>
  <c r="M34" i="5"/>
  <c r="M45" i="5"/>
  <c r="L45" i="5"/>
  <c r="J45" i="5"/>
  <c r="I45" i="5"/>
  <c r="K45" i="5"/>
  <c r="R17" i="9"/>
  <c r="S17" i="9"/>
  <c r="O20" i="9"/>
  <c r="P20" i="9"/>
  <c r="X9" i="12"/>
  <c r="V9" i="12"/>
  <c r="U9" i="12"/>
  <c r="X7" i="12"/>
  <c r="V7" i="12"/>
  <c r="U7" i="12"/>
  <c r="X12" i="12"/>
  <c r="V12" i="12"/>
  <c r="U12" i="12"/>
  <c r="X38" i="12"/>
  <c r="V38" i="12"/>
  <c r="U38" i="12"/>
  <c r="X39" i="12"/>
  <c r="U39" i="12"/>
  <c r="V39" i="12"/>
  <c r="K31" i="14"/>
  <c r="J31" i="14"/>
  <c r="I31" i="14"/>
  <c r="K113" i="14"/>
  <c r="J113" i="14"/>
  <c r="I113" i="14"/>
  <c r="H121" i="14"/>
  <c r="M40" i="15"/>
  <c r="L40" i="15"/>
  <c r="K40" i="15"/>
  <c r="J40" i="15"/>
  <c r="I40" i="15"/>
  <c r="M51" i="15"/>
  <c r="L51" i="15"/>
  <c r="I51" i="15"/>
  <c r="K51" i="15"/>
  <c r="J51" i="15"/>
  <c r="M117" i="15"/>
  <c r="L117" i="15"/>
  <c r="K117" i="15"/>
  <c r="J117" i="15"/>
  <c r="I117" i="15"/>
  <c r="L44" i="16"/>
  <c r="K44" i="16"/>
  <c r="J44" i="16"/>
  <c r="I44" i="16"/>
  <c r="V39" i="6"/>
  <c r="U39" i="6"/>
  <c r="S39" i="6"/>
  <c r="W39" i="6"/>
  <c r="T39" i="6"/>
  <c r="W50" i="6"/>
  <c r="V50" i="6"/>
  <c r="T50" i="6"/>
  <c r="U50" i="6"/>
  <c r="S50" i="6"/>
  <c r="K10" i="2"/>
  <c r="J10" i="2"/>
  <c r="M10" i="2"/>
  <c r="L10" i="2"/>
  <c r="N10" i="2"/>
  <c r="K20" i="2"/>
  <c r="J20" i="2"/>
  <c r="M20" i="2"/>
  <c r="L20" i="2"/>
  <c r="K49" i="2"/>
  <c r="J49" i="2"/>
  <c r="M49" i="2"/>
  <c r="N49" i="2"/>
  <c r="L49" i="2"/>
  <c r="E67" i="2"/>
  <c r="K11" i="3"/>
  <c r="J11" i="3"/>
  <c r="M11" i="3"/>
  <c r="N11" i="3"/>
  <c r="L11" i="3"/>
  <c r="K15" i="3"/>
  <c r="J15" i="3"/>
  <c r="M15" i="3"/>
  <c r="L15" i="3"/>
  <c r="N15" i="3"/>
  <c r="K23" i="3"/>
  <c r="J23" i="3"/>
  <c r="M23" i="3"/>
  <c r="N23" i="3"/>
  <c r="L23" i="3"/>
  <c r="K31" i="3"/>
  <c r="J31" i="3"/>
  <c r="M31" i="3"/>
  <c r="L31" i="3"/>
  <c r="N31" i="3"/>
  <c r="K39" i="3"/>
  <c r="J39" i="3"/>
  <c r="M39" i="3"/>
  <c r="N39" i="3"/>
  <c r="L39" i="3"/>
  <c r="K46" i="3"/>
  <c r="J46" i="3"/>
  <c r="M46" i="3"/>
  <c r="L46" i="3"/>
  <c r="N7" i="2"/>
  <c r="M7" i="2"/>
  <c r="K7" i="2"/>
  <c r="J7" i="2"/>
  <c r="L7" i="2"/>
  <c r="N11" i="2"/>
  <c r="M11" i="2"/>
  <c r="K11" i="2"/>
  <c r="L11" i="2"/>
  <c r="J11" i="2"/>
  <c r="I18" i="2"/>
  <c r="M15" i="2"/>
  <c r="N15" i="2"/>
  <c r="K15" i="2"/>
  <c r="L15" i="2"/>
  <c r="J15" i="2"/>
  <c r="N22" i="2"/>
  <c r="M22" i="2"/>
  <c r="K22" i="2"/>
  <c r="L22" i="2"/>
  <c r="J22" i="2"/>
  <c r="G43" i="2"/>
  <c r="E68" i="2"/>
  <c r="M8" i="3"/>
  <c r="N8" i="3"/>
  <c r="K8" i="3"/>
  <c r="L8" i="3"/>
  <c r="J8" i="3"/>
  <c r="M12" i="3"/>
  <c r="N12" i="3"/>
  <c r="K12" i="3"/>
  <c r="J12" i="3"/>
  <c r="L12" i="3"/>
  <c r="M16" i="3"/>
  <c r="N16" i="3"/>
  <c r="K16" i="3"/>
  <c r="L16" i="3"/>
  <c r="J16" i="3"/>
  <c r="M20" i="3"/>
  <c r="N20" i="3"/>
  <c r="K20" i="3"/>
  <c r="L20" i="3"/>
  <c r="J20" i="3"/>
  <c r="M24" i="3"/>
  <c r="N24" i="3"/>
  <c r="K24" i="3"/>
  <c r="L24" i="3"/>
  <c r="J24" i="3"/>
  <c r="M28" i="3"/>
  <c r="N28" i="3"/>
  <c r="K28" i="3"/>
  <c r="L28" i="3"/>
  <c r="J28" i="3"/>
  <c r="M32" i="3"/>
  <c r="N32" i="3"/>
  <c r="K32" i="3"/>
  <c r="L32" i="3"/>
  <c r="J32" i="3"/>
  <c r="M36" i="3"/>
  <c r="N36" i="3"/>
  <c r="K36" i="3"/>
  <c r="L36" i="3"/>
  <c r="J36" i="3"/>
  <c r="M40" i="3"/>
  <c r="K40" i="3"/>
  <c r="J40" i="3"/>
  <c r="L40" i="3"/>
  <c r="M48" i="3"/>
  <c r="K48" i="3"/>
  <c r="L48" i="3"/>
  <c r="J48" i="3"/>
  <c r="M56" i="3"/>
  <c r="K56" i="3"/>
  <c r="L56" i="3"/>
  <c r="J56" i="3"/>
  <c r="M63" i="3"/>
  <c r="N63" i="3"/>
  <c r="K63" i="3"/>
  <c r="L63" i="3"/>
  <c r="J63" i="3"/>
  <c r="M67" i="3"/>
  <c r="N67" i="3"/>
  <c r="K67" i="3"/>
  <c r="L67" i="3"/>
  <c r="J67" i="3"/>
  <c r="N71" i="3"/>
  <c r="M71" i="3"/>
  <c r="K71" i="3"/>
  <c r="J71" i="3"/>
  <c r="L71" i="3"/>
  <c r="M81" i="3"/>
  <c r="N81" i="3"/>
  <c r="K81" i="3"/>
  <c r="L81" i="3"/>
  <c r="J81" i="3"/>
  <c r="N85" i="3"/>
  <c r="M85" i="3"/>
  <c r="K85" i="3"/>
  <c r="J85" i="3"/>
  <c r="L85" i="3"/>
  <c r="N89" i="3"/>
  <c r="M89" i="3"/>
  <c r="K89" i="3"/>
  <c r="J89" i="3"/>
  <c r="L89" i="3"/>
  <c r="N93" i="3"/>
  <c r="M93" i="3"/>
  <c r="K93" i="3"/>
  <c r="L93" i="3"/>
  <c r="J93" i="3"/>
  <c r="M97" i="3"/>
  <c r="N97" i="3"/>
  <c r="K97" i="3"/>
  <c r="L97" i="3"/>
  <c r="J97" i="3"/>
  <c r="M101" i="3"/>
  <c r="N101" i="3"/>
  <c r="K101" i="3"/>
  <c r="J101" i="3"/>
  <c r="L101" i="3"/>
  <c r="G113" i="3"/>
  <c r="E114" i="3"/>
  <c r="N105" i="3"/>
  <c r="M105" i="3"/>
  <c r="K105" i="3"/>
  <c r="L105" i="3"/>
  <c r="J105" i="3"/>
  <c r="I116" i="3"/>
  <c r="G117" i="3"/>
  <c r="E118" i="3"/>
  <c r="I120" i="3"/>
  <c r="N109" i="3"/>
  <c r="M109" i="3"/>
  <c r="K109" i="3"/>
  <c r="L109" i="3"/>
  <c r="J109" i="3"/>
  <c r="G121" i="3"/>
  <c r="E122" i="3"/>
  <c r="L8" i="5"/>
  <c r="M8" i="5"/>
  <c r="J8" i="5"/>
  <c r="K8" i="5"/>
  <c r="I8" i="5"/>
  <c r="J28" i="5"/>
  <c r="I28" i="5"/>
  <c r="L28" i="5"/>
  <c r="M28" i="5"/>
  <c r="K28" i="5"/>
  <c r="L42" i="5"/>
  <c r="K42" i="5"/>
  <c r="I42" i="5"/>
  <c r="M42" i="5"/>
  <c r="J42" i="5"/>
  <c r="S18" i="9"/>
  <c r="R18" i="9"/>
  <c r="P21" i="9"/>
  <c r="O21" i="9"/>
  <c r="X15" i="12"/>
  <c r="V15" i="12"/>
  <c r="U15" i="12"/>
  <c r="X23" i="12"/>
  <c r="V23" i="12"/>
  <c r="U23" i="12"/>
  <c r="X42" i="12"/>
  <c r="V42" i="12"/>
  <c r="U42" i="12"/>
  <c r="X43" i="12"/>
  <c r="U43" i="12"/>
  <c r="V43" i="12"/>
  <c r="I29" i="14"/>
  <c r="K29" i="14"/>
  <c r="J29" i="14"/>
  <c r="H37" i="14"/>
  <c r="H65" i="14"/>
  <c r="K57" i="14"/>
  <c r="J57" i="14"/>
  <c r="I57" i="14"/>
  <c r="K86" i="14"/>
  <c r="J86" i="14"/>
  <c r="I86" i="14"/>
  <c r="I127" i="14"/>
  <c r="H135" i="14"/>
  <c r="K127" i="14"/>
  <c r="J127" i="14"/>
  <c r="L52" i="15"/>
  <c r="K52" i="15"/>
  <c r="J52" i="15"/>
  <c r="I52" i="15"/>
  <c r="M52" i="15"/>
  <c r="L61" i="16"/>
  <c r="K61" i="16"/>
  <c r="J61" i="16"/>
  <c r="I61" i="16"/>
  <c r="L122" i="16"/>
  <c r="J122" i="16"/>
  <c r="M122" i="16"/>
  <c r="K122" i="16"/>
  <c r="I122" i="16"/>
  <c r="H121" i="16"/>
  <c r="K144" i="16"/>
  <c r="I144" i="16"/>
  <c r="L144" i="16"/>
  <c r="J144" i="16"/>
  <c r="L158" i="16"/>
  <c r="K158" i="16"/>
  <c r="J158" i="16"/>
  <c r="I158" i="16"/>
  <c r="K13" i="14"/>
  <c r="J13" i="14"/>
  <c r="I13" i="14"/>
  <c r="K21" i="14"/>
  <c r="I21" i="14"/>
  <c r="J21" i="14"/>
  <c r="K30" i="14"/>
  <c r="J30" i="14"/>
  <c r="I30" i="14"/>
  <c r="K39" i="14"/>
  <c r="J39" i="14"/>
  <c r="I39" i="14"/>
  <c r="K47" i="14"/>
  <c r="I47" i="14"/>
  <c r="J47" i="14"/>
  <c r="K56" i="14"/>
  <c r="J56" i="14"/>
  <c r="I56" i="14"/>
  <c r="K61" i="14"/>
  <c r="I61" i="14"/>
  <c r="J61" i="14"/>
  <c r="K70" i="14"/>
  <c r="J70" i="14"/>
  <c r="I70" i="14"/>
  <c r="I75" i="14"/>
  <c r="K75" i="14"/>
  <c r="J75" i="14"/>
  <c r="K103" i="14"/>
  <c r="J103" i="14"/>
  <c r="I103" i="14"/>
  <c r="K139" i="14"/>
  <c r="J139" i="14"/>
  <c r="I139" i="14"/>
  <c r="I144" i="14"/>
  <c r="K144" i="14"/>
  <c r="J144" i="14"/>
  <c r="M31" i="15"/>
  <c r="L31" i="15"/>
  <c r="K31" i="15"/>
  <c r="J31" i="15"/>
  <c r="I31" i="15"/>
  <c r="M33" i="15"/>
  <c r="L33" i="15"/>
  <c r="I33" i="15"/>
  <c r="K33" i="15"/>
  <c r="J33" i="15"/>
  <c r="L60" i="15"/>
  <c r="K60" i="15"/>
  <c r="J60" i="15"/>
  <c r="I60" i="15"/>
  <c r="M60" i="15"/>
  <c r="M100" i="15"/>
  <c r="L100" i="15"/>
  <c r="K100" i="15"/>
  <c r="J100" i="15"/>
  <c r="I100" i="15"/>
  <c r="M102" i="15"/>
  <c r="L102" i="15"/>
  <c r="I102" i="15"/>
  <c r="K102" i="15"/>
  <c r="J102" i="15"/>
  <c r="L129" i="15"/>
  <c r="K129" i="15"/>
  <c r="J129" i="15"/>
  <c r="I129" i="15"/>
  <c r="M129" i="15"/>
  <c r="M24" i="16"/>
  <c r="H23" i="16"/>
  <c r="L24" i="16"/>
  <c r="K24" i="16"/>
  <c r="J24" i="16"/>
  <c r="I24" i="16"/>
  <c r="L26" i="16"/>
  <c r="I26" i="16"/>
  <c r="K26" i="16"/>
  <c r="J26" i="16"/>
  <c r="L53" i="16"/>
  <c r="K53" i="16"/>
  <c r="J53" i="16"/>
  <c r="I53" i="16"/>
  <c r="K108" i="16"/>
  <c r="I108" i="16"/>
  <c r="H107" i="16"/>
  <c r="J108" i="16"/>
  <c r="L108" i="16"/>
  <c r="L155" i="16"/>
  <c r="K155" i="16"/>
  <c r="J155" i="16"/>
  <c r="I155" i="16"/>
  <c r="L25" i="17"/>
  <c r="K25" i="17"/>
  <c r="J25" i="17"/>
  <c r="I25" i="17"/>
  <c r="L71" i="17"/>
  <c r="K71" i="17"/>
  <c r="J71" i="17"/>
  <c r="I71" i="17"/>
  <c r="I104" i="17"/>
  <c r="L104" i="17"/>
  <c r="K104" i="17"/>
  <c r="J104" i="17"/>
  <c r="S14" i="18"/>
  <c r="R14" i="18"/>
  <c r="R43" i="18"/>
  <c r="S43" i="18"/>
  <c r="AB87" i="18"/>
  <c r="AA87" i="18"/>
  <c r="Z87" i="18"/>
  <c r="Y103" i="19"/>
  <c r="X103" i="19"/>
  <c r="Q157" i="19"/>
  <c r="P157" i="19"/>
  <c r="N86" i="22"/>
  <c r="M86" i="22"/>
  <c r="J86" i="22"/>
  <c r="L86" i="22"/>
  <c r="K86" i="22"/>
  <c r="N159" i="22"/>
  <c r="M159" i="22"/>
  <c r="J159" i="22"/>
  <c r="L159" i="22"/>
  <c r="K159" i="22"/>
  <c r="S12" i="9"/>
  <c r="R12" i="9"/>
  <c r="P15" i="9"/>
  <c r="O15" i="9"/>
  <c r="S20" i="9"/>
  <c r="R20" i="9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J60" i="14"/>
  <c r="K60" i="14"/>
  <c r="I60" i="14"/>
  <c r="K78" i="14"/>
  <c r="J78" i="14"/>
  <c r="I78" i="14"/>
  <c r="I84" i="14"/>
  <c r="K84" i="14"/>
  <c r="J84" i="14"/>
  <c r="K112" i="14"/>
  <c r="J112" i="14"/>
  <c r="I112" i="14"/>
  <c r="K147" i="14"/>
  <c r="J147" i="14"/>
  <c r="I147" i="14"/>
  <c r="I153" i="14"/>
  <c r="K153" i="14"/>
  <c r="J153" i="14"/>
  <c r="Z19" i="15"/>
  <c r="Y19" i="15"/>
  <c r="X19" i="15"/>
  <c r="W19" i="15"/>
  <c r="AA19" i="15"/>
  <c r="M57" i="15"/>
  <c r="L57" i="15"/>
  <c r="K57" i="15"/>
  <c r="J57" i="15"/>
  <c r="I57" i="15"/>
  <c r="M59" i="15"/>
  <c r="L59" i="15"/>
  <c r="I59" i="15"/>
  <c r="K59" i="15"/>
  <c r="J59" i="15"/>
  <c r="L86" i="15"/>
  <c r="K86" i="15"/>
  <c r="J86" i="15"/>
  <c r="I86" i="15"/>
  <c r="M86" i="15"/>
  <c r="M126" i="15"/>
  <c r="L126" i="15"/>
  <c r="K126" i="15"/>
  <c r="J126" i="15"/>
  <c r="I126" i="15"/>
  <c r="M128" i="15"/>
  <c r="L128" i="15"/>
  <c r="I128" i="15"/>
  <c r="K128" i="15"/>
  <c r="J128" i="15"/>
  <c r="L155" i="15"/>
  <c r="K155" i="15"/>
  <c r="J155" i="15"/>
  <c r="I155" i="15"/>
  <c r="M155" i="15"/>
  <c r="L16" i="16"/>
  <c r="K16" i="16"/>
  <c r="J16" i="16"/>
  <c r="I16" i="16"/>
  <c r="M16" i="16"/>
  <c r="H51" i="16"/>
  <c r="L52" i="16"/>
  <c r="I52" i="16"/>
  <c r="K52" i="16"/>
  <c r="J52" i="16"/>
  <c r="K142" i="16"/>
  <c r="I142" i="16"/>
  <c r="J142" i="16"/>
  <c r="L142" i="16"/>
  <c r="I20" i="17"/>
  <c r="L20" i="17"/>
  <c r="K20" i="17"/>
  <c r="J20" i="17"/>
  <c r="L76" i="17"/>
  <c r="K76" i="17"/>
  <c r="J76" i="17"/>
  <c r="I76" i="17"/>
  <c r="L123" i="17"/>
  <c r="K123" i="17"/>
  <c r="J123" i="17"/>
  <c r="I123" i="17"/>
  <c r="I156" i="17"/>
  <c r="L156" i="17"/>
  <c r="K156" i="17"/>
  <c r="J156" i="17"/>
  <c r="AB11" i="18"/>
  <c r="AA11" i="18"/>
  <c r="Z11" i="18"/>
  <c r="J24" i="18"/>
  <c r="I24" i="18"/>
  <c r="J28" i="18"/>
  <c r="I28" i="18"/>
  <c r="H62" i="18"/>
  <c r="J54" i="18"/>
  <c r="I54" i="18"/>
  <c r="R56" i="18"/>
  <c r="S56" i="18"/>
  <c r="T56" i="18"/>
  <c r="T109" i="18"/>
  <c r="S109" i="18"/>
  <c r="R109" i="18"/>
  <c r="AA122" i="18"/>
  <c r="Z122" i="18"/>
  <c r="I75" i="19"/>
  <c r="H75" i="19"/>
  <c r="Y128" i="19"/>
  <c r="X128" i="19"/>
  <c r="I152" i="19"/>
  <c r="H152" i="19"/>
  <c r="T14" i="21"/>
  <c r="S14" i="21"/>
  <c r="R14" i="21"/>
  <c r="Q22" i="21"/>
  <c r="S13" i="9"/>
  <c r="R13" i="9"/>
  <c r="P16" i="9"/>
  <c r="O16" i="9"/>
  <c r="V6" i="12"/>
  <c r="U6" i="12"/>
  <c r="X6" i="12"/>
  <c r="J17" i="14"/>
  <c r="I17" i="14"/>
  <c r="K17" i="14"/>
  <c r="J26" i="14"/>
  <c r="I26" i="14"/>
  <c r="K26" i="14"/>
  <c r="J34" i="14"/>
  <c r="I34" i="14"/>
  <c r="K34" i="14"/>
  <c r="J43" i="14"/>
  <c r="I43" i="14"/>
  <c r="H51" i="14"/>
  <c r="K43" i="14"/>
  <c r="K69" i="14"/>
  <c r="J69" i="14"/>
  <c r="I69" i="14"/>
  <c r="K104" i="14"/>
  <c r="J104" i="14"/>
  <c r="I104" i="14"/>
  <c r="I110" i="14"/>
  <c r="K110" i="14"/>
  <c r="J110" i="14"/>
  <c r="K138" i="14"/>
  <c r="J138" i="14"/>
  <c r="I138" i="14"/>
  <c r="M10" i="15"/>
  <c r="L10" i="15"/>
  <c r="K10" i="15"/>
  <c r="J10" i="15"/>
  <c r="I10" i="15"/>
  <c r="M11" i="15"/>
  <c r="L11" i="15"/>
  <c r="I11" i="15"/>
  <c r="K11" i="15"/>
  <c r="J11" i="15"/>
  <c r="L26" i="15"/>
  <c r="K26" i="15"/>
  <c r="J26" i="15"/>
  <c r="I26" i="15"/>
  <c r="M26" i="15"/>
  <c r="M66" i="15"/>
  <c r="L66" i="15"/>
  <c r="K66" i="15"/>
  <c r="J66" i="15"/>
  <c r="I66" i="15"/>
  <c r="M68" i="15"/>
  <c r="L68" i="15"/>
  <c r="I68" i="15"/>
  <c r="K68" i="15"/>
  <c r="J68" i="15"/>
  <c r="L95" i="15"/>
  <c r="K95" i="15"/>
  <c r="J95" i="15"/>
  <c r="I95" i="15"/>
  <c r="M95" i="15"/>
  <c r="M135" i="15"/>
  <c r="L135" i="15"/>
  <c r="K135" i="15"/>
  <c r="J135" i="15"/>
  <c r="I135" i="15"/>
  <c r="M137" i="15"/>
  <c r="L137" i="15"/>
  <c r="I137" i="15"/>
  <c r="K137" i="15"/>
  <c r="J137" i="15"/>
  <c r="L20" i="16"/>
  <c r="K20" i="16"/>
  <c r="J20" i="16"/>
  <c r="I20" i="16"/>
  <c r="L58" i="16"/>
  <c r="K58" i="16"/>
  <c r="J58" i="16"/>
  <c r="I58" i="16"/>
  <c r="L60" i="16"/>
  <c r="I60" i="16"/>
  <c r="K60" i="16"/>
  <c r="J60" i="16"/>
  <c r="K84" i="16"/>
  <c r="L84" i="16"/>
  <c r="J84" i="16"/>
  <c r="I84" i="16"/>
  <c r="L89" i="16"/>
  <c r="K89" i="16"/>
  <c r="J89" i="16"/>
  <c r="I89" i="16"/>
  <c r="L112" i="16"/>
  <c r="I112" i="16"/>
  <c r="K112" i="16"/>
  <c r="J112" i="16"/>
  <c r="I123" i="16"/>
  <c r="L123" i="16"/>
  <c r="K123" i="16"/>
  <c r="J123" i="16"/>
  <c r="K151" i="16"/>
  <c r="I151" i="16"/>
  <c r="L151" i="16"/>
  <c r="J151" i="16"/>
  <c r="L156" i="16"/>
  <c r="J156" i="16"/>
  <c r="K156" i="16"/>
  <c r="I156" i="16"/>
  <c r="Z12" i="17"/>
  <c r="Y12" i="17"/>
  <c r="X12" i="17"/>
  <c r="W12" i="17"/>
  <c r="H93" i="17"/>
  <c r="L94" i="17"/>
  <c r="K94" i="17"/>
  <c r="J94" i="17"/>
  <c r="I94" i="17"/>
  <c r="L140" i="17"/>
  <c r="K140" i="17"/>
  <c r="J140" i="17"/>
  <c r="I140" i="17"/>
  <c r="J15" i="18"/>
  <c r="I15" i="18"/>
  <c r="T24" i="18"/>
  <c r="S24" i="18"/>
  <c r="R24" i="18"/>
  <c r="AA44" i="18"/>
  <c r="Z44" i="18"/>
  <c r="I116" i="18"/>
  <c r="J116" i="18"/>
  <c r="O161" i="19"/>
  <c r="Q153" i="19"/>
  <c r="P153" i="19"/>
  <c r="O9" i="9"/>
  <c r="P9" i="9"/>
  <c r="R14" i="9"/>
  <c r="S14" i="9"/>
  <c r="O17" i="9"/>
  <c r="P17" i="9"/>
  <c r="I18" i="14"/>
  <c r="K18" i="14"/>
  <c r="J18" i="14"/>
  <c r="I27" i="14"/>
  <c r="K27" i="14"/>
  <c r="J27" i="14"/>
  <c r="I35" i="14"/>
  <c r="K35" i="14"/>
  <c r="J35" i="14"/>
  <c r="I44" i="14"/>
  <c r="K44" i="14"/>
  <c r="J44" i="14"/>
  <c r="I53" i="14"/>
  <c r="K53" i="14"/>
  <c r="J53" i="14"/>
  <c r="K59" i="14"/>
  <c r="I59" i="14"/>
  <c r="J59" i="14"/>
  <c r="I67" i="14"/>
  <c r="J67" i="14"/>
  <c r="K67" i="14"/>
  <c r="K95" i="14"/>
  <c r="J95" i="14"/>
  <c r="I95" i="14"/>
  <c r="K130" i="14"/>
  <c r="J130" i="14"/>
  <c r="I130" i="14"/>
  <c r="M14" i="15"/>
  <c r="L14" i="15"/>
  <c r="K14" i="15"/>
  <c r="J14" i="15"/>
  <c r="I14" i="15"/>
  <c r="M15" i="15"/>
  <c r="L15" i="15"/>
  <c r="I15" i="15"/>
  <c r="J15" i="15"/>
  <c r="K15" i="15"/>
  <c r="L34" i="15"/>
  <c r="K34" i="15"/>
  <c r="J34" i="15"/>
  <c r="I34" i="15"/>
  <c r="M34" i="15"/>
  <c r="M74" i="15"/>
  <c r="L74" i="15"/>
  <c r="K74" i="15"/>
  <c r="J74" i="15"/>
  <c r="I74" i="15"/>
  <c r="M76" i="15"/>
  <c r="L76" i="15"/>
  <c r="I76" i="15"/>
  <c r="J76" i="15"/>
  <c r="K76" i="15"/>
  <c r="L103" i="15"/>
  <c r="K103" i="15"/>
  <c r="J103" i="15"/>
  <c r="I103" i="15"/>
  <c r="M103" i="15"/>
  <c r="M143" i="15"/>
  <c r="L143" i="15"/>
  <c r="K143" i="15"/>
  <c r="J143" i="15"/>
  <c r="I143" i="15"/>
  <c r="M145" i="15"/>
  <c r="L145" i="15"/>
  <c r="I145" i="15"/>
  <c r="J145" i="15"/>
  <c r="K145" i="15"/>
  <c r="L27" i="16"/>
  <c r="K27" i="16"/>
  <c r="J27" i="16"/>
  <c r="I27" i="16"/>
  <c r="H35" i="16"/>
  <c r="L67" i="16"/>
  <c r="K67" i="16"/>
  <c r="J67" i="16"/>
  <c r="I67" i="16"/>
  <c r="L69" i="16"/>
  <c r="I69" i="16"/>
  <c r="H77" i="16"/>
  <c r="J69" i="16"/>
  <c r="K69" i="16"/>
  <c r="Z20" i="17"/>
  <c r="Y20" i="17"/>
  <c r="X20" i="17"/>
  <c r="W20" i="17"/>
  <c r="I53" i="17"/>
  <c r="L53" i="17"/>
  <c r="K53" i="17"/>
  <c r="J53" i="17"/>
  <c r="L111" i="17"/>
  <c r="K111" i="17"/>
  <c r="H119" i="17"/>
  <c r="J111" i="17"/>
  <c r="I111" i="17"/>
  <c r="L157" i="17"/>
  <c r="K157" i="17"/>
  <c r="J157" i="17"/>
  <c r="I157" i="17"/>
  <c r="T15" i="18"/>
  <c r="S15" i="18"/>
  <c r="R15" i="18"/>
  <c r="AA18" i="18"/>
  <c r="Z18" i="18"/>
  <c r="Z56" i="18"/>
  <c r="AA56" i="18"/>
  <c r="T117" i="18"/>
  <c r="S117" i="18"/>
  <c r="R117" i="18"/>
  <c r="Y57" i="19"/>
  <c r="X57" i="19"/>
  <c r="O10" i="9"/>
  <c r="P10" i="9"/>
  <c r="S15" i="9"/>
  <c r="R15" i="9"/>
  <c r="P18" i="9"/>
  <c r="O18" i="9"/>
  <c r="J11" i="14"/>
  <c r="I11" i="14"/>
  <c r="K11" i="14"/>
  <c r="J19" i="14"/>
  <c r="K19" i="14"/>
  <c r="I19" i="14"/>
  <c r="J28" i="14"/>
  <c r="K28" i="14"/>
  <c r="I28" i="14"/>
  <c r="J36" i="14"/>
  <c r="I36" i="14"/>
  <c r="K36" i="14"/>
  <c r="J45" i="14"/>
  <c r="K45" i="14"/>
  <c r="I45" i="14"/>
  <c r="J54" i="14"/>
  <c r="K54" i="14"/>
  <c r="I54" i="14"/>
  <c r="K87" i="14"/>
  <c r="J87" i="14"/>
  <c r="I87" i="14"/>
  <c r="I92" i="14"/>
  <c r="K92" i="14"/>
  <c r="J92" i="14"/>
  <c r="K120" i="14"/>
  <c r="J120" i="14"/>
  <c r="I120" i="14"/>
  <c r="K156" i="14"/>
  <c r="J156" i="14"/>
  <c r="I156" i="14"/>
  <c r="I161" i="14"/>
  <c r="K161" i="14"/>
  <c r="J161" i="14"/>
  <c r="M18" i="15"/>
  <c r="L18" i="15"/>
  <c r="K18" i="15"/>
  <c r="J18" i="15"/>
  <c r="I18" i="15"/>
  <c r="M19" i="15"/>
  <c r="L19" i="15"/>
  <c r="I19" i="15"/>
  <c r="K19" i="15"/>
  <c r="J19" i="15"/>
  <c r="L43" i="15"/>
  <c r="K43" i="15"/>
  <c r="J43" i="15"/>
  <c r="I43" i="15"/>
  <c r="M43" i="15"/>
  <c r="M83" i="15"/>
  <c r="L83" i="15"/>
  <c r="K83" i="15"/>
  <c r="J83" i="15"/>
  <c r="I83" i="15"/>
  <c r="H91" i="15"/>
  <c r="M85" i="15"/>
  <c r="L85" i="15"/>
  <c r="I85" i="15"/>
  <c r="K85" i="15"/>
  <c r="J85" i="15"/>
  <c r="L112" i="15"/>
  <c r="K112" i="15"/>
  <c r="J112" i="15"/>
  <c r="I112" i="15"/>
  <c r="M112" i="15"/>
  <c r="M152" i="15"/>
  <c r="L152" i="15"/>
  <c r="K152" i="15"/>
  <c r="J152" i="15"/>
  <c r="I152" i="15"/>
  <c r="M154" i="15"/>
  <c r="L154" i="15"/>
  <c r="I154" i="15"/>
  <c r="K154" i="15"/>
  <c r="J154" i="15"/>
  <c r="L75" i="16"/>
  <c r="K75" i="16"/>
  <c r="J75" i="16"/>
  <c r="I75" i="16"/>
  <c r="K82" i="16"/>
  <c r="I82" i="16"/>
  <c r="L82" i="16"/>
  <c r="J82" i="16"/>
  <c r="L87" i="16"/>
  <c r="J87" i="16"/>
  <c r="M87" i="16"/>
  <c r="K87" i="16"/>
  <c r="I87" i="16"/>
  <c r="K110" i="16"/>
  <c r="I110" i="16"/>
  <c r="L110" i="16"/>
  <c r="J110" i="16"/>
  <c r="M70" i="17"/>
  <c r="I70" i="17"/>
  <c r="L70" i="17"/>
  <c r="K70" i="17"/>
  <c r="J70" i="17"/>
  <c r="L128" i="17"/>
  <c r="K128" i="17"/>
  <c r="J128" i="17"/>
  <c r="I128" i="17"/>
  <c r="AA10" i="18"/>
  <c r="Z10" i="18"/>
  <c r="Z26" i="18"/>
  <c r="AB26" i="18"/>
  <c r="Y34" i="18"/>
  <c r="AA26" i="18"/>
  <c r="R47" i="18"/>
  <c r="S47" i="18"/>
  <c r="AA117" i="18"/>
  <c r="Z117" i="18"/>
  <c r="I125" i="18"/>
  <c r="J125" i="18"/>
  <c r="S143" i="18"/>
  <c r="R143" i="18"/>
  <c r="U21" i="19"/>
  <c r="T19" i="21"/>
  <c r="S19" i="21"/>
  <c r="R19" i="21"/>
  <c r="AA17" i="22"/>
  <c r="Z17" i="22"/>
  <c r="Y17" i="22"/>
  <c r="X17" i="22"/>
  <c r="AB17" i="22"/>
  <c r="K68" i="14"/>
  <c r="I68" i="14"/>
  <c r="J68" i="14"/>
  <c r="K76" i="14"/>
  <c r="J76" i="14"/>
  <c r="I76" i="14"/>
  <c r="K85" i="14"/>
  <c r="H93" i="14"/>
  <c r="J85" i="14"/>
  <c r="I85" i="14"/>
  <c r="K102" i="14"/>
  <c r="J102" i="14"/>
  <c r="I102" i="14"/>
  <c r="K111" i="14"/>
  <c r="I111" i="14"/>
  <c r="J111" i="14"/>
  <c r="K119" i="14"/>
  <c r="J119" i="14"/>
  <c r="I119" i="14"/>
  <c r="K128" i="14"/>
  <c r="I128" i="14"/>
  <c r="J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I45" i="15"/>
  <c r="J45" i="15"/>
  <c r="M54" i="15"/>
  <c r="L54" i="15"/>
  <c r="K54" i="15"/>
  <c r="J54" i="15"/>
  <c r="I54" i="15"/>
  <c r="M62" i="15"/>
  <c r="L62" i="15"/>
  <c r="K62" i="15"/>
  <c r="I62" i="15"/>
  <c r="J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M97" i="15"/>
  <c r="L97" i="15"/>
  <c r="K97" i="15"/>
  <c r="H105" i="15"/>
  <c r="J97" i="15"/>
  <c r="I97" i="15"/>
  <c r="M114" i="15"/>
  <c r="L114" i="15"/>
  <c r="K114" i="15"/>
  <c r="I114" i="15"/>
  <c r="J114" i="15"/>
  <c r="M123" i="15"/>
  <c r="L123" i="15"/>
  <c r="K123" i="15"/>
  <c r="J123" i="15"/>
  <c r="I123" i="15"/>
  <c r="M131" i="15"/>
  <c r="L131" i="15"/>
  <c r="K131" i="15"/>
  <c r="I131" i="15"/>
  <c r="J131" i="15"/>
  <c r="M140" i="15"/>
  <c r="L140" i="15"/>
  <c r="K140" i="15"/>
  <c r="J140" i="15"/>
  <c r="I140" i="15"/>
  <c r="M149" i="15"/>
  <c r="L149" i="15"/>
  <c r="K149" i="15"/>
  <c r="J149" i="15"/>
  <c r="I149" i="15"/>
  <c r="M157" i="15"/>
  <c r="L157" i="15"/>
  <c r="K157" i="15"/>
  <c r="J157" i="15"/>
  <c r="I157" i="15"/>
  <c r="L13" i="16"/>
  <c r="K13" i="16"/>
  <c r="H21" i="16"/>
  <c r="J13" i="16"/>
  <c r="I13" i="16"/>
  <c r="L17" i="16"/>
  <c r="K17" i="16"/>
  <c r="J17" i="16"/>
  <c r="I17" i="16"/>
  <c r="M29" i="16"/>
  <c r="L29" i="16"/>
  <c r="K29" i="16"/>
  <c r="J29" i="16"/>
  <c r="I29" i="16"/>
  <c r="H37" i="16"/>
  <c r="L38" i="16"/>
  <c r="K38" i="16"/>
  <c r="I38" i="16"/>
  <c r="J38" i="16"/>
  <c r="L46" i="16"/>
  <c r="K46" i="16"/>
  <c r="J46" i="16"/>
  <c r="I46" i="16"/>
  <c r="M55" i="16"/>
  <c r="L55" i="16"/>
  <c r="K55" i="16"/>
  <c r="H63" i="16"/>
  <c r="I55" i="16"/>
  <c r="J55" i="16"/>
  <c r="L72" i="16"/>
  <c r="K72" i="16"/>
  <c r="J72" i="16"/>
  <c r="I72" i="16"/>
  <c r="L113" i="16"/>
  <c r="J113" i="16"/>
  <c r="I113" i="16"/>
  <c r="K113" i="16"/>
  <c r="I114" i="16"/>
  <c r="L114" i="16"/>
  <c r="K114" i="16"/>
  <c r="J114" i="16"/>
  <c r="L115" i="16"/>
  <c r="K115" i="16"/>
  <c r="I115" i="16"/>
  <c r="J115" i="16"/>
  <c r="L150" i="16"/>
  <c r="K150" i="16"/>
  <c r="H149" i="16"/>
  <c r="J150" i="16"/>
  <c r="I150" i="16"/>
  <c r="M12" i="17"/>
  <c r="L12" i="17"/>
  <c r="K12" i="17"/>
  <c r="J12" i="17"/>
  <c r="I12" i="17"/>
  <c r="K14" i="17"/>
  <c r="J14" i="17"/>
  <c r="I14" i="17"/>
  <c r="M14" i="17"/>
  <c r="L14" i="17"/>
  <c r="K40" i="17"/>
  <c r="J40" i="17"/>
  <c r="I40" i="17"/>
  <c r="L40" i="17"/>
  <c r="K57" i="17"/>
  <c r="J57" i="17"/>
  <c r="I57" i="17"/>
  <c r="L57" i="17"/>
  <c r="K74" i="17"/>
  <c r="J74" i="17"/>
  <c r="I74" i="17"/>
  <c r="M74" i="17"/>
  <c r="L74" i="17"/>
  <c r="K109" i="17"/>
  <c r="J109" i="17"/>
  <c r="I109" i="17"/>
  <c r="L109" i="17"/>
  <c r="K126" i="17"/>
  <c r="J126" i="17"/>
  <c r="I126" i="17"/>
  <c r="L126" i="17"/>
  <c r="K143" i="17"/>
  <c r="J143" i="17"/>
  <c r="I143" i="17"/>
  <c r="L143" i="17"/>
  <c r="K160" i="17"/>
  <c r="J160" i="17"/>
  <c r="I160" i="17"/>
  <c r="L160" i="17"/>
  <c r="Q8" i="18"/>
  <c r="T57" i="18" s="1"/>
  <c r="R9" i="18"/>
  <c r="S9" i="18"/>
  <c r="T9" i="18"/>
  <c r="Z13" i="18"/>
  <c r="AA13" i="18"/>
  <c r="R17" i="18"/>
  <c r="T17" i="18"/>
  <c r="S17" i="18"/>
  <c r="T27" i="18"/>
  <c r="S27" i="18"/>
  <c r="R27" i="18"/>
  <c r="Z30" i="18"/>
  <c r="AA30" i="18"/>
  <c r="AA40" i="18"/>
  <c r="Y48" i="18"/>
  <c r="Z40" i="18"/>
  <c r="R52" i="18"/>
  <c r="T52" i="18"/>
  <c r="S52" i="18"/>
  <c r="J58" i="18"/>
  <c r="I58" i="18"/>
  <c r="AB61" i="18"/>
  <c r="Z61" i="18"/>
  <c r="AA61" i="18"/>
  <c r="J87" i="18"/>
  <c r="I87" i="18"/>
  <c r="J135" i="18"/>
  <c r="H134" i="18"/>
  <c r="I135" i="18"/>
  <c r="Q43" i="19"/>
  <c r="P43" i="19"/>
  <c r="I83" i="19"/>
  <c r="H83" i="19"/>
  <c r="G91" i="19"/>
  <c r="Y102" i="19"/>
  <c r="X102" i="19"/>
  <c r="Y111" i="19"/>
  <c r="X111" i="19"/>
  <c r="W119" i="19"/>
  <c r="X131" i="19"/>
  <c r="Y131" i="19"/>
  <c r="I144" i="19"/>
  <c r="H144" i="19"/>
  <c r="P152" i="19"/>
  <c r="Q152" i="19"/>
  <c r="P160" i="19"/>
  <c r="Q160" i="19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K29" i="15"/>
  <c r="J29" i="15"/>
  <c r="I29" i="15"/>
  <c r="M29" i="15"/>
  <c r="L29" i="15"/>
  <c r="K38" i="15"/>
  <c r="J38" i="15"/>
  <c r="I38" i="15"/>
  <c r="M38" i="15"/>
  <c r="L38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K98" i="15"/>
  <c r="J98" i="15"/>
  <c r="I98" i="15"/>
  <c r="M98" i="15"/>
  <c r="L98" i="15"/>
  <c r="K107" i="15"/>
  <c r="J107" i="15"/>
  <c r="I107" i="15"/>
  <c r="M107" i="15"/>
  <c r="L107" i="15"/>
  <c r="K115" i="15"/>
  <c r="J115" i="15"/>
  <c r="I115" i="15"/>
  <c r="M115" i="15"/>
  <c r="L115" i="15"/>
  <c r="K124" i="15"/>
  <c r="J124" i="15"/>
  <c r="I124" i="15"/>
  <c r="M124" i="15"/>
  <c r="L124" i="15"/>
  <c r="K132" i="15"/>
  <c r="J132" i="15"/>
  <c r="I132" i="15"/>
  <c r="M132" i="15"/>
  <c r="L132" i="15"/>
  <c r="K141" i="15"/>
  <c r="J141" i="15"/>
  <c r="I141" i="15"/>
  <c r="M141" i="15"/>
  <c r="L141" i="15"/>
  <c r="K150" i="15"/>
  <c r="J150" i="15"/>
  <c r="I150" i="15"/>
  <c r="M150" i="15"/>
  <c r="L150" i="15"/>
  <c r="K158" i="15"/>
  <c r="J158" i="15"/>
  <c r="I158" i="15"/>
  <c r="M158" i="15"/>
  <c r="L158" i="15"/>
  <c r="K30" i="16"/>
  <c r="J30" i="16"/>
  <c r="I30" i="16"/>
  <c r="L30" i="16"/>
  <c r="K39" i="16"/>
  <c r="J39" i="16"/>
  <c r="I39" i="16"/>
  <c r="M39" i="16"/>
  <c r="L39" i="16"/>
  <c r="K47" i="16"/>
  <c r="J47" i="16"/>
  <c r="I47" i="16"/>
  <c r="L47" i="16"/>
  <c r="K56" i="16"/>
  <c r="J56" i="16"/>
  <c r="I56" i="16"/>
  <c r="L56" i="16"/>
  <c r="K73" i="16"/>
  <c r="J73" i="16"/>
  <c r="I73" i="16"/>
  <c r="L73" i="16"/>
  <c r="K90" i="16"/>
  <c r="I90" i="16"/>
  <c r="L90" i="16"/>
  <c r="J90" i="16"/>
  <c r="K95" i="16"/>
  <c r="J95" i="16"/>
  <c r="I95" i="16"/>
  <c r="L95" i="16"/>
  <c r="K125" i="16"/>
  <c r="I125" i="16"/>
  <c r="H133" i="16"/>
  <c r="L125" i="16"/>
  <c r="J125" i="16"/>
  <c r="K127" i="16"/>
  <c r="L127" i="16"/>
  <c r="J127" i="16"/>
  <c r="I127" i="16"/>
  <c r="K129" i="16"/>
  <c r="J129" i="16"/>
  <c r="I129" i="16"/>
  <c r="L129" i="16"/>
  <c r="K159" i="16"/>
  <c r="I159" i="16"/>
  <c r="L159" i="16"/>
  <c r="J159" i="16"/>
  <c r="M11" i="17"/>
  <c r="L11" i="17"/>
  <c r="K11" i="17"/>
  <c r="J11" i="17"/>
  <c r="I11" i="17"/>
  <c r="L28" i="17"/>
  <c r="K28" i="17"/>
  <c r="J28" i="17"/>
  <c r="M28" i="17"/>
  <c r="I28" i="17"/>
  <c r="L45" i="17"/>
  <c r="K45" i="17"/>
  <c r="J45" i="17"/>
  <c r="I45" i="17"/>
  <c r="L62" i="17"/>
  <c r="K62" i="17"/>
  <c r="J62" i="17"/>
  <c r="I62" i="17"/>
  <c r="L80" i="17"/>
  <c r="K80" i="17"/>
  <c r="J80" i="17"/>
  <c r="M80" i="17"/>
  <c r="H79" i="17"/>
  <c r="I80" i="17"/>
  <c r="L97" i="17"/>
  <c r="K97" i="17"/>
  <c r="J97" i="17"/>
  <c r="I97" i="17"/>
  <c r="H105" i="17"/>
  <c r="L114" i="17"/>
  <c r="K114" i="17"/>
  <c r="J114" i="17"/>
  <c r="I114" i="17"/>
  <c r="L131" i="17"/>
  <c r="K131" i="17"/>
  <c r="J131" i="17"/>
  <c r="M131" i="17"/>
  <c r="I131" i="17"/>
  <c r="T11" i="18"/>
  <c r="S11" i="18"/>
  <c r="R11" i="18"/>
  <c r="AA15" i="18"/>
  <c r="Z15" i="18"/>
  <c r="T19" i="18"/>
  <c r="S19" i="18"/>
  <c r="R19" i="18"/>
  <c r="AA24" i="18"/>
  <c r="Z24" i="18"/>
  <c r="AB27" i="18"/>
  <c r="AA27" i="18"/>
  <c r="Z27" i="18"/>
  <c r="R39" i="18"/>
  <c r="T39" i="18"/>
  <c r="S39" i="18"/>
  <c r="J45" i="18"/>
  <c r="I45" i="18"/>
  <c r="Z52" i="18"/>
  <c r="AB52" i="18"/>
  <c r="AA52" i="18"/>
  <c r="J70" i="18"/>
  <c r="I70" i="18"/>
  <c r="J100" i="18"/>
  <c r="I100" i="18"/>
  <c r="K126" i="18"/>
  <c r="J126" i="18"/>
  <c r="I126" i="18"/>
  <c r="Q47" i="19"/>
  <c r="P47" i="19"/>
  <c r="I55" i="19"/>
  <c r="H55" i="19"/>
  <c r="G63" i="19"/>
  <c r="Q80" i="19"/>
  <c r="P80" i="19"/>
  <c r="O79" i="19"/>
  <c r="Q88" i="19"/>
  <c r="P88" i="19"/>
  <c r="P109" i="19"/>
  <c r="Q109" i="19"/>
  <c r="H129" i="19"/>
  <c r="I129" i="19"/>
  <c r="H138" i="19"/>
  <c r="I138" i="19"/>
  <c r="Q141" i="19"/>
  <c r="P141" i="19"/>
  <c r="Q150" i="19"/>
  <c r="P150" i="19"/>
  <c r="O149" i="19"/>
  <c r="J38" i="22"/>
  <c r="N38" i="22"/>
  <c r="M38" i="22"/>
  <c r="L38" i="22"/>
  <c r="K38" i="22"/>
  <c r="J72" i="14"/>
  <c r="I72" i="14"/>
  <c r="K72" i="14"/>
  <c r="J81" i="14"/>
  <c r="I81" i="14"/>
  <c r="K81" i="14"/>
  <c r="J89" i="14"/>
  <c r="I89" i="14"/>
  <c r="K89" i="14"/>
  <c r="J98" i="14"/>
  <c r="I98" i="14"/>
  <c r="K98" i="14"/>
  <c r="J106" i="14"/>
  <c r="I106" i="14"/>
  <c r="K106" i="14"/>
  <c r="J115" i="14"/>
  <c r="I115" i="14"/>
  <c r="K115" i="14"/>
  <c r="J124" i="14"/>
  <c r="I124" i="14"/>
  <c r="K124" i="14"/>
  <c r="J132" i="14"/>
  <c r="I132" i="14"/>
  <c r="K132" i="14"/>
  <c r="J141" i="14"/>
  <c r="I141" i="14"/>
  <c r="H149" i="14"/>
  <c r="K141" i="14"/>
  <c r="J158" i="14"/>
  <c r="I158" i="14"/>
  <c r="K158" i="14"/>
  <c r="X10" i="15"/>
  <c r="W10" i="15"/>
  <c r="Z10" i="15"/>
  <c r="AA10" i="15"/>
  <c r="Y10" i="15"/>
  <c r="J24" i="15"/>
  <c r="I24" i="15"/>
  <c r="L24" i="15"/>
  <c r="M24" i="15"/>
  <c r="K24" i="15"/>
  <c r="J32" i="15"/>
  <c r="I32" i="15"/>
  <c r="L32" i="15"/>
  <c r="M32" i="15"/>
  <c r="K32" i="15"/>
  <c r="J41" i="15"/>
  <c r="I41" i="15"/>
  <c r="H49" i="15"/>
  <c r="L41" i="15"/>
  <c r="K41" i="15"/>
  <c r="M41" i="15"/>
  <c r="J58" i="15"/>
  <c r="I58" i="15"/>
  <c r="L58" i="15"/>
  <c r="K58" i="15"/>
  <c r="M58" i="15"/>
  <c r="J67" i="15"/>
  <c r="I67" i="15"/>
  <c r="L67" i="15"/>
  <c r="M67" i="15"/>
  <c r="K67" i="15"/>
  <c r="J75" i="15"/>
  <c r="I75" i="15"/>
  <c r="L75" i="15"/>
  <c r="M75" i="15"/>
  <c r="K75" i="15"/>
  <c r="J84" i="15"/>
  <c r="I84" i="15"/>
  <c r="L84" i="15"/>
  <c r="M84" i="15"/>
  <c r="K84" i="15"/>
  <c r="J93" i="15"/>
  <c r="I93" i="15"/>
  <c r="L93" i="15"/>
  <c r="M93" i="15"/>
  <c r="K93" i="15"/>
  <c r="J101" i="15"/>
  <c r="I101" i="15"/>
  <c r="L101" i="15"/>
  <c r="M101" i="15"/>
  <c r="K101" i="15"/>
  <c r="J110" i="15"/>
  <c r="I110" i="15"/>
  <c r="L110" i="15"/>
  <c r="K110" i="15"/>
  <c r="M110" i="15"/>
  <c r="J118" i="15"/>
  <c r="I118" i="15"/>
  <c r="L118" i="15"/>
  <c r="M118" i="15"/>
  <c r="K118" i="15"/>
  <c r="J127" i="15"/>
  <c r="I127" i="15"/>
  <c r="L127" i="15"/>
  <c r="K127" i="15"/>
  <c r="M127" i="15"/>
  <c r="J136" i="15"/>
  <c r="I136" i="15"/>
  <c r="L136" i="15"/>
  <c r="M136" i="15"/>
  <c r="K136" i="15"/>
  <c r="J144" i="15"/>
  <c r="I144" i="15"/>
  <c r="L144" i="15"/>
  <c r="M144" i="15"/>
  <c r="K144" i="15"/>
  <c r="J153" i="15"/>
  <c r="I153" i="15"/>
  <c r="H161" i="15"/>
  <c r="L153" i="15"/>
  <c r="M153" i="15"/>
  <c r="K153" i="15"/>
  <c r="J11" i="16"/>
  <c r="I11" i="16"/>
  <c r="L11" i="16"/>
  <c r="K11" i="16"/>
  <c r="J15" i="16"/>
  <c r="I15" i="16"/>
  <c r="L15" i="16"/>
  <c r="M15" i="16"/>
  <c r="K15" i="16"/>
  <c r="J19" i="16"/>
  <c r="I19" i="16"/>
  <c r="L19" i="16"/>
  <c r="K19" i="16"/>
  <c r="J25" i="16"/>
  <c r="I25" i="16"/>
  <c r="L25" i="16"/>
  <c r="K25" i="16"/>
  <c r="J33" i="16"/>
  <c r="I33" i="16"/>
  <c r="L33" i="16"/>
  <c r="K33" i="16"/>
  <c r="M33" i="16"/>
  <c r="J42" i="16"/>
  <c r="I42" i="16"/>
  <c r="L42" i="16"/>
  <c r="K42" i="16"/>
  <c r="J59" i="16"/>
  <c r="I59" i="16"/>
  <c r="L59" i="16"/>
  <c r="M59" i="16"/>
  <c r="K59" i="16"/>
  <c r="J68" i="16"/>
  <c r="I68" i="16"/>
  <c r="L68" i="16"/>
  <c r="K68" i="16"/>
  <c r="J76" i="16"/>
  <c r="I76" i="16"/>
  <c r="L76" i="16"/>
  <c r="K76" i="16"/>
  <c r="L96" i="16"/>
  <c r="J96" i="16"/>
  <c r="K96" i="16"/>
  <c r="I96" i="16"/>
  <c r="M96" i="16"/>
  <c r="I97" i="16"/>
  <c r="H105" i="16"/>
  <c r="K97" i="16"/>
  <c r="J97" i="16"/>
  <c r="L97" i="16"/>
  <c r="L98" i="16"/>
  <c r="J98" i="16"/>
  <c r="I98" i="16"/>
  <c r="K98" i="16"/>
  <c r="L130" i="16"/>
  <c r="J130" i="16"/>
  <c r="K130" i="16"/>
  <c r="I130" i="16"/>
  <c r="M130" i="16"/>
  <c r="I131" i="16"/>
  <c r="K131" i="16"/>
  <c r="J131" i="16"/>
  <c r="L131" i="16"/>
  <c r="L132" i="16"/>
  <c r="J132" i="16"/>
  <c r="I132" i="16"/>
  <c r="K132" i="16"/>
  <c r="K18" i="17"/>
  <c r="J18" i="17"/>
  <c r="I18" i="17"/>
  <c r="M18" i="17"/>
  <c r="L18" i="17"/>
  <c r="K31" i="17"/>
  <c r="J31" i="17"/>
  <c r="I31" i="17"/>
  <c r="L31" i="17"/>
  <c r="K48" i="17"/>
  <c r="J48" i="17"/>
  <c r="I48" i="17"/>
  <c r="M48" i="17"/>
  <c r="L48" i="17"/>
  <c r="K66" i="17"/>
  <c r="J66" i="17"/>
  <c r="I66" i="17"/>
  <c r="H65" i="17"/>
  <c r="L66" i="17"/>
  <c r="K83" i="17"/>
  <c r="J83" i="17"/>
  <c r="I83" i="17"/>
  <c r="L83" i="17"/>
  <c r="H91" i="17"/>
  <c r="K100" i="17"/>
  <c r="J100" i="17"/>
  <c r="I100" i="17"/>
  <c r="M100" i="17"/>
  <c r="L100" i="17"/>
  <c r="K117" i="17"/>
  <c r="J117" i="17"/>
  <c r="I117" i="17"/>
  <c r="M117" i="17"/>
  <c r="L117" i="17"/>
  <c r="K152" i="17"/>
  <c r="J152" i="17"/>
  <c r="I152" i="17"/>
  <c r="L152" i="17"/>
  <c r="Y8" i="18"/>
  <c r="AB19" i="18" s="1"/>
  <c r="Z9" i="18"/>
  <c r="AB9" i="18"/>
  <c r="AA9" i="18"/>
  <c r="R13" i="18"/>
  <c r="T13" i="18"/>
  <c r="S13" i="18"/>
  <c r="Z17" i="18"/>
  <c r="AB17" i="18"/>
  <c r="AA17" i="18"/>
  <c r="J41" i="18"/>
  <c r="I41" i="18"/>
  <c r="T44" i="18"/>
  <c r="S44" i="18"/>
  <c r="R44" i="18"/>
  <c r="Z47" i="18"/>
  <c r="AB47" i="18"/>
  <c r="AA47" i="18"/>
  <c r="AB57" i="18"/>
  <c r="AA57" i="18"/>
  <c r="Z57" i="18"/>
  <c r="J61" i="18"/>
  <c r="I61" i="18"/>
  <c r="AB83" i="18"/>
  <c r="AA83" i="18"/>
  <c r="Z83" i="18"/>
  <c r="I112" i="18"/>
  <c r="J112" i="18"/>
  <c r="AB130" i="18"/>
  <c r="AA130" i="18"/>
  <c r="Z130" i="18"/>
  <c r="T152" i="18"/>
  <c r="S152" i="18"/>
  <c r="R152" i="18"/>
  <c r="Q160" i="18"/>
  <c r="AB156" i="18"/>
  <c r="AA156" i="18"/>
  <c r="Z156" i="18"/>
  <c r="I159" i="18"/>
  <c r="J159" i="18"/>
  <c r="K159" i="18"/>
  <c r="Q72" i="19"/>
  <c r="P72" i="19"/>
  <c r="Q81" i="19"/>
  <c r="P81" i="19"/>
  <c r="J25" i="21"/>
  <c r="I25" i="21"/>
  <c r="H25" i="21"/>
  <c r="N15" i="22"/>
  <c r="M15" i="22"/>
  <c r="L15" i="22"/>
  <c r="K15" i="22"/>
  <c r="J15" i="22"/>
  <c r="N121" i="22"/>
  <c r="M121" i="22"/>
  <c r="J121" i="22"/>
  <c r="L121" i="22"/>
  <c r="K121" i="22"/>
  <c r="I64" i="14"/>
  <c r="K64" i="14"/>
  <c r="J64" i="14"/>
  <c r="I73" i="14"/>
  <c r="K73" i="14"/>
  <c r="J73" i="14"/>
  <c r="I82" i="14"/>
  <c r="K82" i="14"/>
  <c r="J82" i="14"/>
  <c r="I90" i="14"/>
  <c r="K90" i="14"/>
  <c r="J90" i="14"/>
  <c r="I99" i="14"/>
  <c r="H107" i="14"/>
  <c r="K99" i="14"/>
  <c r="J99" i="14"/>
  <c r="I116" i="14"/>
  <c r="K116" i="14"/>
  <c r="J116" i="14"/>
  <c r="I125" i="14"/>
  <c r="K125" i="14"/>
  <c r="J125" i="14"/>
  <c r="I133" i="14"/>
  <c r="K133" i="14"/>
  <c r="J133" i="14"/>
  <c r="I142" i="14"/>
  <c r="K142" i="14"/>
  <c r="J142" i="14"/>
  <c r="I151" i="14"/>
  <c r="K151" i="14"/>
  <c r="J151" i="14"/>
  <c r="I159" i="14"/>
  <c r="K159" i="14"/>
  <c r="J159" i="14"/>
  <c r="I12" i="15"/>
  <c r="K12" i="15"/>
  <c r="L12" i="15"/>
  <c r="J12" i="15"/>
  <c r="M12" i="15"/>
  <c r="I16" i="15"/>
  <c r="K16" i="15"/>
  <c r="J16" i="15"/>
  <c r="M16" i="15"/>
  <c r="L16" i="15"/>
  <c r="I20" i="15"/>
  <c r="K20" i="15"/>
  <c r="L20" i="15"/>
  <c r="J20" i="15"/>
  <c r="M20" i="15"/>
  <c r="I27" i="15"/>
  <c r="H35" i="15"/>
  <c r="K27" i="15"/>
  <c r="J27" i="15"/>
  <c r="M27" i="15"/>
  <c r="L27" i="15"/>
  <c r="I44" i="15"/>
  <c r="K44" i="15"/>
  <c r="M44" i="15"/>
  <c r="L44" i="15"/>
  <c r="J44" i="15"/>
  <c r="I53" i="15"/>
  <c r="K53" i="15"/>
  <c r="M53" i="15"/>
  <c r="L53" i="15"/>
  <c r="J53" i="15"/>
  <c r="I61" i="15"/>
  <c r="K61" i="15"/>
  <c r="M61" i="15"/>
  <c r="L61" i="15"/>
  <c r="J61" i="15"/>
  <c r="I70" i="15"/>
  <c r="K70" i="15"/>
  <c r="L70" i="15"/>
  <c r="J70" i="15"/>
  <c r="M70" i="15"/>
  <c r="I79" i="15"/>
  <c r="K79" i="15"/>
  <c r="J79" i="15"/>
  <c r="M79" i="15"/>
  <c r="L79" i="15"/>
  <c r="I87" i="15"/>
  <c r="K87" i="15"/>
  <c r="L87" i="15"/>
  <c r="M87" i="15"/>
  <c r="J87" i="15"/>
  <c r="I96" i="15"/>
  <c r="K96" i="15"/>
  <c r="J96" i="15"/>
  <c r="L96" i="15"/>
  <c r="M96" i="15"/>
  <c r="I104" i="15"/>
  <c r="K104" i="15"/>
  <c r="M104" i="15"/>
  <c r="L104" i="15"/>
  <c r="J104" i="15"/>
  <c r="I113" i="15"/>
  <c r="K113" i="15"/>
  <c r="M113" i="15"/>
  <c r="L113" i="15"/>
  <c r="J113" i="15"/>
  <c r="I122" i="15"/>
  <c r="K122" i="15"/>
  <c r="M122" i="15"/>
  <c r="L122" i="15"/>
  <c r="J122" i="15"/>
  <c r="I130" i="15"/>
  <c r="K130" i="15"/>
  <c r="M130" i="15"/>
  <c r="L130" i="15"/>
  <c r="J130" i="15"/>
  <c r="I139" i="15"/>
  <c r="H147" i="15"/>
  <c r="K139" i="15"/>
  <c r="L139" i="15"/>
  <c r="J139" i="15"/>
  <c r="M139" i="15"/>
  <c r="I156" i="15"/>
  <c r="K156" i="15"/>
  <c r="L156" i="15"/>
  <c r="M156" i="15"/>
  <c r="J156" i="15"/>
  <c r="I28" i="16"/>
  <c r="K28" i="16"/>
  <c r="M28" i="16"/>
  <c r="J28" i="16"/>
  <c r="L28" i="16"/>
  <c r="I45" i="16"/>
  <c r="K45" i="16"/>
  <c r="L45" i="16"/>
  <c r="J45" i="16"/>
  <c r="I54" i="16"/>
  <c r="K54" i="16"/>
  <c r="L54" i="16"/>
  <c r="J54" i="16"/>
  <c r="I62" i="16"/>
  <c r="K62" i="16"/>
  <c r="L62" i="16"/>
  <c r="J62" i="16"/>
  <c r="M62" i="16"/>
  <c r="I71" i="16"/>
  <c r="K71" i="16"/>
  <c r="J71" i="16"/>
  <c r="L71" i="16"/>
  <c r="I80" i="16"/>
  <c r="K80" i="16"/>
  <c r="H79" i="16"/>
  <c r="L80" i="16"/>
  <c r="J80" i="16"/>
  <c r="K99" i="16"/>
  <c r="I99" i="16"/>
  <c r="J99" i="16"/>
  <c r="M99" i="16"/>
  <c r="L99" i="16"/>
  <c r="K101" i="16"/>
  <c r="I101" i="16"/>
  <c r="L101" i="16"/>
  <c r="J101" i="16"/>
  <c r="M103" i="16"/>
  <c r="I103" i="16"/>
  <c r="K103" i="16"/>
  <c r="L103" i="16"/>
  <c r="J103" i="16"/>
  <c r="H135" i="16"/>
  <c r="K136" i="16"/>
  <c r="I136" i="16"/>
  <c r="L136" i="16"/>
  <c r="J136" i="16"/>
  <c r="I138" i="16"/>
  <c r="K138" i="16"/>
  <c r="L138" i="16"/>
  <c r="J138" i="16"/>
  <c r="H161" i="17"/>
  <c r="J153" i="17"/>
  <c r="M153" i="17"/>
  <c r="L153" i="17"/>
  <c r="K153" i="17"/>
  <c r="I153" i="17"/>
  <c r="I16" i="17"/>
  <c r="J16" i="17"/>
  <c r="L16" i="17"/>
  <c r="K16" i="17"/>
  <c r="M27" i="17"/>
  <c r="I27" i="17"/>
  <c r="J27" i="17"/>
  <c r="L27" i="17"/>
  <c r="H35" i="17"/>
  <c r="K27" i="17"/>
  <c r="M44" i="17"/>
  <c r="I44" i="17"/>
  <c r="J44" i="17"/>
  <c r="L44" i="17"/>
  <c r="K44" i="17"/>
  <c r="I61" i="17"/>
  <c r="J61" i="17"/>
  <c r="L61" i="17"/>
  <c r="K61" i="17"/>
  <c r="M96" i="17"/>
  <c r="I96" i="17"/>
  <c r="J96" i="17"/>
  <c r="L96" i="17"/>
  <c r="K96" i="17"/>
  <c r="M113" i="17"/>
  <c r="I113" i="17"/>
  <c r="J113" i="17"/>
  <c r="L113" i="17"/>
  <c r="K113" i="17"/>
  <c r="I130" i="17"/>
  <c r="J130" i="17"/>
  <c r="L130" i="17"/>
  <c r="K130" i="17"/>
  <c r="T10" i="18"/>
  <c r="R10" i="18"/>
  <c r="S10" i="18"/>
  <c r="AB14" i="18"/>
  <c r="Z14" i="18"/>
  <c r="AA14" i="18"/>
  <c r="T18" i="18"/>
  <c r="R18" i="18"/>
  <c r="S18" i="18"/>
  <c r="AB23" i="18"/>
  <c r="Z23" i="18"/>
  <c r="Y22" i="18"/>
  <c r="AA23" i="18"/>
  <c r="R30" i="18"/>
  <c r="S30" i="18"/>
  <c r="T30" i="18"/>
  <c r="K37" i="18"/>
  <c r="J37" i="18"/>
  <c r="I37" i="18"/>
  <c r="H36" i="18"/>
  <c r="T40" i="18"/>
  <c r="S40" i="18"/>
  <c r="R40" i="18"/>
  <c r="Q48" i="18"/>
  <c r="Z43" i="18"/>
  <c r="AA43" i="18"/>
  <c r="AB43" i="18"/>
  <c r="AB53" i="18"/>
  <c r="AA53" i="18"/>
  <c r="Z53" i="18"/>
  <c r="T74" i="18"/>
  <c r="S74" i="18"/>
  <c r="R74" i="18"/>
  <c r="I82" i="18"/>
  <c r="J82" i="18"/>
  <c r="H90" i="18"/>
  <c r="J122" i="18"/>
  <c r="I122" i="18"/>
  <c r="O77" i="19"/>
  <c r="Q69" i="19"/>
  <c r="P69" i="19"/>
  <c r="I126" i="19"/>
  <c r="H126" i="19"/>
  <c r="H155" i="19"/>
  <c r="I155" i="19"/>
  <c r="J74" i="14"/>
  <c r="K74" i="14"/>
  <c r="I74" i="14"/>
  <c r="J83" i="14"/>
  <c r="I83" i="14"/>
  <c r="K83" i="14"/>
  <c r="J91" i="14"/>
  <c r="K91" i="14"/>
  <c r="I91" i="14"/>
  <c r="J100" i="14"/>
  <c r="I100" i="14"/>
  <c r="K100" i="14"/>
  <c r="J109" i="14"/>
  <c r="I109" i="14"/>
  <c r="K109" i="14"/>
  <c r="J117" i="14"/>
  <c r="K117" i="14"/>
  <c r="I117" i="14"/>
  <c r="J126" i="14"/>
  <c r="K126" i="14"/>
  <c r="I126" i="14"/>
  <c r="J134" i="14"/>
  <c r="K134" i="14"/>
  <c r="I134" i="14"/>
  <c r="J143" i="14"/>
  <c r="K143" i="14"/>
  <c r="I143" i="14"/>
  <c r="J152" i="14"/>
  <c r="I152" i="14"/>
  <c r="K152" i="14"/>
  <c r="J160" i="14"/>
  <c r="K160" i="14"/>
  <c r="I160" i="14"/>
  <c r="M30" i="15"/>
  <c r="J30" i="15"/>
  <c r="L30" i="15"/>
  <c r="K30" i="15"/>
  <c r="I30" i="15"/>
  <c r="M39" i="15"/>
  <c r="J39" i="15"/>
  <c r="K39" i="15"/>
  <c r="I39" i="15"/>
  <c r="L39" i="15"/>
  <c r="M47" i="15"/>
  <c r="J47" i="15"/>
  <c r="I47" i="15"/>
  <c r="L47" i="15"/>
  <c r="K47" i="15"/>
  <c r="M56" i="15"/>
  <c r="J56" i="15"/>
  <c r="K56" i="15"/>
  <c r="L56" i="15"/>
  <c r="I56" i="15"/>
  <c r="M65" i="15"/>
  <c r="J65" i="15"/>
  <c r="I65" i="15"/>
  <c r="L65" i="15"/>
  <c r="K65" i="15"/>
  <c r="M73" i="15"/>
  <c r="J73" i="15"/>
  <c r="L73" i="15"/>
  <c r="K73" i="15"/>
  <c r="I73" i="15"/>
  <c r="M82" i="15"/>
  <c r="J82" i="15"/>
  <c r="L82" i="15"/>
  <c r="K82" i="15"/>
  <c r="I82" i="15"/>
  <c r="M90" i="15"/>
  <c r="J90" i="15"/>
  <c r="L90" i="15"/>
  <c r="K90" i="15"/>
  <c r="I90" i="15"/>
  <c r="M99" i="15"/>
  <c r="J99" i="15"/>
  <c r="L99" i="15"/>
  <c r="K99" i="15"/>
  <c r="I99" i="15"/>
  <c r="M108" i="15"/>
  <c r="J108" i="15"/>
  <c r="K108" i="15"/>
  <c r="I108" i="15"/>
  <c r="L108" i="15"/>
  <c r="M116" i="15"/>
  <c r="J116" i="15"/>
  <c r="I116" i="15"/>
  <c r="L116" i="15"/>
  <c r="K116" i="15"/>
  <c r="H133" i="15"/>
  <c r="M125" i="15"/>
  <c r="J125" i="15"/>
  <c r="K125" i="15"/>
  <c r="L125" i="15"/>
  <c r="I125" i="15"/>
  <c r="M142" i="15"/>
  <c r="J142" i="15"/>
  <c r="L142" i="15"/>
  <c r="K142" i="15"/>
  <c r="I142" i="15"/>
  <c r="M151" i="15"/>
  <c r="J151" i="15"/>
  <c r="L151" i="15"/>
  <c r="K151" i="15"/>
  <c r="I151" i="15"/>
  <c r="M159" i="15"/>
  <c r="J159" i="15"/>
  <c r="L159" i="15"/>
  <c r="K159" i="15"/>
  <c r="I159" i="15"/>
  <c r="M10" i="16"/>
  <c r="J10" i="16"/>
  <c r="H9" i="16"/>
  <c r="M12" i="16" s="1"/>
  <c r="L10" i="16"/>
  <c r="K10" i="16"/>
  <c r="I10" i="16"/>
  <c r="J14" i="16"/>
  <c r="L14" i="16"/>
  <c r="K14" i="16"/>
  <c r="I14" i="16"/>
  <c r="J18" i="16"/>
  <c r="L18" i="16"/>
  <c r="K18" i="16"/>
  <c r="I18" i="16"/>
  <c r="M31" i="16"/>
  <c r="J31" i="16"/>
  <c r="K31" i="16"/>
  <c r="I31" i="16"/>
  <c r="L31" i="16"/>
  <c r="J40" i="16"/>
  <c r="I40" i="16"/>
  <c r="L40" i="16"/>
  <c r="K40" i="16"/>
  <c r="M48" i="16"/>
  <c r="J48" i="16"/>
  <c r="K48" i="16"/>
  <c r="L48" i="16"/>
  <c r="I48" i="16"/>
  <c r="M57" i="16"/>
  <c r="J57" i="16"/>
  <c r="I57" i="16"/>
  <c r="L57" i="16"/>
  <c r="K57" i="16"/>
  <c r="H65" i="16"/>
  <c r="J66" i="16"/>
  <c r="L66" i="16"/>
  <c r="K66" i="16"/>
  <c r="I66" i="16"/>
  <c r="M74" i="16"/>
  <c r="J74" i="16"/>
  <c r="L74" i="16"/>
  <c r="K74" i="16"/>
  <c r="I74" i="16"/>
  <c r="L104" i="16"/>
  <c r="J104" i="16"/>
  <c r="K104" i="16"/>
  <c r="M104" i="16"/>
  <c r="I104" i="16"/>
  <c r="L139" i="16"/>
  <c r="J139" i="16"/>
  <c r="H147" i="16"/>
  <c r="K139" i="16"/>
  <c r="M139" i="16"/>
  <c r="I139" i="16"/>
  <c r="I140" i="16"/>
  <c r="K140" i="16"/>
  <c r="L140" i="16"/>
  <c r="J140" i="16"/>
  <c r="L141" i="16"/>
  <c r="J141" i="16"/>
  <c r="I141" i="16"/>
  <c r="M141" i="16"/>
  <c r="K141" i="16"/>
  <c r="K10" i="17"/>
  <c r="J10" i="17"/>
  <c r="H9" i="17"/>
  <c r="M15" i="17" s="1"/>
  <c r="I10" i="17"/>
  <c r="M10" i="17"/>
  <c r="L10" i="17"/>
  <c r="M19" i="17"/>
  <c r="L19" i="17"/>
  <c r="K19" i="17"/>
  <c r="J19" i="17"/>
  <c r="I19" i="17"/>
  <c r="M33" i="17"/>
  <c r="L33" i="17"/>
  <c r="K33" i="17"/>
  <c r="J33" i="17"/>
  <c r="I33" i="17"/>
  <c r="M68" i="17"/>
  <c r="L68" i="17"/>
  <c r="K68" i="17"/>
  <c r="J68" i="17"/>
  <c r="I68" i="17"/>
  <c r="M85" i="17"/>
  <c r="L85" i="17"/>
  <c r="K85" i="17"/>
  <c r="J85" i="17"/>
  <c r="I85" i="17"/>
  <c r="M102" i="17"/>
  <c r="L102" i="17"/>
  <c r="K102" i="17"/>
  <c r="J102" i="17"/>
  <c r="I102" i="17"/>
  <c r="M137" i="17"/>
  <c r="L137" i="17"/>
  <c r="K137" i="17"/>
  <c r="J137" i="17"/>
  <c r="I137" i="17"/>
  <c r="M154" i="17"/>
  <c r="L154" i="17"/>
  <c r="K154" i="17"/>
  <c r="J154" i="17"/>
  <c r="I154" i="17"/>
  <c r="J11" i="18"/>
  <c r="I11" i="18"/>
  <c r="K19" i="18"/>
  <c r="J19" i="18"/>
  <c r="I19" i="18"/>
  <c r="R26" i="18"/>
  <c r="Q34" i="18"/>
  <c r="T26" i="18"/>
  <c r="S26" i="18"/>
  <c r="J32" i="18"/>
  <c r="I32" i="18"/>
  <c r="Z39" i="18"/>
  <c r="AB39" i="18"/>
  <c r="AA39" i="18"/>
  <c r="AB58" i="18"/>
  <c r="AA58" i="18"/>
  <c r="Z58" i="18"/>
  <c r="S67" i="18"/>
  <c r="R67" i="18"/>
  <c r="T67" i="18"/>
  <c r="AB152" i="18"/>
  <c r="AA152" i="18"/>
  <c r="Z152" i="18"/>
  <c r="Y160" i="18"/>
  <c r="I59" i="19"/>
  <c r="H59" i="19"/>
  <c r="Y66" i="19"/>
  <c r="X66" i="19"/>
  <c r="W65" i="19"/>
  <c r="H86" i="19"/>
  <c r="I86" i="19"/>
  <c r="Q98" i="19"/>
  <c r="P98" i="19"/>
  <c r="X114" i="19"/>
  <c r="Y114" i="19"/>
  <c r="I118" i="19"/>
  <c r="H118" i="19"/>
  <c r="I127" i="19"/>
  <c r="H127" i="19"/>
  <c r="M30" i="17"/>
  <c r="L30" i="17"/>
  <c r="I30" i="17"/>
  <c r="K30" i="17"/>
  <c r="J30" i="17"/>
  <c r="M39" i="17"/>
  <c r="L39" i="17"/>
  <c r="K39" i="17"/>
  <c r="J39" i="17"/>
  <c r="I39" i="17"/>
  <c r="M47" i="17"/>
  <c r="L47" i="17"/>
  <c r="I47" i="17"/>
  <c r="K47" i="17"/>
  <c r="J47" i="17"/>
  <c r="J10" i="18"/>
  <c r="I10" i="18"/>
  <c r="J14" i="18"/>
  <c r="I14" i="18"/>
  <c r="K18" i="18"/>
  <c r="J18" i="18"/>
  <c r="I18" i="18"/>
  <c r="H22" i="18"/>
  <c r="J23" i="18"/>
  <c r="I23" i="18"/>
  <c r="J27" i="18"/>
  <c r="I27" i="18"/>
  <c r="J31" i="18"/>
  <c r="I31" i="18"/>
  <c r="H48" i="18"/>
  <c r="J40" i="18"/>
  <c r="I40" i="18"/>
  <c r="K44" i="18"/>
  <c r="J44" i="18"/>
  <c r="I44" i="18"/>
  <c r="J53" i="18"/>
  <c r="I53" i="18"/>
  <c r="I57" i="18"/>
  <c r="J57" i="18"/>
  <c r="T60" i="18"/>
  <c r="R60" i="18"/>
  <c r="S60" i="18"/>
  <c r="H64" i="18"/>
  <c r="I65" i="18"/>
  <c r="J65" i="18"/>
  <c r="T79" i="18"/>
  <c r="S79" i="18"/>
  <c r="R79" i="18"/>
  <c r="Q78" i="18"/>
  <c r="I86" i="18"/>
  <c r="J86" i="18"/>
  <c r="K96" i="18"/>
  <c r="J96" i="18"/>
  <c r="H104" i="18"/>
  <c r="I96" i="18"/>
  <c r="T113" i="18"/>
  <c r="S113" i="18"/>
  <c r="R113" i="18"/>
  <c r="H120" i="18"/>
  <c r="I121" i="18"/>
  <c r="K121" i="18"/>
  <c r="J121" i="18"/>
  <c r="AB126" i="18"/>
  <c r="AA126" i="18"/>
  <c r="Z126" i="18"/>
  <c r="J130" i="18"/>
  <c r="I130" i="18"/>
  <c r="I155" i="18"/>
  <c r="J155" i="18"/>
  <c r="Y44" i="19"/>
  <c r="X44" i="19"/>
  <c r="Q56" i="19"/>
  <c r="P56" i="19"/>
  <c r="I68" i="19"/>
  <c r="H68" i="19"/>
  <c r="Y85" i="19"/>
  <c r="X85" i="19"/>
  <c r="X88" i="19"/>
  <c r="Y88" i="19"/>
  <c r="I101" i="19"/>
  <c r="H101" i="19"/>
  <c r="I109" i="19"/>
  <c r="H109" i="19"/>
  <c r="H112" i="19"/>
  <c r="I112" i="19"/>
  <c r="Q124" i="19"/>
  <c r="P124" i="19"/>
  <c r="Q131" i="19"/>
  <c r="P131" i="19"/>
  <c r="Y146" i="19"/>
  <c r="X146" i="19"/>
  <c r="Y154" i="19"/>
  <c r="X154" i="19"/>
  <c r="X157" i="19"/>
  <c r="Y157" i="19"/>
  <c r="T10" i="21"/>
  <c r="S10" i="21"/>
  <c r="R10" i="21"/>
  <c r="AA9" i="22"/>
  <c r="Z9" i="22"/>
  <c r="Y9" i="22"/>
  <c r="X9" i="22"/>
  <c r="AB9" i="22"/>
  <c r="N17" i="22"/>
  <c r="M17" i="22"/>
  <c r="J17" i="22"/>
  <c r="L17" i="22"/>
  <c r="K17" i="22"/>
  <c r="N56" i="22"/>
  <c r="M56" i="22"/>
  <c r="J56" i="22"/>
  <c r="L56" i="22"/>
  <c r="K56" i="22"/>
  <c r="T28" i="18"/>
  <c r="S28" i="18"/>
  <c r="R28" i="18"/>
  <c r="AB28" i="18"/>
  <c r="AA28" i="18"/>
  <c r="Z28" i="18"/>
  <c r="T32" i="18"/>
  <c r="S32" i="18"/>
  <c r="R32" i="18"/>
  <c r="AB32" i="18"/>
  <c r="AA32" i="18"/>
  <c r="Z32" i="18"/>
  <c r="T37" i="18"/>
  <c r="S37" i="18"/>
  <c r="R37" i="18"/>
  <c r="Q36" i="18"/>
  <c r="AB37" i="18"/>
  <c r="AA37" i="18"/>
  <c r="Z37" i="18"/>
  <c r="Y36" i="18"/>
  <c r="T41" i="18"/>
  <c r="S41" i="18"/>
  <c r="R41" i="18"/>
  <c r="AB41" i="18"/>
  <c r="AA41" i="18"/>
  <c r="Z41" i="18"/>
  <c r="T45" i="18"/>
  <c r="S45" i="18"/>
  <c r="R45" i="18"/>
  <c r="AB45" i="18"/>
  <c r="AA45" i="18"/>
  <c r="Z45" i="18"/>
  <c r="T54" i="18"/>
  <c r="S54" i="18"/>
  <c r="R54" i="18"/>
  <c r="Q62" i="18"/>
  <c r="AB54" i="18"/>
  <c r="AA54" i="18"/>
  <c r="Z54" i="18"/>
  <c r="Y62" i="18"/>
  <c r="T58" i="18"/>
  <c r="S58" i="18"/>
  <c r="R58" i="18"/>
  <c r="AA67" i="18"/>
  <c r="Z67" i="18"/>
  <c r="AB67" i="18"/>
  <c r="S71" i="18"/>
  <c r="R71" i="18"/>
  <c r="T71" i="18"/>
  <c r="I73" i="18"/>
  <c r="K73" i="18"/>
  <c r="J73" i="18"/>
  <c r="AB79" i="18"/>
  <c r="AA79" i="18"/>
  <c r="Z79" i="18"/>
  <c r="Y78" i="18"/>
  <c r="K83" i="18"/>
  <c r="J83" i="18"/>
  <c r="I83" i="18"/>
  <c r="T100" i="18"/>
  <c r="S100" i="18"/>
  <c r="R100" i="18"/>
  <c r="I108" i="18"/>
  <c r="J108" i="18"/>
  <c r="AB113" i="18"/>
  <c r="AA113" i="18"/>
  <c r="Z113" i="18"/>
  <c r="J117" i="18"/>
  <c r="I117" i="18"/>
  <c r="T135" i="18"/>
  <c r="S135" i="18"/>
  <c r="R135" i="18"/>
  <c r="Q134" i="18"/>
  <c r="I142" i="18"/>
  <c r="J142" i="18"/>
  <c r="J152" i="18"/>
  <c r="I152" i="18"/>
  <c r="H160" i="18"/>
  <c r="I38" i="19"/>
  <c r="H38" i="19"/>
  <c r="G37" i="19"/>
  <c r="Y48" i="19"/>
  <c r="X48" i="19"/>
  <c r="Q60" i="19"/>
  <c r="P60" i="19"/>
  <c r="Y76" i="19"/>
  <c r="X76" i="19"/>
  <c r="X80" i="19"/>
  <c r="W79" i="19"/>
  <c r="Y80" i="19"/>
  <c r="I100" i="19"/>
  <c r="H100" i="19"/>
  <c r="H103" i="19"/>
  <c r="I103" i="19"/>
  <c r="Q115" i="19"/>
  <c r="P115" i="19"/>
  <c r="Q123" i="19"/>
  <c r="P123" i="19"/>
  <c r="P126" i="19"/>
  <c r="Q126" i="19"/>
  <c r="Y138" i="19"/>
  <c r="X138" i="19"/>
  <c r="Y145" i="19"/>
  <c r="X145" i="19"/>
  <c r="T15" i="21"/>
  <c r="S15" i="21"/>
  <c r="R15" i="21"/>
  <c r="J30" i="21"/>
  <c r="I30" i="21"/>
  <c r="H30" i="21"/>
  <c r="AB10" i="22"/>
  <c r="AA10" i="22"/>
  <c r="Z10" i="22"/>
  <c r="Y10" i="22"/>
  <c r="X10" i="22"/>
  <c r="N90" i="22"/>
  <c r="M90" i="22"/>
  <c r="J90" i="22"/>
  <c r="L90" i="22"/>
  <c r="K90" i="22"/>
  <c r="N112" i="22"/>
  <c r="M112" i="22"/>
  <c r="J112" i="22"/>
  <c r="L112" i="22"/>
  <c r="K112" i="22"/>
  <c r="J85" i="16"/>
  <c r="M85" i="16"/>
  <c r="L85" i="16"/>
  <c r="K85" i="16"/>
  <c r="I85" i="16"/>
  <c r="J94" i="16"/>
  <c r="L94" i="16"/>
  <c r="K94" i="16"/>
  <c r="I94" i="16"/>
  <c r="H93" i="16"/>
  <c r="M94" i="16"/>
  <c r="J102" i="16"/>
  <c r="I102" i="16"/>
  <c r="L102" i="16"/>
  <c r="K102" i="16"/>
  <c r="J111" i="16"/>
  <c r="H119" i="16"/>
  <c r="M111" i="16"/>
  <c r="I111" i="16"/>
  <c r="L111" i="16"/>
  <c r="K111" i="16"/>
  <c r="J128" i="16"/>
  <c r="L128" i="16"/>
  <c r="K128" i="16"/>
  <c r="I128" i="16"/>
  <c r="M128" i="16"/>
  <c r="J137" i="16"/>
  <c r="I137" i="16"/>
  <c r="L137" i="16"/>
  <c r="K137" i="16"/>
  <c r="J145" i="16"/>
  <c r="M145" i="16"/>
  <c r="I145" i="16"/>
  <c r="L145" i="16"/>
  <c r="K145" i="16"/>
  <c r="J154" i="16"/>
  <c r="L154" i="16"/>
  <c r="K154" i="16"/>
  <c r="I154" i="16"/>
  <c r="J26" i="17"/>
  <c r="I26" i="17"/>
  <c r="L26" i="17"/>
  <c r="M26" i="17"/>
  <c r="K26" i="17"/>
  <c r="J34" i="17"/>
  <c r="I34" i="17"/>
  <c r="L34" i="17"/>
  <c r="M34" i="17"/>
  <c r="K34" i="17"/>
  <c r="J43" i="17"/>
  <c r="I43" i="17"/>
  <c r="L43" i="17"/>
  <c r="M43" i="17"/>
  <c r="K43" i="17"/>
  <c r="J12" i="18"/>
  <c r="I12" i="18"/>
  <c r="H20" i="18"/>
  <c r="J16" i="18"/>
  <c r="I16" i="18"/>
  <c r="J25" i="18"/>
  <c r="I25" i="18"/>
  <c r="K25" i="18"/>
  <c r="J29" i="18"/>
  <c r="I29" i="18"/>
  <c r="J33" i="18"/>
  <c r="I33" i="18"/>
  <c r="K33" i="18"/>
  <c r="J38" i="18"/>
  <c r="I38" i="18"/>
  <c r="J42" i="18"/>
  <c r="I42" i="18"/>
  <c r="J46" i="18"/>
  <c r="I46" i="18"/>
  <c r="K46" i="18"/>
  <c r="J51" i="18"/>
  <c r="I51" i="18"/>
  <c r="H50" i="18"/>
  <c r="J55" i="18"/>
  <c r="I55" i="18"/>
  <c r="K55" i="18"/>
  <c r="I69" i="18"/>
  <c r="K69" i="18"/>
  <c r="J69" i="18"/>
  <c r="AB74" i="18"/>
  <c r="AA74" i="18"/>
  <c r="Z74" i="18"/>
  <c r="J79" i="18"/>
  <c r="I79" i="18"/>
  <c r="H78" i="18"/>
  <c r="T96" i="18"/>
  <c r="S96" i="18"/>
  <c r="R96" i="18"/>
  <c r="Q104" i="18"/>
  <c r="I103" i="18"/>
  <c r="K103" i="18"/>
  <c r="J103" i="18"/>
  <c r="AB109" i="18"/>
  <c r="AA109" i="18"/>
  <c r="Z109" i="18"/>
  <c r="J113" i="18"/>
  <c r="I113" i="18"/>
  <c r="T130" i="18"/>
  <c r="S130" i="18"/>
  <c r="R130" i="18"/>
  <c r="I138" i="18"/>
  <c r="J138" i="18"/>
  <c r="H146" i="18"/>
  <c r="AB143" i="18"/>
  <c r="AA143" i="18"/>
  <c r="Z143" i="18"/>
  <c r="Q39" i="19"/>
  <c r="P39" i="19"/>
  <c r="Y61" i="19"/>
  <c r="X61" i="19"/>
  <c r="I74" i="19"/>
  <c r="H74" i="19"/>
  <c r="Q89" i="19"/>
  <c r="P89" i="19"/>
  <c r="Q97" i="19"/>
  <c r="P97" i="19"/>
  <c r="O105" i="19"/>
  <c r="P100" i="19"/>
  <c r="Q100" i="19"/>
  <c r="Y112" i="19"/>
  <c r="X112" i="19"/>
  <c r="X123" i="19"/>
  <c r="Y123" i="19"/>
  <c r="I136" i="19"/>
  <c r="H136" i="19"/>
  <c r="G135" i="19"/>
  <c r="I143" i="19"/>
  <c r="H143" i="19"/>
  <c r="H146" i="19"/>
  <c r="I146" i="19"/>
  <c r="Q158" i="19"/>
  <c r="P158" i="19"/>
  <c r="T11" i="21"/>
  <c r="S11" i="21"/>
  <c r="R11" i="21"/>
  <c r="J31" i="21"/>
  <c r="I31" i="21"/>
  <c r="H31" i="21"/>
  <c r="AB18" i="22"/>
  <c r="AA18" i="22"/>
  <c r="Z18" i="22"/>
  <c r="Y18" i="22"/>
  <c r="X18" i="22"/>
  <c r="N52" i="22"/>
  <c r="M52" i="22"/>
  <c r="J52" i="22"/>
  <c r="L52" i="22"/>
  <c r="K52" i="22"/>
  <c r="I13" i="17"/>
  <c r="H21" i="17"/>
  <c r="K13" i="17"/>
  <c r="L13" i="17"/>
  <c r="J13" i="17"/>
  <c r="M13" i="17"/>
  <c r="I17" i="17"/>
  <c r="K17" i="17"/>
  <c r="M17" i="17"/>
  <c r="L17" i="17"/>
  <c r="J17" i="17"/>
  <c r="I29" i="17"/>
  <c r="K29" i="17"/>
  <c r="M29" i="17"/>
  <c r="J29" i="17"/>
  <c r="L29" i="17"/>
  <c r="I38" i="17"/>
  <c r="K38" i="17"/>
  <c r="L38" i="17"/>
  <c r="J38" i="17"/>
  <c r="H37" i="17"/>
  <c r="M38" i="17"/>
  <c r="I46" i="17"/>
  <c r="K46" i="17"/>
  <c r="M46" i="17"/>
  <c r="L46" i="17"/>
  <c r="J46" i="17"/>
  <c r="R12" i="18"/>
  <c r="Q20" i="18"/>
  <c r="T12" i="18"/>
  <c r="S12" i="18"/>
  <c r="Z12" i="18"/>
  <c r="Y20" i="18"/>
  <c r="AB12" i="18"/>
  <c r="AA12" i="18"/>
  <c r="R16" i="18"/>
  <c r="T16" i="18"/>
  <c r="S16" i="18"/>
  <c r="Z16" i="18"/>
  <c r="AB16" i="18"/>
  <c r="AA16" i="18"/>
  <c r="R25" i="18"/>
  <c r="T25" i="18"/>
  <c r="S25" i="18"/>
  <c r="Z25" i="18"/>
  <c r="AB25" i="18"/>
  <c r="AA25" i="18"/>
  <c r="R29" i="18"/>
  <c r="T29" i="18"/>
  <c r="S29" i="18"/>
  <c r="Z29" i="18"/>
  <c r="AB29" i="18"/>
  <c r="AA29" i="18"/>
  <c r="R33" i="18"/>
  <c r="T33" i="18"/>
  <c r="S33" i="18"/>
  <c r="Z33" i="18"/>
  <c r="AB33" i="18"/>
  <c r="AA33" i="18"/>
  <c r="R38" i="18"/>
  <c r="T38" i="18"/>
  <c r="S38" i="18"/>
  <c r="Z38" i="18"/>
  <c r="AB38" i="18"/>
  <c r="AA38" i="18"/>
  <c r="R42" i="18"/>
  <c r="T42" i="18"/>
  <c r="S42" i="18"/>
  <c r="Z42" i="18"/>
  <c r="AB42" i="18"/>
  <c r="AA42" i="18"/>
  <c r="R46" i="18"/>
  <c r="T46" i="18"/>
  <c r="S46" i="18"/>
  <c r="Z46" i="18"/>
  <c r="AB46" i="18"/>
  <c r="AA46" i="18"/>
  <c r="R51" i="18"/>
  <c r="Q50" i="18"/>
  <c r="T51" i="18"/>
  <c r="S51" i="18"/>
  <c r="Z51" i="18"/>
  <c r="Y50" i="18"/>
  <c r="AB51" i="18"/>
  <c r="AA51" i="18"/>
  <c r="R55" i="18"/>
  <c r="T55" i="18"/>
  <c r="S55" i="18"/>
  <c r="Z55" i="18"/>
  <c r="AB55" i="18"/>
  <c r="AA55" i="18"/>
  <c r="J66" i="18"/>
  <c r="I66" i="18"/>
  <c r="J74" i="18"/>
  <c r="I74" i="18"/>
  <c r="I99" i="18"/>
  <c r="J99" i="18"/>
  <c r="K99" i="18"/>
  <c r="K109" i="18"/>
  <c r="J109" i="18"/>
  <c r="I109" i="18"/>
  <c r="T126" i="18"/>
  <c r="S126" i="18"/>
  <c r="R126" i="18"/>
  <c r="AB139" i="18"/>
  <c r="AA139" i="18"/>
  <c r="Z139" i="18"/>
  <c r="J143" i="18"/>
  <c r="I143" i="18"/>
  <c r="I156" i="19"/>
  <c r="H156" i="19"/>
  <c r="Y158" i="19"/>
  <c r="X158" i="19"/>
  <c r="Y40" i="19"/>
  <c r="X40" i="19"/>
  <c r="Q52" i="19"/>
  <c r="P52" i="19"/>
  <c r="O51" i="19"/>
  <c r="Q71" i="19"/>
  <c r="P71" i="19"/>
  <c r="P74" i="19"/>
  <c r="Q74" i="19"/>
  <c r="Y86" i="19"/>
  <c r="X86" i="19"/>
  <c r="Y94" i="19"/>
  <c r="X94" i="19"/>
  <c r="W93" i="19"/>
  <c r="X97" i="19"/>
  <c r="Y97" i="19"/>
  <c r="W105" i="19"/>
  <c r="I110" i="19"/>
  <c r="H110" i="19"/>
  <c r="I117" i="19"/>
  <c r="H117" i="19"/>
  <c r="Q132" i="19"/>
  <c r="P132" i="19"/>
  <c r="Q140" i="19"/>
  <c r="P140" i="19"/>
  <c r="P143" i="19"/>
  <c r="Q143" i="19"/>
  <c r="Y155" i="19"/>
  <c r="X155" i="19"/>
  <c r="J18" i="21"/>
  <c r="I18" i="21"/>
  <c r="H18" i="21"/>
  <c r="N43" i="22"/>
  <c r="M43" i="22"/>
  <c r="J43" i="22"/>
  <c r="L43" i="22"/>
  <c r="K43" i="22"/>
  <c r="N155" i="22"/>
  <c r="M155" i="22"/>
  <c r="J155" i="22"/>
  <c r="L155" i="22"/>
  <c r="K155" i="22"/>
  <c r="M42" i="28"/>
  <c r="L42" i="28"/>
  <c r="J42" i="28"/>
  <c r="K42" i="28"/>
  <c r="I42" i="28"/>
  <c r="H91" i="16"/>
  <c r="M83" i="16"/>
  <c r="L83" i="16"/>
  <c r="K83" i="16"/>
  <c r="J83" i="16"/>
  <c r="I83" i="16"/>
  <c r="J100" i="16"/>
  <c r="I100" i="16"/>
  <c r="L100" i="16"/>
  <c r="M100" i="16"/>
  <c r="K100" i="16"/>
  <c r="M109" i="16"/>
  <c r="J109" i="16"/>
  <c r="L109" i="16"/>
  <c r="K109" i="16"/>
  <c r="I109" i="16"/>
  <c r="M117" i="16"/>
  <c r="L117" i="16"/>
  <c r="K117" i="16"/>
  <c r="J117" i="16"/>
  <c r="I117" i="16"/>
  <c r="L126" i="16"/>
  <c r="K126" i="16"/>
  <c r="J126" i="16"/>
  <c r="I126" i="16"/>
  <c r="M126" i="16"/>
  <c r="M143" i="16"/>
  <c r="J143" i="16"/>
  <c r="I143" i="16"/>
  <c r="L143" i="16"/>
  <c r="K143" i="16"/>
  <c r="M152" i="16"/>
  <c r="L152" i="16"/>
  <c r="K152" i="16"/>
  <c r="J152" i="16"/>
  <c r="I152" i="16"/>
  <c r="L160" i="16"/>
  <c r="K160" i="16"/>
  <c r="J160" i="16"/>
  <c r="I160" i="16"/>
  <c r="M160" i="16"/>
  <c r="J24" i="17"/>
  <c r="K24" i="17"/>
  <c r="I24" i="17"/>
  <c r="M24" i="17"/>
  <c r="H23" i="17"/>
  <c r="L24" i="17"/>
  <c r="J32" i="17"/>
  <c r="M32" i="17"/>
  <c r="L32" i="17"/>
  <c r="I32" i="17"/>
  <c r="K32" i="17"/>
  <c r="H49" i="17"/>
  <c r="J41" i="17"/>
  <c r="K41" i="17"/>
  <c r="I41" i="17"/>
  <c r="M41" i="17"/>
  <c r="L41" i="17"/>
  <c r="H8" i="18"/>
  <c r="K60" i="18" s="1"/>
  <c r="J9" i="18"/>
  <c r="I9" i="18"/>
  <c r="J13" i="18"/>
  <c r="I13" i="18"/>
  <c r="K13" i="18"/>
  <c r="J17" i="18"/>
  <c r="K17" i="18"/>
  <c r="I17" i="18"/>
  <c r="H34" i="18"/>
  <c r="J26" i="18"/>
  <c r="K26" i="18"/>
  <c r="I26" i="18"/>
  <c r="J30" i="18"/>
  <c r="I30" i="18"/>
  <c r="J39" i="18"/>
  <c r="I39" i="18"/>
  <c r="K39" i="18"/>
  <c r="J43" i="18"/>
  <c r="K43" i="18"/>
  <c r="I43" i="18"/>
  <c r="J47" i="18"/>
  <c r="I47" i="18"/>
  <c r="J52" i="18"/>
  <c r="K52" i="18"/>
  <c r="I52" i="18"/>
  <c r="J56" i="18"/>
  <c r="K56" i="18"/>
  <c r="I56" i="18"/>
  <c r="T61" i="18"/>
  <c r="R61" i="18"/>
  <c r="S61" i="18"/>
  <c r="AB66" i="18"/>
  <c r="Z66" i="18"/>
  <c r="AA66" i="18"/>
  <c r="T70" i="18"/>
  <c r="R70" i="18"/>
  <c r="S70" i="18"/>
  <c r="T87" i="18"/>
  <c r="S87" i="18"/>
  <c r="R87" i="18"/>
  <c r="I95" i="18"/>
  <c r="K95" i="18"/>
  <c r="J95" i="18"/>
  <c r="AB100" i="18"/>
  <c r="AA100" i="18"/>
  <c r="Z100" i="18"/>
  <c r="T122" i="18"/>
  <c r="S122" i="18"/>
  <c r="R122" i="18"/>
  <c r="I129" i="18"/>
  <c r="K129" i="18"/>
  <c r="J129" i="18"/>
  <c r="AB135" i="18"/>
  <c r="AA135" i="18"/>
  <c r="Z135" i="18"/>
  <c r="Y134" i="18"/>
  <c r="K139" i="18"/>
  <c r="J139" i="18"/>
  <c r="I139" i="18"/>
  <c r="T156" i="18"/>
  <c r="S156" i="18"/>
  <c r="R156" i="18"/>
  <c r="I42" i="19"/>
  <c r="H42" i="19"/>
  <c r="Y53" i="19"/>
  <c r="X53" i="19"/>
  <c r="X71" i="19"/>
  <c r="Y71" i="19"/>
  <c r="I84" i="19"/>
  <c r="H84" i="19"/>
  <c r="H95" i="19"/>
  <c r="I95" i="19"/>
  <c r="Q114" i="19"/>
  <c r="P114" i="19"/>
  <c r="P117" i="19"/>
  <c r="Q117" i="19"/>
  <c r="Y129" i="19"/>
  <c r="X129" i="19"/>
  <c r="Y137" i="19"/>
  <c r="X137" i="19"/>
  <c r="X140" i="19"/>
  <c r="Y140" i="19"/>
  <c r="I153" i="19"/>
  <c r="G161" i="19"/>
  <c r="H153" i="19"/>
  <c r="I160" i="19"/>
  <c r="H160" i="19"/>
  <c r="J14" i="21"/>
  <c r="I14" i="21"/>
  <c r="H14" i="21"/>
  <c r="G22" i="21"/>
  <c r="T18" i="21"/>
  <c r="S18" i="21"/>
  <c r="R18" i="21"/>
  <c r="M14" i="22"/>
  <c r="L14" i="22"/>
  <c r="K14" i="22"/>
  <c r="J14" i="22"/>
  <c r="N14" i="22"/>
  <c r="J29" i="22"/>
  <c r="N29" i="22"/>
  <c r="M29" i="22"/>
  <c r="L29" i="22"/>
  <c r="K29" i="22"/>
  <c r="N125" i="22"/>
  <c r="M125" i="22"/>
  <c r="J125" i="22"/>
  <c r="L125" i="22"/>
  <c r="K125" i="22"/>
  <c r="I133" i="22"/>
  <c r="N146" i="22"/>
  <c r="M146" i="22"/>
  <c r="J146" i="22"/>
  <c r="L146" i="22"/>
  <c r="K146" i="22"/>
  <c r="AB60" i="18"/>
  <c r="AA60" i="18"/>
  <c r="Z60" i="18"/>
  <c r="Q64" i="18"/>
  <c r="T65" i="18"/>
  <c r="S65" i="18"/>
  <c r="R65" i="18"/>
  <c r="Y64" i="18"/>
  <c r="AB65" i="18"/>
  <c r="Z65" i="18"/>
  <c r="AA65" i="18"/>
  <c r="T69" i="18"/>
  <c r="R69" i="18"/>
  <c r="S69" i="18"/>
  <c r="AB69" i="18"/>
  <c r="AA69" i="18"/>
  <c r="Z69" i="18"/>
  <c r="T73" i="18"/>
  <c r="S73" i="18"/>
  <c r="R73" i="18"/>
  <c r="AB73" i="18"/>
  <c r="AA73" i="18"/>
  <c r="Z73" i="18"/>
  <c r="T82" i="18"/>
  <c r="Q90" i="18"/>
  <c r="S82" i="18"/>
  <c r="R82" i="18"/>
  <c r="AB82" i="18"/>
  <c r="Y90" i="18"/>
  <c r="Z82" i="18"/>
  <c r="AA82" i="18"/>
  <c r="T86" i="18"/>
  <c r="S86" i="18"/>
  <c r="R86" i="18"/>
  <c r="AB86" i="18"/>
  <c r="AA86" i="18"/>
  <c r="Z86" i="18"/>
  <c r="T95" i="18"/>
  <c r="S95" i="18"/>
  <c r="R95" i="18"/>
  <c r="AB95" i="18"/>
  <c r="AA95" i="18"/>
  <c r="Z95" i="18"/>
  <c r="T99" i="18"/>
  <c r="R99" i="18"/>
  <c r="S99" i="18"/>
  <c r="AB99" i="18"/>
  <c r="AA99" i="18"/>
  <c r="Z99" i="18"/>
  <c r="T103" i="18"/>
  <c r="R103" i="18"/>
  <c r="S103" i="18"/>
  <c r="AB103" i="18"/>
  <c r="AA103" i="18"/>
  <c r="Z103" i="18"/>
  <c r="T108" i="18"/>
  <c r="S108" i="18"/>
  <c r="R108" i="18"/>
  <c r="AB108" i="18"/>
  <c r="AA108" i="18"/>
  <c r="Z108" i="18"/>
  <c r="T112" i="18"/>
  <c r="R112" i="18"/>
  <c r="S112" i="18"/>
  <c r="AB112" i="18"/>
  <c r="Z112" i="18"/>
  <c r="AA112" i="18"/>
  <c r="T116" i="18"/>
  <c r="S116" i="18"/>
  <c r="R116" i="18"/>
  <c r="AB116" i="18"/>
  <c r="Z116" i="18"/>
  <c r="AA116" i="18"/>
  <c r="Q120" i="18"/>
  <c r="T121" i="18"/>
  <c r="S121" i="18"/>
  <c r="R121" i="18"/>
  <c r="Y120" i="18"/>
  <c r="AB121" i="18"/>
  <c r="AA121" i="18"/>
  <c r="Z121" i="18"/>
  <c r="T125" i="18"/>
  <c r="S125" i="18"/>
  <c r="R125" i="18"/>
  <c r="AB125" i="18"/>
  <c r="Z125" i="18"/>
  <c r="AA125" i="18"/>
  <c r="T129" i="18"/>
  <c r="S129" i="18"/>
  <c r="R129" i="18"/>
  <c r="AB129" i="18"/>
  <c r="AA129" i="18"/>
  <c r="Z129" i="18"/>
  <c r="T138" i="18"/>
  <c r="Q146" i="18"/>
  <c r="R138" i="18"/>
  <c r="S138" i="18"/>
  <c r="AB138" i="18"/>
  <c r="Y146" i="18"/>
  <c r="AA138" i="18"/>
  <c r="Z138" i="18"/>
  <c r="T142" i="18"/>
  <c r="S142" i="18"/>
  <c r="R142" i="18"/>
  <c r="AB142" i="18"/>
  <c r="AA142" i="18"/>
  <c r="Z142" i="18"/>
  <c r="T151" i="18"/>
  <c r="S151" i="18"/>
  <c r="R151" i="18"/>
  <c r="AB151" i="18"/>
  <c r="Z151" i="18"/>
  <c r="AA151" i="18"/>
  <c r="T155" i="18"/>
  <c r="S155" i="18"/>
  <c r="R155" i="18"/>
  <c r="AB155" i="18"/>
  <c r="AA155" i="18"/>
  <c r="Z155" i="18"/>
  <c r="T159" i="18"/>
  <c r="S159" i="18"/>
  <c r="R159" i="18"/>
  <c r="AB159" i="18"/>
  <c r="Z159" i="18"/>
  <c r="AA159" i="18"/>
  <c r="J13" i="21"/>
  <c r="I13" i="21"/>
  <c r="H13" i="21"/>
  <c r="J17" i="21"/>
  <c r="I17" i="21"/>
  <c r="H17" i="21"/>
  <c r="J21" i="21"/>
  <c r="I21" i="21"/>
  <c r="H21" i="21"/>
  <c r="J28" i="21"/>
  <c r="I28" i="21"/>
  <c r="H28" i="21"/>
  <c r="G36" i="21"/>
  <c r="J33" i="21"/>
  <c r="I33" i="21"/>
  <c r="H33" i="21"/>
  <c r="J35" i="21"/>
  <c r="I35" i="21"/>
  <c r="H35" i="21"/>
  <c r="J38" i="21"/>
  <c r="I38" i="21"/>
  <c r="H38" i="21"/>
  <c r="J40" i="21"/>
  <c r="I40" i="21"/>
  <c r="H40" i="21"/>
  <c r="J42" i="21"/>
  <c r="I42" i="21"/>
  <c r="H42" i="21"/>
  <c r="G50" i="21"/>
  <c r="J44" i="21"/>
  <c r="I44" i="21"/>
  <c r="H44" i="21"/>
  <c r="J46" i="21"/>
  <c r="I46" i="21"/>
  <c r="H46" i="21"/>
  <c r="J48" i="21"/>
  <c r="I48" i="21"/>
  <c r="H48" i="21"/>
  <c r="J53" i="21"/>
  <c r="I53" i="21"/>
  <c r="H53" i="21"/>
  <c r="J55" i="21"/>
  <c r="I55" i="21"/>
  <c r="H55" i="21"/>
  <c r="J57" i="21"/>
  <c r="I57" i="21"/>
  <c r="H57" i="21"/>
  <c r="J59" i="21"/>
  <c r="I59" i="21"/>
  <c r="H59" i="21"/>
  <c r="J61" i="21"/>
  <c r="I61" i="21"/>
  <c r="H61" i="21"/>
  <c r="J63" i="21"/>
  <c r="I63" i="21"/>
  <c r="H63" i="21"/>
  <c r="J66" i="21"/>
  <c r="I66" i="21"/>
  <c r="H66" i="21"/>
  <c r="AB20" i="22"/>
  <c r="AA20" i="22"/>
  <c r="X20" i="22"/>
  <c r="Z20" i="22"/>
  <c r="Y20" i="22"/>
  <c r="J27" i="22"/>
  <c r="N27" i="22"/>
  <c r="K27" i="22"/>
  <c r="I35" i="22"/>
  <c r="M27" i="22"/>
  <c r="L27" i="22"/>
  <c r="N47" i="22"/>
  <c r="M47" i="22"/>
  <c r="J47" i="22"/>
  <c r="L47" i="22"/>
  <c r="K47" i="22"/>
  <c r="N82" i="22"/>
  <c r="M82" i="22"/>
  <c r="J82" i="22"/>
  <c r="L82" i="22"/>
  <c r="K82" i="22"/>
  <c r="N116" i="22"/>
  <c r="M116" i="22"/>
  <c r="J116" i="22"/>
  <c r="L116" i="22"/>
  <c r="K116" i="22"/>
  <c r="N151" i="22"/>
  <c r="M151" i="22"/>
  <c r="J151" i="22"/>
  <c r="L151" i="22"/>
  <c r="K151" i="22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K88" i="18"/>
  <c r="J88" i="18"/>
  <c r="I88" i="18"/>
  <c r="K93" i="18"/>
  <c r="J93" i="18"/>
  <c r="I93" i="18"/>
  <c r="H92" i="18"/>
  <c r="K97" i="18"/>
  <c r="J97" i="18"/>
  <c r="I97" i="18"/>
  <c r="K101" i="18"/>
  <c r="J101" i="18"/>
  <c r="I101" i="18"/>
  <c r="K110" i="18"/>
  <c r="J110" i="18"/>
  <c r="I110" i="18"/>
  <c r="H118" i="18"/>
  <c r="K114" i="18"/>
  <c r="J114" i="18"/>
  <c r="I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K140" i="18"/>
  <c r="J140" i="18"/>
  <c r="I140" i="18"/>
  <c r="K144" i="18"/>
  <c r="J144" i="18"/>
  <c r="I144" i="18"/>
  <c r="K149" i="18"/>
  <c r="J149" i="18"/>
  <c r="I149" i="18"/>
  <c r="H148" i="18"/>
  <c r="K153" i="18"/>
  <c r="J153" i="18"/>
  <c r="I153" i="18"/>
  <c r="K157" i="18"/>
  <c r="J157" i="18"/>
  <c r="I157" i="18"/>
  <c r="T12" i="21"/>
  <c r="S12" i="21"/>
  <c r="R12" i="21"/>
  <c r="T16" i="21"/>
  <c r="S16" i="21"/>
  <c r="R16" i="21"/>
  <c r="T20" i="21"/>
  <c r="S20" i="21"/>
  <c r="R20" i="21"/>
  <c r="J27" i="21"/>
  <c r="I27" i="21"/>
  <c r="H27" i="21"/>
  <c r="AB12" i="22"/>
  <c r="AA12" i="22"/>
  <c r="X12" i="22"/>
  <c r="Z12" i="22"/>
  <c r="Y12" i="22"/>
  <c r="N30" i="22"/>
  <c r="J30" i="22"/>
  <c r="M30" i="22"/>
  <c r="L30" i="22"/>
  <c r="K30" i="22"/>
  <c r="N60" i="22"/>
  <c r="M60" i="22"/>
  <c r="J60" i="22"/>
  <c r="L60" i="22"/>
  <c r="K60" i="22"/>
  <c r="N95" i="22"/>
  <c r="M95" i="22"/>
  <c r="J95" i="22"/>
  <c r="L95" i="22"/>
  <c r="K95" i="22"/>
  <c r="N129" i="22"/>
  <c r="M129" i="22"/>
  <c r="J129" i="22"/>
  <c r="L129" i="22"/>
  <c r="K129" i="22"/>
  <c r="AA71" i="18"/>
  <c r="Z71" i="18"/>
  <c r="AB71" i="18"/>
  <c r="S75" i="18"/>
  <c r="R75" i="18"/>
  <c r="T75" i="18"/>
  <c r="AA75" i="18"/>
  <c r="Z75" i="18"/>
  <c r="AB75" i="18"/>
  <c r="S80" i="18"/>
  <c r="R80" i="18"/>
  <c r="T80" i="18"/>
  <c r="AA80" i="18"/>
  <c r="Z80" i="18"/>
  <c r="AB8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S123" i="18"/>
  <c r="R123" i="18"/>
  <c r="T123" i="18"/>
  <c r="AA123" i="18"/>
  <c r="Z123" i="18"/>
  <c r="AB123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S136" i="18"/>
  <c r="R136" i="18"/>
  <c r="T136" i="18"/>
  <c r="AA136" i="18"/>
  <c r="Z136" i="18"/>
  <c r="AB13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A149" i="18"/>
  <c r="Z149" i="18"/>
  <c r="AB149" i="18"/>
  <c r="Y148" i="18"/>
  <c r="S153" i="18"/>
  <c r="R153" i="18"/>
  <c r="T153" i="18"/>
  <c r="AA153" i="18"/>
  <c r="Z153" i="18"/>
  <c r="AB153" i="18"/>
  <c r="S157" i="18"/>
  <c r="R157" i="18"/>
  <c r="T157" i="18"/>
  <c r="AA157" i="18"/>
  <c r="Z157" i="18"/>
  <c r="AB157" i="18"/>
  <c r="J11" i="21"/>
  <c r="I11" i="21"/>
  <c r="H11" i="21"/>
  <c r="J15" i="21"/>
  <c r="I15" i="21"/>
  <c r="H15" i="21"/>
  <c r="J19" i="21"/>
  <c r="I19" i="21"/>
  <c r="H19" i="21"/>
  <c r="J24" i="21"/>
  <c r="I24" i="21"/>
  <c r="H24" i="21"/>
  <c r="J32" i="21"/>
  <c r="I32" i="21"/>
  <c r="H32" i="21"/>
  <c r="J34" i="21"/>
  <c r="I34" i="21"/>
  <c r="H34" i="21"/>
  <c r="J39" i="21"/>
  <c r="I39" i="21"/>
  <c r="H39" i="21"/>
  <c r="J41" i="21"/>
  <c r="I41" i="21"/>
  <c r="H41" i="21"/>
  <c r="J43" i="21"/>
  <c r="I43" i="21"/>
  <c r="H43" i="21"/>
  <c r="J45" i="21"/>
  <c r="I45" i="21"/>
  <c r="H45" i="21"/>
  <c r="J47" i="21"/>
  <c r="I47" i="21"/>
  <c r="H47" i="21"/>
  <c r="J49" i="21"/>
  <c r="I49" i="21"/>
  <c r="H49" i="21"/>
  <c r="J52" i="21"/>
  <c r="I52" i="21"/>
  <c r="H52" i="21"/>
  <c r="J54" i="21"/>
  <c r="I54" i="21"/>
  <c r="H54" i="21"/>
  <c r="J56" i="21"/>
  <c r="I56" i="21"/>
  <c r="H56" i="21"/>
  <c r="G64" i="21"/>
  <c r="J58" i="21"/>
  <c r="I58" i="21"/>
  <c r="H58" i="21"/>
  <c r="J60" i="21"/>
  <c r="I60" i="21"/>
  <c r="H60" i="21"/>
  <c r="J62" i="21"/>
  <c r="I62" i="21"/>
  <c r="H62" i="21"/>
  <c r="J67" i="21"/>
  <c r="I67" i="21"/>
  <c r="H67" i="21"/>
  <c r="N65" i="22"/>
  <c r="M65" i="22"/>
  <c r="J65" i="22"/>
  <c r="L65" i="22"/>
  <c r="K65" i="22"/>
  <c r="N99" i="22"/>
  <c r="M99" i="22"/>
  <c r="J99" i="22"/>
  <c r="L99" i="22"/>
  <c r="K99" i="22"/>
  <c r="K59" i="18"/>
  <c r="J59" i="18"/>
  <c r="I59" i="18"/>
  <c r="I68" i="18"/>
  <c r="H76" i="18"/>
  <c r="K68" i="18"/>
  <c r="J68" i="18"/>
  <c r="I72" i="18"/>
  <c r="K72" i="18"/>
  <c r="J72" i="18"/>
  <c r="I81" i="18"/>
  <c r="K81" i="18"/>
  <c r="J81" i="18"/>
  <c r="I85" i="18"/>
  <c r="K85" i="18"/>
  <c r="J85" i="18"/>
  <c r="I89" i="18"/>
  <c r="K89" i="18"/>
  <c r="J89" i="18"/>
  <c r="I94" i="18"/>
  <c r="K94" i="18"/>
  <c r="J94" i="18"/>
  <c r="I98" i="18"/>
  <c r="K98" i="18"/>
  <c r="J98" i="18"/>
  <c r="I102" i="18"/>
  <c r="K102" i="18"/>
  <c r="J102" i="18"/>
  <c r="I107" i="18"/>
  <c r="H106" i="18"/>
  <c r="K107" i="18"/>
  <c r="J107" i="18"/>
  <c r="I111" i="18"/>
  <c r="K111" i="18"/>
  <c r="J111" i="18"/>
  <c r="I115" i="18"/>
  <c r="K115" i="18"/>
  <c r="J115" i="18"/>
  <c r="I124" i="18"/>
  <c r="H132" i="18"/>
  <c r="K124" i="18"/>
  <c r="J124" i="18"/>
  <c r="I128" i="18"/>
  <c r="K128" i="18"/>
  <c r="J128" i="18"/>
  <c r="I137" i="18"/>
  <c r="K137" i="18"/>
  <c r="J137" i="18"/>
  <c r="I141" i="18"/>
  <c r="K141" i="18"/>
  <c r="J141" i="18"/>
  <c r="I145" i="18"/>
  <c r="K145" i="18"/>
  <c r="J145" i="18"/>
  <c r="I150" i="18"/>
  <c r="K150" i="18"/>
  <c r="J150" i="18"/>
  <c r="I154" i="18"/>
  <c r="K154" i="18"/>
  <c r="J154" i="18"/>
  <c r="I158" i="18"/>
  <c r="K158" i="18"/>
  <c r="J158" i="18"/>
  <c r="T13" i="21"/>
  <c r="S13" i="21"/>
  <c r="R13" i="21"/>
  <c r="T17" i="21"/>
  <c r="S17" i="21"/>
  <c r="R17" i="21"/>
  <c r="T21" i="21"/>
  <c r="S21" i="21"/>
  <c r="R21" i="21"/>
  <c r="J29" i="21"/>
  <c r="I29" i="21"/>
  <c r="H29" i="21"/>
  <c r="N9" i="22"/>
  <c r="M9" i="22"/>
  <c r="J9" i="22"/>
  <c r="K9" i="22"/>
  <c r="L9" i="22"/>
  <c r="N39" i="22"/>
  <c r="J39" i="22"/>
  <c r="M39" i="22"/>
  <c r="L39" i="22"/>
  <c r="K39" i="22"/>
  <c r="N69" i="22"/>
  <c r="M69" i="22"/>
  <c r="J69" i="22"/>
  <c r="L69" i="22"/>
  <c r="K69" i="22"/>
  <c r="I77" i="22"/>
  <c r="N103" i="22"/>
  <c r="M103" i="22"/>
  <c r="J103" i="22"/>
  <c r="L103" i="22"/>
  <c r="K103" i="22"/>
  <c r="N138" i="22"/>
  <c r="M138" i="22"/>
  <c r="J138" i="22"/>
  <c r="L138" i="22"/>
  <c r="K138" i="22"/>
  <c r="M121" i="27"/>
  <c r="L121" i="27"/>
  <c r="K121" i="27"/>
  <c r="J121" i="27"/>
  <c r="I121" i="27"/>
  <c r="R59" i="18"/>
  <c r="T59" i="18"/>
  <c r="S59" i="18"/>
  <c r="AA59" i="18"/>
  <c r="Z59" i="18"/>
  <c r="AB59" i="18"/>
  <c r="Q76" i="18"/>
  <c r="S68" i="18"/>
  <c r="T68" i="18"/>
  <c r="R68" i="18"/>
  <c r="Y76" i="18"/>
  <c r="AA68" i="18"/>
  <c r="Z68" i="18"/>
  <c r="AB68" i="18"/>
  <c r="S72" i="18"/>
  <c r="T72" i="18"/>
  <c r="R72" i="18"/>
  <c r="AA72" i="18"/>
  <c r="Z72" i="18"/>
  <c r="AB72" i="18"/>
  <c r="S81" i="18"/>
  <c r="T81" i="18"/>
  <c r="R81" i="18"/>
  <c r="AA81" i="18"/>
  <c r="Z81" i="18"/>
  <c r="AB81" i="18"/>
  <c r="S85" i="18"/>
  <c r="T85" i="18"/>
  <c r="R85" i="18"/>
  <c r="AA85" i="18"/>
  <c r="AB85" i="18"/>
  <c r="Z85" i="18"/>
  <c r="S89" i="18"/>
  <c r="R89" i="18"/>
  <c r="T89" i="18"/>
  <c r="AA89" i="18"/>
  <c r="AB89" i="18"/>
  <c r="Z89" i="18"/>
  <c r="S94" i="18"/>
  <c r="R94" i="18"/>
  <c r="T94" i="18"/>
  <c r="AA94" i="18"/>
  <c r="AB94" i="18"/>
  <c r="Z94" i="18"/>
  <c r="S98" i="18"/>
  <c r="T98" i="18"/>
  <c r="R98" i="18"/>
  <c r="AA98" i="18"/>
  <c r="AB98" i="18"/>
  <c r="Z98" i="18"/>
  <c r="S102" i="18"/>
  <c r="R102" i="18"/>
  <c r="T102" i="18"/>
  <c r="AA102" i="18"/>
  <c r="AB102" i="18"/>
  <c r="Z102" i="18"/>
  <c r="Q106" i="18"/>
  <c r="S107" i="18"/>
  <c r="T107" i="18"/>
  <c r="R107" i="18"/>
  <c r="Y106" i="18"/>
  <c r="AA107" i="18"/>
  <c r="Z107" i="18"/>
  <c r="AB107" i="18"/>
  <c r="S111" i="18"/>
  <c r="T111" i="18"/>
  <c r="R111" i="18"/>
  <c r="AA111" i="18"/>
  <c r="AB111" i="18"/>
  <c r="Z111" i="18"/>
  <c r="S115" i="18"/>
  <c r="T115" i="18"/>
  <c r="R115" i="18"/>
  <c r="AA115" i="18"/>
  <c r="Z115" i="18"/>
  <c r="AB115" i="18"/>
  <c r="Q132" i="18"/>
  <c r="S124" i="18"/>
  <c r="T124" i="18"/>
  <c r="R124" i="18"/>
  <c r="Y132" i="18"/>
  <c r="AA124" i="18"/>
  <c r="AB124" i="18"/>
  <c r="Z124" i="18"/>
  <c r="S128" i="18"/>
  <c r="R128" i="18"/>
  <c r="T128" i="18"/>
  <c r="AA128" i="18"/>
  <c r="AB128" i="18"/>
  <c r="Z128" i="18"/>
  <c r="S137" i="18"/>
  <c r="R137" i="18"/>
  <c r="T137" i="18"/>
  <c r="AA137" i="18"/>
  <c r="AB137" i="18"/>
  <c r="Z137" i="18"/>
  <c r="S141" i="18"/>
  <c r="T141" i="18"/>
  <c r="R141" i="18"/>
  <c r="AA141" i="18"/>
  <c r="Z141" i="18"/>
  <c r="AB141" i="18"/>
  <c r="S145" i="18"/>
  <c r="T145" i="18"/>
  <c r="R145" i="18"/>
  <c r="AA145" i="18"/>
  <c r="AB145" i="18"/>
  <c r="Z145" i="18"/>
  <c r="S150" i="18"/>
  <c r="T150" i="18"/>
  <c r="R150" i="18"/>
  <c r="AA150" i="18"/>
  <c r="Z150" i="18"/>
  <c r="AB150" i="18"/>
  <c r="S154" i="18"/>
  <c r="T154" i="18"/>
  <c r="R154" i="18"/>
  <c r="AA154" i="18"/>
  <c r="AB154" i="18"/>
  <c r="Z154" i="18"/>
  <c r="S158" i="18"/>
  <c r="T158" i="18"/>
  <c r="R158" i="18"/>
  <c r="AA158" i="18"/>
  <c r="AB158" i="18"/>
  <c r="Z158" i="18"/>
  <c r="J12" i="21"/>
  <c r="I12" i="21"/>
  <c r="H12" i="21"/>
  <c r="J16" i="21"/>
  <c r="I16" i="21"/>
  <c r="H16" i="21"/>
  <c r="J20" i="21"/>
  <c r="I20" i="21"/>
  <c r="H20" i="21"/>
  <c r="J26" i="21"/>
  <c r="I26" i="21"/>
  <c r="H26" i="21"/>
  <c r="N73" i="22"/>
  <c r="M73" i="22"/>
  <c r="J73" i="22"/>
  <c r="L73" i="22"/>
  <c r="K73" i="22"/>
  <c r="N108" i="22"/>
  <c r="M108" i="22"/>
  <c r="J108" i="22"/>
  <c r="L108" i="22"/>
  <c r="K108" i="22"/>
  <c r="N142" i="22"/>
  <c r="M142" i="22"/>
  <c r="J142" i="22"/>
  <c r="L142" i="22"/>
  <c r="K142" i="22"/>
  <c r="N16" i="22"/>
  <c r="M16" i="22"/>
  <c r="L16" i="22"/>
  <c r="K16" i="22"/>
  <c r="J16" i="22"/>
  <c r="N28" i="22"/>
  <c r="J28" i="22"/>
  <c r="M28" i="22"/>
  <c r="L28" i="22"/>
  <c r="K28" i="22"/>
  <c r="N37" i="22"/>
  <c r="J37" i="22"/>
  <c r="M37" i="22"/>
  <c r="L37" i="22"/>
  <c r="K37" i="22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I21" i="22"/>
  <c r="L13" i="22"/>
  <c r="K13" i="22"/>
  <c r="J13" i="22"/>
  <c r="N13" i="22"/>
  <c r="M13" i="22"/>
  <c r="Z16" i="22"/>
  <c r="Y16" i="22"/>
  <c r="X16" i="22"/>
  <c r="AB16" i="22"/>
  <c r="AA16" i="22"/>
  <c r="J23" i="22"/>
  <c r="N23" i="22"/>
  <c r="M23" i="22"/>
  <c r="L23" i="22"/>
  <c r="K23" i="22"/>
  <c r="J31" i="22"/>
  <c r="N31" i="22"/>
  <c r="M31" i="22"/>
  <c r="L31" i="22"/>
  <c r="K31" i="22"/>
  <c r="M40" i="26"/>
  <c r="L40" i="26"/>
  <c r="I40" i="26"/>
  <c r="K40" i="26"/>
  <c r="H48" i="26"/>
  <c r="J40" i="26"/>
  <c r="M100" i="26"/>
  <c r="L100" i="26"/>
  <c r="I100" i="26"/>
  <c r="K100" i="26"/>
  <c r="J100" i="26"/>
  <c r="M127" i="26"/>
  <c r="L127" i="26"/>
  <c r="K127" i="26"/>
  <c r="J127" i="26"/>
  <c r="I127" i="26"/>
  <c r="K12" i="22"/>
  <c r="J12" i="22"/>
  <c r="M12" i="22"/>
  <c r="L12" i="22"/>
  <c r="N12" i="22"/>
  <c r="K20" i="22"/>
  <c r="J20" i="22"/>
  <c r="M20" i="22"/>
  <c r="N20" i="22"/>
  <c r="L20" i="22"/>
  <c r="N24" i="22"/>
  <c r="J24" i="22"/>
  <c r="L24" i="22"/>
  <c r="K24" i="22"/>
  <c r="M24" i="22"/>
  <c r="N32" i="22"/>
  <c r="J32" i="22"/>
  <c r="L32" i="22"/>
  <c r="K32" i="22"/>
  <c r="M32" i="22"/>
  <c r="L41" i="26"/>
  <c r="K41" i="26"/>
  <c r="J41" i="26"/>
  <c r="I41" i="26"/>
  <c r="M41" i="26"/>
  <c r="M138" i="26"/>
  <c r="L138" i="26"/>
  <c r="K138" i="26"/>
  <c r="J138" i="26"/>
  <c r="H146" i="26"/>
  <c r="I138" i="26"/>
  <c r="M99" i="28"/>
  <c r="L99" i="28"/>
  <c r="K99" i="28"/>
  <c r="J99" i="28"/>
  <c r="I99" i="28"/>
  <c r="J11" i="22"/>
  <c r="L11" i="22"/>
  <c r="M11" i="22"/>
  <c r="N11" i="22"/>
  <c r="K11" i="22"/>
  <c r="J19" i="22"/>
  <c r="L19" i="22"/>
  <c r="N19" i="22"/>
  <c r="M19" i="22"/>
  <c r="K19" i="22"/>
  <c r="J25" i="22"/>
  <c r="N25" i="22"/>
  <c r="K25" i="22"/>
  <c r="M25" i="22"/>
  <c r="L25" i="22"/>
  <c r="J33" i="22"/>
  <c r="N33" i="22"/>
  <c r="K33" i="22"/>
  <c r="M33" i="22"/>
  <c r="L33" i="22"/>
  <c r="M29" i="26"/>
  <c r="L29" i="26"/>
  <c r="K29" i="26"/>
  <c r="J29" i="26"/>
  <c r="I29" i="26"/>
  <c r="M19" i="28"/>
  <c r="L19" i="28"/>
  <c r="I19" i="28"/>
  <c r="K19" i="28"/>
  <c r="J19" i="28"/>
  <c r="M111" i="28"/>
  <c r="L111" i="28"/>
  <c r="K111" i="28"/>
  <c r="J111" i="28"/>
  <c r="I111" i="28"/>
  <c r="N10" i="22"/>
  <c r="K10" i="22"/>
  <c r="J10" i="22"/>
  <c r="M10" i="22"/>
  <c r="L10" i="22"/>
  <c r="AB13" i="22"/>
  <c r="Y13" i="22"/>
  <c r="AA13" i="22"/>
  <c r="Z13" i="22"/>
  <c r="X13" i="22"/>
  <c r="W21" i="22"/>
  <c r="N18" i="22"/>
  <c r="K18" i="22"/>
  <c r="M18" i="22"/>
  <c r="L18" i="22"/>
  <c r="J18" i="22"/>
  <c r="N26" i="22"/>
  <c r="J26" i="22"/>
  <c r="L26" i="22"/>
  <c r="M26" i="22"/>
  <c r="K26" i="22"/>
  <c r="N34" i="22"/>
  <c r="J34" i="22"/>
  <c r="L34" i="22"/>
  <c r="K34" i="22"/>
  <c r="M34" i="22"/>
  <c r="N41" i="22"/>
  <c r="M41" i="22"/>
  <c r="J41" i="22"/>
  <c r="I49" i="22"/>
  <c r="L41" i="22"/>
  <c r="K41" i="22"/>
  <c r="N45" i="22"/>
  <c r="M45" i="22"/>
  <c r="J45" i="22"/>
  <c r="L45" i="22"/>
  <c r="K45" i="22"/>
  <c r="N54" i="22"/>
  <c r="M54" i="22"/>
  <c r="J54" i="22"/>
  <c r="L54" i="22"/>
  <c r="K54" i="22"/>
  <c r="N58" i="22"/>
  <c r="M58" i="22"/>
  <c r="J58" i="22"/>
  <c r="L58" i="22"/>
  <c r="K58" i="22"/>
  <c r="N62" i="22"/>
  <c r="M62" i="22"/>
  <c r="J62" i="22"/>
  <c r="L62" i="22"/>
  <c r="K62" i="22"/>
  <c r="N67" i="22"/>
  <c r="M67" i="22"/>
  <c r="J67" i="22"/>
  <c r="L67" i="22"/>
  <c r="K67" i="22"/>
  <c r="N71" i="22"/>
  <c r="M71" i="22"/>
  <c r="J71" i="22"/>
  <c r="L71" i="22"/>
  <c r="K71" i="22"/>
  <c r="N75" i="22"/>
  <c r="M75" i="22"/>
  <c r="J75" i="22"/>
  <c r="L75" i="22"/>
  <c r="K75" i="22"/>
  <c r="N80" i="22"/>
  <c r="M80" i="22"/>
  <c r="J80" i="22"/>
  <c r="L80" i="22"/>
  <c r="K80" i="22"/>
  <c r="N84" i="22"/>
  <c r="M84" i="22"/>
  <c r="J84" i="22"/>
  <c r="L84" i="22"/>
  <c r="K84" i="22"/>
  <c r="N88" i="22"/>
  <c r="M88" i="22"/>
  <c r="J88" i="22"/>
  <c r="L88" i="22"/>
  <c r="K88" i="22"/>
  <c r="N93" i="22"/>
  <c r="M93" i="22"/>
  <c r="J93" i="22"/>
  <c r="L93" i="22"/>
  <c r="K93" i="22"/>
  <c r="N97" i="22"/>
  <c r="M97" i="22"/>
  <c r="J97" i="22"/>
  <c r="I105" i="22"/>
  <c r="L97" i="22"/>
  <c r="K97" i="22"/>
  <c r="N101" i="22"/>
  <c r="M101" i="22"/>
  <c r="J101" i="22"/>
  <c r="L101" i="22"/>
  <c r="K101" i="22"/>
  <c r="N110" i="22"/>
  <c r="M110" i="22"/>
  <c r="J110" i="22"/>
  <c r="L110" i="22"/>
  <c r="K110" i="22"/>
  <c r="N114" i="22"/>
  <c r="M114" i="22"/>
  <c r="J114" i="22"/>
  <c r="L114" i="22"/>
  <c r="K114" i="22"/>
  <c r="N118" i="22"/>
  <c r="M118" i="22"/>
  <c r="J118" i="22"/>
  <c r="L118" i="22"/>
  <c r="K118" i="22"/>
  <c r="N123" i="22"/>
  <c r="M123" i="22"/>
  <c r="J123" i="22"/>
  <c r="L123" i="22"/>
  <c r="K123" i="22"/>
  <c r="N127" i="22"/>
  <c r="M127" i="22"/>
  <c r="J127" i="22"/>
  <c r="L127" i="22"/>
  <c r="K127" i="22"/>
  <c r="N131" i="22"/>
  <c r="M131" i="22"/>
  <c r="J131" i="22"/>
  <c r="L131" i="22"/>
  <c r="K131" i="22"/>
  <c r="N136" i="22"/>
  <c r="M136" i="22"/>
  <c r="J136" i="22"/>
  <c r="L136" i="22"/>
  <c r="K136" i="22"/>
  <c r="N140" i="22"/>
  <c r="M140" i="22"/>
  <c r="J140" i="22"/>
  <c r="L140" i="22"/>
  <c r="K140" i="22"/>
  <c r="N144" i="22"/>
  <c r="M144" i="22"/>
  <c r="J144" i="22"/>
  <c r="L144" i="22"/>
  <c r="K144" i="22"/>
  <c r="N149" i="22"/>
  <c r="M149" i="22"/>
  <c r="J149" i="22"/>
  <c r="L149" i="22"/>
  <c r="K149" i="22"/>
  <c r="N153" i="22"/>
  <c r="M153" i="22"/>
  <c r="J153" i="22"/>
  <c r="I161" i="22"/>
  <c r="L153" i="22"/>
  <c r="K153" i="22"/>
  <c r="N157" i="22"/>
  <c r="M157" i="22"/>
  <c r="J157" i="22"/>
  <c r="L157" i="22"/>
  <c r="K157" i="22"/>
  <c r="M12" i="26"/>
  <c r="L12" i="26"/>
  <c r="K12" i="26"/>
  <c r="J12" i="26"/>
  <c r="H20" i="26"/>
  <c r="I12" i="26"/>
  <c r="L67" i="26"/>
  <c r="K67" i="26"/>
  <c r="J67" i="26"/>
  <c r="I67" i="26"/>
  <c r="M67" i="26"/>
  <c r="L40" i="22"/>
  <c r="J40" i="22"/>
  <c r="N40" i="22"/>
  <c r="K40" i="22"/>
  <c r="M40" i="22"/>
  <c r="L42" i="22"/>
  <c r="J42" i="22"/>
  <c r="N42" i="22"/>
  <c r="M42" i="22"/>
  <c r="K42" i="22"/>
  <c r="L44" i="22"/>
  <c r="J44" i="22"/>
  <c r="N44" i="22"/>
  <c r="K44" i="22"/>
  <c r="M44" i="22"/>
  <c r="L46" i="22"/>
  <c r="J46" i="22"/>
  <c r="N46" i="22"/>
  <c r="M46" i="22"/>
  <c r="K46" i="22"/>
  <c r="L48" i="22"/>
  <c r="J48" i="22"/>
  <c r="N48" i="22"/>
  <c r="M48" i="22"/>
  <c r="K48" i="22"/>
  <c r="L51" i="22"/>
  <c r="J51" i="22"/>
  <c r="N51" i="22"/>
  <c r="M51" i="22"/>
  <c r="K51" i="22"/>
  <c r="L53" i="22"/>
  <c r="J53" i="22"/>
  <c r="N53" i="22"/>
  <c r="M53" i="22"/>
  <c r="K53" i="22"/>
  <c r="L55" i="22"/>
  <c r="J55" i="22"/>
  <c r="I63" i="22"/>
  <c r="N55" i="22"/>
  <c r="M55" i="22"/>
  <c r="K55" i="22"/>
  <c r="L57" i="22"/>
  <c r="J57" i="22"/>
  <c r="N57" i="22"/>
  <c r="M57" i="22"/>
  <c r="K57" i="22"/>
  <c r="L59" i="22"/>
  <c r="J59" i="22"/>
  <c r="N59" i="22"/>
  <c r="M59" i="22"/>
  <c r="K59" i="22"/>
  <c r="L61" i="22"/>
  <c r="J61" i="22"/>
  <c r="N61" i="22"/>
  <c r="M61" i="22"/>
  <c r="K61" i="22"/>
  <c r="L66" i="22"/>
  <c r="J66" i="22"/>
  <c r="N66" i="22"/>
  <c r="K66" i="22"/>
  <c r="M66" i="22"/>
  <c r="L68" i="22"/>
  <c r="J68" i="22"/>
  <c r="N68" i="22"/>
  <c r="M68" i="22"/>
  <c r="K68" i="22"/>
  <c r="L70" i="22"/>
  <c r="J70" i="22"/>
  <c r="N70" i="22"/>
  <c r="M70" i="22"/>
  <c r="K70" i="22"/>
  <c r="L72" i="22"/>
  <c r="J72" i="22"/>
  <c r="N72" i="22"/>
  <c r="M72" i="22"/>
  <c r="K72" i="22"/>
  <c r="L74" i="22"/>
  <c r="J74" i="22"/>
  <c r="N74" i="22"/>
  <c r="K74" i="22"/>
  <c r="M74" i="22"/>
  <c r="L76" i="22"/>
  <c r="J76" i="22"/>
  <c r="N76" i="22"/>
  <c r="M76" i="22"/>
  <c r="K76" i="22"/>
  <c r="L79" i="22"/>
  <c r="J79" i="22"/>
  <c r="N79" i="22"/>
  <c r="M79" i="22"/>
  <c r="K79" i="22"/>
  <c r="L81" i="22"/>
  <c r="J81" i="22"/>
  <c r="N81" i="22"/>
  <c r="M81" i="22"/>
  <c r="K81" i="22"/>
  <c r="L83" i="22"/>
  <c r="J83" i="22"/>
  <c r="I91" i="22"/>
  <c r="N83" i="22"/>
  <c r="M83" i="22"/>
  <c r="K83" i="22"/>
  <c r="L85" i="22"/>
  <c r="J85" i="22"/>
  <c r="N85" i="22"/>
  <c r="M85" i="22"/>
  <c r="K85" i="22"/>
  <c r="L87" i="22"/>
  <c r="J87" i="22"/>
  <c r="N87" i="22"/>
  <c r="M87" i="22"/>
  <c r="K87" i="22"/>
  <c r="L89" i="22"/>
  <c r="J89" i="22"/>
  <c r="N89" i="22"/>
  <c r="M89" i="22"/>
  <c r="K89" i="22"/>
  <c r="L94" i="22"/>
  <c r="J94" i="22"/>
  <c r="N94" i="22"/>
  <c r="M94" i="22"/>
  <c r="K94" i="22"/>
  <c r="L96" i="22"/>
  <c r="J96" i="22"/>
  <c r="N96" i="22"/>
  <c r="M96" i="22"/>
  <c r="K96" i="22"/>
  <c r="L98" i="22"/>
  <c r="J98" i="22"/>
  <c r="N98" i="22"/>
  <c r="M98" i="22"/>
  <c r="K98" i="22"/>
  <c r="L100" i="22"/>
  <c r="J100" i="22"/>
  <c r="N100" i="22"/>
  <c r="K100" i="22"/>
  <c r="M100" i="22"/>
  <c r="L102" i="22"/>
  <c r="J102" i="22"/>
  <c r="N102" i="22"/>
  <c r="M102" i="22"/>
  <c r="K102" i="22"/>
  <c r="L104" i="22"/>
  <c r="J104" i="22"/>
  <c r="N104" i="22"/>
  <c r="M104" i="22"/>
  <c r="K104" i="22"/>
  <c r="L107" i="22"/>
  <c r="J107" i="22"/>
  <c r="N107" i="22"/>
  <c r="M107" i="22"/>
  <c r="K107" i="22"/>
  <c r="L109" i="22"/>
  <c r="J109" i="22"/>
  <c r="N109" i="22"/>
  <c r="K109" i="22"/>
  <c r="M109" i="22"/>
  <c r="L111" i="22"/>
  <c r="J111" i="22"/>
  <c r="I119" i="22"/>
  <c r="N111" i="22"/>
  <c r="M111" i="22"/>
  <c r="K111" i="22"/>
  <c r="L113" i="22"/>
  <c r="J113" i="22"/>
  <c r="N113" i="22"/>
  <c r="M113" i="22"/>
  <c r="K113" i="22"/>
  <c r="L115" i="22"/>
  <c r="J115" i="22"/>
  <c r="N115" i="22"/>
  <c r="M115" i="22"/>
  <c r="K115" i="22"/>
  <c r="L117" i="22"/>
  <c r="J117" i="22"/>
  <c r="N117" i="22"/>
  <c r="M117" i="22"/>
  <c r="K117" i="22"/>
  <c r="L122" i="22"/>
  <c r="J122" i="22"/>
  <c r="N122" i="22"/>
  <c r="M122" i="22"/>
  <c r="K122" i="22"/>
  <c r="L124" i="22"/>
  <c r="J124" i="22"/>
  <c r="N124" i="22"/>
  <c r="M124" i="22"/>
  <c r="K124" i="22"/>
  <c r="L126" i="22"/>
  <c r="J126" i="22"/>
  <c r="N126" i="22"/>
  <c r="M126" i="22"/>
  <c r="K126" i="22"/>
  <c r="L128" i="22"/>
  <c r="J128" i="22"/>
  <c r="N128" i="22"/>
  <c r="M128" i="22"/>
  <c r="K128" i="22"/>
  <c r="L130" i="22"/>
  <c r="J130" i="22"/>
  <c r="N130" i="22"/>
  <c r="M130" i="22"/>
  <c r="K130" i="22"/>
  <c r="L132" i="22"/>
  <c r="J132" i="22"/>
  <c r="N132" i="22"/>
  <c r="M132" i="22"/>
  <c r="K132" i="22"/>
  <c r="L135" i="22"/>
  <c r="J135" i="22"/>
  <c r="N135" i="22"/>
  <c r="K135" i="22"/>
  <c r="M135" i="22"/>
  <c r="L137" i="22"/>
  <c r="J137" i="22"/>
  <c r="N137" i="22"/>
  <c r="M137" i="22"/>
  <c r="K137" i="22"/>
  <c r="L139" i="22"/>
  <c r="J139" i="22"/>
  <c r="I147" i="22"/>
  <c r="N139" i="22"/>
  <c r="M139" i="22"/>
  <c r="K139" i="22"/>
  <c r="L141" i="22"/>
  <c r="J141" i="22"/>
  <c r="N141" i="22"/>
  <c r="M141" i="22"/>
  <c r="K141" i="22"/>
  <c r="L143" i="22"/>
  <c r="J143" i="22"/>
  <c r="N143" i="22"/>
  <c r="K143" i="22"/>
  <c r="M143" i="22"/>
  <c r="L145" i="22"/>
  <c r="J145" i="22"/>
  <c r="N145" i="22"/>
  <c r="M145" i="22"/>
  <c r="K145" i="22"/>
  <c r="L150" i="22"/>
  <c r="J150" i="22"/>
  <c r="N150" i="22"/>
  <c r="M150" i="22"/>
  <c r="K150" i="22"/>
  <c r="L152" i="22"/>
  <c r="J152" i="22"/>
  <c r="N152" i="22"/>
  <c r="M152" i="22"/>
  <c r="K152" i="22"/>
  <c r="L154" i="22"/>
  <c r="J154" i="22"/>
  <c r="N154" i="22"/>
  <c r="M154" i="22"/>
  <c r="K154" i="22"/>
  <c r="L156" i="22"/>
  <c r="J156" i="22"/>
  <c r="N156" i="22"/>
  <c r="M156" i="22"/>
  <c r="K156" i="22"/>
  <c r="L158" i="22"/>
  <c r="J158" i="22"/>
  <c r="N158" i="22"/>
  <c r="M158" i="22"/>
  <c r="K158" i="22"/>
  <c r="L160" i="22"/>
  <c r="J160" i="22"/>
  <c r="N160" i="22"/>
  <c r="M160" i="22"/>
  <c r="K160" i="22"/>
  <c r="M14" i="26"/>
  <c r="L14" i="26"/>
  <c r="I14" i="26"/>
  <c r="J14" i="26"/>
  <c r="K14" i="26"/>
  <c r="L58" i="26"/>
  <c r="K58" i="26"/>
  <c r="J58" i="26"/>
  <c r="I58" i="26"/>
  <c r="M58" i="26"/>
  <c r="M81" i="26"/>
  <c r="L81" i="26"/>
  <c r="K81" i="26"/>
  <c r="J81" i="26"/>
  <c r="I81" i="26"/>
  <c r="M159" i="28"/>
  <c r="L159" i="28"/>
  <c r="K159" i="28"/>
  <c r="J159" i="28"/>
  <c r="I159" i="28"/>
  <c r="M31" i="26"/>
  <c r="L31" i="26"/>
  <c r="I31" i="26"/>
  <c r="K31" i="26"/>
  <c r="J31" i="26"/>
  <c r="M98" i="26"/>
  <c r="L98" i="26"/>
  <c r="K98" i="26"/>
  <c r="J98" i="26"/>
  <c r="I98" i="26"/>
  <c r="M78" i="27"/>
  <c r="L78" i="27"/>
  <c r="K78" i="27"/>
  <c r="J78" i="27"/>
  <c r="I78" i="27"/>
  <c r="M140" i="27"/>
  <c r="J140" i="27"/>
  <c r="L140" i="27"/>
  <c r="K140" i="27"/>
  <c r="I140" i="27"/>
  <c r="K26" i="28"/>
  <c r="J26" i="28"/>
  <c r="M26" i="28"/>
  <c r="L26" i="28"/>
  <c r="I26" i="28"/>
  <c r="H34" i="28"/>
  <c r="H106" i="24"/>
  <c r="J109" i="24"/>
  <c r="F127" i="24"/>
  <c r="L130" i="24"/>
  <c r="L212" i="24"/>
  <c r="H214" i="24"/>
  <c r="F258" i="24"/>
  <c r="H261" i="24"/>
  <c r="H21" i="25"/>
  <c r="H40" i="25"/>
  <c r="H77" i="25"/>
  <c r="H107" i="25"/>
  <c r="E90" i="26"/>
  <c r="D90" i="27"/>
  <c r="M59" i="28"/>
  <c r="L59" i="28"/>
  <c r="J59" i="28"/>
  <c r="K59" i="28"/>
  <c r="I59" i="28"/>
  <c r="H49" i="22"/>
  <c r="D63" i="22"/>
  <c r="H77" i="22"/>
  <c r="D91" i="22"/>
  <c r="H105" i="22"/>
  <c r="D119" i="22"/>
  <c r="H133" i="22"/>
  <c r="D147" i="22"/>
  <c r="H161" i="22"/>
  <c r="H9" i="24"/>
  <c r="L13" i="24"/>
  <c r="J15" i="24"/>
  <c r="H17" i="24"/>
  <c r="L21" i="24"/>
  <c r="L32" i="24"/>
  <c r="J34" i="24"/>
  <c r="H36" i="24"/>
  <c r="L40" i="24"/>
  <c r="J42" i="24"/>
  <c r="L75" i="24"/>
  <c r="H77" i="24"/>
  <c r="J85" i="24"/>
  <c r="H98" i="24"/>
  <c r="J101" i="24"/>
  <c r="F108" i="24"/>
  <c r="F219" i="24"/>
  <c r="J214" i="24"/>
  <c r="F216" i="24"/>
  <c r="L217" i="24"/>
  <c r="F15" i="25"/>
  <c r="F34" i="25"/>
  <c r="J65" i="25"/>
  <c r="H86" i="25"/>
  <c r="F99" i="25"/>
  <c r="M38" i="26"/>
  <c r="L38" i="26"/>
  <c r="K38" i="26"/>
  <c r="J38" i="26"/>
  <c r="I38" i="26"/>
  <c r="M83" i="26"/>
  <c r="L83" i="26"/>
  <c r="I83" i="26"/>
  <c r="J83" i="26"/>
  <c r="K83" i="26"/>
  <c r="M136" i="26"/>
  <c r="L136" i="26"/>
  <c r="K136" i="26"/>
  <c r="J136" i="26"/>
  <c r="I136" i="26"/>
  <c r="M150" i="26"/>
  <c r="L150" i="26"/>
  <c r="K150" i="26"/>
  <c r="J150" i="26"/>
  <c r="I150" i="26"/>
  <c r="M9" i="27"/>
  <c r="L9" i="27"/>
  <c r="K9" i="27"/>
  <c r="J9" i="27"/>
  <c r="I9" i="27"/>
  <c r="M23" i="27"/>
  <c r="L23" i="27"/>
  <c r="K23" i="27"/>
  <c r="I23" i="27"/>
  <c r="J23" i="27"/>
  <c r="M38" i="27"/>
  <c r="L38" i="27"/>
  <c r="K38" i="27"/>
  <c r="J38" i="27"/>
  <c r="I38" i="27"/>
  <c r="M98" i="27"/>
  <c r="L98" i="27"/>
  <c r="K98" i="27"/>
  <c r="J98" i="27"/>
  <c r="I98" i="27"/>
  <c r="F13" i="30"/>
  <c r="L79" i="30"/>
  <c r="L97" i="24"/>
  <c r="J99" i="24"/>
  <c r="H101" i="24"/>
  <c r="L105" i="24"/>
  <c r="J107" i="24"/>
  <c r="H109" i="24"/>
  <c r="J18" i="25"/>
  <c r="H34" i="25"/>
  <c r="J40" i="25"/>
  <c r="J57" i="25"/>
  <c r="L65" i="25"/>
  <c r="F79" i="25"/>
  <c r="L82" i="25"/>
  <c r="H99" i="25"/>
  <c r="J102" i="25"/>
  <c r="F109" i="25"/>
  <c r="M23" i="26"/>
  <c r="L23" i="26"/>
  <c r="I23" i="26"/>
  <c r="J23" i="26"/>
  <c r="K23" i="26"/>
  <c r="L50" i="26"/>
  <c r="K50" i="26"/>
  <c r="J50" i="26"/>
  <c r="I50" i="26"/>
  <c r="M50" i="26"/>
  <c r="M89" i="26"/>
  <c r="L89" i="26"/>
  <c r="K89" i="26"/>
  <c r="J89" i="26"/>
  <c r="I89" i="26"/>
  <c r="M92" i="26"/>
  <c r="L92" i="26"/>
  <c r="I92" i="26"/>
  <c r="K92" i="26"/>
  <c r="J92" i="26"/>
  <c r="F104" i="26"/>
  <c r="M121" i="26"/>
  <c r="L121" i="26"/>
  <c r="K121" i="26"/>
  <c r="I121" i="26"/>
  <c r="J121" i="26"/>
  <c r="E90" i="27"/>
  <c r="M157" i="27"/>
  <c r="J157" i="27"/>
  <c r="L157" i="27"/>
  <c r="K157" i="27"/>
  <c r="I157" i="27"/>
  <c r="J41" i="30"/>
  <c r="H43" i="24"/>
  <c r="J98" i="24"/>
  <c r="H100" i="24"/>
  <c r="L104" i="24"/>
  <c r="J106" i="24"/>
  <c r="H108" i="24"/>
  <c r="H9" i="25"/>
  <c r="H12" i="25"/>
  <c r="H13" i="25"/>
  <c r="H15" i="25"/>
  <c r="J21" i="25"/>
  <c r="H32" i="25"/>
  <c r="J38" i="25"/>
  <c r="F42" i="25"/>
  <c r="F53" i="25"/>
  <c r="L54" i="25"/>
  <c r="H61" i="25"/>
  <c r="J64" i="25"/>
  <c r="L76" i="25"/>
  <c r="H78" i="25"/>
  <c r="J86" i="25"/>
  <c r="F98" i="25"/>
  <c r="L101" i="25"/>
  <c r="M46" i="26"/>
  <c r="L46" i="26"/>
  <c r="K46" i="26"/>
  <c r="J46" i="26"/>
  <c r="I46" i="26"/>
  <c r="L75" i="26"/>
  <c r="K75" i="26"/>
  <c r="J75" i="26"/>
  <c r="I75" i="26"/>
  <c r="M75" i="26"/>
  <c r="F90" i="26"/>
  <c r="M12" i="27"/>
  <c r="L12" i="27"/>
  <c r="K12" i="27"/>
  <c r="J12" i="27"/>
  <c r="I12" i="27"/>
  <c r="H20" i="27"/>
  <c r="M40" i="27"/>
  <c r="L40" i="27"/>
  <c r="K40" i="27"/>
  <c r="J40" i="27"/>
  <c r="I40" i="27"/>
  <c r="H48" i="27"/>
  <c r="E104" i="27"/>
  <c r="M117" i="27"/>
  <c r="L117" i="27"/>
  <c r="K117" i="27"/>
  <c r="J117" i="27"/>
  <c r="I117" i="27"/>
  <c r="F163" i="30"/>
  <c r="H97" i="24"/>
  <c r="L101" i="24"/>
  <c r="J103" i="24"/>
  <c r="H105" i="24"/>
  <c r="L109" i="24"/>
  <c r="J10" i="25"/>
  <c r="J11" i="25"/>
  <c r="J13" i="25"/>
  <c r="H14" i="25"/>
  <c r="L16" i="25"/>
  <c r="H20" i="25"/>
  <c r="L104" i="25"/>
  <c r="J32" i="25"/>
  <c r="F36" i="25"/>
  <c r="L38" i="25"/>
  <c r="H42" i="25"/>
  <c r="H53" i="25"/>
  <c r="J56" i="25"/>
  <c r="F63" i="25"/>
  <c r="J78" i="25"/>
  <c r="F80" i="25"/>
  <c r="L81" i="25"/>
  <c r="J103" i="25"/>
  <c r="L15" i="26"/>
  <c r="K15" i="26"/>
  <c r="J15" i="26"/>
  <c r="I15" i="26"/>
  <c r="M15" i="26"/>
  <c r="G34" i="26"/>
  <c r="M55" i="26"/>
  <c r="L55" i="26"/>
  <c r="K55" i="26"/>
  <c r="J55" i="26"/>
  <c r="I55" i="26"/>
  <c r="M57" i="26"/>
  <c r="L57" i="26"/>
  <c r="I57" i="26"/>
  <c r="K57" i="26"/>
  <c r="J57" i="26"/>
  <c r="D76" i="26"/>
  <c r="L84" i="26"/>
  <c r="K84" i="26"/>
  <c r="J84" i="26"/>
  <c r="I84" i="26"/>
  <c r="M84" i="26"/>
  <c r="M29" i="27"/>
  <c r="L29" i="27"/>
  <c r="K29" i="27"/>
  <c r="J29" i="27"/>
  <c r="I29" i="27"/>
  <c r="M52" i="27"/>
  <c r="L52" i="27"/>
  <c r="K52" i="27"/>
  <c r="J52" i="27"/>
  <c r="I52" i="27"/>
  <c r="M107" i="27"/>
  <c r="L107" i="27"/>
  <c r="K107" i="27"/>
  <c r="J107" i="27"/>
  <c r="I107" i="27"/>
  <c r="F132" i="27"/>
  <c r="M88" i="28"/>
  <c r="L88" i="28"/>
  <c r="K88" i="28"/>
  <c r="J88" i="28"/>
  <c r="I88" i="28"/>
  <c r="H87" i="30"/>
  <c r="H54" i="30"/>
  <c r="L98" i="24"/>
  <c r="J100" i="24"/>
  <c r="H102" i="24"/>
  <c r="L106" i="24"/>
  <c r="J108" i="24"/>
  <c r="L9" i="25"/>
  <c r="L11" i="25"/>
  <c r="J12" i="25"/>
  <c r="J15" i="25"/>
  <c r="F19" i="25"/>
  <c r="L21" i="25"/>
  <c r="H31" i="25"/>
  <c r="J37" i="25"/>
  <c r="F41" i="25"/>
  <c r="L43" i="25"/>
  <c r="F55" i="25"/>
  <c r="H58" i="25"/>
  <c r="H80" i="25"/>
  <c r="J83" i="25"/>
  <c r="L103" i="25"/>
  <c r="H105" i="25"/>
  <c r="L24" i="26"/>
  <c r="K24" i="26"/>
  <c r="J24" i="26"/>
  <c r="I24" i="26"/>
  <c r="M24" i="26"/>
  <c r="M64" i="26"/>
  <c r="L64" i="26"/>
  <c r="K64" i="26"/>
  <c r="J64" i="26"/>
  <c r="I64" i="26"/>
  <c r="M66" i="26"/>
  <c r="L66" i="26"/>
  <c r="I66" i="26"/>
  <c r="J66" i="26"/>
  <c r="K66" i="26"/>
  <c r="E76" i="26"/>
  <c r="L93" i="26"/>
  <c r="K93" i="26"/>
  <c r="J93" i="26"/>
  <c r="I93" i="26"/>
  <c r="M93" i="26"/>
  <c r="M69" i="27"/>
  <c r="L69" i="27"/>
  <c r="K69" i="27"/>
  <c r="J69" i="27"/>
  <c r="I69" i="27"/>
  <c r="M92" i="27"/>
  <c r="L92" i="27"/>
  <c r="K92" i="27"/>
  <c r="I92" i="27"/>
  <c r="J92" i="27"/>
  <c r="M151" i="28"/>
  <c r="L151" i="28"/>
  <c r="K151" i="28"/>
  <c r="J151" i="28"/>
  <c r="I151" i="28"/>
  <c r="H21" i="30"/>
  <c r="F188" i="30"/>
  <c r="J15" i="31"/>
  <c r="L76" i="24"/>
  <c r="J97" i="24"/>
  <c r="H99" i="24"/>
  <c r="L103" i="24"/>
  <c r="J105" i="24"/>
  <c r="H107" i="24"/>
  <c r="L10" i="25"/>
  <c r="L13" i="25"/>
  <c r="J19" i="25"/>
  <c r="L32" i="25"/>
  <c r="H36" i="25"/>
  <c r="J42" i="25"/>
  <c r="F60" i="25"/>
  <c r="L63" i="25"/>
  <c r="J75" i="25"/>
  <c r="F82" i="25"/>
  <c r="H85" i="25"/>
  <c r="H97" i="25"/>
  <c r="J105" i="25"/>
  <c r="F107" i="25"/>
  <c r="L108" i="25"/>
  <c r="F20" i="26"/>
  <c r="L32" i="26"/>
  <c r="K32" i="26"/>
  <c r="J32" i="26"/>
  <c r="I32" i="26"/>
  <c r="M32" i="26"/>
  <c r="C62" i="26"/>
  <c r="M72" i="26"/>
  <c r="L72" i="26"/>
  <c r="K72" i="26"/>
  <c r="J72" i="26"/>
  <c r="I72" i="26"/>
  <c r="M74" i="26"/>
  <c r="L74" i="26"/>
  <c r="I74" i="26"/>
  <c r="K74" i="26"/>
  <c r="J74" i="26"/>
  <c r="L101" i="26"/>
  <c r="K101" i="26"/>
  <c r="J101" i="26"/>
  <c r="I101" i="26"/>
  <c r="M101" i="26"/>
  <c r="M81" i="27"/>
  <c r="L81" i="27"/>
  <c r="K81" i="27"/>
  <c r="J81" i="27"/>
  <c r="I81" i="27"/>
  <c r="M109" i="27"/>
  <c r="L109" i="27"/>
  <c r="K109" i="27"/>
  <c r="J109" i="27"/>
  <c r="I109" i="27"/>
  <c r="F34" i="28"/>
  <c r="M80" i="28"/>
  <c r="L80" i="28"/>
  <c r="K80" i="28"/>
  <c r="I80" i="28"/>
  <c r="J80" i="28"/>
  <c r="F191" i="30"/>
  <c r="H10" i="25"/>
  <c r="F12" i="25"/>
  <c r="L14" i="25"/>
  <c r="J16" i="25"/>
  <c r="H18" i="25"/>
  <c r="F20" i="25"/>
  <c r="F31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J100" i="25"/>
  <c r="H102" i="25"/>
  <c r="F104" i="25"/>
  <c r="J108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H34" i="26"/>
  <c r="J26" i="26"/>
  <c r="I26" i="26"/>
  <c r="M43" i="26"/>
  <c r="L43" i="26"/>
  <c r="K43" i="26"/>
  <c r="J43" i="26"/>
  <c r="I43" i="26"/>
  <c r="M52" i="26"/>
  <c r="L52" i="26"/>
  <c r="K52" i="26"/>
  <c r="I52" i="26"/>
  <c r="J52" i="26"/>
  <c r="M60" i="26"/>
  <c r="L60" i="26"/>
  <c r="K60" i="26"/>
  <c r="I60" i="26"/>
  <c r="J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29" i="26"/>
  <c r="L129" i="26"/>
  <c r="K129" i="26"/>
  <c r="J129" i="26"/>
  <c r="I129" i="26"/>
  <c r="M158" i="26"/>
  <c r="L158" i="26"/>
  <c r="K158" i="26"/>
  <c r="J158" i="26"/>
  <c r="I158" i="26"/>
  <c r="M31" i="27"/>
  <c r="L31" i="27"/>
  <c r="K31" i="27"/>
  <c r="J31" i="27"/>
  <c r="I31" i="27"/>
  <c r="M60" i="27"/>
  <c r="L60" i="27"/>
  <c r="K60" i="27"/>
  <c r="J60" i="27"/>
  <c r="I60" i="27"/>
  <c r="C90" i="27"/>
  <c r="M89" i="27"/>
  <c r="L89" i="27"/>
  <c r="K89" i="27"/>
  <c r="J89" i="27"/>
  <c r="I89" i="27"/>
  <c r="F104" i="27"/>
  <c r="M100" i="27"/>
  <c r="L100" i="27"/>
  <c r="K100" i="27"/>
  <c r="J100" i="27"/>
  <c r="I100" i="27"/>
  <c r="M129" i="27"/>
  <c r="L129" i="27"/>
  <c r="K129" i="27"/>
  <c r="J129" i="27"/>
  <c r="I129" i="27"/>
  <c r="K150" i="27"/>
  <c r="J150" i="27"/>
  <c r="M150" i="27"/>
  <c r="L150" i="27"/>
  <c r="I150" i="27"/>
  <c r="J12" i="28"/>
  <c r="I12" i="28"/>
  <c r="M12" i="28"/>
  <c r="L12" i="28"/>
  <c r="H20" i="28"/>
  <c r="K12" i="28"/>
  <c r="E34" i="28"/>
  <c r="M45" i="28"/>
  <c r="L45" i="28"/>
  <c r="K45" i="28"/>
  <c r="I45" i="28"/>
  <c r="J45" i="28"/>
  <c r="M149" i="28"/>
  <c r="L149" i="28"/>
  <c r="K149" i="28"/>
  <c r="J149" i="28"/>
  <c r="I149" i="28"/>
  <c r="J11" i="30"/>
  <c r="H16" i="30"/>
  <c r="L31" i="30"/>
  <c r="J36" i="30"/>
  <c r="F79" i="30"/>
  <c r="J57" i="30"/>
  <c r="F61" i="30"/>
  <c r="F86" i="30"/>
  <c r="J109" i="30"/>
  <c r="J187" i="30"/>
  <c r="L238" i="30"/>
  <c r="J53" i="25"/>
  <c r="H55" i="25"/>
  <c r="F57" i="25"/>
  <c r="L59" i="25"/>
  <c r="J61" i="25"/>
  <c r="H63" i="25"/>
  <c r="F65" i="25"/>
  <c r="F76" i="25"/>
  <c r="L78" i="25"/>
  <c r="J80" i="25"/>
  <c r="H82" i="25"/>
  <c r="F84" i="25"/>
  <c r="J99" i="25"/>
  <c r="H101" i="25"/>
  <c r="F103" i="25"/>
  <c r="J107" i="25"/>
  <c r="H109" i="25"/>
  <c r="K10" i="26"/>
  <c r="J10" i="26"/>
  <c r="I10" i="26"/>
  <c r="M10" i="26"/>
  <c r="L10" i="26"/>
  <c r="K18" i="26"/>
  <c r="J18" i="26"/>
  <c r="I18" i="26"/>
  <c r="M18" i="26"/>
  <c r="L18" i="26"/>
  <c r="C34" i="26"/>
  <c r="K27" i="26"/>
  <c r="J27" i="26"/>
  <c r="I27" i="26"/>
  <c r="M27" i="26"/>
  <c r="L27" i="26"/>
  <c r="K36" i="26"/>
  <c r="J36" i="26"/>
  <c r="I36" i="26"/>
  <c r="M36" i="26"/>
  <c r="L36" i="26"/>
  <c r="D48" i="26"/>
  <c r="K44" i="26"/>
  <c r="J44" i="26"/>
  <c r="I44" i="26"/>
  <c r="M44" i="26"/>
  <c r="L44" i="26"/>
  <c r="K53" i="26"/>
  <c r="J53" i="26"/>
  <c r="I53" i="26"/>
  <c r="M53" i="26"/>
  <c r="L53" i="26"/>
  <c r="E62" i="26"/>
  <c r="K61" i="26"/>
  <c r="J61" i="26"/>
  <c r="I61" i="26"/>
  <c r="M61" i="26"/>
  <c r="L61" i="26"/>
  <c r="F76" i="26"/>
  <c r="K70" i="26"/>
  <c r="J70" i="26"/>
  <c r="I70" i="26"/>
  <c r="M70" i="26"/>
  <c r="L70" i="26"/>
  <c r="K79" i="26"/>
  <c r="J79" i="26"/>
  <c r="I79" i="26"/>
  <c r="M79" i="26"/>
  <c r="L79" i="26"/>
  <c r="G90" i="26"/>
  <c r="K87" i="26"/>
  <c r="J87" i="26"/>
  <c r="I87" i="26"/>
  <c r="M87" i="26"/>
  <c r="L87" i="26"/>
  <c r="H104" i="26"/>
  <c r="K96" i="26"/>
  <c r="J96" i="26"/>
  <c r="I96" i="26"/>
  <c r="M96" i="26"/>
  <c r="L96" i="26"/>
  <c r="C118" i="26"/>
  <c r="M115" i="26"/>
  <c r="L115" i="26"/>
  <c r="K115" i="26"/>
  <c r="J115" i="26"/>
  <c r="I115" i="26"/>
  <c r="G132" i="26"/>
  <c r="M144" i="26"/>
  <c r="L144" i="26"/>
  <c r="K144" i="26"/>
  <c r="J144" i="26"/>
  <c r="I144" i="26"/>
  <c r="M155" i="26"/>
  <c r="L155" i="26"/>
  <c r="K155" i="26"/>
  <c r="J155" i="26"/>
  <c r="I155" i="26"/>
  <c r="M17" i="27"/>
  <c r="L17" i="27"/>
  <c r="K17" i="27"/>
  <c r="J17" i="27"/>
  <c r="I17" i="27"/>
  <c r="G34" i="27"/>
  <c r="M46" i="27"/>
  <c r="L46" i="27"/>
  <c r="K46" i="27"/>
  <c r="J46" i="27"/>
  <c r="I46" i="27"/>
  <c r="M57" i="27"/>
  <c r="L57" i="27"/>
  <c r="K57" i="27"/>
  <c r="J57" i="27"/>
  <c r="I57" i="27"/>
  <c r="C76" i="27"/>
  <c r="M86" i="27"/>
  <c r="L86" i="27"/>
  <c r="K86" i="27"/>
  <c r="J86" i="27"/>
  <c r="I86" i="27"/>
  <c r="M115" i="27"/>
  <c r="L115" i="27"/>
  <c r="K115" i="27"/>
  <c r="J115" i="27"/>
  <c r="I115" i="27"/>
  <c r="G132" i="27"/>
  <c r="M126" i="27"/>
  <c r="L126" i="27"/>
  <c r="K126" i="27"/>
  <c r="J126" i="27"/>
  <c r="I126" i="27"/>
  <c r="M128" i="28"/>
  <c r="L128" i="28"/>
  <c r="K128" i="28"/>
  <c r="J128" i="28"/>
  <c r="I128" i="28"/>
  <c r="M140" i="28"/>
  <c r="L140" i="28"/>
  <c r="K140" i="28"/>
  <c r="J140" i="28"/>
  <c r="I140" i="28"/>
  <c r="F77" i="30"/>
  <c r="F18" i="31"/>
  <c r="F16" i="25"/>
  <c r="L18" i="25"/>
  <c r="J20" i="25"/>
  <c r="J31" i="25"/>
  <c r="H33" i="25"/>
  <c r="F35" i="25"/>
  <c r="L37" i="25"/>
  <c r="J39" i="25"/>
  <c r="H41" i="25"/>
  <c r="F43" i="25"/>
  <c r="F54" i="25"/>
  <c r="J58" i="25"/>
  <c r="H60" i="25"/>
  <c r="F62" i="25"/>
  <c r="J77" i="25"/>
  <c r="H79" i="25"/>
  <c r="F81" i="25"/>
  <c r="J85" i="25"/>
  <c r="H87" i="25"/>
  <c r="H98" i="25"/>
  <c r="F100" i="25"/>
  <c r="J104" i="25"/>
  <c r="H106" i="25"/>
  <c r="F108" i="25"/>
  <c r="C20" i="26"/>
  <c r="J13" i="26"/>
  <c r="I13" i="26"/>
  <c r="L13" i="26"/>
  <c r="M13" i="26"/>
  <c r="K13" i="26"/>
  <c r="J22" i="26"/>
  <c r="I22" i="26"/>
  <c r="L22" i="26"/>
  <c r="M22" i="26"/>
  <c r="K22" i="26"/>
  <c r="D34" i="26"/>
  <c r="J30" i="26"/>
  <c r="I30" i="26"/>
  <c r="L30" i="26"/>
  <c r="K30" i="26"/>
  <c r="M30" i="26"/>
  <c r="J39" i="26"/>
  <c r="I39" i="26"/>
  <c r="L39" i="26"/>
  <c r="M39" i="26"/>
  <c r="K39" i="26"/>
  <c r="E48" i="26"/>
  <c r="J47" i="26"/>
  <c r="I47" i="26"/>
  <c r="L47" i="26"/>
  <c r="K47" i="26"/>
  <c r="M47" i="26"/>
  <c r="F62" i="26"/>
  <c r="J56" i="26"/>
  <c r="I56" i="26"/>
  <c r="L56" i="26"/>
  <c r="K56" i="26"/>
  <c r="M56" i="26"/>
  <c r="J65" i="26"/>
  <c r="I65" i="26"/>
  <c r="L65" i="26"/>
  <c r="M65" i="26"/>
  <c r="K65" i="26"/>
  <c r="G76" i="26"/>
  <c r="J73" i="26"/>
  <c r="I73" i="26"/>
  <c r="L73" i="26"/>
  <c r="M73" i="26"/>
  <c r="K73" i="26"/>
  <c r="J82" i="26"/>
  <c r="I82" i="26"/>
  <c r="H90" i="26"/>
  <c r="L82" i="26"/>
  <c r="M82" i="26"/>
  <c r="K82" i="26"/>
  <c r="J99" i="26"/>
  <c r="I99" i="26"/>
  <c r="L99" i="26"/>
  <c r="K99" i="26"/>
  <c r="M99" i="26"/>
  <c r="J102" i="26"/>
  <c r="I102" i="26"/>
  <c r="L102" i="26"/>
  <c r="M102" i="26"/>
  <c r="K102" i="26"/>
  <c r="L103" i="26"/>
  <c r="K103" i="26"/>
  <c r="J103" i="26"/>
  <c r="I103" i="26"/>
  <c r="M103" i="26"/>
  <c r="F118" i="26"/>
  <c r="M124" i="26"/>
  <c r="L124" i="26"/>
  <c r="K124" i="26"/>
  <c r="J124" i="26"/>
  <c r="H132" i="26"/>
  <c r="I124" i="26"/>
  <c r="M153" i="26"/>
  <c r="L153" i="26"/>
  <c r="K153" i="26"/>
  <c r="J153" i="26"/>
  <c r="I153" i="26"/>
  <c r="M26" i="27"/>
  <c r="L26" i="27"/>
  <c r="K26" i="27"/>
  <c r="J26" i="27"/>
  <c r="H34" i="27"/>
  <c r="I26" i="27"/>
  <c r="M55" i="27"/>
  <c r="L55" i="27"/>
  <c r="K55" i="27"/>
  <c r="J55" i="27"/>
  <c r="I55" i="27"/>
  <c r="M66" i="27"/>
  <c r="L66" i="27"/>
  <c r="K66" i="27"/>
  <c r="J66" i="27"/>
  <c r="I66" i="27"/>
  <c r="D76" i="27"/>
  <c r="M95" i="27"/>
  <c r="L95" i="27"/>
  <c r="K95" i="27"/>
  <c r="J95" i="27"/>
  <c r="I95" i="27"/>
  <c r="E118" i="27"/>
  <c r="M124" i="27"/>
  <c r="L124" i="27"/>
  <c r="K124" i="27"/>
  <c r="J124" i="27"/>
  <c r="I124" i="27"/>
  <c r="H132" i="27"/>
  <c r="E146" i="27"/>
  <c r="K141" i="27"/>
  <c r="J141" i="27"/>
  <c r="M141" i="27"/>
  <c r="L141" i="27"/>
  <c r="I141" i="27"/>
  <c r="E132" i="28"/>
  <c r="L9" i="30"/>
  <c r="H13" i="30"/>
  <c r="F18" i="30"/>
  <c r="L34" i="30"/>
  <c r="H38" i="30"/>
  <c r="H59" i="30"/>
  <c r="F64" i="30"/>
  <c r="H77" i="30"/>
  <c r="F171" i="30"/>
  <c r="J9" i="25"/>
  <c r="H11" i="25"/>
  <c r="F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I8" i="26"/>
  <c r="K8" i="26"/>
  <c r="L8" i="26"/>
  <c r="M8" i="26"/>
  <c r="J8" i="26"/>
  <c r="D20" i="26"/>
  <c r="I16" i="26"/>
  <c r="K16" i="26"/>
  <c r="J16" i="26"/>
  <c r="M16" i="26"/>
  <c r="L16" i="26"/>
  <c r="I25" i="26"/>
  <c r="K25" i="26"/>
  <c r="M25" i="26"/>
  <c r="L25" i="26"/>
  <c r="J25" i="26"/>
  <c r="E34" i="26"/>
  <c r="I33" i="26"/>
  <c r="K33" i="26"/>
  <c r="M33" i="26"/>
  <c r="L33" i="26"/>
  <c r="J33" i="26"/>
  <c r="F48" i="26"/>
  <c r="I42" i="26"/>
  <c r="K42" i="26"/>
  <c r="M42" i="26"/>
  <c r="L42" i="26"/>
  <c r="J42" i="26"/>
  <c r="I51" i="26"/>
  <c r="K51" i="26"/>
  <c r="M51" i="26"/>
  <c r="L51" i="26"/>
  <c r="J51" i="26"/>
  <c r="G62" i="26"/>
  <c r="I59" i="26"/>
  <c r="K59" i="26"/>
  <c r="L59" i="26"/>
  <c r="J59" i="26"/>
  <c r="M59" i="26"/>
  <c r="I68" i="26"/>
  <c r="H76" i="26"/>
  <c r="K68" i="26"/>
  <c r="J68" i="26"/>
  <c r="M68" i="26"/>
  <c r="L68" i="26"/>
  <c r="I85" i="26"/>
  <c r="K85" i="26"/>
  <c r="J85" i="26"/>
  <c r="M85" i="26"/>
  <c r="L85" i="26"/>
  <c r="I94" i="26"/>
  <c r="K94" i="26"/>
  <c r="M94" i="26"/>
  <c r="J94" i="26"/>
  <c r="L94" i="26"/>
  <c r="M107" i="26"/>
  <c r="K107" i="26"/>
  <c r="J107" i="26"/>
  <c r="I107" i="26"/>
  <c r="L107" i="26"/>
  <c r="G118" i="26"/>
  <c r="F20" i="27"/>
  <c r="M64" i="27"/>
  <c r="L64" i="27"/>
  <c r="K64" i="27"/>
  <c r="J64" i="27"/>
  <c r="I64" i="27"/>
  <c r="M74" i="27"/>
  <c r="L74" i="27"/>
  <c r="K74" i="27"/>
  <c r="I74" i="27"/>
  <c r="J74" i="27"/>
  <c r="M103" i="27"/>
  <c r="L103" i="27"/>
  <c r="K103" i="27"/>
  <c r="J103" i="27"/>
  <c r="I103" i="27"/>
  <c r="F118" i="27"/>
  <c r="K52" i="28"/>
  <c r="J52" i="28"/>
  <c r="I52" i="28"/>
  <c r="M52" i="28"/>
  <c r="L52" i="28"/>
  <c r="M157" i="28"/>
  <c r="L157" i="28"/>
  <c r="K157" i="28"/>
  <c r="J157" i="28"/>
  <c r="I157" i="28"/>
  <c r="L105" i="30"/>
  <c r="F119" i="30"/>
  <c r="F277" i="30"/>
  <c r="F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M11" i="26"/>
  <c r="J11" i="26"/>
  <c r="L11" i="26"/>
  <c r="K11" i="26"/>
  <c r="I11" i="26"/>
  <c r="E20" i="26"/>
  <c r="M19" i="26"/>
  <c r="J19" i="26"/>
  <c r="L19" i="26"/>
  <c r="K19" i="26"/>
  <c r="I19" i="26"/>
  <c r="F34" i="26"/>
  <c r="M28" i="26"/>
  <c r="J28" i="26"/>
  <c r="K28" i="26"/>
  <c r="I28" i="26"/>
  <c r="L28" i="26"/>
  <c r="M37" i="26"/>
  <c r="J37" i="26"/>
  <c r="I37" i="26"/>
  <c r="L37" i="26"/>
  <c r="K37" i="26"/>
  <c r="G48" i="26"/>
  <c r="M45" i="26"/>
  <c r="J45" i="26"/>
  <c r="K45" i="26"/>
  <c r="I45" i="26"/>
  <c r="L45" i="26"/>
  <c r="H62" i="26"/>
  <c r="M54" i="26"/>
  <c r="J54" i="26"/>
  <c r="I54" i="26"/>
  <c r="L54" i="26"/>
  <c r="K54" i="26"/>
  <c r="M71" i="26"/>
  <c r="J71" i="26"/>
  <c r="L71" i="26"/>
  <c r="K71" i="26"/>
  <c r="I71" i="26"/>
  <c r="M80" i="26"/>
  <c r="J80" i="26"/>
  <c r="L80" i="26"/>
  <c r="K80" i="26"/>
  <c r="I80" i="26"/>
  <c r="M88" i="26"/>
  <c r="J88" i="26"/>
  <c r="L88" i="26"/>
  <c r="K88" i="26"/>
  <c r="I88" i="26"/>
  <c r="C104" i="26"/>
  <c r="M97" i="26"/>
  <c r="J97" i="26"/>
  <c r="K97" i="26"/>
  <c r="I97" i="26"/>
  <c r="L97" i="26"/>
  <c r="M110" i="26"/>
  <c r="L110" i="26"/>
  <c r="J110" i="26"/>
  <c r="I110" i="26"/>
  <c r="H118" i="26"/>
  <c r="K110" i="26"/>
  <c r="M112" i="26"/>
  <c r="L112" i="26"/>
  <c r="K112" i="26"/>
  <c r="J112" i="26"/>
  <c r="I112" i="26"/>
  <c r="M141" i="26"/>
  <c r="L141" i="26"/>
  <c r="K141" i="26"/>
  <c r="J141" i="26"/>
  <c r="I141" i="26"/>
  <c r="C160" i="26"/>
  <c r="G20" i="27"/>
  <c r="M14" i="27"/>
  <c r="L14" i="27"/>
  <c r="K14" i="27"/>
  <c r="J14" i="27"/>
  <c r="I14" i="27"/>
  <c r="M43" i="27"/>
  <c r="L43" i="27"/>
  <c r="K43" i="27"/>
  <c r="J43" i="27"/>
  <c r="I43" i="27"/>
  <c r="C62" i="27"/>
  <c r="M72" i="27"/>
  <c r="L72" i="27"/>
  <c r="K72" i="27"/>
  <c r="J72" i="27"/>
  <c r="I72" i="27"/>
  <c r="M83" i="27"/>
  <c r="L83" i="27"/>
  <c r="K83" i="27"/>
  <c r="J83" i="27"/>
  <c r="I83" i="27"/>
  <c r="D104" i="27"/>
  <c r="G118" i="27"/>
  <c r="M112" i="27"/>
  <c r="L112" i="27"/>
  <c r="K112" i="27"/>
  <c r="J112" i="27"/>
  <c r="I112" i="27"/>
  <c r="M149" i="27"/>
  <c r="J149" i="27"/>
  <c r="L149" i="27"/>
  <c r="K149" i="27"/>
  <c r="I149" i="27"/>
  <c r="M11" i="28"/>
  <c r="L11" i="28"/>
  <c r="I11" i="28"/>
  <c r="K11" i="28"/>
  <c r="J11" i="28"/>
  <c r="M28" i="28"/>
  <c r="L28" i="28"/>
  <c r="I28" i="28"/>
  <c r="K28" i="28"/>
  <c r="J28" i="28"/>
  <c r="K69" i="28"/>
  <c r="J69" i="28"/>
  <c r="I69" i="28"/>
  <c r="M69" i="28"/>
  <c r="L69" i="28"/>
  <c r="D90" i="28"/>
  <c r="M120" i="28"/>
  <c r="L120" i="28"/>
  <c r="K120" i="28"/>
  <c r="J120" i="28"/>
  <c r="I120" i="28"/>
  <c r="F10" i="30"/>
  <c r="J19" i="30"/>
  <c r="L39" i="30"/>
  <c r="F56" i="30"/>
  <c r="J85" i="30"/>
  <c r="H119" i="30"/>
  <c r="L277" i="30"/>
  <c r="L113" i="26"/>
  <c r="K113" i="26"/>
  <c r="J113" i="26"/>
  <c r="I113" i="26"/>
  <c r="M113" i="26"/>
  <c r="L122" i="26"/>
  <c r="K122" i="26"/>
  <c r="J122" i="26"/>
  <c r="I122" i="26"/>
  <c r="M122" i="26"/>
  <c r="L130" i="26"/>
  <c r="K130" i="26"/>
  <c r="J130" i="26"/>
  <c r="I130" i="26"/>
  <c r="M130" i="26"/>
  <c r="C146" i="26"/>
  <c r="L139" i="26"/>
  <c r="K139" i="26"/>
  <c r="J139" i="26"/>
  <c r="I139" i="26"/>
  <c r="M139" i="26"/>
  <c r="L148" i="26"/>
  <c r="K148" i="26"/>
  <c r="J148" i="26"/>
  <c r="I148" i="26"/>
  <c r="M148" i="26"/>
  <c r="D160" i="26"/>
  <c r="L156" i="26"/>
  <c r="K156" i="26"/>
  <c r="J156" i="26"/>
  <c r="I156" i="26"/>
  <c r="M156" i="26"/>
  <c r="L15" i="27"/>
  <c r="K15" i="27"/>
  <c r="J15" i="27"/>
  <c r="I15" i="27"/>
  <c r="M15" i="27"/>
  <c r="L24" i="27"/>
  <c r="K24" i="27"/>
  <c r="J24" i="27"/>
  <c r="I24" i="27"/>
  <c r="M24" i="27"/>
  <c r="L32" i="27"/>
  <c r="K32" i="27"/>
  <c r="J32" i="27"/>
  <c r="I32" i="27"/>
  <c r="M32" i="27"/>
  <c r="C48" i="27"/>
  <c r="L41" i="27"/>
  <c r="K41" i="27"/>
  <c r="J41" i="27"/>
  <c r="I41" i="27"/>
  <c r="M41" i="27"/>
  <c r="L50" i="27"/>
  <c r="K50" i="27"/>
  <c r="J50" i="27"/>
  <c r="I50" i="27"/>
  <c r="M50" i="27"/>
  <c r="D62" i="27"/>
  <c r="L58" i="27"/>
  <c r="K58" i="27"/>
  <c r="J58" i="27"/>
  <c r="I58" i="27"/>
  <c r="M58" i="27"/>
  <c r="L67" i="27"/>
  <c r="K67" i="27"/>
  <c r="J67" i="27"/>
  <c r="I67" i="27"/>
  <c r="M67" i="27"/>
  <c r="E76" i="27"/>
  <c r="L75" i="27"/>
  <c r="K75" i="27"/>
  <c r="J75" i="27"/>
  <c r="I75" i="27"/>
  <c r="M75" i="27"/>
  <c r="F90" i="27"/>
  <c r="L84" i="27"/>
  <c r="K84" i="27"/>
  <c r="J84" i="27"/>
  <c r="I84" i="27"/>
  <c r="M84" i="27"/>
  <c r="L93" i="27"/>
  <c r="K93" i="27"/>
  <c r="J93" i="27"/>
  <c r="I93" i="27"/>
  <c r="M93" i="27"/>
  <c r="G104" i="27"/>
  <c r="L101" i="27"/>
  <c r="K101" i="27"/>
  <c r="J101" i="27"/>
  <c r="I101" i="27"/>
  <c r="M101" i="27"/>
  <c r="L110" i="27"/>
  <c r="K110" i="27"/>
  <c r="J110" i="27"/>
  <c r="I110" i="27"/>
  <c r="H118" i="27"/>
  <c r="M110" i="27"/>
  <c r="L127" i="27"/>
  <c r="K127" i="27"/>
  <c r="J127" i="27"/>
  <c r="I127" i="27"/>
  <c r="M127" i="27"/>
  <c r="F146" i="27"/>
  <c r="C160" i="27"/>
  <c r="K154" i="27"/>
  <c r="M154" i="27"/>
  <c r="L154" i="27"/>
  <c r="J154" i="27"/>
  <c r="I154" i="27"/>
  <c r="K17" i="28"/>
  <c r="J17" i="28"/>
  <c r="M17" i="28"/>
  <c r="L17" i="28"/>
  <c r="I17" i="28"/>
  <c r="M25" i="28"/>
  <c r="J25" i="28"/>
  <c r="L25" i="28"/>
  <c r="K25" i="28"/>
  <c r="I25" i="28"/>
  <c r="M30" i="28"/>
  <c r="K30" i="28"/>
  <c r="L30" i="28"/>
  <c r="J30" i="28"/>
  <c r="I30" i="28"/>
  <c r="E48" i="28"/>
  <c r="M47" i="28"/>
  <c r="K47" i="28"/>
  <c r="L47" i="28"/>
  <c r="J47" i="28"/>
  <c r="I47" i="28"/>
  <c r="M65" i="28"/>
  <c r="K65" i="28"/>
  <c r="L65" i="28"/>
  <c r="J65" i="28"/>
  <c r="I65" i="28"/>
  <c r="M82" i="28"/>
  <c r="K82" i="28"/>
  <c r="L82" i="28"/>
  <c r="J82" i="28"/>
  <c r="I82" i="28"/>
  <c r="H90" i="28"/>
  <c r="M97" i="28"/>
  <c r="L97" i="28"/>
  <c r="K97" i="28"/>
  <c r="J97" i="28"/>
  <c r="I97" i="28"/>
  <c r="M108" i="28"/>
  <c r="L108" i="28"/>
  <c r="K108" i="28"/>
  <c r="J108" i="28"/>
  <c r="I108" i="28"/>
  <c r="M137" i="28"/>
  <c r="L137" i="28"/>
  <c r="K137" i="28"/>
  <c r="J137" i="28"/>
  <c r="I137" i="28"/>
  <c r="E160" i="28"/>
  <c r="F15" i="30"/>
  <c r="J33" i="30"/>
  <c r="L36" i="30"/>
  <c r="F40" i="30"/>
  <c r="H43" i="30"/>
  <c r="J83" i="30"/>
  <c r="F53" i="30"/>
  <c r="L61" i="30"/>
  <c r="H86" i="30"/>
  <c r="J99" i="30"/>
  <c r="L109" i="30"/>
  <c r="L119" i="30"/>
  <c r="F165" i="30"/>
  <c r="J191" i="30"/>
  <c r="J260" i="30"/>
  <c r="K108" i="26"/>
  <c r="J108" i="26"/>
  <c r="M108" i="26"/>
  <c r="L108" i="26"/>
  <c r="I108" i="26"/>
  <c r="K116" i="26"/>
  <c r="J116" i="26"/>
  <c r="I116" i="26"/>
  <c r="L116" i="26"/>
  <c r="M116" i="26"/>
  <c r="C132" i="26"/>
  <c r="K125" i="26"/>
  <c r="J125" i="26"/>
  <c r="I125" i="26"/>
  <c r="M125" i="26"/>
  <c r="L125" i="26"/>
  <c r="K134" i="26"/>
  <c r="J134" i="26"/>
  <c r="I134" i="26"/>
  <c r="M134" i="26"/>
  <c r="L134" i="26"/>
  <c r="D146" i="26"/>
  <c r="K142" i="26"/>
  <c r="J142" i="26"/>
  <c r="I142" i="26"/>
  <c r="M142" i="26"/>
  <c r="L142" i="26"/>
  <c r="K151" i="26"/>
  <c r="J151" i="26"/>
  <c r="I151" i="26"/>
  <c r="M151" i="26"/>
  <c r="L151" i="26"/>
  <c r="E160" i="26"/>
  <c r="K159" i="26"/>
  <c r="J159" i="26"/>
  <c r="I159" i="26"/>
  <c r="M159" i="26"/>
  <c r="L159" i="26"/>
  <c r="K10" i="27"/>
  <c r="J10" i="27"/>
  <c r="I10" i="27"/>
  <c r="M10" i="27"/>
  <c r="L10" i="27"/>
  <c r="K18" i="27"/>
  <c r="J18" i="27"/>
  <c r="I18" i="27"/>
  <c r="L18" i="27"/>
  <c r="M18" i="27"/>
  <c r="C34" i="27"/>
  <c r="K27" i="27"/>
  <c r="J27" i="27"/>
  <c r="I27" i="27"/>
  <c r="L27" i="27"/>
  <c r="M27" i="27"/>
  <c r="K36" i="27"/>
  <c r="J36" i="27"/>
  <c r="I36" i="27"/>
  <c r="M36" i="27"/>
  <c r="L36" i="27"/>
  <c r="D48" i="27"/>
  <c r="K44" i="27"/>
  <c r="J44" i="27"/>
  <c r="I44" i="27"/>
  <c r="M44" i="27"/>
  <c r="L44" i="27"/>
  <c r="K53" i="27"/>
  <c r="J53" i="27"/>
  <c r="I53" i="27"/>
  <c r="M53" i="27"/>
  <c r="L53" i="27"/>
  <c r="E62" i="27"/>
  <c r="K61" i="27"/>
  <c r="J61" i="27"/>
  <c r="I61" i="27"/>
  <c r="M61" i="27"/>
  <c r="L61" i="27"/>
  <c r="F76" i="27"/>
  <c r="K70" i="27"/>
  <c r="J70" i="27"/>
  <c r="I70" i="27"/>
  <c r="L70" i="27"/>
  <c r="M70" i="27"/>
  <c r="K79" i="27"/>
  <c r="J79" i="27"/>
  <c r="I79" i="27"/>
  <c r="M79" i="27"/>
  <c r="L79" i="27"/>
  <c r="G90" i="27"/>
  <c r="K87" i="27"/>
  <c r="J87" i="27"/>
  <c r="I87" i="27"/>
  <c r="L87" i="27"/>
  <c r="M87" i="27"/>
  <c r="K96" i="27"/>
  <c r="J96" i="27"/>
  <c r="I96" i="27"/>
  <c r="H104" i="27"/>
  <c r="M96" i="27"/>
  <c r="L96" i="27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G146" i="27"/>
  <c r="K145" i="27"/>
  <c r="L145" i="27"/>
  <c r="J145" i="27"/>
  <c r="I145" i="27"/>
  <c r="M145" i="27"/>
  <c r="F160" i="27"/>
  <c r="K9" i="28"/>
  <c r="J9" i="28"/>
  <c r="M9" i="28"/>
  <c r="L9" i="28"/>
  <c r="I9" i="28"/>
  <c r="M16" i="28"/>
  <c r="J16" i="28"/>
  <c r="L16" i="28"/>
  <c r="K16" i="28"/>
  <c r="I16" i="28"/>
  <c r="M33" i="28"/>
  <c r="L33" i="28"/>
  <c r="J33" i="28"/>
  <c r="K33" i="28"/>
  <c r="I33" i="28"/>
  <c r="M51" i="28"/>
  <c r="L51" i="28"/>
  <c r="J51" i="28"/>
  <c r="K51" i="28"/>
  <c r="I51" i="28"/>
  <c r="M68" i="28"/>
  <c r="L68" i="28"/>
  <c r="J68" i="28"/>
  <c r="K68" i="28"/>
  <c r="I68" i="28"/>
  <c r="H76" i="28"/>
  <c r="M85" i="28"/>
  <c r="L85" i="28"/>
  <c r="J85" i="28"/>
  <c r="K85" i="28"/>
  <c r="I85" i="28"/>
  <c r="M106" i="28"/>
  <c r="L106" i="28"/>
  <c r="K106" i="28"/>
  <c r="J106" i="28"/>
  <c r="I106" i="28"/>
  <c r="M116" i="28"/>
  <c r="L116" i="28"/>
  <c r="K116" i="28"/>
  <c r="J116" i="28"/>
  <c r="I116" i="28"/>
  <c r="M145" i="28"/>
  <c r="L145" i="28"/>
  <c r="K145" i="28"/>
  <c r="J145" i="28"/>
  <c r="I145" i="28"/>
  <c r="L15" i="30"/>
  <c r="F32" i="30"/>
  <c r="H35" i="30"/>
  <c r="J38" i="30"/>
  <c r="L87" i="30"/>
  <c r="L53" i="30"/>
  <c r="J63" i="30"/>
  <c r="L75" i="30"/>
  <c r="F97" i="30"/>
  <c r="L99" i="30"/>
  <c r="F103" i="30"/>
  <c r="L106" i="30"/>
  <c r="H125" i="30"/>
  <c r="L165" i="30"/>
  <c r="F192" i="30"/>
  <c r="J207" i="30"/>
  <c r="P9" i="35"/>
  <c r="O9" i="35"/>
  <c r="J111" i="26"/>
  <c r="I111" i="26"/>
  <c r="M111" i="26"/>
  <c r="L111" i="26"/>
  <c r="K111" i="26"/>
  <c r="J120" i="26"/>
  <c r="I120" i="26"/>
  <c r="M120" i="26"/>
  <c r="L120" i="26"/>
  <c r="K120" i="26"/>
  <c r="D132" i="26"/>
  <c r="J128" i="26"/>
  <c r="I128" i="26"/>
  <c r="L128" i="26"/>
  <c r="K128" i="26"/>
  <c r="M128" i="26"/>
  <c r="J137" i="26"/>
  <c r="I137" i="26"/>
  <c r="K137" i="26"/>
  <c r="M137" i="26"/>
  <c r="L137" i="26"/>
  <c r="E146" i="26"/>
  <c r="J145" i="26"/>
  <c r="I145" i="26"/>
  <c r="L145" i="26"/>
  <c r="M145" i="26"/>
  <c r="K145" i="26"/>
  <c r="F160" i="26"/>
  <c r="J154" i="26"/>
  <c r="I154" i="26"/>
  <c r="K154" i="26"/>
  <c r="L154" i="26"/>
  <c r="M154" i="26"/>
  <c r="C20" i="27"/>
  <c r="J13" i="27"/>
  <c r="I13" i="27"/>
  <c r="M13" i="27"/>
  <c r="L13" i="27"/>
  <c r="K13" i="27"/>
  <c r="J22" i="27"/>
  <c r="I22" i="27"/>
  <c r="M22" i="27"/>
  <c r="L22" i="27"/>
  <c r="K22" i="27"/>
  <c r="D34" i="27"/>
  <c r="J30" i="27"/>
  <c r="I30" i="27"/>
  <c r="L30" i="27"/>
  <c r="K30" i="27"/>
  <c r="M30" i="27"/>
  <c r="J39" i="27"/>
  <c r="I39" i="27"/>
  <c r="K39" i="27"/>
  <c r="M39" i="27"/>
  <c r="L39" i="27"/>
  <c r="E48" i="27"/>
  <c r="J47" i="27"/>
  <c r="I47" i="27"/>
  <c r="L47" i="27"/>
  <c r="K47" i="27"/>
  <c r="M47" i="27"/>
  <c r="F62" i="27"/>
  <c r="J56" i="27"/>
  <c r="I56" i="27"/>
  <c r="K56" i="27"/>
  <c r="M56" i="27"/>
  <c r="L56" i="27"/>
  <c r="J65" i="27"/>
  <c r="I65" i="27"/>
  <c r="M65" i="27"/>
  <c r="L65" i="27"/>
  <c r="K65" i="27"/>
  <c r="G76" i="27"/>
  <c r="J73" i="27"/>
  <c r="I73" i="27"/>
  <c r="M73" i="27"/>
  <c r="L73" i="27"/>
  <c r="K73" i="27"/>
  <c r="J82" i="27"/>
  <c r="I82" i="27"/>
  <c r="H90" i="27"/>
  <c r="M82" i="27"/>
  <c r="L82" i="27"/>
  <c r="K82" i="27"/>
  <c r="J99" i="27"/>
  <c r="I99" i="27"/>
  <c r="L99" i="27"/>
  <c r="K99" i="27"/>
  <c r="M99" i="27"/>
  <c r="J108" i="27"/>
  <c r="I108" i="27"/>
  <c r="K108" i="27"/>
  <c r="M108" i="27"/>
  <c r="L108" i="27"/>
  <c r="J116" i="27"/>
  <c r="I116" i="27"/>
  <c r="L116" i="27"/>
  <c r="K116" i="27"/>
  <c r="M116" i="27"/>
  <c r="C132" i="27"/>
  <c r="J125" i="27"/>
  <c r="I125" i="27"/>
  <c r="K125" i="27"/>
  <c r="L125" i="27"/>
  <c r="M125" i="27"/>
  <c r="J134" i="27"/>
  <c r="I134" i="27"/>
  <c r="M134" i="27"/>
  <c r="L134" i="27"/>
  <c r="K134" i="27"/>
  <c r="K137" i="27"/>
  <c r="J137" i="27"/>
  <c r="I137" i="27"/>
  <c r="M137" i="27"/>
  <c r="L137" i="27"/>
  <c r="G160" i="27"/>
  <c r="J153" i="27"/>
  <c r="I153" i="27"/>
  <c r="L153" i="27"/>
  <c r="K153" i="27"/>
  <c r="M153" i="27"/>
  <c r="M8" i="28"/>
  <c r="J8" i="28"/>
  <c r="K8" i="28"/>
  <c r="I8" i="28"/>
  <c r="L8" i="28"/>
  <c r="M37" i="28"/>
  <c r="L37" i="28"/>
  <c r="K37" i="28"/>
  <c r="I37" i="28"/>
  <c r="J37" i="28"/>
  <c r="M54" i="28"/>
  <c r="L54" i="28"/>
  <c r="K54" i="28"/>
  <c r="I54" i="28"/>
  <c r="J54" i="28"/>
  <c r="H62" i="28"/>
  <c r="M71" i="28"/>
  <c r="L71" i="28"/>
  <c r="K71" i="28"/>
  <c r="I71" i="28"/>
  <c r="J71" i="28"/>
  <c r="M114" i="28"/>
  <c r="L114" i="28"/>
  <c r="K114" i="28"/>
  <c r="J114" i="28"/>
  <c r="I114" i="28"/>
  <c r="M125" i="28"/>
  <c r="L125" i="28"/>
  <c r="K125" i="28"/>
  <c r="J125" i="28"/>
  <c r="I125" i="28"/>
  <c r="M154" i="28"/>
  <c r="L154" i="28"/>
  <c r="K154" i="28"/>
  <c r="J154" i="28"/>
  <c r="I154" i="28"/>
  <c r="J17" i="30"/>
  <c r="L20" i="30"/>
  <c r="F37" i="30"/>
  <c r="H40" i="30"/>
  <c r="J55" i="30"/>
  <c r="L58" i="30"/>
  <c r="J80" i="30"/>
  <c r="H82" i="30"/>
  <c r="H97" i="30"/>
  <c r="J100" i="30"/>
  <c r="H103" i="30"/>
  <c r="F127" i="30"/>
  <c r="F195" i="30"/>
  <c r="J210" i="30"/>
  <c r="H219" i="30"/>
  <c r="I106" i="26"/>
  <c r="M106" i="26"/>
  <c r="J106" i="26"/>
  <c r="L106" i="26"/>
  <c r="K106" i="26"/>
  <c r="D118" i="26"/>
  <c r="I114" i="26"/>
  <c r="M114" i="26"/>
  <c r="K114" i="26"/>
  <c r="L114" i="26"/>
  <c r="J114" i="26"/>
  <c r="I123" i="26"/>
  <c r="M123" i="26"/>
  <c r="J123" i="26"/>
  <c r="L123" i="26"/>
  <c r="K123" i="26"/>
  <c r="E132" i="26"/>
  <c r="I131" i="26"/>
  <c r="M131" i="26"/>
  <c r="L131" i="26"/>
  <c r="J131" i="26"/>
  <c r="K131" i="26"/>
  <c r="F146" i="26"/>
  <c r="I140" i="26"/>
  <c r="M140" i="26"/>
  <c r="L140" i="26"/>
  <c r="K140" i="26"/>
  <c r="J140" i="26"/>
  <c r="I149" i="26"/>
  <c r="M149" i="26"/>
  <c r="L149" i="26"/>
  <c r="K149" i="26"/>
  <c r="J149" i="26"/>
  <c r="G160" i="26"/>
  <c r="I157" i="26"/>
  <c r="M157" i="26"/>
  <c r="L157" i="26"/>
  <c r="K157" i="26"/>
  <c r="J157" i="26"/>
  <c r="I8" i="27"/>
  <c r="M8" i="27"/>
  <c r="J8" i="27"/>
  <c r="L8" i="27"/>
  <c r="K8" i="27"/>
  <c r="D20" i="27"/>
  <c r="I16" i="27"/>
  <c r="M16" i="27"/>
  <c r="K16" i="27"/>
  <c r="L16" i="27"/>
  <c r="J16" i="27"/>
  <c r="I25" i="27"/>
  <c r="M25" i="27"/>
  <c r="J25" i="27"/>
  <c r="K25" i="27"/>
  <c r="L25" i="27"/>
  <c r="E34" i="27"/>
  <c r="I33" i="27"/>
  <c r="M33" i="27"/>
  <c r="L33" i="27"/>
  <c r="K33" i="27"/>
  <c r="J33" i="27"/>
  <c r="F48" i="27"/>
  <c r="I42" i="27"/>
  <c r="M42" i="27"/>
  <c r="L42" i="27"/>
  <c r="K42" i="27"/>
  <c r="J42" i="27"/>
  <c r="I51" i="27"/>
  <c r="M51" i="27"/>
  <c r="L51" i="27"/>
  <c r="K51" i="27"/>
  <c r="J51" i="27"/>
  <c r="G62" i="27"/>
  <c r="I59" i="27"/>
  <c r="M59" i="27"/>
  <c r="L59" i="27"/>
  <c r="K59" i="27"/>
  <c r="J59" i="27"/>
  <c r="I68" i="27"/>
  <c r="H76" i="27"/>
  <c r="M68" i="27"/>
  <c r="K68" i="27"/>
  <c r="J68" i="27"/>
  <c r="L68" i="27"/>
  <c r="I85" i="27"/>
  <c r="M85" i="27"/>
  <c r="K85" i="27"/>
  <c r="L85" i="27"/>
  <c r="J85" i="27"/>
  <c r="I94" i="27"/>
  <c r="M94" i="27"/>
  <c r="J94" i="27"/>
  <c r="L94" i="27"/>
  <c r="K94" i="27"/>
  <c r="I102" i="27"/>
  <c r="M102" i="27"/>
  <c r="L102" i="27"/>
  <c r="K102" i="27"/>
  <c r="J102" i="27"/>
  <c r="C118" i="27"/>
  <c r="I111" i="27"/>
  <c r="M111" i="27"/>
  <c r="L111" i="27"/>
  <c r="K111" i="27"/>
  <c r="J111" i="27"/>
  <c r="I120" i="27"/>
  <c r="M120" i="27"/>
  <c r="L120" i="27"/>
  <c r="K120" i="27"/>
  <c r="J120" i="27"/>
  <c r="D132" i="27"/>
  <c r="I128" i="27"/>
  <c r="M128" i="27"/>
  <c r="L128" i="27"/>
  <c r="K128" i="27"/>
  <c r="J128" i="27"/>
  <c r="J144" i="27"/>
  <c r="I144" i="27"/>
  <c r="K144" i="27"/>
  <c r="M144" i="27"/>
  <c r="L144" i="27"/>
  <c r="M152" i="27"/>
  <c r="L152" i="27"/>
  <c r="I152" i="27"/>
  <c r="J152" i="27"/>
  <c r="H160" i="27"/>
  <c r="K152" i="27"/>
  <c r="M156" i="28"/>
  <c r="L156" i="28"/>
  <c r="K156" i="28"/>
  <c r="J156" i="28"/>
  <c r="I156" i="28"/>
  <c r="K22" i="28"/>
  <c r="I22" i="28"/>
  <c r="L22" i="28"/>
  <c r="M22" i="28"/>
  <c r="J22" i="28"/>
  <c r="K43" i="28"/>
  <c r="J43" i="28"/>
  <c r="I43" i="28"/>
  <c r="L43" i="28"/>
  <c r="M43" i="28"/>
  <c r="K60" i="28"/>
  <c r="J60" i="28"/>
  <c r="I60" i="28"/>
  <c r="L60" i="28"/>
  <c r="M60" i="28"/>
  <c r="K78" i="28"/>
  <c r="J78" i="28"/>
  <c r="I78" i="28"/>
  <c r="L78" i="28"/>
  <c r="M78" i="28"/>
  <c r="M94" i="28"/>
  <c r="L94" i="28"/>
  <c r="K94" i="28"/>
  <c r="J94" i="28"/>
  <c r="I94" i="28"/>
  <c r="M123" i="28"/>
  <c r="L123" i="28"/>
  <c r="K123" i="28"/>
  <c r="J123" i="28"/>
  <c r="I123" i="28"/>
  <c r="M134" i="28"/>
  <c r="L134" i="28"/>
  <c r="K134" i="28"/>
  <c r="I134" i="28"/>
  <c r="J134" i="28"/>
  <c r="E146" i="28"/>
  <c r="J9" i="30"/>
  <c r="L12" i="30"/>
  <c r="H19" i="30"/>
  <c r="H32" i="30"/>
  <c r="F42" i="30"/>
  <c r="H57" i="30"/>
  <c r="J60" i="30"/>
  <c r="L63" i="30"/>
  <c r="J65" i="30"/>
  <c r="H76" i="30"/>
  <c r="F78" i="30"/>
  <c r="F87" i="30"/>
  <c r="F104" i="30"/>
  <c r="J125" i="30"/>
  <c r="F121" i="30"/>
  <c r="H127" i="30"/>
  <c r="H195" i="30"/>
  <c r="L234" i="30"/>
  <c r="F254" i="30"/>
  <c r="M109" i="26"/>
  <c r="L109" i="26"/>
  <c r="I109" i="26"/>
  <c r="K109" i="26"/>
  <c r="J109" i="26"/>
  <c r="E118" i="26"/>
  <c r="M117" i="26"/>
  <c r="L117" i="26"/>
  <c r="K117" i="26"/>
  <c r="J117" i="26"/>
  <c r="I117" i="26"/>
  <c r="F132" i="26"/>
  <c r="M126" i="26"/>
  <c r="L126" i="26"/>
  <c r="K126" i="26"/>
  <c r="J126" i="26"/>
  <c r="I126" i="26"/>
  <c r="M135" i="26"/>
  <c r="L135" i="26"/>
  <c r="J135" i="26"/>
  <c r="I135" i="26"/>
  <c r="K135" i="26"/>
  <c r="G146" i="26"/>
  <c r="M143" i="26"/>
  <c r="L143" i="26"/>
  <c r="I143" i="26"/>
  <c r="K143" i="26"/>
  <c r="J143" i="26"/>
  <c r="H160" i="26"/>
  <c r="M152" i="26"/>
  <c r="L152" i="26"/>
  <c r="J152" i="26"/>
  <c r="K152" i="26"/>
  <c r="I152" i="26"/>
  <c r="M11" i="27"/>
  <c r="L11" i="27"/>
  <c r="K11" i="27"/>
  <c r="J11" i="27"/>
  <c r="I11" i="27"/>
  <c r="E20" i="27"/>
  <c r="M19" i="27"/>
  <c r="L19" i="27"/>
  <c r="K19" i="27"/>
  <c r="J19" i="27"/>
  <c r="I19" i="27"/>
  <c r="F34" i="27"/>
  <c r="M28" i="27"/>
  <c r="L28" i="27"/>
  <c r="K28" i="27"/>
  <c r="J28" i="27"/>
  <c r="I28" i="27"/>
  <c r="M37" i="27"/>
  <c r="L37" i="27"/>
  <c r="J37" i="27"/>
  <c r="I37" i="27"/>
  <c r="K37" i="27"/>
  <c r="G48" i="27"/>
  <c r="M45" i="27"/>
  <c r="L45" i="27"/>
  <c r="I45" i="27"/>
  <c r="K45" i="27"/>
  <c r="J45" i="27"/>
  <c r="H62" i="27"/>
  <c r="M54" i="27"/>
  <c r="L54" i="27"/>
  <c r="J54" i="27"/>
  <c r="K54" i="27"/>
  <c r="I54" i="27"/>
  <c r="M71" i="27"/>
  <c r="L71" i="27"/>
  <c r="K71" i="27"/>
  <c r="I71" i="27"/>
  <c r="J71" i="27"/>
  <c r="M80" i="27"/>
  <c r="L80" i="27"/>
  <c r="K80" i="27"/>
  <c r="J80" i="27"/>
  <c r="I80" i="27"/>
  <c r="M88" i="27"/>
  <c r="L88" i="27"/>
  <c r="K88" i="27"/>
  <c r="J88" i="27"/>
  <c r="I88" i="27"/>
  <c r="C104" i="27"/>
  <c r="M97" i="27"/>
  <c r="L97" i="27"/>
  <c r="K97" i="27"/>
  <c r="J97" i="27"/>
  <c r="I97" i="27"/>
  <c r="M106" i="27"/>
  <c r="L106" i="27"/>
  <c r="J106" i="27"/>
  <c r="I106" i="27"/>
  <c r="K106" i="27"/>
  <c r="D118" i="27"/>
  <c r="M114" i="27"/>
  <c r="L114" i="27"/>
  <c r="I114" i="27"/>
  <c r="K114" i="27"/>
  <c r="J114" i="27"/>
  <c r="M123" i="27"/>
  <c r="L123" i="27"/>
  <c r="J123" i="27"/>
  <c r="K123" i="27"/>
  <c r="I123" i="27"/>
  <c r="E132" i="27"/>
  <c r="M131" i="27"/>
  <c r="L131" i="27"/>
  <c r="I131" i="27"/>
  <c r="K131" i="27"/>
  <c r="J131" i="27"/>
  <c r="M135" i="27"/>
  <c r="L135" i="27"/>
  <c r="K135" i="27"/>
  <c r="J135" i="27"/>
  <c r="I135" i="27"/>
  <c r="J136" i="27"/>
  <c r="I136" i="27"/>
  <c r="L136" i="27"/>
  <c r="M136" i="27"/>
  <c r="K136" i="27"/>
  <c r="M143" i="27"/>
  <c r="L143" i="27"/>
  <c r="I143" i="27"/>
  <c r="K143" i="27"/>
  <c r="J143" i="27"/>
  <c r="K158" i="27"/>
  <c r="J158" i="27"/>
  <c r="L158" i="27"/>
  <c r="I158" i="27"/>
  <c r="M158" i="27"/>
  <c r="E20" i="28"/>
  <c r="K13" i="28"/>
  <c r="M13" i="28"/>
  <c r="L13" i="28"/>
  <c r="J13" i="28"/>
  <c r="I13" i="28"/>
  <c r="M39" i="28"/>
  <c r="K39" i="28"/>
  <c r="L39" i="28"/>
  <c r="J39" i="28"/>
  <c r="I39" i="28"/>
  <c r="M56" i="28"/>
  <c r="K56" i="28"/>
  <c r="L56" i="28"/>
  <c r="J56" i="28"/>
  <c r="I56" i="28"/>
  <c r="M73" i="28"/>
  <c r="K73" i="28"/>
  <c r="J73" i="28"/>
  <c r="I73" i="28"/>
  <c r="L73" i="28"/>
  <c r="M102" i="28"/>
  <c r="L102" i="28"/>
  <c r="K102" i="28"/>
  <c r="J102" i="28"/>
  <c r="I102" i="28"/>
  <c r="M131" i="28"/>
  <c r="L131" i="28"/>
  <c r="K131" i="28"/>
  <c r="J131" i="28"/>
  <c r="I131" i="28"/>
  <c r="M142" i="28"/>
  <c r="L142" i="28"/>
  <c r="K142" i="28"/>
  <c r="I142" i="28"/>
  <c r="J142" i="28"/>
  <c r="H11" i="30"/>
  <c r="J14" i="30"/>
  <c r="L17" i="30"/>
  <c r="F21" i="30"/>
  <c r="F34" i="30"/>
  <c r="L42" i="30"/>
  <c r="L55" i="30"/>
  <c r="F59" i="30"/>
  <c r="H62" i="30"/>
  <c r="J76" i="30"/>
  <c r="L80" i="30"/>
  <c r="L237" i="30"/>
  <c r="J254" i="30"/>
  <c r="L138" i="27"/>
  <c r="K138" i="27"/>
  <c r="H146" i="27"/>
  <c r="M138" i="27"/>
  <c r="J138" i="27"/>
  <c r="I138" i="27"/>
  <c r="L155" i="27"/>
  <c r="K155" i="27"/>
  <c r="M155" i="27"/>
  <c r="J155" i="27"/>
  <c r="I155" i="27"/>
  <c r="H10" i="30"/>
  <c r="F12" i="30"/>
  <c r="L14" i="30"/>
  <c r="J16" i="30"/>
  <c r="H18" i="30"/>
  <c r="F20" i="30"/>
  <c r="F31" i="30"/>
  <c r="L33" i="30"/>
  <c r="J35" i="30"/>
  <c r="H37" i="30"/>
  <c r="F39" i="30"/>
  <c r="L41" i="30"/>
  <c r="J43" i="30"/>
  <c r="J103" i="30"/>
  <c r="F107" i="30"/>
  <c r="J188" i="30"/>
  <c r="L215" i="30"/>
  <c r="L219" i="30"/>
  <c r="L279" i="30"/>
  <c r="H41" i="31"/>
  <c r="F63" i="31"/>
  <c r="AO37" i="35"/>
  <c r="AN37" i="35"/>
  <c r="K86" i="28"/>
  <c r="J86" i="28"/>
  <c r="I86" i="28"/>
  <c r="M86" i="28"/>
  <c r="L86" i="28"/>
  <c r="K95" i="28"/>
  <c r="J95" i="28"/>
  <c r="I95" i="28"/>
  <c r="M95" i="28"/>
  <c r="L95" i="28"/>
  <c r="E104" i="28"/>
  <c r="K103" i="28"/>
  <c r="J103" i="28"/>
  <c r="I103" i="28"/>
  <c r="M103" i="28"/>
  <c r="L103" i="28"/>
  <c r="K112" i="28"/>
  <c r="J112" i="28"/>
  <c r="I112" i="28"/>
  <c r="M112" i="28"/>
  <c r="L112" i="28"/>
  <c r="K121" i="28"/>
  <c r="J121" i="28"/>
  <c r="I121" i="28"/>
  <c r="M121" i="28"/>
  <c r="L121" i="28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H53" i="30"/>
  <c r="L57" i="30"/>
  <c r="J59" i="30"/>
  <c r="H61" i="30"/>
  <c r="J82" i="30"/>
  <c r="H83" i="30"/>
  <c r="L97" i="30"/>
  <c r="L98" i="30"/>
  <c r="H102" i="30"/>
  <c r="H185" i="30"/>
  <c r="F189" i="30"/>
  <c r="H216" i="30"/>
  <c r="L235" i="30"/>
  <c r="L256" i="30"/>
  <c r="H273" i="30"/>
  <c r="J29" i="28"/>
  <c r="I29" i="28"/>
  <c r="K29" i="28"/>
  <c r="M29" i="28"/>
  <c r="L29" i="28"/>
  <c r="J38" i="28"/>
  <c r="I38" i="28"/>
  <c r="M38" i="28"/>
  <c r="L38" i="28"/>
  <c r="K38" i="28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H101" i="30"/>
  <c r="J107" i="30"/>
  <c r="J185" i="30"/>
  <c r="H197" i="30"/>
  <c r="L212" i="30"/>
  <c r="L216" i="30"/>
  <c r="L10" i="31"/>
  <c r="J31" i="31"/>
  <c r="C146" i="27"/>
  <c r="I139" i="27"/>
  <c r="M139" i="27"/>
  <c r="L139" i="27"/>
  <c r="K139" i="27"/>
  <c r="J139" i="27"/>
  <c r="I148" i="27"/>
  <c r="M148" i="27"/>
  <c r="L148" i="27"/>
  <c r="K148" i="27"/>
  <c r="J148" i="27"/>
  <c r="D160" i="27"/>
  <c r="I156" i="27"/>
  <c r="M156" i="27"/>
  <c r="L156" i="27"/>
  <c r="K156" i="27"/>
  <c r="J156" i="27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J101" i="30"/>
  <c r="F105" i="30"/>
  <c r="L107" i="30"/>
  <c r="J209" i="30"/>
  <c r="J213" i="30"/>
  <c r="H217" i="30"/>
  <c r="L263" i="30"/>
  <c r="F275" i="30"/>
  <c r="L12" i="31"/>
  <c r="D146" i="27"/>
  <c r="L142" i="27"/>
  <c r="M142" i="27"/>
  <c r="I142" i="27"/>
  <c r="K142" i="27"/>
  <c r="J142" i="27"/>
  <c r="L151" i="27"/>
  <c r="I151" i="27"/>
  <c r="M151" i="27"/>
  <c r="K151" i="27"/>
  <c r="J151" i="27"/>
  <c r="E160" i="27"/>
  <c r="L159" i="27"/>
  <c r="J159" i="27"/>
  <c r="I159" i="27"/>
  <c r="K159" i="27"/>
  <c r="M159" i="27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J58" i="30"/>
  <c r="H60" i="30"/>
  <c r="H65" i="30"/>
  <c r="J75" i="30"/>
  <c r="J84" i="30"/>
  <c r="H85" i="30"/>
  <c r="F99" i="30"/>
  <c r="L101" i="30"/>
  <c r="H105" i="30"/>
  <c r="H109" i="30"/>
  <c r="H194" i="30"/>
  <c r="L213" i="30"/>
  <c r="F258" i="30"/>
  <c r="J13" i="31"/>
  <c r="H34" i="31"/>
  <c r="F108" i="31"/>
  <c r="J98" i="30"/>
  <c r="H100" i="30"/>
  <c r="F102" i="30"/>
  <c r="L104" i="30"/>
  <c r="J106" i="30"/>
  <c r="H108" i="30"/>
  <c r="H186" i="30"/>
  <c r="H187" i="30"/>
  <c r="H189" i="30"/>
  <c r="H190" i="30"/>
  <c r="H193" i="30"/>
  <c r="F196" i="30"/>
  <c r="F197" i="30"/>
  <c r="H218" i="30"/>
  <c r="L207" i="30"/>
  <c r="L208" i="30"/>
  <c r="L211" i="30"/>
  <c r="J214" i="30"/>
  <c r="J215" i="30"/>
  <c r="J217" i="30"/>
  <c r="J218" i="30"/>
  <c r="F253" i="30"/>
  <c r="L255" i="30"/>
  <c r="H259" i="30"/>
  <c r="H262" i="30"/>
  <c r="H275" i="30"/>
  <c r="F283" i="30"/>
  <c r="F285" i="30"/>
  <c r="F19" i="31"/>
  <c r="L37" i="31"/>
  <c r="J40" i="31"/>
  <c r="F55" i="31"/>
  <c r="L59" i="31"/>
  <c r="L76" i="31"/>
  <c r="H98" i="31"/>
  <c r="J108" i="30"/>
  <c r="H196" i="30"/>
  <c r="L185" i="30"/>
  <c r="L186" i="30"/>
  <c r="L189" i="30"/>
  <c r="J192" i="30"/>
  <c r="J193" i="30"/>
  <c r="J195" i="30"/>
  <c r="J196" i="30"/>
  <c r="F231" i="30"/>
  <c r="F241" i="30"/>
  <c r="H253" i="30"/>
  <c r="J259" i="30"/>
  <c r="J262" i="30"/>
  <c r="L13" i="31"/>
  <c r="L31" i="31"/>
  <c r="F35" i="31"/>
  <c r="J41" i="31"/>
  <c r="L64" i="31"/>
  <c r="BB9" i="35"/>
  <c r="BA9" i="35"/>
  <c r="AZ9" i="35"/>
  <c r="AY9" i="35"/>
  <c r="AX9" i="35"/>
  <c r="T7" i="38"/>
  <c r="S7" i="38"/>
  <c r="P7" i="38"/>
  <c r="AA19" i="38"/>
  <c r="R7" i="38"/>
  <c r="Q7" i="38"/>
  <c r="F12" i="41"/>
  <c r="J97" i="30"/>
  <c r="H99" i="30"/>
  <c r="F101" i="30"/>
  <c r="L103" i="30"/>
  <c r="J105" i="30"/>
  <c r="H107" i="30"/>
  <c r="F109" i="30"/>
  <c r="L190" i="30"/>
  <c r="L191" i="30"/>
  <c r="L193" i="30"/>
  <c r="L194" i="30"/>
  <c r="L197" i="30"/>
  <c r="H229" i="30"/>
  <c r="F232" i="30"/>
  <c r="F233" i="30"/>
  <c r="F235" i="30"/>
  <c r="F236" i="30"/>
  <c r="F239" i="30"/>
  <c r="F240" i="30"/>
  <c r="H252" i="30"/>
  <c r="J258" i="30"/>
  <c r="F261" i="30"/>
  <c r="F274" i="30"/>
  <c r="F276" i="30"/>
  <c r="F278" i="30"/>
  <c r="J11" i="31"/>
  <c r="H35" i="31"/>
  <c r="H61" i="31"/>
  <c r="Y12" i="35"/>
  <c r="X12" i="35"/>
  <c r="F98" i="30"/>
  <c r="L100" i="30"/>
  <c r="J102" i="30"/>
  <c r="H104" i="30"/>
  <c r="F106" i="30"/>
  <c r="L108" i="30"/>
  <c r="F209" i="30"/>
  <c r="H230" i="30"/>
  <c r="H231" i="30"/>
  <c r="H233" i="30"/>
  <c r="H234" i="30"/>
  <c r="H237" i="30"/>
  <c r="L241" i="30"/>
  <c r="H251" i="30"/>
  <c r="J257" i="30"/>
  <c r="H274" i="30"/>
  <c r="H276" i="30"/>
  <c r="F282" i="30"/>
  <c r="F284" i="30"/>
  <c r="L11" i="31"/>
  <c r="J14" i="31"/>
  <c r="J20" i="31"/>
  <c r="H99" i="31"/>
  <c r="J61" i="31"/>
  <c r="H79" i="31"/>
  <c r="H207" i="30"/>
  <c r="F210" i="30"/>
  <c r="F211" i="30"/>
  <c r="F213" i="30"/>
  <c r="F214" i="30"/>
  <c r="F217" i="30"/>
  <c r="J229" i="30"/>
  <c r="J231" i="30"/>
  <c r="J232" i="30"/>
  <c r="J235" i="30"/>
  <c r="H238" i="30"/>
  <c r="H239" i="30"/>
  <c r="J240" i="30"/>
  <c r="L252" i="30"/>
  <c r="H256" i="30"/>
  <c r="F263" i="30"/>
  <c r="L276" i="30"/>
  <c r="L278" i="30"/>
  <c r="L280" i="30"/>
  <c r="L20" i="31"/>
  <c r="J87" i="31"/>
  <c r="J104" i="31"/>
  <c r="H98" i="30"/>
  <c r="F100" i="30"/>
  <c r="L102" i="30"/>
  <c r="J104" i="30"/>
  <c r="H106" i="30"/>
  <c r="F108" i="30"/>
  <c r="F187" i="30"/>
  <c r="H208" i="30"/>
  <c r="H209" i="30"/>
  <c r="H211" i="30"/>
  <c r="H212" i="30"/>
  <c r="H215" i="30"/>
  <c r="F218" i="30"/>
  <c r="F219" i="30"/>
  <c r="H240" i="30"/>
  <c r="L229" i="30"/>
  <c r="L230" i="30"/>
  <c r="L233" i="30"/>
  <c r="J236" i="30"/>
  <c r="J237" i="30"/>
  <c r="J239" i="30"/>
  <c r="J251" i="30"/>
  <c r="F255" i="30"/>
  <c r="L257" i="30"/>
  <c r="F260" i="30"/>
  <c r="L9" i="31"/>
  <c r="J12" i="31"/>
  <c r="L21" i="31"/>
  <c r="L105" i="31"/>
  <c r="F76" i="31"/>
  <c r="L104" i="31"/>
  <c r="J273" i="30"/>
  <c r="J274" i="30"/>
  <c r="H280" i="30"/>
  <c r="H281" i="30"/>
  <c r="H282" i="30"/>
  <c r="H283" i="30"/>
  <c r="H284" i="30"/>
  <c r="F17" i="31"/>
  <c r="L19" i="31"/>
  <c r="F38" i="31"/>
  <c r="L40" i="31"/>
  <c r="L56" i="31"/>
  <c r="L83" i="31"/>
  <c r="P10" i="35"/>
  <c r="O10" i="35"/>
  <c r="Y16" i="35"/>
  <c r="X16" i="35"/>
  <c r="H241" i="30"/>
  <c r="L251" i="30"/>
  <c r="J253" i="30"/>
  <c r="H255" i="30"/>
  <c r="F257" i="30"/>
  <c r="L262" i="30"/>
  <c r="J278" i="30"/>
  <c r="J279" i="30"/>
  <c r="J280" i="30"/>
  <c r="J281" i="30"/>
  <c r="J282" i="30"/>
  <c r="H17" i="31"/>
  <c r="H33" i="31"/>
  <c r="J39" i="31"/>
  <c r="F43" i="31"/>
  <c r="F54" i="31"/>
  <c r="F65" i="31"/>
  <c r="L78" i="31"/>
  <c r="F102" i="31"/>
  <c r="F109" i="31"/>
  <c r="F9" i="31"/>
  <c r="F10" i="31"/>
  <c r="F11" i="31"/>
  <c r="F16" i="31"/>
  <c r="L18" i="31"/>
  <c r="J33" i="31"/>
  <c r="F37" i="31"/>
  <c r="L39" i="31"/>
  <c r="H43" i="31"/>
  <c r="H54" i="31"/>
  <c r="F57" i="31"/>
  <c r="H60" i="31"/>
  <c r="F81" i="31"/>
  <c r="L84" i="31"/>
  <c r="BB13" i="35"/>
  <c r="BA13" i="35"/>
  <c r="AZ13" i="35"/>
  <c r="AY13" i="35"/>
  <c r="AX13" i="35"/>
  <c r="Y17" i="35"/>
  <c r="X17" i="35"/>
  <c r="L284" i="30"/>
  <c r="L285" i="30"/>
  <c r="H9" i="31"/>
  <c r="F15" i="31"/>
  <c r="H16" i="31"/>
  <c r="J32" i="31"/>
  <c r="F36" i="31"/>
  <c r="L38" i="31"/>
  <c r="F62" i="31"/>
  <c r="L65" i="31"/>
  <c r="L75" i="31"/>
  <c r="I35" i="35"/>
  <c r="H35" i="35"/>
  <c r="I136" i="42"/>
  <c r="F146" i="42"/>
  <c r="G136" i="42"/>
  <c r="H136" i="42"/>
  <c r="K136" i="42" s="1"/>
  <c r="H13" i="31"/>
  <c r="H14" i="31"/>
  <c r="H15" i="31"/>
  <c r="J21" i="31"/>
  <c r="L32" i="31"/>
  <c r="L57" i="31"/>
  <c r="F82" i="31"/>
  <c r="P15" i="35"/>
  <c r="O15" i="35"/>
  <c r="P18" i="35"/>
  <c r="O18" i="35"/>
  <c r="O134" i="40"/>
  <c r="N134" i="40"/>
  <c r="K134" i="40"/>
  <c r="M134" i="40"/>
  <c r="L134" i="40"/>
  <c r="J10" i="31"/>
  <c r="H12" i="31"/>
  <c r="F14" i="31"/>
  <c r="L16" i="31"/>
  <c r="J18" i="31"/>
  <c r="H20" i="31"/>
  <c r="BB18" i="35"/>
  <c r="BA18" i="35"/>
  <c r="AZ18" i="35"/>
  <c r="AY18" i="35"/>
  <c r="AX18" i="35"/>
  <c r="P17" i="35"/>
  <c r="O17" i="35"/>
  <c r="J9" i="31"/>
  <c r="H11" i="31"/>
  <c r="F13" i="31"/>
  <c r="L15" i="31"/>
  <c r="J17" i="31"/>
  <c r="H19" i="31"/>
  <c r="F21" i="31"/>
  <c r="F32" i="31"/>
  <c r="Y9" i="35"/>
  <c r="X9" i="35"/>
  <c r="I30" i="35"/>
  <c r="H30" i="35"/>
  <c r="Y32" i="35"/>
  <c r="X32" i="35"/>
  <c r="Y35" i="35"/>
  <c r="X35" i="35"/>
  <c r="F56" i="31"/>
  <c r="L58" i="31"/>
  <c r="F64" i="31"/>
  <c r="F75" i="31"/>
  <c r="L77" i="31"/>
  <c r="F84" i="31"/>
  <c r="L86" i="31"/>
  <c r="L97" i="31"/>
  <c r="Y8" i="35"/>
  <c r="X8" i="35"/>
  <c r="P14" i="35"/>
  <c r="O14" i="35"/>
  <c r="L17" i="31"/>
  <c r="J19" i="31"/>
  <c r="H21" i="31"/>
  <c r="F34" i="31"/>
  <c r="L36" i="31"/>
  <c r="F42" i="31"/>
  <c r="F53" i="31"/>
  <c r="L55" i="31"/>
  <c r="F61" i="31"/>
  <c r="P13" i="35"/>
  <c r="O13" i="35"/>
  <c r="BB17" i="35"/>
  <c r="BA17" i="35"/>
  <c r="AZ17" i="35"/>
  <c r="AY17" i="35"/>
  <c r="AX17" i="35"/>
  <c r="X33" i="35"/>
  <c r="Y33" i="35"/>
  <c r="G8" i="37"/>
  <c r="I8" i="37"/>
  <c r="H8" i="37"/>
  <c r="N6" i="38"/>
  <c r="M6" i="38"/>
  <c r="L6" i="38"/>
  <c r="N135" i="38"/>
  <c r="M135" i="38"/>
  <c r="L135" i="38"/>
  <c r="K135" i="38"/>
  <c r="O135" i="38"/>
  <c r="H10" i="31"/>
  <c r="F12" i="31"/>
  <c r="L14" i="31"/>
  <c r="J16" i="31"/>
  <c r="H18" i="31"/>
  <c r="F20" i="31"/>
  <c r="F11" i="37"/>
  <c r="I9" i="37"/>
  <c r="H9" i="37"/>
  <c r="G9" i="37"/>
  <c r="AE18" i="35"/>
  <c r="AF18" i="35"/>
  <c r="Y38" i="35"/>
  <c r="X38" i="35"/>
  <c r="I127" i="37"/>
  <c r="F129" i="37"/>
  <c r="H127" i="37"/>
  <c r="G127" i="37"/>
  <c r="H7" i="38"/>
  <c r="I7" i="38"/>
  <c r="J7" i="38"/>
  <c r="D16" i="41"/>
  <c r="I39" i="35"/>
  <c r="H39" i="35"/>
  <c r="H11" i="38"/>
  <c r="J11" i="38"/>
  <c r="I11" i="38"/>
  <c r="K10" i="37"/>
  <c r="M10" i="37"/>
  <c r="L10" i="37"/>
  <c r="T8" i="38"/>
  <c r="S8" i="38"/>
  <c r="R8" i="38"/>
  <c r="Q8" i="38"/>
  <c r="P8" i="38"/>
  <c r="G126" i="37"/>
  <c r="I126" i="37"/>
  <c r="H126" i="37"/>
  <c r="J12" i="38"/>
  <c r="I12" i="38"/>
  <c r="H12" i="38"/>
  <c r="N6" i="39"/>
  <c r="L6" i="39"/>
  <c r="M6" i="39"/>
  <c r="F15" i="41"/>
  <c r="H36" i="35"/>
  <c r="I36" i="35"/>
  <c r="I38" i="35"/>
  <c r="H38" i="35"/>
  <c r="I134" i="39"/>
  <c r="H134" i="39"/>
  <c r="G134" i="39"/>
  <c r="I33" i="35"/>
  <c r="H33" i="35"/>
  <c r="L6" i="37"/>
  <c r="K6" i="37"/>
  <c r="D11" i="37"/>
  <c r="F12" i="38"/>
  <c r="I134" i="38"/>
  <c r="H134" i="38"/>
  <c r="G134" i="38"/>
  <c r="L137" i="38"/>
  <c r="K137" i="38"/>
  <c r="O137" i="38"/>
  <c r="N137" i="38"/>
  <c r="M137" i="38"/>
  <c r="N138" i="39"/>
  <c r="M138" i="39"/>
  <c r="L138" i="39"/>
  <c r="K138" i="39"/>
  <c r="O138" i="39"/>
  <c r="F11" i="40"/>
  <c r="M9" i="41"/>
  <c r="L9" i="41"/>
  <c r="N9" i="41"/>
  <c r="Y40" i="35"/>
  <c r="X40" i="35"/>
  <c r="I32" i="35"/>
  <c r="H32" i="35"/>
  <c r="O126" i="37"/>
  <c r="N126" i="37"/>
  <c r="M126" i="37"/>
  <c r="L126" i="37"/>
  <c r="K126" i="37"/>
  <c r="G128" i="37"/>
  <c r="I128" i="37"/>
  <c r="H128" i="37"/>
  <c r="O136" i="38"/>
  <c r="N136" i="38"/>
  <c r="K136" i="38"/>
  <c r="M136" i="38"/>
  <c r="L136" i="38"/>
  <c r="S9" i="37"/>
  <c r="N11" i="37"/>
  <c r="R9" i="37"/>
  <c r="Q9" i="37"/>
  <c r="P9" i="37"/>
  <c r="T9" i="37"/>
  <c r="O9" i="37"/>
  <c r="T12" i="38"/>
  <c r="S12" i="38"/>
  <c r="R12" i="38"/>
  <c r="Q12" i="38"/>
  <c r="P12" i="38"/>
  <c r="K134" i="38"/>
  <c r="M134" i="38"/>
  <c r="O134" i="38"/>
  <c r="N134" i="38"/>
  <c r="L134" i="38"/>
  <c r="I137" i="40"/>
  <c r="H137" i="40"/>
  <c r="G137" i="40"/>
  <c r="N138" i="41"/>
  <c r="M138" i="41"/>
  <c r="L138" i="41"/>
  <c r="O138" i="41"/>
  <c r="J15" i="42"/>
  <c r="H15" i="42"/>
  <c r="I15" i="42"/>
  <c r="M7" i="37"/>
  <c r="L7" i="37"/>
  <c r="K7" i="37"/>
  <c r="T8" i="37"/>
  <c r="S8" i="37"/>
  <c r="R8" i="37"/>
  <c r="O8" i="37"/>
  <c r="P8" i="37"/>
  <c r="Q8" i="37"/>
  <c r="O127" i="37"/>
  <c r="J129" i="37"/>
  <c r="L127" i="37"/>
  <c r="K127" i="37"/>
  <c r="N127" i="37"/>
  <c r="M127" i="37"/>
  <c r="C129" i="37"/>
  <c r="T11" i="38"/>
  <c r="S11" i="38"/>
  <c r="P11" i="38"/>
  <c r="Q11" i="38"/>
  <c r="R11" i="38"/>
  <c r="T6" i="40"/>
  <c r="S6" i="40"/>
  <c r="P6" i="40"/>
  <c r="R6" i="40"/>
  <c r="Q6" i="40"/>
  <c r="G6" i="37"/>
  <c r="H6" i="37"/>
  <c r="J8" i="38"/>
  <c r="I8" i="38"/>
  <c r="M8" i="38"/>
  <c r="H8" i="38"/>
  <c r="J12" i="39"/>
  <c r="I12" i="39"/>
  <c r="H12" i="39"/>
  <c r="H10" i="40"/>
  <c r="J10" i="40"/>
  <c r="I10" i="40"/>
  <c r="M13" i="41"/>
  <c r="L13" i="41"/>
  <c r="N13" i="41"/>
  <c r="E11" i="37"/>
  <c r="I137" i="39"/>
  <c r="H137" i="39"/>
  <c r="G137" i="39"/>
  <c r="T7" i="40"/>
  <c r="AA19" i="40" s="1"/>
  <c r="S7" i="40"/>
  <c r="R7" i="40"/>
  <c r="Q7" i="40"/>
  <c r="P7" i="40"/>
  <c r="J11" i="40"/>
  <c r="I11" i="40"/>
  <c r="H11" i="40"/>
  <c r="L12" i="40"/>
  <c r="N12" i="40"/>
  <c r="M12" i="40"/>
  <c r="Q11" i="41"/>
  <c r="P11" i="41"/>
  <c r="T11" i="41"/>
  <c r="S11" i="41"/>
  <c r="R11" i="41"/>
  <c r="I7" i="41"/>
  <c r="H7" i="41"/>
  <c r="J7" i="41"/>
  <c r="J9" i="41"/>
  <c r="H9" i="41"/>
  <c r="I9" i="41"/>
  <c r="F13" i="42"/>
  <c r="M8" i="37"/>
  <c r="L8" i="37"/>
  <c r="K8" i="37"/>
  <c r="I10" i="37"/>
  <c r="H10" i="37"/>
  <c r="G10" i="37"/>
  <c r="Q10" i="37"/>
  <c r="P10" i="37"/>
  <c r="O10" i="37"/>
  <c r="S10" i="37"/>
  <c r="T10" i="37"/>
  <c r="R10" i="37"/>
  <c r="N11" i="38"/>
  <c r="M11" i="38"/>
  <c r="L11" i="38"/>
  <c r="I136" i="38"/>
  <c r="H136" i="38"/>
  <c r="G136" i="38"/>
  <c r="O138" i="38"/>
  <c r="N138" i="38"/>
  <c r="L138" i="38"/>
  <c r="M138" i="38"/>
  <c r="K138" i="38"/>
  <c r="F8" i="40"/>
  <c r="T11" i="40"/>
  <c r="S11" i="40"/>
  <c r="R11" i="40"/>
  <c r="Q11" i="40"/>
  <c r="P11" i="40"/>
  <c r="O136" i="40"/>
  <c r="N136" i="40"/>
  <c r="M136" i="40"/>
  <c r="L136" i="40"/>
  <c r="K136" i="40"/>
  <c r="G138" i="40"/>
  <c r="I138" i="40"/>
  <c r="H138" i="40"/>
  <c r="E16" i="41"/>
  <c r="F16" i="41" s="1"/>
  <c r="F6" i="41"/>
  <c r="T13" i="41"/>
  <c r="R13" i="41"/>
  <c r="S13" i="41"/>
  <c r="Q13" i="41"/>
  <c r="P13" i="41"/>
  <c r="F10" i="40"/>
  <c r="F7" i="40"/>
  <c r="T10" i="40"/>
  <c r="S10" i="40"/>
  <c r="P10" i="40"/>
  <c r="R10" i="40"/>
  <c r="AA20" i="40"/>
  <c r="Q10" i="40"/>
  <c r="F10" i="41"/>
  <c r="T8" i="43"/>
  <c r="S8" i="43"/>
  <c r="R8" i="43"/>
  <c r="Q8" i="43"/>
  <c r="P8" i="43"/>
  <c r="O6" i="37"/>
  <c r="Q6" i="37"/>
  <c r="R6" i="37"/>
  <c r="P6" i="37"/>
  <c r="G7" i="37"/>
  <c r="I7" i="37"/>
  <c r="H7" i="37"/>
  <c r="O7" i="37"/>
  <c r="T7" i="37"/>
  <c r="Q7" i="37"/>
  <c r="R7" i="37"/>
  <c r="S7" i="37"/>
  <c r="P7" i="37"/>
  <c r="K9" i="37"/>
  <c r="M9" i="37"/>
  <c r="L9" i="37"/>
  <c r="J11" i="37"/>
  <c r="F11" i="38"/>
  <c r="L12" i="38"/>
  <c r="N12" i="38"/>
  <c r="M12" i="38"/>
  <c r="S12" i="39"/>
  <c r="R12" i="39"/>
  <c r="Q12" i="39"/>
  <c r="P12" i="39"/>
  <c r="T12" i="39"/>
  <c r="J7" i="40"/>
  <c r="I7" i="40"/>
  <c r="H7" i="40"/>
  <c r="N8" i="41"/>
  <c r="L8" i="41"/>
  <c r="M8" i="41"/>
  <c r="N10" i="43"/>
  <c r="M10" i="43"/>
  <c r="L10" i="43"/>
  <c r="C11" i="37"/>
  <c r="H135" i="38"/>
  <c r="I135" i="38"/>
  <c r="G135" i="38"/>
  <c r="H137" i="38"/>
  <c r="G137" i="38"/>
  <c r="I137" i="38"/>
  <c r="G135" i="39"/>
  <c r="I135" i="39"/>
  <c r="H135" i="39"/>
  <c r="H6" i="40"/>
  <c r="J6" i="40"/>
  <c r="I6" i="40"/>
  <c r="F12" i="40"/>
  <c r="O16" i="41"/>
  <c r="R6" i="41"/>
  <c r="P6" i="41"/>
  <c r="T6" i="41"/>
  <c r="S6" i="41"/>
  <c r="Q6" i="41"/>
  <c r="L10" i="42"/>
  <c r="N10" i="42"/>
  <c r="M10" i="42"/>
  <c r="J11" i="39"/>
  <c r="I11" i="39"/>
  <c r="H11" i="39"/>
  <c r="T11" i="39"/>
  <c r="S11" i="39"/>
  <c r="R11" i="39"/>
  <c r="P11" i="39"/>
  <c r="Q11" i="39"/>
  <c r="F12" i="39"/>
  <c r="O136" i="39"/>
  <c r="N136" i="39"/>
  <c r="M136" i="39"/>
  <c r="L136" i="39"/>
  <c r="K136" i="39"/>
  <c r="I135" i="40"/>
  <c r="H135" i="40"/>
  <c r="G135" i="40"/>
  <c r="J14" i="41"/>
  <c r="H14" i="41"/>
  <c r="I14" i="41"/>
  <c r="N15" i="42"/>
  <c r="M15" i="42"/>
  <c r="L15" i="42"/>
  <c r="O136" i="42"/>
  <c r="M136" i="42"/>
  <c r="J146" i="42"/>
  <c r="N136" i="42"/>
  <c r="L136" i="42"/>
  <c r="I142" i="42"/>
  <c r="G142" i="42"/>
  <c r="H142" i="42"/>
  <c r="K142" i="42" s="1"/>
  <c r="M135" i="39"/>
  <c r="L135" i="39"/>
  <c r="K135" i="39"/>
  <c r="O135" i="39"/>
  <c r="N135" i="39"/>
  <c r="J8" i="40"/>
  <c r="I8" i="40"/>
  <c r="H8" i="40"/>
  <c r="M8" i="40"/>
  <c r="R8" i="40"/>
  <c r="Q8" i="40"/>
  <c r="P8" i="40"/>
  <c r="T8" i="40"/>
  <c r="S8" i="40"/>
  <c r="J12" i="40"/>
  <c r="I12" i="40"/>
  <c r="H12" i="40"/>
  <c r="R12" i="40"/>
  <c r="Q12" i="40"/>
  <c r="P12" i="40"/>
  <c r="T12" i="40"/>
  <c r="S12" i="40"/>
  <c r="I134" i="40"/>
  <c r="H134" i="40"/>
  <c r="G134" i="40"/>
  <c r="M138" i="40"/>
  <c r="L138" i="40"/>
  <c r="K138" i="40"/>
  <c r="O138" i="40"/>
  <c r="N138" i="40"/>
  <c r="N7" i="41"/>
  <c r="M7" i="41"/>
  <c r="L7" i="41"/>
  <c r="J10" i="41"/>
  <c r="H10" i="41"/>
  <c r="I10" i="41"/>
  <c r="I15" i="41"/>
  <c r="H15" i="41"/>
  <c r="J15" i="41"/>
  <c r="D146" i="41"/>
  <c r="O141" i="41"/>
  <c r="N141" i="41"/>
  <c r="L141" i="41"/>
  <c r="M141" i="41"/>
  <c r="J12" i="43"/>
  <c r="I12" i="43"/>
  <c r="H12" i="43"/>
  <c r="G142" i="43"/>
  <c r="I142" i="43"/>
  <c r="H142" i="43"/>
  <c r="M11" i="39"/>
  <c r="L11" i="39"/>
  <c r="N11" i="39"/>
  <c r="H136" i="39"/>
  <c r="G136" i="39"/>
  <c r="I136" i="39"/>
  <c r="L135" i="40"/>
  <c r="K135" i="40"/>
  <c r="N135" i="40"/>
  <c r="O135" i="40"/>
  <c r="M135" i="40"/>
  <c r="G16" i="41"/>
  <c r="J6" i="41"/>
  <c r="H6" i="41"/>
  <c r="I6" i="41"/>
  <c r="J13" i="41"/>
  <c r="I13" i="41"/>
  <c r="H13" i="41"/>
  <c r="L140" i="41"/>
  <c r="N140" i="41"/>
  <c r="M140" i="41"/>
  <c r="O140" i="41"/>
  <c r="F11" i="42"/>
  <c r="K16" i="43"/>
  <c r="N6" i="43"/>
  <c r="M6" i="43"/>
  <c r="L6" i="43"/>
  <c r="G138" i="38"/>
  <c r="I138" i="38"/>
  <c r="H138" i="38"/>
  <c r="K137" i="39"/>
  <c r="M137" i="39"/>
  <c r="O137" i="39"/>
  <c r="N137" i="39"/>
  <c r="L137" i="39"/>
  <c r="L11" i="40"/>
  <c r="N11" i="40"/>
  <c r="M11" i="40"/>
  <c r="G136" i="40"/>
  <c r="I136" i="40"/>
  <c r="H136" i="40"/>
  <c r="N139" i="41"/>
  <c r="M139" i="41"/>
  <c r="O139" i="41"/>
  <c r="L139" i="41"/>
  <c r="R11" i="42"/>
  <c r="P11" i="42"/>
  <c r="T11" i="42"/>
  <c r="Q11" i="42"/>
  <c r="S11" i="42"/>
  <c r="I140" i="42"/>
  <c r="G140" i="42"/>
  <c r="H140" i="42"/>
  <c r="K140" i="42" s="1"/>
  <c r="I144" i="43"/>
  <c r="G144" i="43"/>
  <c r="H144" i="43"/>
  <c r="F11" i="39"/>
  <c r="M12" i="39"/>
  <c r="N12" i="39"/>
  <c r="L12" i="39"/>
  <c r="H138" i="39"/>
  <c r="I138" i="39"/>
  <c r="G138" i="39"/>
  <c r="O137" i="40"/>
  <c r="L137" i="40"/>
  <c r="K137" i="40"/>
  <c r="N137" i="40"/>
  <c r="M137" i="40"/>
  <c r="O142" i="41"/>
  <c r="N142" i="41"/>
  <c r="M142" i="41"/>
  <c r="L142" i="41"/>
  <c r="O136" i="41"/>
  <c r="M136" i="41"/>
  <c r="J146" i="41"/>
  <c r="L136" i="41"/>
  <c r="N136" i="41"/>
  <c r="O144" i="41"/>
  <c r="M144" i="41"/>
  <c r="L144" i="41"/>
  <c r="N144" i="41"/>
  <c r="T14" i="42"/>
  <c r="R14" i="42"/>
  <c r="P14" i="42"/>
  <c r="S14" i="42"/>
  <c r="Q14" i="42"/>
  <c r="M140" i="42"/>
  <c r="L140" i="42"/>
  <c r="O140" i="42"/>
  <c r="N140" i="42"/>
  <c r="J8" i="43"/>
  <c r="I8" i="43"/>
  <c r="H8" i="43"/>
  <c r="J7" i="42"/>
  <c r="I7" i="42"/>
  <c r="H7" i="42"/>
  <c r="T7" i="42"/>
  <c r="S7" i="42"/>
  <c r="R7" i="42"/>
  <c r="Q7" i="42"/>
  <c r="P7" i="42"/>
  <c r="F8" i="42"/>
  <c r="N9" i="42"/>
  <c r="M9" i="42"/>
  <c r="L9" i="42"/>
  <c r="N12" i="42"/>
  <c r="L12" i="42"/>
  <c r="M12" i="42"/>
  <c r="J13" i="42"/>
  <c r="I13" i="42"/>
  <c r="H13" i="42"/>
  <c r="F12" i="43"/>
  <c r="T15" i="43"/>
  <c r="S15" i="43"/>
  <c r="R15" i="43"/>
  <c r="P15" i="43"/>
  <c r="Q15" i="43"/>
  <c r="C16" i="42"/>
  <c r="K16" i="42"/>
  <c r="N6" i="42"/>
  <c r="M6" i="42"/>
  <c r="L6" i="42"/>
  <c r="J8" i="42"/>
  <c r="I8" i="42"/>
  <c r="H8" i="42"/>
  <c r="S8" i="42"/>
  <c r="R8" i="42"/>
  <c r="Q8" i="42"/>
  <c r="P8" i="42"/>
  <c r="T8" i="42"/>
  <c r="F9" i="42"/>
  <c r="J11" i="42"/>
  <c r="H11" i="42"/>
  <c r="I11" i="42"/>
  <c r="P12" i="42"/>
  <c r="T12" i="42"/>
  <c r="S12" i="42"/>
  <c r="R12" i="42"/>
  <c r="Q12" i="42"/>
  <c r="F14" i="42"/>
  <c r="N139" i="42"/>
  <c r="L139" i="42"/>
  <c r="O139" i="42"/>
  <c r="M139" i="42"/>
  <c r="J7" i="43"/>
  <c r="H7" i="43"/>
  <c r="I7" i="43"/>
  <c r="O143" i="43"/>
  <c r="N143" i="43"/>
  <c r="L143" i="43"/>
  <c r="M143" i="43"/>
  <c r="O142" i="43"/>
  <c r="N142" i="43"/>
  <c r="M142" i="43"/>
  <c r="L142" i="43"/>
  <c r="D16" i="42"/>
  <c r="N13" i="42"/>
  <c r="L13" i="42"/>
  <c r="M13" i="42"/>
  <c r="I144" i="42"/>
  <c r="H144" i="42"/>
  <c r="K144" i="42" s="1"/>
  <c r="G144" i="42"/>
  <c r="F9" i="43"/>
  <c r="T12" i="43"/>
  <c r="S12" i="43"/>
  <c r="R12" i="43"/>
  <c r="Q12" i="43"/>
  <c r="P12" i="43"/>
  <c r="N14" i="43"/>
  <c r="M14" i="43"/>
  <c r="L14" i="43"/>
  <c r="O140" i="43"/>
  <c r="N140" i="43"/>
  <c r="M140" i="43"/>
  <c r="L140" i="43"/>
  <c r="F6" i="42"/>
  <c r="E16" i="42"/>
  <c r="F16" i="42" s="1"/>
  <c r="M7" i="42"/>
  <c r="L7" i="42"/>
  <c r="N7" i="42"/>
  <c r="I9" i="42"/>
  <c r="H9" i="42"/>
  <c r="J9" i="42"/>
  <c r="Q9" i="42"/>
  <c r="P9" i="42"/>
  <c r="S9" i="42"/>
  <c r="T9" i="42"/>
  <c r="R9" i="42"/>
  <c r="F10" i="42"/>
  <c r="T10" i="42"/>
  <c r="R10" i="42"/>
  <c r="P10" i="42"/>
  <c r="S10" i="42"/>
  <c r="Q10" i="42"/>
  <c r="N11" i="42"/>
  <c r="M11" i="42"/>
  <c r="L11" i="42"/>
  <c r="F12" i="42"/>
  <c r="J14" i="42"/>
  <c r="H14" i="42"/>
  <c r="I14" i="42"/>
  <c r="R15" i="42"/>
  <c r="P15" i="42"/>
  <c r="S15" i="42"/>
  <c r="Q15" i="42"/>
  <c r="T15" i="42"/>
  <c r="G138" i="42"/>
  <c r="I138" i="42"/>
  <c r="H138" i="42"/>
  <c r="K138" i="42" s="1"/>
  <c r="O144" i="42"/>
  <c r="M144" i="42"/>
  <c r="N144" i="42"/>
  <c r="L144" i="42"/>
  <c r="T7" i="43"/>
  <c r="S7" i="43"/>
  <c r="R7" i="43"/>
  <c r="P7" i="43"/>
  <c r="Q7" i="43"/>
  <c r="N9" i="43"/>
  <c r="L9" i="43"/>
  <c r="M9" i="43"/>
  <c r="J11" i="43"/>
  <c r="H11" i="43"/>
  <c r="I11" i="43"/>
  <c r="I138" i="43"/>
  <c r="H138" i="43"/>
  <c r="K138" i="43" s="1"/>
  <c r="G138" i="43"/>
  <c r="H12" i="42"/>
  <c r="I12" i="42"/>
  <c r="J12" i="42"/>
  <c r="T13" i="42"/>
  <c r="R13" i="42"/>
  <c r="P13" i="42"/>
  <c r="S13" i="42"/>
  <c r="Q13" i="42"/>
  <c r="C16" i="43"/>
  <c r="F13" i="43"/>
  <c r="I136" i="43"/>
  <c r="G136" i="43"/>
  <c r="F146" i="43"/>
  <c r="H136" i="43"/>
  <c r="K136" i="43" s="1"/>
  <c r="G16" i="42"/>
  <c r="I6" i="42"/>
  <c r="J6" i="42"/>
  <c r="H6" i="42"/>
  <c r="T6" i="42"/>
  <c r="S6" i="42"/>
  <c r="Q6" i="42"/>
  <c r="O16" i="42"/>
  <c r="R6" i="42"/>
  <c r="P6" i="42"/>
  <c r="F7" i="42"/>
  <c r="M8" i="42"/>
  <c r="N8" i="42"/>
  <c r="L8" i="42"/>
  <c r="H10" i="42"/>
  <c r="J10" i="42"/>
  <c r="I10" i="42"/>
  <c r="L14" i="42"/>
  <c r="N14" i="42"/>
  <c r="M14" i="42"/>
  <c r="F15" i="42"/>
  <c r="H143" i="42"/>
  <c r="K143" i="42" s="1"/>
  <c r="G143" i="42"/>
  <c r="I143" i="42"/>
  <c r="D146" i="42"/>
  <c r="O138" i="42"/>
  <c r="M138" i="42"/>
  <c r="N138" i="42"/>
  <c r="L138" i="42"/>
  <c r="F8" i="43"/>
  <c r="T11" i="43"/>
  <c r="S11" i="43"/>
  <c r="R11" i="43"/>
  <c r="P11" i="43"/>
  <c r="Q11" i="43"/>
  <c r="N13" i="43"/>
  <c r="L13" i="43"/>
  <c r="M13" i="43"/>
  <c r="J15" i="43"/>
  <c r="H15" i="43"/>
  <c r="I15" i="43"/>
  <c r="H137" i="42"/>
  <c r="K137" i="42" s="1"/>
  <c r="G137" i="42"/>
  <c r="I137" i="42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O142" i="42"/>
  <c r="M142" i="42"/>
  <c r="N142" i="42"/>
  <c r="L142" i="42"/>
  <c r="H6" i="43"/>
  <c r="J6" i="43"/>
  <c r="I6" i="43"/>
  <c r="G16" i="43"/>
  <c r="P6" i="43"/>
  <c r="T6" i="43"/>
  <c r="R6" i="43"/>
  <c r="O16" i="43"/>
  <c r="Q6" i="43"/>
  <c r="S6" i="43"/>
  <c r="F7" i="43"/>
  <c r="L8" i="43"/>
  <c r="N8" i="43"/>
  <c r="M8" i="43"/>
  <c r="H10" i="43"/>
  <c r="J10" i="43"/>
  <c r="I10" i="43"/>
  <c r="P10" i="43"/>
  <c r="T10" i="43"/>
  <c r="R10" i="43"/>
  <c r="S10" i="43"/>
  <c r="Q10" i="43"/>
  <c r="F11" i="43"/>
  <c r="L12" i="43"/>
  <c r="N12" i="43"/>
  <c r="M12" i="43"/>
  <c r="H14" i="43"/>
  <c r="J14" i="43"/>
  <c r="I14" i="43"/>
  <c r="P14" i="43"/>
  <c r="T14" i="43"/>
  <c r="R14" i="43"/>
  <c r="S14" i="43"/>
  <c r="Q14" i="43"/>
  <c r="F15" i="43"/>
  <c r="H139" i="43"/>
  <c r="K139" i="43" s="1"/>
  <c r="I139" i="43"/>
  <c r="G139" i="43"/>
  <c r="D9" i="44"/>
  <c r="D13" i="44"/>
  <c r="D17" i="44"/>
  <c r="D11" i="45"/>
  <c r="D15" i="45"/>
  <c r="D19" i="45"/>
  <c r="D9" i="46"/>
  <c r="D13" i="46"/>
  <c r="D17" i="46"/>
  <c r="L6" i="6"/>
  <c r="K6" i="6"/>
  <c r="I6" i="6"/>
  <c r="J6" i="6"/>
  <c r="M6" i="6"/>
  <c r="G18" i="2"/>
  <c r="G17" i="2"/>
  <c r="N56" i="2"/>
  <c r="L56" i="2"/>
  <c r="M56" i="2"/>
  <c r="J56" i="2"/>
  <c r="L6" i="2"/>
  <c r="E18" i="2"/>
  <c r="E17" i="2"/>
  <c r="L31" i="2"/>
  <c r="K56" i="2"/>
  <c r="M6" i="2"/>
  <c r="T6" i="6"/>
  <c r="S6" i="6"/>
  <c r="L58" i="8"/>
  <c r="L61" i="8"/>
  <c r="L53" i="8"/>
  <c r="L59" i="8"/>
  <c r="F8" i="10"/>
  <c r="E55" i="12"/>
  <c r="S20" i="13"/>
  <c r="V6" i="5"/>
  <c r="E53" i="12"/>
  <c r="E57" i="12" s="1"/>
  <c r="E54" i="12"/>
  <c r="U20" i="13"/>
  <c r="H17" i="2"/>
  <c r="F18" i="2"/>
  <c r="J6" i="3"/>
  <c r="J79" i="3"/>
  <c r="J152" i="3"/>
  <c r="K6" i="5"/>
  <c r="S6" i="5"/>
  <c r="W6" i="6"/>
  <c r="H58" i="8"/>
  <c r="H60" i="8"/>
  <c r="H61" i="8"/>
  <c r="F83" i="8"/>
  <c r="F75" i="8"/>
  <c r="F74" i="8"/>
  <c r="F86" i="8"/>
  <c r="F78" i="8"/>
  <c r="F84" i="8"/>
  <c r="F76" i="8"/>
  <c r="L87" i="8"/>
  <c r="H18" i="10"/>
  <c r="H10" i="10"/>
  <c r="H21" i="10"/>
  <c r="H13" i="10"/>
  <c r="H16" i="10"/>
  <c r="H19" i="10"/>
  <c r="H11" i="10"/>
  <c r="F11" i="10"/>
  <c r="H17" i="10"/>
  <c r="F39" i="10"/>
  <c r="F31" i="10"/>
  <c r="F30" i="10"/>
  <c r="F42" i="10"/>
  <c r="F34" i="10"/>
  <c r="F37" i="10"/>
  <c r="F40" i="10"/>
  <c r="F32" i="10"/>
  <c r="F38" i="10"/>
  <c r="F53" i="12"/>
  <c r="F54" i="12"/>
  <c r="F56" i="12"/>
  <c r="M6" i="13"/>
  <c r="L6" i="13"/>
  <c r="I6" i="13"/>
  <c r="Z6" i="13"/>
  <c r="Y6" i="13"/>
  <c r="X6" i="13"/>
  <c r="W6" i="13"/>
  <c r="D63" i="17"/>
  <c r="K79" i="3"/>
  <c r="K152" i="3"/>
  <c r="T6" i="5"/>
  <c r="L55" i="8"/>
  <c r="H81" i="8"/>
  <c r="H84" i="8"/>
  <c r="H76" i="8"/>
  <c r="H82" i="8"/>
  <c r="F16" i="10"/>
  <c r="H37" i="10"/>
  <c r="H40" i="10"/>
  <c r="H32" i="10"/>
  <c r="H43" i="10"/>
  <c r="H35" i="10"/>
  <c r="H38" i="10"/>
  <c r="H33" i="10"/>
  <c r="A11" i="12"/>
  <c r="A12" i="12"/>
  <c r="G54" i="12"/>
  <c r="G57" i="12" s="1"/>
  <c r="A13" i="12"/>
  <c r="A14" i="12"/>
  <c r="G55" i="12"/>
  <c r="G56" i="12"/>
  <c r="J6" i="2"/>
  <c r="K6" i="2"/>
  <c r="H18" i="2"/>
  <c r="L6" i="3"/>
  <c r="L79" i="3"/>
  <c r="L152" i="3"/>
  <c r="U6" i="5"/>
  <c r="F64" i="8"/>
  <c r="F56" i="8"/>
  <c r="F59" i="8"/>
  <c r="F65" i="8"/>
  <c r="F57" i="8"/>
  <c r="L54" i="8"/>
  <c r="L56" i="8"/>
  <c r="L57" i="8"/>
  <c r="L60" i="8"/>
  <c r="L63" i="8"/>
  <c r="J79" i="8"/>
  <c r="J82" i="8"/>
  <c r="J80" i="8"/>
  <c r="H15" i="10"/>
  <c r="J43" i="10"/>
  <c r="J35" i="10"/>
  <c r="J38" i="10"/>
  <c r="J41" i="10"/>
  <c r="J33" i="10"/>
  <c r="J36" i="10"/>
  <c r="J32" i="10"/>
  <c r="F36" i="10"/>
  <c r="H42" i="10"/>
  <c r="L5" i="12"/>
  <c r="K5" i="12"/>
  <c r="J5" i="12"/>
  <c r="I5" i="12"/>
  <c r="K6" i="13"/>
  <c r="C62" i="13"/>
  <c r="Q21" i="16"/>
  <c r="S9" i="16"/>
  <c r="R9" i="16"/>
  <c r="Q9" i="16"/>
  <c r="S21" i="16"/>
  <c r="U9" i="16"/>
  <c r="U21" i="16"/>
  <c r="T21" i="16"/>
  <c r="R21" i="16"/>
  <c r="T9" i="16"/>
  <c r="D105" i="17"/>
  <c r="D79" i="17"/>
  <c r="D119" i="17"/>
  <c r="D93" i="17"/>
  <c r="D133" i="17"/>
  <c r="D107" i="17"/>
  <c r="D77" i="17"/>
  <c r="D51" i="17"/>
  <c r="D149" i="17"/>
  <c r="D147" i="17"/>
  <c r="D121" i="17"/>
  <c r="D91" i="17"/>
  <c r="D65" i="17"/>
  <c r="J7" i="17"/>
  <c r="D161" i="17"/>
  <c r="D135" i="17"/>
  <c r="F20" i="10"/>
  <c r="F12" i="10"/>
  <c r="F15" i="10"/>
  <c r="F18" i="10"/>
  <c r="F10" i="10"/>
  <c r="F21" i="10"/>
  <c r="F13" i="10"/>
  <c r="K6" i="3"/>
  <c r="J31" i="2"/>
  <c r="M79" i="3"/>
  <c r="M152" i="3"/>
  <c r="W6" i="5"/>
  <c r="H62" i="8"/>
  <c r="H54" i="8"/>
  <c r="H65" i="8"/>
  <c r="H57" i="8"/>
  <c r="H63" i="8"/>
  <c r="H55" i="8"/>
  <c r="L52" i="8"/>
  <c r="L62" i="8"/>
  <c r="L64" i="8"/>
  <c r="L65" i="8"/>
  <c r="F77" i="8"/>
  <c r="F80" i="8"/>
  <c r="F14" i="10"/>
  <c r="H20" i="10"/>
  <c r="H31" i="10"/>
  <c r="J37" i="10"/>
  <c r="F41" i="10"/>
  <c r="J65" i="10"/>
  <c r="J57" i="10"/>
  <c r="J60" i="10"/>
  <c r="J53" i="10"/>
  <c r="J63" i="10"/>
  <c r="J55" i="10"/>
  <c r="J66" i="10"/>
  <c r="J58" i="10"/>
  <c r="J61" i="10"/>
  <c r="M5" i="12"/>
  <c r="C104" i="13"/>
  <c r="C118" i="13"/>
  <c r="C132" i="13"/>
  <c r="C146" i="13"/>
  <c r="C34" i="13"/>
  <c r="C76" i="13"/>
  <c r="Q23" i="14"/>
  <c r="E119" i="17"/>
  <c r="E93" i="17"/>
  <c r="E133" i="17"/>
  <c r="E107" i="17"/>
  <c r="E147" i="17"/>
  <c r="E121" i="17"/>
  <c r="E91" i="17"/>
  <c r="E65" i="17"/>
  <c r="E63" i="17"/>
  <c r="E161" i="17"/>
  <c r="E135" i="17"/>
  <c r="E79" i="17"/>
  <c r="F11" i="8"/>
  <c r="F19" i="8"/>
  <c r="F38" i="8"/>
  <c r="J53" i="8"/>
  <c r="J61" i="8"/>
  <c r="L78" i="8"/>
  <c r="L86" i="8"/>
  <c r="F103" i="8"/>
  <c r="L119" i="8"/>
  <c r="J121" i="8"/>
  <c r="H123" i="8"/>
  <c r="F125" i="8"/>
  <c r="L127" i="8"/>
  <c r="J129" i="8"/>
  <c r="H131" i="8"/>
  <c r="L141" i="8"/>
  <c r="J143" i="8"/>
  <c r="H145" i="8"/>
  <c r="F147" i="8"/>
  <c r="L149" i="8"/>
  <c r="J151" i="8"/>
  <c r="H153" i="8"/>
  <c r="L163" i="8"/>
  <c r="J165" i="8"/>
  <c r="H167" i="8"/>
  <c r="F169" i="8"/>
  <c r="L171" i="8"/>
  <c r="J173" i="8"/>
  <c r="H175" i="8"/>
  <c r="L185" i="8"/>
  <c r="J187" i="8"/>
  <c r="H189" i="8"/>
  <c r="F191" i="8"/>
  <c r="L193" i="8"/>
  <c r="J195" i="8"/>
  <c r="H197" i="8"/>
  <c r="L207" i="8"/>
  <c r="J209" i="8"/>
  <c r="H211" i="8"/>
  <c r="F213" i="8"/>
  <c r="L215" i="8"/>
  <c r="J217" i="8"/>
  <c r="H219" i="8"/>
  <c r="L229" i="8"/>
  <c r="J231" i="8"/>
  <c r="H233" i="8"/>
  <c r="F235" i="8"/>
  <c r="L237" i="8"/>
  <c r="J239" i="8"/>
  <c r="H241" i="8"/>
  <c r="L251" i="8"/>
  <c r="J253" i="8"/>
  <c r="H255" i="8"/>
  <c r="F257" i="8"/>
  <c r="L259" i="8"/>
  <c r="J261" i="8"/>
  <c r="H263" i="8"/>
  <c r="L273" i="8"/>
  <c r="J275" i="8"/>
  <c r="H277" i="8"/>
  <c r="F279" i="8"/>
  <c r="L281" i="8"/>
  <c r="J283" i="8"/>
  <c r="H285" i="8"/>
  <c r="J9" i="10"/>
  <c r="L15" i="10"/>
  <c r="J17" i="10"/>
  <c r="L34" i="10"/>
  <c r="L42" i="10"/>
  <c r="F53" i="10"/>
  <c r="F54" i="10"/>
  <c r="L56" i="10"/>
  <c r="H60" i="10"/>
  <c r="F62" i="10"/>
  <c r="L64" i="10"/>
  <c r="C53" i="12"/>
  <c r="C57" i="12" s="1"/>
  <c r="W16" i="12"/>
  <c r="W20" i="12"/>
  <c r="W24" i="12"/>
  <c r="W28" i="12"/>
  <c r="W32" i="12"/>
  <c r="W36" i="12"/>
  <c r="W40" i="12"/>
  <c r="W44" i="12"/>
  <c r="W48" i="12"/>
  <c r="W52" i="12"/>
  <c r="W56" i="12"/>
  <c r="E20" i="13"/>
  <c r="D48" i="13"/>
  <c r="E62" i="13"/>
  <c r="F76" i="13"/>
  <c r="G90" i="13"/>
  <c r="D160" i="13"/>
  <c r="E51" i="17"/>
  <c r="F196" i="8"/>
  <c r="F210" i="8"/>
  <c r="F218" i="8"/>
  <c r="F232" i="8"/>
  <c r="F240" i="8"/>
  <c r="F254" i="8"/>
  <c r="F262" i="8"/>
  <c r="F276" i="8"/>
  <c r="F284" i="8"/>
  <c r="L12" i="10"/>
  <c r="L20" i="10"/>
  <c r="L61" i="10"/>
  <c r="W9" i="12"/>
  <c r="F20" i="13"/>
  <c r="Q20" i="13"/>
  <c r="D34" i="13"/>
  <c r="E48" i="13"/>
  <c r="F62" i="13"/>
  <c r="G76" i="13"/>
  <c r="D146" i="13"/>
  <c r="E160" i="13"/>
  <c r="E77" i="17"/>
  <c r="F13" i="8"/>
  <c r="F21" i="8"/>
  <c r="F32" i="8"/>
  <c r="F40" i="8"/>
  <c r="J63" i="8"/>
  <c r="F97" i="8"/>
  <c r="F105" i="8"/>
  <c r="F119" i="8"/>
  <c r="L121" i="8"/>
  <c r="J123" i="8"/>
  <c r="H125" i="8"/>
  <c r="F127" i="8"/>
  <c r="L129" i="8"/>
  <c r="J131" i="8"/>
  <c r="F141" i="8"/>
  <c r="L143" i="8"/>
  <c r="J145" i="8"/>
  <c r="H147" i="8"/>
  <c r="F149" i="8"/>
  <c r="L151" i="8"/>
  <c r="J153" i="8"/>
  <c r="F163" i="8"/>
  <c r="L165" i="8"/>
  <c r="J167" i="8"/>
  <c r="H169" i="8"/>
  <c r="F171" i="8"/>
  <c r="L173" i="8"/>
  <c r="J175" i="8"/>
  <c r="F185" i="8"/>
  <c r="L187" i="8"/>
  <c r="J189" i="8"/>
  <c r="H191" i="8"/>
  <c r="F193" i="8"/>
  <c r="L195" i="8"/>
  <c r="J197" i="8"/>
  <c r="F207" i="8"/>
  <c r="L209" i="8"/>
  <c r="J211" i="8"/>
  <c r="H213" i="8"/>
  <c r="F215" i="8"/>
  <c r="L217" i="8"/>
  <c r="J219" i="8"/>
  <c r="F229" i="8"/>
  <c r="L231" i="8"/>
  <c r="J233" i="8"/>
  <c r="H235" i="8"/>
  <c r="F237" i="8"/>
  <c r="L239" i="8"/>
  <c r="J241" i="8"/>
  <c r="F251" i="8"/>
  <c r="L253" i="8"/>
  <c r="J255" i="8"/>
  <c r="H257" i="8"/>
  <c r="F259" i="8"/>
  <c r="L261" i="8"/>
  <c r="J263" i="8"/>
  <c r="F273" i="8"/>
  <c r="L275" i="8"/>
  <c r="J277" i="8"/>
  <c r="H279" i="8"/>
  <c r="F281" i="8"/>
  <c r="L283" i="8"/>
  <c r="J285" i="8"/>
  <c r="L9" i="10"/>
  <c r="J11" i="10"/>
  <c r="L17" i="10"/>
  <c r="J19" i="10"/>
  <c r="L36" i="10"/>
  <c r="H54" i="10"/>
  <c r="F56" i="10"/>
  <c r="L58" i="10"/>
  <c r="H62" i="10"/>
  <c r="F64" i="10"/>
  <c r="L66" i="10"/>
  <c r="C56" i="12"/>
  <c r="W15" i="12"/>
  <c r="W19" i="12"/>
  <c r="W23" i="12"/>
  <c r="W27" i="12"/>
  <c r="W31" i="12"/>
  <c r="W35" i="12"/>
  <c r="W39" i="12"/>
  <c r="W43" i="12"/>
  <c r="W47" i="12"/>
  <c r="W51" i="12"/>
  <c r="W55" i="12"/>
  <c r="G20" i="13"/>
  <c r="R20" i="13"/>
  <c r="E34" i="13"/>
  <c r="F48" i="13"/>
  <c r="G62" i="13"/>
  <c r="D132" i="13"/>
  <c r="E146" i="13"/>
  <c r="F160" i="13"/>
  <c r="M7" i="16"/>
  <c r="L7" i="16"/>
  <c r="K7" i="16"/>
  <c r="J7" i="16"/>
  <c r="K6" i="18"/>
  <c r="J6" i="18"/>
  <c r="I6" i="18"/>
  <c r="I6" i="5"/>
  <c r="F10" i="8"/>
  <c r="F18" i="8"/>
  <c r="F37" i="8"/>
  <c r="J60" i="8"/>
  <c r="L77" i="8"/>
  <c r="F102" i="8"/>
  <c r="J120" i="8"/>
  <c r="H122" i="8"/>
  <c r="F124" i="8"/>
  <c r="L126" i="8"/>
  <c r="J128" i="8"/>
  <c r="J142" i="8"/>
  <c r="H144" i="8"/>
  <c r="F146" i="8"/>
  <c r="L148" i="8"/>
  <c r="J150" i="8"/>
  <c r="J164" i="8"/>
  <c r="H166" i="8"/>
  <c r="F168" i="8"/>
  <c r="L170" i="8"/>
  <c r="J172" i="8"/>
  <c r="J186" i="8"/>
  <c r="H188" i="8"/>
  <c r="F190" i="8"/>
  <c r="L192" i="8"/>
  <c r="J194" i="8"/>
  <c r="J208" i="8"/>
  <c r="H210" i="8"/>
  <c r="F212" i="8"/>
  <c r="L214" i="8"/>
  <c r="J216" i="8"/>
  <c r="J230" i="8"/>
  <c r="H232" i="8"/>
  <c r="F234" i="8"/>
  <c r="L236" i="8"/>
  <c r="J238" i="8"/>
  <c r="J252" i="8"/>
  <c r="H254" i="8"/>
  <c r="F256" i="8"/>
  <c r="L258" i="8"/>
  <c r="J260" i="8"/>
  <c r="J274" i="8"/>
  <c r="H276" i="8"/>
  <c r="L280" i="8"/>
  <c r="J282" i="8"/>
  <c r="L33" i="10"/>
  <c r="L41" i="10"/>
  <c r="L55" i="10"/>
  <c r="W8" i="12"/>
  <c r="F34" i="13"/>
  <c r="G48" i="13"/>
  <c r="D118" i="13"/>
  <c r="E132" i="13"/>
  <c r="F146" i="13"/>
  <c r="O23" i="14"/>
  <c r="AA7" i="15"/>
  <c r="Z7" i="15"/>
  <c r="W7" i="15"/>
  <c r="I7" i="16"/>
  <c r="E149" i="17"/>
  <c r="L7" i="15"/>
  <c r="Z7" i="16"/>
  <c r="C91" i="17"/>
  <c r="C65" i="17"/>
  <c r="C105" i="17"/>
  <c r="C79" i="17"/>
  <c r="C119" i="17"/>
  <c r="C93" i="17"/>
  <c r="C149" i="17"/>
  <c r="C63" i="17"/>
  <c r="AA7" i="17"/>
  <c r="Z7" i="17"/>
  <c r="Y7" i="17"/>
  <c r="Q21" i="17"/>
  <c r="C107" i="17"/>
  <c r="C133" i="17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63" i="19"/>
  <c r="M37" i="19"/>
  <c r="M49" i="19"/>
  <c r="M77" i="19"/>
  <c r="M51" i="19"/>
  <c r="L7" i="19"/>
  <c r="M21" i="19"/>
  <c r="M65" i="19"/>
  <c r="M35" i="19"/>
  <c r="M9" i="19"/>
  <c r="M23" i="19"/>
  <c r="S21" i="15"/>
  <c r="T21" i="17"/>
  <c r="S21" i="17"/>
  <c r="U9" i="17"/>
  <c r="R21" i="17"/>
  <c r="T9" i="17"/>
  <c r="S9" i="17"/>
  <c r="AB6" i="18"/>
  <c r="AA6" i="18"/>
  <c r="Z6" i="18"/>
  <c r="T21" i="15"/>
  <c r="I7" i="15"/>
  <c r="U21" i="15"/>
  <c r="W7" i="16"/>
  <c r="C135" i="17"/>
  <c r="C161" i="17"/>
  <c r="T6" i="18"/>
  <c r="S6" i="18"/>
  <c r="R6" i="18"/>
  <c r="F79" i="17"/>
  <c r="G93" i="17"/>
  <c r="F105" i="17"/>
  <c r="G119" i="17"/>
  <c r="N91" i="19"/>
  <c r="N161" i="19"/>
  <c r="N135" i="19"/>
  <c r="N49" i="19"/>
  <c r="N119" i="19"/>
  <c r="N93" i="19"/>
  <c r="P7" i="19"/>
  <c r="N65" i="19"/>
  <c r="N149" i="19"/>
  <c r="E9" i="19"/>
  <c r="E35" i="19"/>
  <c r="N63" i="19"/>
  <c r="N77" i="19"/>
  <c r="F91" i="19"/>
  <c r="F93" i="19"/>
  <c r="V135" i="19"/>
  <c r="V147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49" i="19"/>
  <c r="E65" i="19"/>
  <c r="E63" i="19"/>
  <c r="E37" i="19"/>
  <c r="D7" i="19"/>
  <c r="Z7" i="19"/>
  <c r="T7" i="19"/>
  <c r="E21" i="19"/>
  <c r="G63" i="17"/>
  <c r="F135" i="17"/>
  <c r="G149" i="17"/>
  <c r="F161" i="17"/>
  <c r="F147" i="19"/>
  <c r="F121" i="19"/>
  <c r="F65" i="19"/>
  <c r="F105" i="19"/>
  <c r="F79" i="19"/>
  <c r="H7" i="19"/>
  <c r="F149" i="19"/>
  <c r="F77" i="19"/>
  <c r="F51" i="19"/>
  <c r="F161" i="19"/>
  <c r="F135" i="19"/>
  <c r="V105" i="19"/>
  <c r="V79" i="19"/>
  <c r="V149" i="19"/>
  <c r="V63" i="19"/>
  <c r="V37" i="19"/>
  <c r="V133" i="19"/>
  <c r="V107" i="19"/>
  <c r="X7" i="19"/>
  <c r="V91" i="19"/>
  <c r="V49" i="19"/>
  <c r="F21" i="19"/>
  <c r="V23" i="19"/>
  <c r="N35" i="19"/>
  <c r="N37" i="19"/>
  <c r="N51" i="19"/>
  <c r="V93" i="19"/>
  <c r="F133" i="19"/>
  <c r="L65" i="24"/>
  <c r="L87" i="24"/>
  <c r="L60" i="24"/>
  <c r="L63" i="24"/>
  <c r="L55" i="24"/>
  <c r="L58" i="24"/>
  <c r="L59" i="24"/>
  <c r="L62" i="24"/>
  <c r="L57" i="24"/>
  <c r="L53" i="24"/>
  <c r="L61" i="24"/>
  <c r="L54" i="24"/>
  <c r="L56" i="24"/>
  <c r="F121" i="17"/>
  <c r="G135" i="17"/>
  <c r="F147" i="17"/>
  <c r="G161" i="17"/>
  <c r="E23" i="19"/>
  <c r="N121" i="19"/>
  <c r="N133" i="19"/>
  <c r="F107" i="17"/>
  <c r="G121" i="17"/>
  <c r="F133" i="17"/>
  <c r="G147" i="17"/>
  <c r="F23" i="19"/>
  <c r="F49" i="19"/>
  <c r="V51" i="19"/>
  <c r="F63" i="19"/>
  <c r="V65" i="19"/>
  <c r="E77" i="19"/>
  <c r="V119" i="19"/>
  <c r="V121" i="19"/>
  <c r="H239" i="24"/>
  <c r="J237" i="24"/>
  <c r="L235" i="24"/>
  <c r="F233" i="24"/>
  <c r="H231" i="24"/>
  <c r="J229" i="24"/>
  <c r="J240" i="24"/>
  <c r="L238" i="24"/>
  <c r="H234" i="24"/>
  <c r="J232" i="24"/>
  <c r="L230" i="24"/>
  <c r="L241" i="24"/>
  <c r="H237" i="24"/>
  <c r="J235" i="24"/>
  <c r="L233" i="24"/>
  <c r="H229" i="24"/>
  <c r="H240" i="24"/>
  <c r="J238" i="24"/>
  <c r="L236" i="24"/>
  <c r="F234" i="24"/>
  <c r="H232" i="24"/>
  <c r="J230" i="24"/>
  <c r="H241" i="24"/>
  <c r="J239" i="24"/>
  <c r="L237" i="24"/>
  <c r="F235" i="24"/>
  <c r="H233" i="24"/>
  <c r="J231" i="24"/>
  <c r="L229" i="24"/>
  <c r="F240" i="24"/>
  <c r="J233" i="24"/>
  <c r="H230" i="24"/>
  <c r="J241" i="24"/>
  <c r="H238" i="24"/>
  <c r="L231" i="24"/>
  <c r="F230" i="24"/>
  <c r="L239" i="24"/>
  <c r="F238" i="24"/>
  <c r="J236" i="24"/>
  <c r="H236" i="24"/>
  <c r="L234" i="24"/>
  <c r="L240" i="24"/>
  <c r="F237" i="24"/>
  <c r="L232" i="24"/>
  <c r="F232" i="24"/>
  <c r="H235" i="24"/>
  <c r="F229" i="24"/>
  <c r="N7" i="22"/>
  <c r="M7" i="22"/>
  <c r="J7" i="22"/>
  <c r="AA7" i="22"/>
  <c r="Z7" i="22"/>
  <c r="Y7" i="22"/>
  <c r="X7" i="22"/>
  <c r="T8" i="21"/>
  <c r="S8" i="21"/>
  <c r="J30" i="25"/>
  <c r="H30" i="25"/>
  <c r="J8" i="21"/>
  <c r="I8" i="21"/>
  <c r="J7" i="19"/>
  <c r="R7" i="19"/>
  <c r="J62" i="24"/>
  <c r="J54" i="24"/>
  <c r="J65" i="24"/>
  <c r="J57" i="24"/>
  <c r="J87" i="24"/>
  <c r="J60" i="24"/>
  <c r="J61" i="24"/>
  <c r="J53" i="24"/>
  <c r="J64" i="24"/>
  <c r="J56" i="24"/>
  <c r="J58" i="24"/>
  <c r="J55" i="24"/>
  <c r="J63" i="24"/>
  <c r="H173" i="24"/>
  <c r="J171" i="24"/>
  <c r="L169" i="24"/>
  <c r="H165" i="24"/>
  <c r="J163" i="24"/>
  <c r="J174" i="24"/>
  <c r="L172" i="24"/>
  <c r="H168" i="24"/>
  <c r="J166" i="24"/>
  <c r="L164" i="24"/>
  <c r="L175" i="24"/>
  <c r="H171" i="24"/>
  <c r="J169" i="24"/>
  <c r="L167" i="24"/>
  <c r="H163" i="24"/>
  <c r="H174" i="24"/>
  <c r="J172" i="24"/>
  <c r="L170" i="24"/>
  <c r="H166" i="24"/>
  <c r="J164" i="24"/>
  <c r="H175" i="24"/>
  <c r="J173" i="24"/>
  <c r="L171" i="24"/>
  <c r="H167" i="24"/>
  <c r="J165" i="24"/>
  <c r="L163" i="24"/>
  <c r="H169" i="24"/>
  <c r="F166" i="24"/>
  <c r="F174" i="24"/>
  <c r="J167" i="24"/>
  <c r="H164" i="24"/>
  <c r="J175" i="24"/>
  <c r="H172" i="24"/>
  <c r="L165" i="24"/>
  <c r="F164" i="24"/>
  <c r="L173" i="24"/>
  <c r="F172" i="24"/>
  <c r="J170" i="24"/>
  <c r="L166" i="24"/>
  <c r="F163" i="24"/>
  <c r="L168" i="24"/>
  <c r="F197" i="24"/>
  <c r="F38" i="24"/>
  <c r="F43" i="24"/>
  <c r="F36" i="24"/>
  <c r="F39" i="24"/>
  <c r="F31" i="24"/>
  <c r="F30" i="24"/>
  <c r="F40" i="24"/>
  <c r="F32" i="24"/>
  <c r="F33" i="24"/>
  <c r="J189" i="24"/>
  <c r="H194" i="24"/>
  <c r="U21" i="22"/>
  <c r="J8" i="24"/>
  <c r="F171" i="24"/>
  <c r="F186" i="24"/>
  <c r="L190" i="24"/>
  <c r="V21" i="22"/>
  <c r="F37" i="24"/>
  <c r="F42" i="24"/>
  <c r="H186" i="24"/>
  <c r="F63" i="24"/>
  <c r="F58" i="24"/>
  <c r="F61" i="24"/>
  <c r="F53" i="24"/>
  <c r="F52" i="24"/>
  <c r="F64" i="24"/>
  <c r="F56" i="24"/>
  <c r="F65" i="24"/>
  <c r="F57" i="24"/>
  <c r="F87" i="24"/>
  <c r="F60" i="24"/>
  <c r="F55" i="24"/>
  <c r="F62" i="24"/>
  <c r="F59" i="24"/>
  <c r="H195" i="24"/>
  <c r="J193" i="24"/>
  <c r="L191" i="24"/>
  <c r="H187" i="24"/>
  <c r="J185" i="24"/>
  <c r="J196" i="24"/>
  <c r="L194" i="24"/>
  <c r="H190" i="24"/>
  <c r="J188" i="24"/>
  <c r="L186" i="24"/>
  <c r="L197" i="24"/>
  <c r="H193" i="24"/>
  <c r="J191" i="24"/>
  <c r="L189" i="24"/>
  <c r="H185" i="24"/>
  <c r="H196" i="24"/>
  <c r="J194" i="24"/>
  <c r="L192" i="24"/>
  <c r="H188" i="24"/>
  <c r="J186" i="24"/>
  <c r="H197" i="24"/>
  <c r="J195" i="24"/>
  <c r="L193" i="24"/>
  <c r="H189" i="24"/>
  <c r="J187" i="24"/>
  <c r="L185" i="24"/>
  <c r="J190" i="24"/>
  <c r="L188" i="24"/>
  <c r="F185" i="24"/>
  <c r="L196" i="24"/>
  <c r="F193" i="24"/>
  <c r="H191" i="24"/>
  <c r="F188" i="24"/>
  <c r="L195" i="24"/>
  <c r="F194" i="24"/>
  <c r="J192" i="24"/>
  <c r="H52" i="25"/>
  <c r="J52" i="25"/>
  <c r="F13" i="24"/>
  <c r="F21" i="24"/>
  <c r="H64" i="24"/>
  <c r="H56" i="24"/>
  <c r="H52" i="24"/>
  <c r="H59" i="24"/>
  <c r="H62" i="24"/>
  <c r="H54" i="24"/>
  <c r="H63" i="24"/>
  <c r="H55" i="24"/>
  <c r="H129" i="24"/>
  <c r="J127" i="24"/>
  <c r="L125" i="24"/>
  <c r="H121" i="24"/>
  <c r="J119" i="24"/>
  <c r="J130" i="24"/>
  <c r="L128" i="24"/>
  <c r="H124" i="24"/>
  <c r="J122" i="24"/>
  <c r="L120" i="24"/>
  <c r="L131" i="24"/>
  <c r="H127" i="24"/>
  <c r="J125" i="24"/>
  <c r="L123" i="24"/>
  <c r="H119" i="24"/>
  <c r="H130" i="24"/>
  <c r="J128" i="24"/>
  <c r="L126" i="24"/>
  <c r="H122" i="24"/>
  <c r="J120" i="24"/>
  <c r="H131" i="24"/>
  <c r="J129" i="24"/>
  <c r="L127" i="24"/>
  <c r="H123" i="24"/>
  <c r="J121" i="24"/>
  <c r="L119" i="24"/>
  <c r="L124" i="24"/>
  <c r="H126" i="24"/>
  <c r="H142" i="24"/>
  <c r="J145" i="24"/>
  <c r="F152" i="24"/>
  <c r="H265" i="24"/>
  <c r="J263" i="24"/>
  <c r="L261" i="24"/>
  <c r="J266" i="24"/>
  <c r="L264" i="24"/>
  <c r="H267" i="24"/>
  <c r="J265" i="24"/>
  <c r="L263" i="24"/>
  <c r="F266" i="24"/>
  <c r="F264" i="24"/>
  <c r="F263" i="24"/>
  <c r="F259" i="24"/>
  <c r="H257" i="24"/>
  <c r="J255" i="24"/>
  <c r="H262" i="24"/>
  <c r="H260" i="24"/>
  <c r="J258" i="24"/>
  <c r="L256" i="24"/>
  <c r="J261" i="24"/>
  <c r="L259" i="24"/>
  <c r="H255" i="24"/>
  <c r="L267" i="24"/>
  <c r="F260" i="24"/>
  <c r="H258" i="24"/>
  <c r="J256" i="24"/>
  <c r="H266" i="24"/>
  <c r="H263" i="24"/>
  <c r="F261" i="24"/>
  <c r="H259" i="24"/>
  <c r="J257" i="24"/>
  <c r="L255" i="24"/>
  <c r="J260" i="24"/>
  <c r="J264" i="24"/>
  <c r="F12" i="24"/>
  <c r="F20" i="24"/>
  <c r="H65" i="24"/>
  <c r="J86" i="24"/>
  <c r="J78" i="24"/>
  <c r="J81" i="24"/>
  <c r="J84" i="24"/>
  <c r="J76" i="24"/>
  <c r="J79" i="24"/>
  <c r="J80" i="24"/>
  <c r="H120" i="24"/>
  <c r="J123" i="24"/>
  <c r="F130" i="24"/>
  <c r="F141" i="24"/>
  <c r="L144" i="24"/>
  <c r="F207" i="24"/>
  <c r="L210" i="24"/>
  <c r="F256" i="24"/>
  <c r="L257" i="24"/>
  <c r="H57" i="24"/>
  <c r="J83" i="24"/>
  <c r="F122" i="24"/>
  <c r="H125" i="24"/>
  <c r="F175" i="24"/>
  <c r="H217" i="24"/>
  <c r="J215" i="24"/>
  <c r="L213" i="24"/>
  <c r="F211" i="24"/>
  <c r="H209" i="24"/>
  <c r="J207" i="24"/>
  <c r="J218" i="24"/>
  <c r="L216" i="24"/>
  <c r="H212" i="24"/>
  <c r="J210" i="24"/>
  <c r="L208" i="24"/>
  <c r="L219" i="24"/>
  <c r="H215" i="24"/>
  <c r="J213" i="24"/>
  <c r="L211" i="24"/>
  <c r="H207" i="24"/>
  <c r="H218" i="24"/>
  <c r="J216" i="24"/>
  <c r="L214" i="24"/>
  <c r="H210" i="24"/>
  <c r="J208" i="24"/>
  <c r="H219" i="24"/>
  <c r="J217" i="24"/>
  <c r="L215" i="24"/>
  <c r="F213" i="24"/>
  <c r="H211" i="24"/>
  <c r="J209" i="24"/>
  <c r="L207" i="24"/>
  <c r="J212" i="24"/>
  <c r="F241" i="24"/>
  <c r="H256" i="24"/>
  <c r="J259" i="24"/>
  <c r="L265" i="24"/>
  <c r="H151" i="24"/>
  <c r="J149" i="24"/>
  <c r="L147" i="24"/>
  <c r="H143" i="24"/>
  <c r="J141" i="24"/>
  <c r="J152" i="24"/>
  <c r="L150" i="24"/>
  <c r="H146" i="24"/>
  <c r="J144" i="24"/>
  <c r="L142" i="24"/>
  <c r="L153" i="24"/>
  <c r="H149" i="24"/>
  <c r="J147" i="24"/>
  <c r="L145" i="24"/>
  <c r="H141" i="24"/>
  <c r="H152" i="24"/>
  <c r="J150" i="24"/>
  <c r="L148" i="24"/>
  <c r="H144" i="24"/>
  <c r="J142" i="24"/>
  <c r="H153" i="24"/>
  <c r="J151" i="24"/>
  <c r="L149" i="24"/>
  <c r="H145" i="24"/>
  <c r="J143" i="24"/>
  <c r="L141" i="24"/>
  <c r="L146" i="24"/>
  <c r="H148" i="24"/>
  <c r="F11" i="24"/>
  <c r="D52" i="24"/>
  <c r="F119" i="24"/>
  <c r="L122" i="24"/>
  <c r="J148" i="24"/>
  <c r="F150" i="24"/>
  <c r="L151" i="24"/>
  <c r="F76" i="24"/>
  <c r="L78" i="24"/>
  <c r="H82" i="24"/>
  <c r="F84" i="24"/>
  <c r="L86" i="24"/>
  <c r="F103" i="24"/>
  <c r="F125" i="24"/>
  <c r="F147" i="24"/>
  <c r="F169" i="24"/>
  <c r="F191" i="24"/>
  <c r="L96" i="25"/>
  <c r="F74" i="24"/>
  <c r="F75" i="24"/>
  <c r="L77" i="24"/>
  <c r="H81" i="24"/>
  <c r="F83" i="24"/>
  <c r="L85" i="24"/>
  <c r="F102" i="24"/>
  <c r="F124" i="24"/>
  <c r="F146" i="24"/>
  <c r="F168" i="24"/>
  <c r="F190" i="24"/>
  <c r="F212" i="24"/>
  <c r="D74" i="25"/>
  <c r="L6" i="26"/>
  <c r="K6" i="26"/>
  <c r="J6" i="26"/>
  <c r="I6" i="26"/>
  <c r="H74" i="24"/>
  <c r="H78" i="24"/>
  <c r="F80" i="24"/>
  <c r="L82" i="24"/>
  <c r="H86" i="24"/>
  <c r="F99" i="24"/>
  <c r="F107" i="24"/>
  <c r="F121" i="24"/>
  <c r="F129" i="24"/>
  <c r="F143" i="24"/>
  <c r="F151" i="24"/>
  <c r="F165" i="24"/>
  <c r="F173" i="24"/>
  <c r="F187" i="24"/>
  <c r="F195" i="24"/>
  <c r="F209" i="24"/>
  <c r="F217" i="24"/>
  <c r="F231" i="24"/>
  <c r="F239" i="24"/>
  <c r="F267" i="24"/>
  <c r="F257" i="24"/>
  <c r="F262" i="24"/>
  <c r="F74" i="25"/>
  <c r="M6" i="26"/>
  <c r="H75" i="24"/>
  <c r="F77" i="24"/>
  <c r="L79" i="24"/>
  <c r="H83" i="24"/>
  <c r="F85" i="24"/>
  <c r="F104" i="24"/>
  <c r="F126" i="24"/>
  <c r="F148" i="24"/>
  <c r="F170" i="24"/>
  <c r="F192" i="24"/>
  <c r="F214" i="24"/>
  <c r="F236" i="24"/>
  <c r="H8" i="25"/>
  <c r="H96" i="25"/>
  <c r="F96" i="25"/>
  <c r="F74" i="30"/>
  <c r="H74" i="30"/>
  <c r="F101" i="24"/>
  <c r="F123" i="24"/>
  <c r="F145" i="24"/>
  <c r="F167" i="24"/>
  <c r="F189" i="24"/>
  <c r="D30" i="25"/>
  <c r="L33" i="25"/>
  <c r="L41" i="25"/>
  <c r="L60" i="25"/>
  <c r="L79" i="25"/>
  <c r="L87" i="25"/>
  <c r="L98" i="25"/>
  <c r="L106" i="25"/>
  <c r="C118" i="28"/>
  <c r="L86" i="25"/>
  <c r="L97" i="25"/>
  <c r="L105" i="25"/>
  <c r="C76" i="28"/>
  <c r="D132" i="28"/>
  <c r="H162" i="30"/>
  <c r="L56" i="25"/>
  <c r="L64" i="25"/>
  <c r="L75" i="25"/>
  <c r="L83" i="25"/>
  <c r="L102" i="25"/>
  <c r="C146" i="28"/>
  <c r="C34" i="28"/>
  <c r="C160" i="28"/>
  <c r="C48" i="28"/>
  <c r="C62" i="28"/>
  <c r="C90" i="28"/>
  <c r="C132" i="28"/>
  <c r="C104" i="28"/>
  <c r="C20" i="28"/>
  <c r="L34" i="25"/>
  <c r="L42" i="25"/>
  <c r="L53" i="25"/>
  <c r="L61" i="25"/>
  <c r="L80" i="25"/>
  <c r="L99" i="25"/>
  <c r="L107" i="25"/>
  <c r="D160" i="28"/>
  <c r="D48" i="28"/>
  <c r="D62" i="28"/>
  <c r="D76" i="28"/>
  <c r="D104" i="28"/>
  <c r="D34" i="28"/>
  <c r="D20" i="28"/>
  <c r="D146" i="28"/>
  <c r="D118" i="28"/>
  <c r="L31" i="25"/>
  <c r="L39" i="25"/>
  <c r="L58" i="25"/>
  <c r="L77" i="25"/>
  <c r="L85" i="25"/>
  <c r="F62" i="28"/>
  <c r="G76" i="28"/>
  <c r="J228" i="30"/>
  <c r="I6" i="27"/>
  <c r="F76" i="28"/>
  <c r="F90" i="28"/>
  <c r="F104" i="28"/>
  <c r="F118" i="28"/>
  <c r="F132" i="28"/>
  <c r="F20" i="28"/>
  <c r="F48" i="28"/>
  <c r="G62" i="28"/>
  <c r="F160" i="28"/>
  <c r="F152" i="30"/>
  <c r="H150" i="30"/>
  <c r="J148" i="30"/>
  <c r="L146" i="30"/>
  <c r="F144" i="30"/>
  <c r="H142" i="30"/>
  <c r="H153" i="30"/>
  <c r="J151" i="30"/>
  <c r="L149" i="30"/>
  <c r="F147" i="30"/>
  <c r="H145" i="30"/>
  <c r="J143" i="30"/>
  <c r="L141" i="30"/>
  <c r="L152" i="30"/>
  <c r="F150" i="30"/>
  <c r="H148" i="30"/>
  <c r="J146" i="30"/>
  <c r="L144" i="30"/>
  <c r="F142" i="30"/>
  <c r="F153" i="30"/>
  <c r="H151" i="30"/>
  <c r="J149" i="30"/>
  <c r="L147" i="30"/>
  <c r="F145" i="30"/>
  <c r="H143" i="30"/>
  <c r="J141" i="30"/>
  <c r="J152" i="30"/>
  <c r="L150" i="30"/>
  <c r="F148" i="30"/>
  <c r="H146" i="30"/>
  <c r="J144" i="30"/>
  <c r="L142" i="30"/>
  <c r="H152" i="30"/>
  <c r="J150" i="30"/>
  <c r="L148" i="30"/>
  <c r="F146" i="30"/>
  <c r="H144" i="30"/>
  <c r="J142" i="30"/>
  <c r="H149" i="30"/>
  <c r="L151" i="30"/>
  <c r="F149" i="30"/>
  <c r="L153" i="30"/>
  <c r="F151" i="30"/>
  <c r="H141" i="30"/>
  <c r="J153" i="30"/>
  <c r="L143" i="30"/>
  <c r="F141" i="30"/>
  <c r="L145" i="30"/>
  <c r="F143" i="30"/>
  <c r="J145" i="30"/>
  <c r="G90" i="28"/>
  <c r="G104" i="28"/>
  <c r="G118" i="28"/>
  <c r="G132" i="28"/>
  <c r="G146" i="28"/>
  <c r="G34" i="28"/>
  <c r="G48" i="28"/>
  <c r="G160" i="28"/>
  <c r="H147" i="30"/>
  <c r="K6" i="27"/>
  <c r="J147" i="30"/>
  <c r="F146" i="28"/>
  <c r="L8" i="30"/>
  <c r="M6" i="28"/>
  <c r="E118" i="28"/>
  <c r="H52" i="30"/>
  <c r="J54" i="30"/>
  <c r="H56" i="30"/>
  <c r="F58" i="30"/>
  <c r="L60" i="30"/>
  <c r="J62" i="30"/>
  <c r="H64" i="30"/>
  <c r="J77" i="30"/>
  <c r="H78" i="30"/>
  <c r="L81" i="30"/>
  <c r="J121" i="30"/>
  <c r="H163" i="30"/>
  <c r="F82" i="30"/>
  <c r="F83" i="30"/>
  <c r="F75" i="30"/>
  <c r="F55" i="30"/>
  <c r="F63" i="30"/>
  <c r="F84" i="30"/>
  <c r="L86" i="30"/>
  <c r="F130" i="30"/>
  <c r="H128" i="30"/>
  <c r="J126" i="30"/>
  <c r="L124" i="30"/>
  <c r="F122" i="30"/>
  <c r="H120" i="30"/>
  <c r="H131" i="30"/>
  <c r="J129" i="30"/>
  <c r="L127" i="30"/>
  <c r="F125" i="30"/>
  <c r="H123" i="30"/>
  <c r="L130" i="30"/>
  <c r="F128" i="30"/>
  <c r="H126" i="30"/>
  <c r="J124" i="30"/>
  <c r="L122" i="30"/>
  <c r="F120" i="30"/>
  <c r="F131" i="30"/>
  <c r="H129" i="30"/>
  <c r="J127" i="30"/>
  <c r="L125" i="30"/>
  <c r="F123" i="30"/>
  <c r="H121" i="30"/>
  <c r="J119" i="30"/>
  <c r="J130" i="30"/>
  <c r="L128" i="30"/>
  <c r="F126" i="30"/>
  <c r="H124" i="30"/>
  <c r="J122" i="30"/>
  <c r="L120" i="30"/>
  <c r="H130" i="30"/>
  <c r="J128" i="30"/>
  <c r="L126" i="30"/>
  <c r="F124" i="30"/>
  <c r="H122" i="30"/>
  <c r="J120" i="30"/>
  <c r="L121" i="30"/>
  <c r="J123" i="30"/>
  <c r="E90" i="28"/>
  <c r="H80" i="30"/>
  <c r="H81" i="30"/>
  <c r="L52" i="30"/>
  <c r="L54" i="30"/>
  <c r="J56" i="30"/>
  <c r="H58" i="30"/>
  <c r="F60" i="30"/>
  <c r="L62" i="30"/>
  <c r="J64" i="30"/>
  <c r="F65" i="30"/>
  <c r="H79" i="30"/>
  <c r="F80" i="30"/>
  <c r="L82" i="30"/>
  <c r="H96" i="30"/>
  <c r="L123" i="30"/>
  <c r="J166" i="30"/>
  <c r="F173" i="30"/>
  <c r="E76" i="28"/>
  <c r="J86" i="30"/>
  <c r="J78" i="30"/>
  <c r="J87" i="30"/>
  <c r="J79" i="30"/>
  <c r="J53" i="30"/>
  <c r="H55" i="30"/>
  <c r="F57" i="30"/>
  <c r="L59" i="30"/>
  <c r="J61" i="30"/>
  <c r="H63" i="30"/>
  <c r="H75" i="30"/>
  <c r="F76" i="30"/>
  <c r="L78" i="30"/>
  <c r="H84" i="30"/>
  <c r="F85" i="30"/>
  <c r="J131" i="30"/>
  <c r="I6" i="28"/>
  <c r="E62" i="28"/>
  <c r="L84" i="30"/>
  <c r="L76" i="30"/>
  <c r="L65" i="30"/>
  <c r="L85" i="30"/>
  <c r="L77" i="30"/>
  <c r="F54" i="30"/>
  <c r="L56" i="30"/>
  <c r="F62" i="30"/>
  <c r="L64" i="30"/>
  <c r="F81" i="30"/>
  <c r="L83" i="30"/>
  <c r="F129" i="30"/>
  <c r="L131" i="30"/>
  <c r="H174" i="30"/>
  <c r="J172" i="30"/>
  <c r="L170" i="30"/>
  <c r="F168" i="30"/>
  <c r="H166" i="30"/>
  <c r="J175" i="30"/>
  <c r="L173" i="30"/>
  <c r="L174" i="30"/>
  <c r="F172" i="30"/>
  <c r="H170" i="30"/>
  <c r="J168" i="30"/>
  <c r="L166" i="30"/>
  <c r="J169" i="30"/>
  <c r="L168" i="30"/>
  <c r="F166" i="30"/>
  <c r="H164" i="30"/>
  <c r="L175" i="30"/>
  <c r="L172" i="30"/>
  <c r="F170" i="30"/>
  <c r="H169" i="30"/>
  <c r="J165" i="30"/>
  <c r="L163" i="30"/>
  <c r="J174" i="30"/>
  <c r="J173" i="30"/>
  <c r="L167" i="30"/>
  <c r="F164" i="30"/>
  <c r="H175" i="30"/>
  <c r="H173" i="30"/>
  <c r="L171" i="30"/>
  <c r="F169" i="30"/>
  <c r="H168" i="30"/>
  <c r="J167" i="30"/>
  <c r="H165" i="30"/>
  <c r="J163" i="30"/>
  <c r="F175" i="30"/>
  <c r="F174" i="30"/>
  <c r="H172" i="30"/>
  <c r="J171" i="30"/>
  <c r="L164" i="30"/>
  <c r="H171" i="30"/>
  <c r="J170" i="30"/>
  <c r="L169" i="30"/>
  <c r="F167" i="30"/>
  <c r="J164" i="30"/>
  <c r="H167" i="30"/>
  <c r="J184" i="30"/>
  <c r="AE7" i="35"/>
  <c r="H206" i="30"/>
  <c r="H250" i="30"/>
  <c r="F186" i="30"/>
  <c r="L188" i="30"/>
  <c r="J190" i="30"/>
  <c r="H192" i="30"/>
  <c r="F194" i="30"/>
  <c r="L196" i="30"/>
  <c r="F208" i="30"/>
  <c r="L210" i="30"/>
  <c r="J212" i="30"/>
  <c r="H214" i="30"/>
  <c r="F216" i="30"/>
  <c r="L218" i="30"/>
  <c r="F230" i="30"/>
  <c r="L232" i="30"/>
  <c r="J234" i="30"/>
  <c r="H236" i="30"/>
  <c r="F238" i="30"/>
  <c r="L240" i="30"/>
  <c r="F252" i="30"/>
  <c r="L254" i="30"/>
  <c r="J256" i="30"/>
  <c r="H258" i="30"/>
  <c r="H260" i="30"/>
  <c r="L30" i="31"/>
  <c r="J34" i="31"/>
  <c r="H55" i="31"/>
  <c r="H63" i="31"/>
  <c r="J78" i="31"/>
  <c r="J98" i="31"/>
  <c r="J105" i="31"/>
  <c r="H108" i="31"/>
  <c r="D30" i="31"/>
  <c r="J58" i="31"/>
  <c r="H87" i="31"/>
  <c r="F7" i="38"/>
  <c r="H5" i="38"/>
  <c r="F10" i="38"/>
  <c r="F6" i="38"/>
  <c r="F8" i="38"/>
  <c r="F9" i="38"/>
  <c r="F5" i="38"/>
  <c r="F185" i="30"/>
  <c r="L187" i="30"/>
  <c r="J189" i="30"/>
  <c r="H191" i="30"/>
  <c r="F193" i="30"/>
  <c r="L195" i="30"/>
  <c r="J197" i="30"/>
  <c r="F207" i="30"/>
  <c r="L209" i="30"/>
  <c r="J211" i="30"/>
  <c r="H213" i="30"/>
  <c r="F215" i="30"/>
  <c r="L217" i="30"/>
  <c r="J219" i="30"/>
  <c r="F229" i="30"/>
  <c r="L231" i="30"/>
  <c r="J233" i="30"/>
  <c r="H235" i="30"/>
  <c r="F237" i="30"/>
  <c r="L239" i="30"/>
  <c r="J241" i="30"/>
  <c r="H263" i="30"/>
  <c r="J261" i="30"/>
  <c r="L259" i="30"/>
  <c r="J263" i="30"/>
  <c r="L261" i="30"/>
  <c r="F251" i="30"/>
  <c r="L253" i="30"/>
  <c r="J255" i="30"/>
  <c r="H257" i="30"/>
  <c r="F259" i="30"/>
  <c r="H102" i="31"/>
  <c r="H83" i="31"/>
  <c r="H105" i="31"/>
  <c r="H97" i="31"/>
  <c r="H86" i="31"/>
  <c r="H103" i="31"/>
  <c r="H84" i="31"/>
  <c r="H104" i="31"/>
  <c r="H85" i="31"/>
  <c r="H100" i="31"/>
  <c r="H75" i="31"/>
  <c r="H64" i="31"/>
  <c r="H56" i="31"/>
  <c r="H37" i="31"/>
  <c r="H106" i="31"/>
  <c r="H78" i="31"/>
  <c r="H59" i="31"/>
  <c r="H40" i="31"/>
  <c r="H32" i="31"/>
  <c r="H101" i="31"/>
  <c r="H62" i="31"/>
  <c r="H107" i="31"/>
  <c r="H80" i="31"/>
  <c r="H76" i="31"/>
  <c r="H65" i="31"/>
  <c r="H57" i="31"/>
  <c r="H38" i="31"/>
  <c r="H109" i="31"/>
  <c r="H82" i="31"/>
  <c r="H77" i="31"/>
  <c r="H58" i="31"/>
  <c r="H39" i="31"/>
  <c r="H31" i="31"/>
  <c r="H42" i="31"/>
  <c r="H53" i="31"/>
  <c r="H81" i="31"/>
  <c r="J186" i="30"/>
  <c r="H188" i="30"/>
  <c r="F190" i="30"/>
  <c r="L192" i="30"/>
  <c r="J194" i="30"/>
  <c r="J208" i="30"/>
  <c r="H210" i="30"/>
  <c r="F212" i="30"/>
  <c r="L214" i="30"/>
  <c r="J216" i="30"/>
  <c r="J230" i="30"/>
  <c r="H232" i="30"/>
  <c r="F234" i="30"/>
  <c r="L236" i="30"/>
  <c r="J238" i="30"/>
  <c r="J252" i="30"/>
  <c r="H254" i="30"/>
  <c r="F256" i="30"/>
  <c r="L258" i="30"/>
  <c r="L260" i="30"/>
  <c r="H261" i="30"/>
  <c r="F262" i="30"/>
  <c r="J108" i="31"/>
  <c r="J100" i="31"/>
  <c r="J81" i="31"/>
  <c r="J103" i="31"/>
  <c r="J84" i="31"/>
  <c r="J109" i="31"/>
  <c r="J101" i="31"/>
  <c r="J82" i="31"/>
  <c r="J102" i="31"/>
  <c r="J83" i="31"/>
  <c r="J106" i="31"/>
  <c r="J62" i="31"/>
  <c r="J54" i="31"/>
  <c r="J43" i="31"/>
  <c r="J35" i="31"/>
  <c r="J85" i="31"/>
  <c r="J76" i="31"/>
  <c r="J65" i="31"/>
  <c r="J57" i="31"/>
  <c r="J38" i="31"/>
  <c r="J107" i="31"/>
  <c r="J80" i="31"/>
  <c r="J79" i="31"/>
  <c r="J60" i="31"/>
  <c r="J97" i="31"/>
  <c r="J86" i="31"/>
  <c r="J63" i="31"/>
  <c r="J55" i="31"/>
  <c r="J36" i="31"/>
  <c r="J99" i="31"/>
  <c r="J75" i="31"/>
  <c r="J64" i="31"/>
  <c r="J56" i="31"/>
  <c r="J37" i="31"/>
  <c r="J30" i="31"/>
  <c r="H36" i="31"/>
  <c r="J42" i="31"/>
  <c r="J53" i="31"/>
  <c r="J77" i="31"/>
  <c r="AR7" i="35"/>
  <c r="AQ7" i="35"/>
  <c r="AN7" i="35"/>
  <c r="AO7" i="35"/>
  <c r="AP7" i="35"/>
  <c r="F273" i="30"/>
  <c r="L275" i="30"/>
  <c r="J277" i="30"/>
  <c r="H279" i="30"/>
  <c r="F281" i="30"/>
  <c r="L283" i="30"/>
  <c r="J285" i="30"/>
  <c r="F104" i="31"/>
  <c r="F85" i="31"/>
  <c r="F107" i="31"/>
  <c r="F99" i="31"/>
  <c r="F80" i="31"/>
  <c r="F105" i="31"/>
  <c r="F97" i="31"/>
  <c r="F86" i="31"/>
  <c r="F106" i="31"/>
  <c r="F98" i="31"/>
  <c r="F87" i="31"/>
  <c r="F33" i="31"/>
  <c r="L35" i="31"/>
  <c r="F41" i="31"/>
  <c r="L43" i="31"/>
  <c r="L54" i="31"/>
  <c r="F60" i="31"/>
  <c r="L62" i="31"/>
  <c r="F79" i="31"/>
  <c r="F96" i="31"/>
  <c r="F103" i="31"/>
  <c r="L274" i="30"/>
  <c r="J276" i="30"/>
  <c r="H278" i="30"/>
  <c r="F280" i="30"/>
  <c r="L282" i="30"/>
  <c r="J284" i="30"/>
  <c r="L106" i="31"/>
  <c r="L98" i="31"/>
  <c r="L87" i="31"/>
  <c r="L79" i="31"/>
  <c r="L109" i="31"/>
  <c r="L101" i="31"/>
  <c r="L82" i="31"/>
  <c r="L107" i="31"/>
  <c r="L99" i="31"/>
  <c r="L80" i="31"/>
  <c r="L108" i="31"/>
  <c r="L100" i="31"/>
  <c r="L81" i="31"/>
  <c r="L34" i="31"/>
  <c r="F40" i="31"/>
  <c r="L42" i="31"/>
  <c r="L53" i="31"/>
  <c r="F59" i="31"/>
  <c r="L61" i="31"/>
  <c r="F78" i="31"/>
  <c r="L96" i="31"/>
  <c r="F101" i="31"/>
  <c r="L103" i="31"/>
  <c r="R5" i="40"/>
  <c r="S5" i="40"/>
  <c r="L63" i="31"/>
  <c r="F100" i="31"/>
  <c r="L102" i="31"/>
  <c r="L273" i="30"/>
  <c r="J275" i="30"/>
  <c r="H277" i="30"/>
  <c r="F279" i="30"/>
  <c r="L281" i="30"/>
  <c r="J283" i="30"/>
  <c r="H285" i="30"/>
  <c r="F30" i="31"/>
  <c r="F31" i="31"/>
  <c r="L33" i="31"/>
  <c r="F39" i="31"/>
  <c r="L41" i="31"/>
  <c r="F58" i="31"/>
  <c r="L60" i="31"/>
  <c r="F77" i="31"/>
  <c r="F83" i="31"/>
  <c r="L85" i="31"/>
  <c r="Y7" i="35"/>
  <c r="X7" i="35"/>
  <c r="I7" i="35"/>
  <c r="O5" i="37"/>
  <c r="P5" i="38"/>
  <c r="L5" i="38"/>
  <c r="N5" i="38"/>
  <c r="M5" i="38"/>
  <c r="F7" i="39"/>
  <c r="F10" i="39"/>
  <c r="F5" i="39"/>
  <c r="F8" i="39"/>
  <c r="F9" i="39"/>
  <c r="F6" i="39"/>
  <c r="P7" i="35"/>
  <c r="O7" i="35"/>
  <c r="AO29" i="35"/>
  <c r="AN29" i="35"/>
  <c r="C16" i="41"/>
  <c r="BB7" i="35"/>
  <c r="BA7" i="35"/>
  <c r="AZ7" i="35"/>
  <c r="AY7" i="35"/>
  <c r="L5" i="37"/>
  <c r="P5" i="37"/>
  <c r="K5" i="37"/>
  <c r="Q5" i="39"/>
  <c r="P5" i="39"/>
  <c r="R5" i="39"/>
  <c r="T5" i="39"/>
  <c r="S5" i="39"/>
  <c r="I5" i="39"/>
  <c r="H5" i="39"/>
  <c r="J5" i="39"/>
  <c r="H123" i="37"/>
  <c r="N135" i="41"/>
  <c r="C146" i="41"/>
  <c r="H7" i="35"/>
  <c r="X29" i="35"/>
  <c r="H29" i="35"/>
  <c r="Y29" i="35"/>
  <c r="G5" i="37"/>
  <c r="I5" i="37"/>
  <c r="R5" i="38"/>
  <c r="I29" i="35"/>
  <c r="H5" i="37"/>
  <c r="E129" i="37"/>
  <c r="S5" i="38"/>
  <c r="N5" i="43"/>
  <c r="L5" i="43"/>
  <c r="M5" i="43"/>
  <c r="Q5" i="37"/>
  <c r="N123" i="37"/>
  <c r="D129" i="37"/>
  <c r="T5" i="38"/>
  <c r="N5" i="40"/>
  <c r="M5" i="40"/>
  <c r="T5" i="37"/>
  <c r="M133" i="38"/>
  <c r="Q5" i="40"/>
  <c r="N5" i="39"/>
  <c r="M135" i="41"/>
  <c r="I135" i="41"/>
  <c r="H135" i="41"/>
  <c r="G135" i="41"/>
  <c r="K123" i="37"/>
  <c r="I5" i="38"/>
  <c r="Q5" i="38"/>
  <c r="G133" i="38"/>
  <c r="O133" i="38"/>
  <c r="L5" i="39"/>
  <c r="N133" i="40"/>
  <c r="M133" i="40"/>
  <c r="L133" i="40"/>
  <c r="K133" i="40"/>
  <c r="L123" i="37"/>
  <c r="M5" i="39"/>
  <c r="O133" i="39"/>
  <c r="N133" i="39"/>
  <c r="M133" i="39"/>
  <c r="L133" i="39"/>
  <c r="O133" i="40"/>
  <c r="F7" i="41"/>
  <c r="F9" i="40"/>
  <c r="F13" i="41"/>
  <c r="F9" i="41"/>
  <c r="F8" i="41"/>
  <c r="F5" i="40"/>
  <c r="F5" i="41"/>
  <c r="T5" i="41"/>
  <c r="R5" i="41"/>
  <c r="F6" i="40"/>
  <c r="J5" i="41"/>
  <c r="P5" i="41"/>
  <c r="F11" i="41"/>
  <c r="H5" i="41"/>
  <c r="Q5" i="41"/>
  <c r="F14" i="41"/>
  <c r="S5" i="42"/>
  <c r="E146" i="43"/>
  <c r="H135" i="43"/>
  <c r="M5" i="42"/>
  <c r="E146" i="41"/>
  <c r="C146" i="42"/>
  <c r="L135" i="41"/>
  <c r="H5" i="42"/>
  <c r="P5" i="42"/>
  <c r="E146" i="42"/>
  <c r="O135" i="42"/>
  <c r="C146" i="43"/>
  <c r="T5" i="43"/>
  <c r="L135" i="43"/>
  <c r="N135" i="43"/>
  <c r="G135" i="43"/>
  <c r="O135" i="43"/>
  <c r="L135" i="42"/>
  <c r="H5" i="43"/>
  <c r="P5" i="43"/>
  <c r="I5" i="43"/>
  <c r="Q5" i="43"/>
  <c r="I135" i="43"/>
  <c r="D146" i="43"/>
  <c r="N135" i="42"/>
  <c r="K65" i="18" l="1"/>
  <c r="K57" i="18"/>
  <c r="K27" i="18"/>
  <c r="K14" i="18"/>
  <c r="K32" i="18"/>
  <c r="M129" i="16"/>
  <c r="M95" i="16"/>
  <c r="M143" i="17"/>
  <c r="M115" i="16"/>
  <c r="M72" i="16"/>
  <c r="M53" i="17"/>
  <c r="M67" i="16"/>
  <c r="K28" i="18"/>
  <c r="T43" i="18"/>
  <c r="M155" i="16"/>
  <c r="M26" i="16"/>
  <c r="AB70" i="18"/>
  <c r="K151" i="18"/>
  <c r="AB96" i="18"/>
  <c r="M34" i="16"/>
  <c r="K9" i="18"/>
  <c r="K79" i="18"/>
  <c r="K16" i="18"/>
  <c r="K108" i="18"/>
  <c r="K130" i="18"/>
  <c r="K86" i="18"/>
  <c r="K23" i="18"/>
  <c r="M140" i="16"/>
  <c r="M14" i="16"/>
  <c r="K122" i="18"/>
  <c r="M66" i="17"/>
  <c r="M97" i="16"/>
  <c r="M68" i="16"/>
  <c r="K100" i="18"/>
  <c r="AB15" i="18"/>
  <c r="M97" i="17"/>
  <c r="M45" i="17"/>
  <c r="M159" i="16"/>
  <c r="M125" i="16"/>
  <c r="M47" i="16"/>
  <c r="K135" i="18"/>
  <c r="AB40" i="18"/>
  <c r="M40" i="17"/>
  <c r="M113" i="16"/>
  <c r="M38" i="16"/>
  <c r="M13" i="16"/>
  <c r="M128" i="17"/>
  <c r="AB56" i="18"/>
  <c r="M157" i="17"/>
  <c r="M27" i="16"/>
  <c r="K15" i="18"/>
  <c r="M151" i="16"/>
  <c r="M89" i="16"/>
  <c r="M58" i="16"/>
  <c r="M104" i="17"/>
  <c r="M61" i="16"/>
  <c r="M44" i="16"/>
  <c r="K156" i="18"/>
  <c r="K144" i="43"/>
  <c r="K142" i="43"/>
  <c r="K47" i="18"/>
  <c r="K42" i="18"/>
  <c r="M154" i="16"/>
  <c r="M137" i="16"/>
  <c r="M102" i="16"/>
  <c r="K152" i="18"/>
  <c r="K40" i="18"/>
  <c r="K11" i="18"/>
  <c r="M40" i="16"/>
  <c r="M61" i="17"/>
  <c r="M16" i="17"/>
  <c r="M71" i="16"/>
  <c r="M45" i="16"/>
  <c r="K61" i="18"/>
  <c r="M131" i="16"/>
  <c r="M19" i="16"/>
  <c r="K45" i="18"/>
  <c r="K58" i="18"/>
  <c r="M109" i="17"/>
  <c r="AB117" i="18"/>
  <c r="M75" i="16"/>
  <c r="M140" i="17"/>
  <c r="M20" i="16"/>
  <c r="M20" i="17"/>
  <c r="M71" i="17"/>
  <c r="M108" i="16"/>
  <c r="M144" i="16"/>
  <c r="T53" i="18"/>
  <c r="M32" i="16"/>
  <c r="AB31" i="18"/>
  <c r="M153" i="16"/>
  <c r="K74" i="18"/>
  <c r="K113" i="18"/>
  <c r="K29" i="18"/>
  <c r="K53" i="18"/>
  <c r="M66" i="16"/>
  <c r="M130" i="17"/>
  <c r="M136" i="16"/>
  <c r="M152" i="17"/>
  <c r="M83" i="17"/>
  <c r="M31" i="17"/>
  <c r="M42" i="16"/>
  <c r="K70" i="18"/>
  <c r="AB24" i="18"/>
  <c r="M114" i="17"/>
  <c r="M90" i="16"/>
  <c r="M30" i="16"/>
  <c r="AB30" i="18"/>
  <c r="M160" i="17"/>
  <c r="M150" i="16"/>
  <c r="M46" i="16"/>
  <c r="M17" i="16"/>
  <c r="M110" i="16"/>
  <c r="M82" i="16"/>
  <c r="M111" i="17"/>
  <c r="M69" i="16"/>
  <c r="AB44" i="18"/>
  <c r="AB122" i="18"/>
  <c r="K24" i="18"/>
  <c r="M156" i="17"/>
  <c r="M25" i="17"/>
  <c r="M145" i="17"/>
  <c r="M118" i="16"/>
  <c r="T31" i="18"/>
  <c r="M124" i="16"/>
  <c r="M59" i="17"/>
  <c r="K30" i="18"/>
  <c r="K143" i="18"/>
  <c r="K66" i="18"/>
  <c r="K138" i="18"/>
  <c r="K51" i="18"/>
  <c r="K12" i="18"/>
  <c r="K142" i="18"/>
  <c r="K117" i="18"/>
  <c r="K155" i="18"/>
  <c r="M18" i="16"/>
  <c r="K82" i="18"/>
  <c r="M80" i="16"/>
  <c r="K112" i="18"/>
  <c r="M98" i="16"/>
  <c r="M76" i="16"/>
  <c r="M11" i="16"/>
  <c r="M62" i="17"/>
  <c r="M56" i="16"/>
  <c r="K87" i="18"/>
  <c r="AB13" i="18"/>
  <c r="M57" i="17"/>
  <c r="T143" i="18"/>
  <c r="T47" i="18"/>
  <c r="AB10" i="18"/>
  <c r="M94" i="17"/>
  <c r="M156" i="16"/>
  <c r="M60" i="16"/>
  <c r="K54" i="18"/>
  <c r="M123" i="17"/>
  <c r="M142" i="16"/>
  <c r="T14" i="18"/>
  <c r="M158" i="16"/>
  <c r="T139" i="18"/>
  <c r="M70" i="16"/>
  <c r="M87" i="17"/>
  <c r="M81" i="16"/>
  <c r="T66" i="18"/>
  <c r="M139" i="17"/>
  <c r="F57" i="12"/>
  <c r="K38" i="18"/>
  <c r="K31" i="18"/>
  <c r="K10" i="18"/>
  <c r="M138" i="16"/>
  <c r="M101" i="16"/>
  <c r="M54" i="16"/>
  <c r="M132" i="16"/>
  <c r="M25" i="16"/>
  <c r="M127" i="16"/>
  <c r="M126" i="17"/>
  <c r="M114" i="16"/>
  <c r="K125" i="18"/>
  <c r="AB18" i="18"/>
  <c r="M112" i="16"/>
  <c r="M76" i="17"/>
  <c r="M52" i="16"/>
  <c r="M43" i="16"/>
  <c r="M54" i="17"/>
  <c r="M41" i="16"/>
  <c r="M42" i="17"/>
  <c r="M86" i="16"/>
  <c r="K41" i="18"/>
  <c r="M73" i="16"/>
  <c r="K116" i="18"/>
  <c r="M123" i="16"/>
  <c r="M84" i="16"/>
  <c r="M53" i="16"/>
  <c r="M157" i="16"/>
  <c r="M88" i="17"/>
  <c r="T83" i="18"/>
  <c r="M88" i="16"/>
  <c r="M146" i="16"/>
  <c r="M116" i="16"/>
  <c r="O138" i="43"/>
  <c r="M138" i="43"/>
  <c r="N138" i="43"/>
  <c r="L138" i="43"/>
  <c r="H145" i="43"/>
  <c r="K145" i="43" s="1"/>
  <c r="G145" i="43"/>
  <c r="I145" i="43"/>
  <c r="L141" i="43"/>
  <c r="N141" i="43"/>
  <c r="O141" i="43"/>
  <c r="M141" i="43"/>
  <c r="H137" i="43"/>
  <c r="K137" i="43" s="1"/>
  <c r="G137" i="43"/>
  <c r="I137" i="43"/>
  <c r="L145" i="42"/>
  <c r="N145" i="42"/>
  <c r="O145" i="42"/>
  <c r="M145" i="42"/>
  <c r="H141" i="42"/>
  <c r="K141" i="42" s="1"/>
  <c r="G141" i="42"/>
  <c r="I141" i="42"/>
  <c r="L137" i="42"/>
  <c r="N137" i="42"/>
  <c r="O137" i="42"/>
  <c r="M137" i="42"/>
  <c r="M144" i="43"/>
  <c r="L144" i="43"/>
  <c r="O144" i="43"/>
  <c r="N144" i="43"/>
  <c r="I140" i="43"/>
  <c r="H140" i="43"/>
  <c r="K140" i="43" s="1"/>
  <c r="G140" i="43"/>
  <c r="M136" i="43"/>
  <c r="J146" i="43"/>
  <c r="L136" i="43"/>
  <c r="O136" i="43"/>
  <c r="N136" i="43"/>
  <c r="I143" i="43"/>
  <c r="H143" i="43"/>
  <c r="K143" i="43" s="1"/>
  <c r="G143" i="43"/>
  <c r="N139" i="43"/>
  <c r="M139" i="43"/>
  <c r="L139" i="43"/>
  <c r="O139" i="43"/>
  <c r="N143" i="42"/>
  <c r="M143" i="42"/>
  <c r="L143" i="42"/>
  <c r="O143" i="42"/>
  <c r="I139" i="42"/>
  <c r="H139" i="42"/>
  <c r="K139" i="42" s="1"/>
  <c r="G139" i="42"/>
  <c r="O145" i="43"/>
  <c r="N145" i="43"/>
  <c r="M145" i="43"/>
  <c r="L145" i="43"/>
  <c r="I141" i="43"/>
  <c r="H141" i="43"/>
  <c r="K141" i="43" s="1"/>
  <c r="G141" i="43"/>
  <c r="O137" i="43"/>
  <c r="N137" i="43"/>
  <c r="M137" i="43"/>
  <c r="L137" i="43"/>
  <c r="I145" i="42"/>
  <c r="H145" i="42"/>
  <c r="K145" i="42" s="1"/>
  <c r="G145" i="42"/>
  <c r="O141" i="42"/>
  <c r="N141" i="42"/>
  <c r="L141" i="42"/>
  <c r="M141" i="42"/>
  <c r="O145" i="41"/>
  <c r="M145" i="41"/>
  <c r="L145" i="41"/>
  <c r="N145" i="41"/>
  <c r="M137" i="41"/>
  <c r="O137" i="41"/>
  <c r="N137" i="41"/>
  <c r="L137" i="41"/>
  <c r="M143" i="41"/>
  <c r="L143" i="41"/>
  <c r="O143" i="41"/>
  <c r="N143" i="41"/>
  <c r="I11" i="41"/>
  <c r="H11" i="41"/>
  <c r="J11" i="41"/>
  <c r="Q7" i="41"/>
  <c r="P7" i="41"/>
  <c r="S7" i="41"/>
  <c r="T7" i="41"/>
  <c r="R7" i="41"/>
  <c r="M6" i="41"/>
  <c r="N6" i="41"/>
  <c r="L6" i="41"/>
  <c r="K16" i="41"/>
  <c r="N15" i="41"/>
  <c r="L15" i="41"/>
  <c r="M15" i="41"/>
  <c r="S14" i="41"/>
  <c r="R14" i="41"/>
  <c r="P14" i="41"/>
  <c r="Q14" i="41"/>
  <c r="T14" i="41"/>
  <c r="J8" i="41"/>
  <c r="I8" i="41"/>
  <c r="H8" i="41"/>
  <c r="J12" i="41"/>
  <c r="I12" i="41"/>
  <c r="H12" i="41"/>
  <c r="P9" i="40"/>
  <c r="R9" i="40"/>
  <c r="Q9" i="40"/>
  <c r="T9" i="40"/>
  <c r="S9" i="40"/>
  <c r="H9" i="40"/>
  <c r="M9" i="40"/>
  <c r="J9" i="40"/>
  <c r="I9" i="40"/>
  <c r="N12" i="41"/>
  <c r="L12" i="41"/>
  <c r="M12" i="41"/>
  <c r="T9" i="41"/>
  <c r="R9" i="41"/>
  <c r="Q9" i="41"/>
  <c r="P9" i="41"/>
  <c r="S9" i="41"/>
  <c r="T8" i="41"/>
  <c r="S8" i="41"/>
  <c r="R8" i="41"/>
  <c r="P8" i="41"/>
  <c r="Q8" i="41"/>
  <c r="T12" i="41"/>
  <c r="P12" i="41"/>
  <c r="R12" i="41"/>
  <c r="S12" i="41"/>
  <c r="Q12" i="41"/>
  <c r="Q15" i="41"/>
  <c r="P15" i="41"/>
  <c r="T15" i="41"/>
  <c r="S15" i="41"/>
  <c r="R15" i="41"/>
  <c r="N11" i="41"/>
  <c r="M11" i="41"/>
  <c r="L11" i="41"/>
  <c r="S10" i="41"/>
  <c r="R10" i="41"/>
  <c r="P10" i="41"/>
  <c r="T10" i="41"/>
  <c r="Q10" i="41"/>
  <c r="M10" i="41"/>
  <c r="L10" i="41"/>
  <c r="N10" i="41"/>
  <c r="N14" i="41"/>
  <c r="M14" i="41"/>
  <c r="L14" i="41"/>
  <c r="O134" i="39"/>
  <c r="L134" i="39"/>
  <c r="N134" i="39"/>
  <c r="M134" i="39"/>
  <c r="K134" i="39"/>
  <c r="N10" i="39"/>
  <c r="M10" i="39"/>
  <c r="L10" i="39"/>
  <c r="L8" i="40"/>
  <c r="N8" i="40"/>
  <c r="P10" i="38"/>
  <c r="AA20" i="38"/>
  <c r="R10" i="38"/>
  <c r="S10" i="38"/>
  <c r="T10" i="38"/>
  <c r="Q10" i="38"/>
  <c r="H10" i="38"/>
  <c r="J10" i="38"/>
  <c r="I10" i="38"/>
  <c r="P6" i="38"/>
  <c r="R6" i="38"/>
  <c r="T6" i="38"/>
  <c r="S6" i="38"/>
  <c r="Q6" i="38"/>
  <c r="H6" i="38"/>
  <c r="J6" i="38"/>
  <c r="I6" i="38"/>
  <c r="G124" i="37"/>
  <c r="H124" i="37"/>
  <c r="I140" i="41"/>
  <c r="H140" i="41"/>
  <c r="G140" i="41"/>
  <c r="H145" i="41"/>
  <c r="G145" i="41"/>
  <c r="I145" i="41"/>
  <c r="F146" i="41"/>
  <c r="H136" i="41"/>
  <c r="K136" i="41" s="1"/>
  <c r="G136" i="41"/>
  <c r="I136" i="41"/>
  <c r="H137" i="41"/>
  <c r="I137" i="41"/>
  <c r="G137" i="41"/>
  <c r="H144" i="41"/>
  <c r="K144" i="41" s="1"/>
  <c r="G144" i="41"/>
  <c r="I144" i="41"/>
  <c r="I143" i="41"/>
  <c r="G143" i="41"/>
  <c r="H143" i="41"/>
  <c r="I142" i="41"/>
  <c r="G142" i="41"/>
  <c r="H142" i="41"/>
  <c r="K142" i="41" s="1"/>
  <c r="I139" i="41"/>
  <c r="H139" i="41"/>
  <c r="K139" i="41" s="1"/>
  <c r="G139" i="41"/>
  <c r="G141" i="41"/>
  <c r="H141" i="41"/>
  <c r="I141" i="41"/>
  <c r="I138" i="41"/>
  <c r="H138" i="41"/>
  <c r="K138" i="41" s="1"/>
  <c r="G138" i="41"/>
  <c r="N9" i="40"/>
  <c r="L9" i="40"/>
  <c r="N9" i="39"/>
  <c r="L9" i="39"/>
  <c r="M7" i="39"/>
  <c r="L7" i="39"/>
  <c r="N7" i="39"/>
  <c r="L8" i="39"/>
  <c r="N8" i="39"/>
  <c r="L125" i="37"/>
  <c r="K125" i="37"/>
  <c r="N125" i="37"/>
  <c r="O125" i="37"/>
  <c r="M125" i="37"/>
  <c r="R9" i="38"/>
  <c r="Q9" i="38"/>
  <c r="P9" i="38"/>
  <c r="T9" i="38"/>
  <c r="S9" i="38"/>
  <c r="J9" i="38"/>
  <c r="I9" i="38"/>
  <c r="H9" i="38"/>
  <c r="M9" i="38"/>
  <c r="M128" i="37"/>
  <c r="L128" i="37"/>
  <c r="K128" i="37"/>
  <c r="O128" i="37"/>
  <c r="N128" i="37"/>
  <c r="N6" i="40"/>
  <c r="M6" i="40"/>
  <c r="L6" i="40"/>
  <c r="N10" i="40"/>
  <c r="M10" i="40"/>
  <c r="L10" i="40"/>
  <c r="L7" i="40"/>
  <c r="N7" i="40"/>
  <c r="M7" i="40"/>
  <c r="I125" i="37"/>
  <c r="H125" i="37"/>
  <c r="G125" i="37"/>
  <c r="O124" i="37"/>
  <c r="N124" i="37"/>
  <c r="M124" i="37"/>
  <c r="L124" i="37"/>
  <c r="Y36" i="35"/>
  <c r="X36" i="35"/>
  <c r="I31" i="35"/>
  <c r="H31" i="35"/>
  <c r="H40" i="35"/>
  <c r="I40" i="35"/>
  <c r="H34" i="35"/>
  <c r="I34" i="35"/>
  <c r="X31" i="35"/>
  <c r="Y31" i="35"/>
  <c r="Y39" i="35"/>
  <c r="X39" i="35"/>
  <c r="I37" i="35"/>
  <c r="H37" i="35"/>
  <c r="Y34" i="35"/>
  <c r="X34" i="35"/>
  <c r="J8" i="39"/>
  <c r="I8" i="39"/>
  <c r="H8" i="39"/>
  <c r="M8" i="39"/>
  <c r="Y37" i="35"/>
  <c r="X37" i="35"/>
  <c r="I18" i="35"/>
  <c r="H18" i="35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J7" i="39"/>
  <c r="H7" i="39"/>
  <c r="I7" i="39"/>
  <c r="I9" i="39"/>
  <c r="H9" i="39"/>
  <c r="J9" i="39"/>
  <c r="M9" i="39"/>
  <c r="I6" i="39"/>
  <c r="H6" i="39"/>
  <c r="J6" i="39"/>
  <c r="I10" i="39"/>
  <c r="J10" i="39"/>
  <c r="H10" i="39"/>
  <c r="Y30" i="35"/>
  <c r="X30" i="35"/>
  <c r="AF17" i="35"/>
  <c r="AE17" i="35"/>
  <c r="AF16" i="35"/>
  <c r="AE16" i="35"/>
  <c r="AE15" i="35"/>
  <c r="AF15" i="35"/>
  <c r="AE14" i="35"/>
  <c r="AF14" i="35"/>
  <c r="AF13" i="35"/>
  <c r="AE13" i="35"/>
  <c r="AF12" i="35"/>
  <c r="AE12" i="35"/>
  <c r="AE11" i="35"/>
  <c r="AF11" i="35"/>
  <c r="AE10" i="35"/>
  <c r="AF10" i="35"/>
  <c r="AF9" i="35"/>
  <c r="AE9" i="35"/>
  <c r="AF8" i="35"/>
  <c r="AE8" i="35"/>
  <c r="S8" i="39"/>
  <c r="R8" i="39"/>
  <c r="Q8" i="39"/>
  <c r="P8" i="39"/>
  <c r="T8" i="39"/>
  <c r="T7" i="39"/>
  <c r="AA19" i="39" s="1"/>
  <c r="S7" i="39"/>
  <c r="R7" i="39"/>
  <c r="Q7" i="39"/>
  <c r="P7" i="39"/>
  <c r="Q9" i="39"/>
  <c r="P9" i="39"/>
  <c r="S9" i="39"/>
  <c r="T9" i="39"/>
  <c r="R9" i="39"/>
  <c r="T6" i="39"/>
  <c r="S6" i="39"/>
  <c r="R6" i="39"/>
  <c r="Q6" i="39"/>
  <c r="P6" i="39"/>
  <c r="T10" i="39"/>
  <c r="AA20" i="39" s="1"/>
  <c r="Q10" i="39"/>
  <c r="R10" i="39"/>
  <c r="S10" i="39"/>
  <c r="P10" i="39"/>
  <c r="BB15" i="35"/>
  <c r="BA15" i="35"/>
  <c r="AZ15" i="35"/>
  <c r="AY15" i="35"/>
  <c r="AX15" i="35"/>
  <c r="BB11" i="35"/>
  <c r="BA11" i="35"/>
  <c r="AZ11" i="35"/>
  <c r="AY11" i="35"/>
  <c r="AW22" i="35"/>
  <c r="AX11" i="35"/>
  <c r="AO35" i="35"/>
  <c r="AN35" i="35"/>
  <c r="AO34" i="35"/>
  <c r="AN34" i="35"/>
  <c r="AO31" i="35"/>
  <c r="AN31" i="35"/>
  <c r="AN36" i="35"/>
  <c r="AO36" i="35"/>
  <c r="AO33" i="35"/>
  <c r="AN33" i="35"/>
  <c r="AN40" i="35"/>
  <c r="AO40" i="35"/>
  <c r="AO39" i="35"/>
  <c r="AN39" i="35"/>
  <c r="P16" i="35"/>
  <c r="O16" i="35"/>
  <c r="P12" i="35"/>
  <c r="O12" i="35"/>
  <c r="P8" i="35"/>
  <c r="O8" i="35"/>
  <c r="AO32" i="35"/>
  <c r="AN32" i="35"/>
  <c r="AN30" i="35"/>
  <c r="AO30" i="35"/>
  <c r="BB14" i="35"/>
  <c r="BA14" i="35"/>
  <c r="AZ14" i="35"/>
  <c r="AY14" i="35"/>
  <c r="AX14" i="35"/>
  <c r="BB10" i="35"/>
  <c r="BA10" i="35"/>
  <c r="AZ10" i="35"/>
  <c r="AY10" i="35"/>
  <c r="AX10" i="35"/>
  <c r="N10" i="38"/>
  <c r="M10" i="38"/>
  <c r="L10" i="38"/>
  <c r="L9" i="38"/>
  <c r="N9" i="38"/>
  <c r="N7" i="38"/>
  <c r="M7" i="38"/>
  <c r="L7" i="38"/>
  <c r="L8" i="38"/>
  <c r="N8" i="38"/>
  <c r="AN38" i="35"/>
  <c r="AO38" i="35"/>
  <c r="P11" i="35"/>
  <c r="O11" i="35"/>
  <c r="BB16" i="35"/>
  <c r="BA16" i="35"/>
  <c r="AZ16" i="35"/>
  <c r="AY16" i="35"/>
  <c r="AX16" i="35"/>
  <c r="BB12" i="35"/>
  <c r="BA12" i="35"/>
  <c r="AZ12" i="35"/>
  <c r="AY12" i="35"/>
  <c r="AX12" i="35"/>
  <c r="BB8" i="35"/>
  <c r="BA8" i="35"/>
  <c r="AZ8" i="35"/>
  <c r="AY8" i="35"/>
  <c r="AX8" i="35"/>
  <c r="Y13" i="35"/>
  <c r="X13" i="35"/>
  <c r="Y10" i="35"/>
  <c r="X10" i="35"/>
  <c r="Y14" i="35"/>
  <c r="X14" i="35"/>
  <c r="Y18" i="35"/>
  <c r="X18" i="35"/>
  <c r="Y11" i="35"/>
  <c r="X11" i="35"/>
  <c r="Y15" i="35"/>
  <c r="X15" i="35"/>
  <c r="AR11" i="35"/>
  <c r="AQ11" i="35"/>
  <c r="AN11" i="35"/>
  <c r="AP11" i="35"/>
  <c r="AO11" i="35"/>
  <c r="AR15" i="35"/>
  <c r="AQ15" i="35"/>
  <c r="AN15" i="35"/>
  <c r="AP15" i="35"/>
  <c r="AO15" i="35"/>
  <c r="AR10" i="35"/>
  <c r="AQ10" i="35"/>
  <c r="AN10" i="35"/>
  <c r="AP10" i="35"/>
  <c r="AO10" i="35"/>
  <c r="AR14" i="35"/>
  <c r="AQ14" i="35"/>
  <c r="AN14" i="35"/>
  <c r="AP14" i="35"/>
  <c r="AO14" i="35"/>
  <c r="AR18" i="35"/>
  <c r="AQ18" i="35"/>
  <c r="AN18" i="35"/>
  <c r="AP18" i="35"/>
  <c r="AO18" i="35"/>
  <c r="AR8" i="35"/>
  <c r="AQ8" i="35"/>
  <c r="AN8" i="35"/>
  <c r="AP8" i="35"/>
  <c r="AO8" i="35"/>
  <c r="AR12" i="35"/>
  <c r="AQ12" i="35"/>
  <c r="AN12" i="35"/>
  <c r="AP12" i="35"/>
  <c r="AO12" i="35"/>
  <c r="AR16" i="35"/>
  <c r="AQ16" i="35"/>
  <c r="AN16" i="35"/>
  <c r="AP16" i="35"/>
  <c r="AO16" i="35"/>
  <c r="AR9" i="35"/>
  <c r="AQ9" i="35"/>
  <c r="AN9" i="35"/>
  <c r="AP9" i="35"/>
  <c r="AO9" i="35"/>
  <c r="AR13" i="35"/>
  <c r="AQ13" i="35"/>
  <c r="AN13" i="35"/>
  <c r="AP13" i="35"/>
  <c r="AO13" i="35"/>
  <c r="AR17" i="35"/>
  <c r="AQ17" i="35"/>
  <c r="AN17" i="35"/>
  <c r="AP17" i="35"/>
  <c r="AO17" i="35"/>
  <c r="M148" i="28"/>
  <c r="L148" i="28"/>
  <c r="K148" i="28"/>
  <c r="J148" i="28"/>
  <c r="I148" i="28"/>
  <c r="M139" i="28"/>
  <c r="L139" i="28"/>
  <c r="K139" i="28"/>
  <c r="J139" i="28"/>
  <c r="I139" i="28"/>
  <c r="M130" i="28"/>
  <c r="L130" i="28"/>
  <c r="K130" i="28"/>
  <c r="J130" i="28"/>
  <c r="I130" i="28"/>
  <c r="M122" i="28"/>
  <c r="L122" i="28"/>
  <c r="K122" i="28"/>
  <c r="J122" i="28"/>
  <c r="I122" i="28"/>
  <c r="M113" i="28"/>
  <c r="L113" i="28"/>
  <c r="K113" i="28"/>
  <c r="J113" i="28"/>
  <c r="I113" i="28"/>
  <c r="H104" i="28"/>
  <c r="M96" i="28"/>
  <c r="L96" i="28"/>
  <c r="J96" i="28"/>
  <c r="I96" i="28"/>
  <c r="K96" i="28"/>
  <c r="M87" i="28"/>
  <c r="L87" i="28"/>
  <c r="K87" i="28"/>
  <c r="J87" i="28"/>
  <c r="I87" i="28"/>
  <c r="L79" i="28"/>
  <c r="M79" i="28"/>
  <c r="K79" i="28"/>
  <c r="J79" i="28"/>
  <c r="I79" i="28"/>
  <c r="L70" i="28"/>
  <c r="I70" i="28"/>
  <c r="K70" i="28"/>
  <c r="J70" i="28"/>
  <c r="M70" i="28"/>
  <c r="L61" i="28"/>
  <c r="M61" i="28"/>
  <c r="K61" i="28"/>
  <c r="J61" i="28"/>
  <c r="I61" i="28"/>
  <c r="L53" i="28"/>
  <c r="I53" i="28"/>
  <c r="J53" i="28"/>
  <c r="M53" i="28"/>
  <c r="K53" i="28"/>
  <c r="L44" i="28"/>
  <c r="M44" i="28"/>
  <c r="K44" i="28"/>
  <c r="J44" i="28"/>
  <c r="I44" i="28"/>
  <c r="L36" i="28"/>
  <c r="I36" i="28"/>
  <c r="K36" i="28"/>
  <c r="J36" i="28"/>
  <c r="M36" i="28"/>
  <c r="L27" i="28"/>
  <c r="M27" i="28"/>
  <c r="K27" i="28"/>
  <c r="J27" i="28"/>
  <c r="I27" i="28"/>
  <c r="L18" i="28"/>
  <c r="M18" i="28"/>
  <c r="K18" i="28"/>
  <c r="J18" i="28"/>
  <c r="I18" i="28"/>
  <c r="L10" i="28"/>
  <c r="M10" i="28"/>
  <c r="K10" i="28"/>
  <c r="J10" i="28"/>
  <c r="I10" i="28"/>
  <c r="I153" i="28"/>
  <c r="M153" i="28"/>
  <c r="L153" i="28"/>
  <c r="J153" i="28"/>
  <c r="K153" i="28"/>
  <c r="I144" i="28"/>
  <c r="M144" i="28"/>
  <c r="L144" i="28"/>
  <c r="J144" i="28"/>
  <c r="K144" i="28"/>
  <c r="I136" i="28"/>
  <c r="M136" i="28"/>
  <c r="J136" i="28"/>
  <c r="L136" i="28"/>
  <c r="K136" i="28"/>
  <c r="I127" i="28"/>
  <c r="M127" i="28"/>
  <c r="K127" i="28"/>
  <c r="J127" i="28"/>
  <c r="L127" i="28"/>
  <c r="I110" i="28"/>
  <c r="H118" i="28"/>
  <c r="M110" i="28"/>
  <c r="L110" i="28"/>
  <c r="K110" i="28"/>
  <c r="J110" i="28"/>
  <c r="I101" i="28"/>
  <c r="M101" i="28"/>
  <c r="L101" i="28"/>
  <c r="K101" i="28"/>
  <c r="J101" i="28"/>
  <c r="I93" i="28"/>
  <c r="M93" i="28"/>
  <c r="L93" i="28"/>
  <c r="K93" i="28"/>
  <c r="J93" i="28"/>
  <c r="I84" i="28"/>
  <c r="M84" i="28"/>
  <c r="J84" i="28"/>
  <c r="L84" i="28"/>
  <c r="K84" i="28"/>
  <c r="I75" i="28"/>
  <c r="M75" i="28"/>
  <c r="L75" i="28"/>
  <c r="K75" i="28"/>
  <c r="J75" i="28"/>
  <c r="I67" i="28"/>
  <c r="M67" i="28"/>
  <c r="J67" i="28"/>
  <c r="L67" i="28"/>
  <c r="K67" i="28"/>
  <c r="I58" i="28"/>
  <c r="M58" i="28"/>
  <c r="L58" i="28"/>
  <c r="K58" i="28"/>
  <c r="J58" i="28"/>
  <c r="I50" i="28"/>
  <c r="M50" i="28"/>
  <c r="J50" i="28"/>
  <c r="K50" i="28"/>
  <c r="L50" i="28"/>
  <c r="I41" i="28"/>
  <c r="M41" i="28"/>
  <c r="L41" i="28"/>
  <c r="K41" i="28"/>
  <c r="J41" i="28"/>
  <c r="I32" i="28"/>
  <c r="M32" i="28"/>
  <c r="J32" i="28"/>
  <c r="L32" i="28"/>
  <c r="K32" i="28"/>
  <c r="I24" i="28"/>
  <c r="M24" i="28"/>
  <c r="L24" i="28"/>
  <c r="K24" i="28"/>
  <c r="J24" i="28"/>
  <c r="I15" i="28"/>
  <c r="M15" i="28"/>
  <c r="K15" i="28"/>
  <c r="J15" i="28"/>
  <c r="L15" i="28"/>
  <c r="J158" i="28"/>
  <c r="I158" i="28"/>
  <c r="L158" i="28"/>
  <c r="K158" i="28"/>
  <c r="M158" i="28"/>
  <c r="J150" i="28"/>
  <c r="I150" i="28"/>
  <c r="M150" i="28"/>
  <c r="L150" i="28"/>
  <c r="K150" i="28"/>
  <c r="J141" i="28"/>
  <c r="I141" i="28"/>
  <c r="M141" i="28"/>
  <c r="L141" i="28"/>
  <c r="K141" i="28"/>
  <c r="J124" i="28"/>
  <c r="I124" i="28"/>
  <c r="H132" i="28"/>
  <c r="M124" i="28"/>
  <c r="L124" i="28"/>
  <c r="K124" i="28"/>
  <c r="J115" i="28"/>
  <c r="I115" i="28"/>
  <c r="M115" i="28"/>
  <c r="K115" i="28"/>
  <c r="L115" i="28"/>
  <c r="J107" i="28"/>
  <c r="I107" i="28"/>
  <c r="M107" i="28"/>
  <c r="L107" i="28"/>
  <c r="K107" i="28"/>
  <c r="J98" i="28"/>
  <c r="I98" i="28"/>
  <c r="K98" i="28"/>
  <c r="M98" i="28"/>
  <c r="L98" i="28"/>
  <c r="J89" i="28"/>
  <c r="I89" i="28"/>
  <c r="L89" i="28"/>
  <c r="K89" i="28"/>
  <c r="M89" i="28"/>
  <c r="J81" i="28"/>
  <c r="I81" i="28"/>
  <c r="K81" i="28"/>
  <c r="M81" i="28"/>
  <c r="L81" i="28"/>
  <c r="J72" i="28"/>
  <c r="I72" i="28"/>
  <c r="M72" i="28"/>
  <c r="L72" i="28"/>
  <c r="K72" i="28"/>
  <c r="J64" i="28"/>
  <c r="I64" i="28"/>
  <c r="K64" i="28"/>
  <c r="M64" i="28"/>
  <c r="L64" i="28"/>
  <c r="J55" i="28"/>
  <c r="I55" i="28"/>
  <c r="M55" i="28"/>
  <c r="L55" i="28"/>
  <c r="K55" i="28"/>
  <c r="J46" i="28"/>
  <c r="I46" i="28"/>
  <c r="K46" i="28"/>
  <c r="M46" i="28"/>
  <c r="L46" i="28"/>
  <c r="K155" i="28"/>
  <c r="J155" i="28"/>
  <c r="I155" i="28"/>
  <c r="M155" i="28"/>
  <c r="L155" i="28"/>
  <c r="K138" i="28"/>
  <c r="J138" i="28"/>
  <c r="I138" i="28"/>
  <c r="H146" i="28"/>
  <c r="L138" i="28"/>
  <c r="M138" i="28"/>
  <c r="K129" i="28"/>
  <c r="J129" i="28"/>
  <c r="I129" i="28"/>
  <c r="L129" i="28"/>
  <c r="M129" i="28"/>
  <c r="L152" i="28"/>
  <c r="K152" i="28"/>
  <c r="J152" i="28"/>
  <c r="I152" i="28"/>
  <c r="H160" i="28"/>
  <c r="M152" i="28"/>
  <c r="L143" i="28"/>
  <c r="K143" i="28"/>
  <c r="J143" i="28"/>
  <c r="I143" i="28"/>
  <c r="M143" i="28"/>
  <c r="L135" i="28"/>
  <c r="K135" i="28"/>
  <c r="J135" i="28"/>
  <c r="I135" i="28"/>
  <c r="M135" i="28"/>
  <c r="L126" i="28"/>
  <c r="K126" i="28"/>
  <c r="J126" i="28"/>
  <c r="I126" i="28"/>
  <c r="M126" i="28"/>
  <c r="L117" i="28"/>
  <c r="K117" i="28"/>
  <c r="J117" i="28"/>
  <c r="I117" i="28"/>
  <c r="M117" i="28"/>
  <c r="L109" i="28"/>
  <c r="K109" i="28"/>
  <c r="J109" i="28"/>
  <c r="I109" i="28"/>
  <c r="M109" i="28"/>
  <c r="L100" i="28"/>
  <c r="K100" i="28"/>
  <c r="J100" i="28"/>
  <c r="I100" i="28"/>
  <c r="M100" i="28"/>
  <c r="L92" i="28"/>
  <c r="K92" i="28"/>
  <c r="J92" i="28"/>
  <c r="I92" i="28"/>
  <c r="M92" i="28"/>
  <c r="L83" i="28"/>
  <c r="K83" i="28"/>
  <c r="J83" i="28"/>
  <c r="M83" i="28"/>
  <c r="I83" i="28"/>
  <c r="L74" i="28"/>
  <c r="K74" i="28"/>
  <c r="J74" i="28"/>
  <c r="M74" i="28"/>
  <c r="I74" i="28"/>
  <c r="L66" i="28"/>
  <c r="K66" i="28"/>
  <c r="J66" i="28"/>
  <c r="M66" i="28"/>
  <c r="I66" i="28"/>
  <c r="L57" i="28"/>
  <c r="K57" i="28"/>
  <c r="J57" i="28"/>
  <c r="M57" i="28"/>
  <c r="I57" i="28"/>
  <c r="L40" i="28"/>
  <c r="K40" i="28"/>
  <c r="J40" i="28"/>
  <c r="H48" i="28"/>
  <c r="M40" i="28"/>
  <c r="I40" i="28"/>
  <c r="L31" i="28"/>
  <c r="K31" i="28"/>
  <c r="J31" i="28"/>
  <c r="M31" i="28"/>
  <c r="I31" i="28"/>
  <c r="L23" i="28"/>
  <c r="K23" i="28"/>
  <c r="J23" i="28"/>
  <c r="I23" i="28"/>
  <c r="M23" i="28"/>
  <c r="L14" i="28"/>
  <c r="K14" i="28"/>
  <c r="I14" i="28"/>
  <c r="M14" i="28"/>
  <c r="J14" i="28"/>
  <c r="X14" i="22"/>
  <c r="Z14" i="22"/>
  <c r="AA14" i="22"/>
  <c r="Y14" i="22"/>
  <c r="AB14" i="22"/>
  <c r="Y15" i="22"/>
  <c r="X15" i="22"/>
  <c r="AA15" i="22"/>
  <c r="Z15" i="22"/>
  <c r="AB15" i="22"/>
  <c r="AB19" i="22"/>
  <c r="AA19" i="22"/>
  <c r="Z19" i="22"/>
  <c r="X19" i="22"/>
  <c r="Y19" i="22"/>
  <c r="AB11" i="22"/>
  <c r="AA11" i="22"/>
  <c r="Z11" i="22"/>
  <c r="Y11" i="22"/>
  <c r="X11" i="22"/>
  <c r="Y150" i="19"/>
  <c r="W149" i="19"/>
  <c r="X150" i="19"/>
  <c r="Q144" i="19"/>
  <c r="R144" i="19"/>
  <c r="P144" i="19"/>
  <c r="Y141" i="19"/>
  <c r="X141" i="19"/>
  <c r="G147" i="19"/>
  <c r="I139" i="19"/>
  <c r="H139" i="19"/>
  <c r="Q136" i="19"/>
  <c r="P136" i="19"/>
  <c r="O135" i="19"/>
  <c r="Y132" i="19"/>
  <c r="X132" i="19"/>
  <c r="I130" i="19"/>
  <c r="H130" i="19"/>
  <c r="Q127" i="19"/>
  <c r="P127" i="19"/>
  <c r="Y124" i="19"/>
  <c r="X124" i="19"/>
  <c r="I122" i="19"/>
  <c r="G121" i="19"/>
  <c r="H122" i="19"/>
  <c r="Q118" i="19"/>
  <c r="P118" i="19"/>
  <c r="Y115" i="19"/>
  <c r="X115" i="19"/>
  <c r="I113" i="19"/>
  <c r="H113" i="19"/>
  <c r="Q110" i="19"/>
  <c r="P110" i="19"/>
  <c r="I104" i="19"/>
  <c r="H104" i="19"/>
  <c r="Q101" i="19"/>
  <c r="R101" i="19"/>
  <c r="P101" i="19"/>
  <c r="Y98" i="19"/>
  <c r="X98" i="19"/>
  <c r="I96" i="19"/>
  <c r="H96" i="19"/>
  <c r="Y89" i="19"/>
  <c r="X89" i="19"/>
  <c r="I87" i="19"/>
  <c r="H87" i="19"/>
  <c r="Q84" i="19"/>
  <c r="P84" i="19"/>
  <c r="Y81" i="19"/>
  <c r="X81" i="19"/>
  <c r="Q75" i="19"/>
  <c r="P75" i="19"/>
  <c r="Y72" i="19"/>
  <c r="X72" i="19"/>
  <c r="I70" i="19"/>
  <c r="H70" i="19"/>
  <c r="Y68" i="19"/>
  <c r="X68" i="19"/>
  <c r="Q67" i="19"/>
  <c r="P67" i="19"/>
  <c r="G65" i="19"/>
  <c r="I66" i="19"/>
  <c r="H66" i="19"/>
  <c r="Q62" i="19"/>
  <c r="P62" i="19"/>
  <c r="I61" i="19"/>
  <c r="H61" i="19"/>
  <c r="Y59" i="19"/>
  <c r="X59" i="19"/>
  <c r="Q58" i="19"/>
  <c r="P58" i="19"/>
  <c r="I57" i="19"/>
  <c r="H57" i="19"/>
  <c r="W63" i="19"/>
  <c r="Y55" i="19"/>
  <c r="X55" i="19"/>
  <c r="Q54" i="19"/>
  <c r="P54" i="19"/>
  <c r="I53" i="19"/>
  <c r="H53" i="19"/>
  <c r="I48" i="19"/>
  <c r="H48" i="19"/>
  <c r="Y46" i="19"/>
  <c r="X46" i="19"/>
  <c r="Q45" i="19"/>
  <c r="R45" i="19"/>
  <c r="P45" i="19"/>
  <c r="I44" i="19"/>
  <c r="H44" i="19"/>
  <c r="Y42" i="19"/>
  <c r="X42" i="19"/>
  <c r="O49" i="19"/>
  <c r="Q41" i="19"/>
  <c r="R41" i="19"/>
  <c r="P41" i="19"/>
  <c r="I40" i="19"/>
  <c r="H40" i="19"/>
  <c r="W37" i="19"/>
  <c r="Y38" i="19"/>
  <c r="X38" i="19"/>
  <c r="X159" i="19"/>
  <c r="Y159" i="19"/>
  <c r="H157" i="19"/>
  <c r="I157" i="19"/>
  <c r="P154" i="19"/>
  <c r="Q154" i="19"/>
  <c r="X151" i="19"/>
  <c r="Y151" i="19"/>
  <c r="P145" i="19"/>
  <c r="Q145" i="19"/>
  <c r="X142" i="19"/>
  <c r="Y142" i="19"/>
  <c r="H140" i="19"/>
  <c r="I140" i="19"/>
  <c r="P137" i="19"/>
  <c r="Q137" i="19"/>
  <c r="H131" i="19"/>
  <c r="I131" i="19"/>
  <c r="P128" i="19"/>
  <c r="Q128" i="19"/>
  <c r="X125" i="19"/>
  <c r="W133" i="19"/>
  <c r="Y125" i="19"/>
  <c r="H123" i="19"/>
  <c r="I123" i="19"/>
  <c r="X116" i="19"/>
  <c r="Y116" i="19"/>
  <c r="H114" i="19"/>
  <c r="I114" i="19"/>
  <c r="P111" i="19"/>
  <c r="O119" i="19"/>
  <c r="R111" i="19"/>
  <c r="Q111" i="19"/>
  <c r="X108" i="19"/>
  <c r="W107" i="19"/>
  <c r="Y108" i="19"/>
  <c r="P102" i="19"/>
  <c r="Q102" i="19"/>
  <c r="X99" i="19"/>
  <c r="Y99" i="19"/>
  <c r="H97" i="19"/>
  <c r="G105" i="19"/>
  <c r="I97" i="19"/>
  <c r="P94" i="19"/>
  <c r="O93" i="19"/>
  <c r="R94" i="19"/>
  <c r="Q94" i="19"/>
  <c r="X90" i="19"/>
  <c r="Y90" i="19"/>
  <c r="H88" i="19"/>
  <c r="I88" i="19"/>
  <c r="P85" i="19"/>
  <c r="R85" i="19"/>
  <c r="Q85" i="19"/>
  <c r="X82" i="19"/>
  <c r="Y82" i="19"/>
  <c r="H80" i="19"/>
  <c r="G79" i="19"/>
  <c r="I80" i="19"/>
  <c r="P76" i="19"/>
  <c r="Q76" i="19"/>
  <c r="X73" i="19"/>
  <c r="Y73" i="19"/>
  <c r="H71" i="19"/>
  <c r="I71" i="19"/>
  <c r="Y160" i="19"/>
  <c r="X160" i="19"/>
  <c r="I158" i="19"/>
  <c r="H158" i="19"/>
  <c r="Q155" i="19"/>
  <c r="P155" i="19"/>
  <c r="R155" i="19"/>
  <c r="Y152" i="19"/>
  <c r="X152" i="19"/>
  <c r="I150" i="19"/>
  <c r="H150" i="19"/>
  <c r="G149" i="19"/>
  <c r="Q146" i="19"/>
  <c r="P146" i="19"/>
  <c r="R146" i="19"/>
  <c r="Y143" i="19"/>
  <c r="X143" i="19"/>
  <c r="I141" i="19"/>
  <c r="H141" i="19"/>
  <c r="Q138" i="19"/>
  <c r="P138" i="19"/>
  <c r="R138" i="19"/>
  <c r="I132" i="19"/>
  <c r="H132" i="19"/>
  <c r="Q129" i="19"/>
  <c r="P129" i="19"/>
  <c r="Y126" i="19"/>
  <c r="X126" i="19"/>
  <c r="I124" i="19"/>
  <c r="H124" i="19"/>
  <c r="Y117" i="19"/>
  <c r="X117" i="19"/>
  <c r="I115" i="19"/>
  <c r="H115" i="19"/>
  <c r="Q112" i="19"/>
  <c r="P112" i="19"/>
  <c r="Y109" i="19"/>
  <c r="X109" i="19"/>
  <c r="Q103" i="19"/>
  <c r="P103" i="19"/>
  <c r="R103" i="19"/>
  <c r="Y100" i="19"/>
  <c r="X100" i="19"/>
  <c r="I98" i="19"/>
  <c r="H98" i="19"/>
  <c r="Q95" i="19"/>
  <c r="P95" i="19"/>
  <c r="R95" i="19"/>
  <c r="I89" i="19"/>
  <c r="H89" i="19"/>
  <c r="Q86" i="19"/>
  <c r="P86" i="19"/>
  <c r="Y83" i="19"/>
  <c r="X83" i="19"/>
  <c r="W91" i="19"/>
  <c r="I81" i="19"/>
  <c r="H81" i="19"/>
  <c r="Y74" i="19"/>
  <c r="X74" i="19"/>
  <c r="I72" i="19"/>
  <c r="H72" i="19"/>
  <c r="I69" i="19"/>
  <c r="H69" i="19"/>
  <c r="G77" i="19"/>
  <c r="Y67" i="19"/>
  <c r="X67" i="19"/>
  <c r="Q66" i="19"/>
  <c r="P66" i="19"/>
  <c r="O65" i="19"/>
  <c r="Y62" i="19"/>
  <c r="X62" i="19"/>
  <c r="Q61" i="19"/>
  <c r="P61" i="19"/>
  <c r="R61" i="19"/>
  <c r="I60" i="19"/>
  <c r="H60" i="19"/>
  <c r="Y58" i="19"/>
  <c r="X58" i="19"/>
  <c r="Q57" i="19"/>
  <c r="P57" i="19"/>
  <c r="R57" i="19"/>
  <c r="I56" i="19"/>
  <c r="H56" i="19"/>
  <c r="Y54" i="19"/>
  <c r="X54" i="19"/>
  <c r="Q53" i="19"/>
  <c r="P53" i="19"/>
  <c r="R53" i="19"/>
  <c r="I52" i="19"/>
  <c r="H52" i="19"/>
  <c r="G51" i="19"/>
  <c r="Q48" i="19"/>
  <c r="P48" i="19"/>
  <c r="R48" i="19"/>
  <c r="I47" i="19"/>
  <c r="H47" i="19"/>
  <c r="Y45" i="19"/>
  <c r="X45" i="19"/>
  <c r="Q44" i="19"/>
  <c r="P44" i="19"/>
  <c r="R44" i="19"/>
  <c r="I43" i="19"/>
  <c r="H43" i="19"/>
  <c r="Y41" i="19"/>
  <c r="X41" i="19"/>
  <c r="W49" i="19"/>
  <c r="Q40" i="19"/>
  <c r="P40" i="19"/>
  <c r="R40" i="19"/>
  <c r="I39" i="19"/>
  <c r="H39" i="19"/>
  <c r="I159" i="19"/>
  <c r="H159" i="19"/>
  <c r="R156" i="19"/>
  <c r="Q156" i="19"/>
  <c r="P156" i="19"/>
  <c r="Y153" i="19"/>
  <c r="X153" i="19"/>
  <c r="W161" i="19"/>
  <c r="I151" i="19"/>
  <c r="H151" i="19"/>
  <c r="Y144" i="19"/>
  <c r="X144" i="19"/>
  <c r="I142" i="19"/>
  <c r="H142" i="19"/>
  <c r="R139" i="19"/>
  <c r="Q139" i="19"/>
  <c r="P139" i="19"/>
  <c r="O147" i="19"/>
  <c r="Y136" i="19"/>
  <c r="X136" i="19"/>
  <c r="W135" i="19"/>
  <c r="Q130" i="19"/>
  <c r="P130" i="19"/>
  <c r="Y127" i="19"/>
  <c r="X127" i="19"/>
  <c r="I125" i="19"/>
  <c r="H125" i="19"/>
  <c r="G133" i="19"/>
  <c r="R122" i="19"/>
  <c r="Q122" i="19"/>
  <c r="P122" i="19"/>
  <c r="O121" i="19"/>
  <c r="Y118" i="19"/>
  <c r="X118" i="19"/>
  <c r="I116" i="19"/>
  <c r="H116" i="19"/>
  <c r="Q113" i="19"/>
  <c r="P113" i="19"/>
  <c r="Y110" i="19"/>
  <c r="X110" i="19"/>
  <c r="I108" i="19"/>
  <c r="H108" i="19"/>
  <c r="G107" i="19"/>
  <c r="R104" i="19"/>
  <c r="Q104" i="19"/>
  <c r="P104" i="19"/>
  <c r="Y101" i="19"/>
  <c r="X101" i="19"/>
  <c r="I99" i="19"/>
  <c r="H99" i="19"/>
  <c r="R96" i="19"/>
  <c r="Q96" i="19"/>
  <c r="P96" i="19"/>
  <c r="I90" i="19"/>
  <c r="H90" i="19"/>
  <c r="R87" i="19"/>
  <c r="Q87" i="19"/>
  <c r="P87" i="19"/>
  <c r="Y84" i="19"/>
  <c r="X84" i="19"/>
  <c r="I82" i="19"/>
  <c r="H82" i="19"/>
  <c r="Y75" i="19"/>
  <c r="X75" i="19"/>
  <c r="I73" i="19"/>
  <c r="H73" i="19"/>
  <c r="R70" i="19"/>
  <c r="Q70" i="19"/>
  <c r="P70" i="19"/>
  <c r="Y34" i="19"/>
  <c r="X34" i="19"/>
  <c r="R34" i="19"/>
  <c r="Q34" i="19"/>
  <c r="P34" i="19"/>
  <c r="I34" i="19"/>
  <c r="H34" i="19"/>
  <c r="Y33" i="19"/>
  <c r="X33" i="19"/>
  <c r="R33" i="19"/>
  <c r="Q33" i="19"/>
  <c r="P33" i="19"/>
  <c r="I33" i="19"/>
  <c r="H33" i="19"/>
  <c r="Y32" i="19"/>
  <c r="X32" i="19"/>
  <c r="R32" i="19"/>
  <c r="Q32" i="19"/>
  <c r="P32" i="19"/>
  <c r="I32" i="19"/>
  <c r="H32" i="19"/>
  <c r="Y31" i="19"/>
  <c r="X31" i="19"/>
  <c r="R31" i="19"/>
  <c r="Q31" i="19"/>
  <c r="P31" i="19"/>
  <c r="I31" i="19"/>
  <c r="H31" i="19"/>
  <c r="Y30" i="19"/>
  <c r="X30" i="19"/>
  <c r="R30" i="19"/>
  <c r="Q30" i="19"/>
  <c r="P30" i="19"/>
  <c r="I30" i="19"/>
  <c r="H30" i="19"/>
  <c r="Y29" i="19"/>
  <c r="X29" i="19"/>
  <c r="R29" i="19"/>
  <c r="Q29" i="19"/>
  <c r="P29" i="19"/>
  <c r="I29" i="19"/>
  <c r="H29" i="19"/>
  <c r="Y28" i="19"/>
  <c r="X28" i="19"/>
  <c r="R28" i="19"/>
  <c r="Q28" i="19"/>
  <c r="P28" i="19"/>
  <c r="I28" i="19"/>
  <c r="H28" i="19"/>
  <c r="Y27" i="19"/>
  <c r="X27" i="19"/>
  <c r="W35" i="19"/>
  <c r="R27" i="19"/>
  <c r="Q27" i="19"/>
  <c r="P27" i="19"/>
  <c r="O35" i="19"/>
  <c r="I27" i="19"/>
  <c r="H27" i="19"/>
  <c r="G35" i="19"/>
  <c r="Y26" i="19"/>
  <c r="X26" i="19"/>
  <c r="R26" i="19"/>
  <c r="Q26" i="19"/>
  <c r="P26" i="19"/>
  <c r="I26" i="19"/>
  <c r="H26" i="19"/>
  <c r="Y25" i="19"/>
  <c r="X25" i="19"/>
  <c r="R25" i="19"/>
  <c r="Q25" i="19"/>
  <c r="P25" i="19"/>
  <c r="I25" i="19"/>
  <c r="H25" i="19"/>
  <c r="Y24" i="19"/>
  <c r="X24" i="19"/>
  <c r="W23" i="19"/>
  <c r="Q24" i="19"/>
  <c r="P24" i="19"/>
  <c r="O23" i="19"/>
  <c r="I24" i="19"/>
  <c r="H24" i="19"/>
  <c r="G23" i="19"/>
  <c r="Y20" i="19"/>
  <c r="X20" i="19"/>
  <c r="R20" i="19"/>
  <c r="Q20" i="19"/>
  <c r="P20" i="19"/>
  <c r="I20" i="19"/>
  <c r="H20" i="19"/>
  <c r="Y19" i="19"/>
  <c r="X19" i="19"/>
  <c r="R19" i="19"/>
  <c r="Q19" i="19"/>
  <c r="P19" i="19"/>
  <c r="I19" i="19"/>
  <c r="H19" i="19"/>
  <c r="Y18" i="19"/>
  <c r="X18" i="19"/>
  <c r="R18" i="19"/>
  <c r="Q18" i="19"/>
  <c r="P18" i="19"/>
  <c r="I18" i="19"/>
  <c r="H18" i="19"/>
  <c r="Y17" i="19"/>
  <c r="X17" i="19"/>
  <c r="R17" i="19"/>
  <c r="Q17" i="19"/>
  <c r="P17" i="19"/>
  <c r="I17" i="19"/>
  <c r="H17" i="19"/>
  <c r="Y16" i="19"/>
  <c r="X16" i="19"/>
  <c r="R16" i="19"/>
  <c r="Q16" i="19"/>
  <c r="P16" i="19"/>
  <c r="I16" i="19"/>
  <c r="H16" i="19"/>
  <c r="Y15" i="19"/>
  <c r="X15" i="19"/>
  <c r="R15" i="19"/>
  <c r="Q15" i="19"/>
  <c r="P15" i="19"/>
  <c r="I15" i="19"/>
  <c r="H15" i="19"/>
  <c r="Y14" i="19"/>
  <c r="X14" i="19"/>
  <c r="R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R12" i="19"/>
  <c r="Q12" i="19"/>
  <c r="P12" i="19"/>
  <c r="I12" i="19"/>
  <c r="H12" i="19"/>
  <c r="Y11" i="19"/>
  <c r="X11" i="19"/>
  <c r="R11" i="19"/>
  <c r="Q11" i="19"/>
  <c r="P11" i="19"/>
  <c r="I11" i="19"/>
  <c r="H11" i="19"/>
  <c r="Y10" i="19"/>
  <c r="X10" i="19"/>
  <c r="W9" i="19"/>
  <c r="R10" i="19"/>
  <c r="Q10" i="19"/>
  <c r="P10" i="19"/>
  <c r="O9" i="19"/>
  <c r="I10" i="19"/>
  <c r="H10" i="19"/>
  <c r="G9" i="19"/>
  <c r="J72" i="19" s="1"/>
  <c r="R159" i="19"/>
  <c r="Q159" i="19"/>
  <c r="P159" i="19"/>
  <c r="Y156" i="19"/>
  <c r="X156" i="19"/>
  <c r="I154" i="19"/>
  <c r="H154" i="19"/>
  <c r="R151" i="19"/>
  <c r="Q151" i="19"/>
  <c r="P151" i="19"/>
  <c r="I145" i="19"/>
  <c r="H145" i="19"/>
  <c r="R142" i="19"/>
  <c r="P142" i="19"/>
  <c r="Q142" i="19"/>
  <c r="W147" i="19"/>
  <c r="Y139" i="19"/>
  <c r="X139" i="19"/>
  <c r="I137" i="19"/>
  <c r="H137" i="19"/>
  <c r="Y130" i="19"/>
  <c r="X130" i="19"/>
  <c r="I128" i="19"/>
  <c r="H128" i="19"/>
  <c r="R125" i="19"/>
  <c r="O133" i="19"/>
  <c r="P125" i="19"/>
  <c r="Q125" i="19"/>
  <c r="Y122" i="19"/>
  <c r="X122" i="19"/>
  <c r="W121" i="19"/>
  <c r="R116" i="19"/>
  <c r="Q116" i="19"/>
  <c r="P116" i="19"/>
  <c r="Y113" i="19"/>
  <c r="X113" i="19"/>
  <c r="G119" i="19"/>
  <c r="I111" i="19"/>
  <c r="H111" i="19"/>
  <c r="R108" i="19"/>
  <c r="O107" i="19"/>
  <c r="Q108" i="19"/>
  <c r="P108" i="19"/>
  <c r="Y104" i="19"/>
  <c r="X104" i="19"/>
  <c r="H102" i="19"/>
  <c r="I102" i="19"/>
  <c r="R99" i="19"/>
  <c r="Q99" i="19"/>
  <c r="P99" i="19"/>
  <c r="X96" i="19"/>
  <c r="Y96" i="19"/>
  <c r="G93" i="19"/>
  <c r="I94" i="19"/>
  <c r="H94" i="19"/>
  <c r="R90" i="19"/>
  <c r="Q90" i="19"/>
  <c r="P90" i="19"/>
  <c r="Y87" i="19"/>
  <c r="X87" i="19"/>
  <c r="I85" i="19"/>
  <c r="H85" i="19"/>
  <c r="R82" i="19"/>
  <c r="Q82" i="19"/>
  <c r="P82" i="19"/>
  <c r="I76" i="19"/>
  <c r="H76" i="19"/>
  <c r="R73" i="19"/>
  <c r="P73" i="19"/>
  <c r="Q73" i="19"/>
  <c r="X70" i="19"/>
  <c r="Y70" i="19"/>
  <c r="Y69" i="19"/>
  <c r="X69" i="19"/>
  <c r="W77" i="19"/>
  <c r="R68" i="19"/>
  <c r="Q68" i="19"/>
  <c r="P68" i="19"/>
  <c r="J67" i="19"/>
  <c r="I67" i="19"/>
  <c r="H67" i="19"/>
  <c r="H62" i="19"/>
  <c r="I62" i="19"/>
  <c r="Y60" i="19"/>
  <c r="X60" i="19"/>
  <c r="R59" i="19"/>
  <c r="Q59" i="19"/>
  <c r="P59" i="19"/>
  <c r="I58" i="19"/>
  <c r="H58" i="19"/>
  <c r="Y56" i="19"/>
  <c r="X56" i="19"/>
  <c r="R55" i="19"/>
  <c r="O63" i="19"/>
  <c r="Q55" i="19"/>
  <c r="P55" i="19"/>
  <c r="H54" i="19"/>
  <c r="I54" i="19"/>
  <c r="W51" i="19"/>
  <c r="Y52" i="19"/>
  <c r="X52" i="19"/>
  <c r="Y47" i="19"/>
  <c r="X47" i="19"/>
  <c r="R46" i="19"/>
  <c r="Q46" i="19"/>
  <c r="P46" i="19"/>
  <c r="J45" i="19"/>
  <c r="I45" i="19"/>
  <c r="H45" i="19"/>
  <c r="X43" i="19"/>
  <c r="Y43" i="19"/>
  <c r="R42" i="19"/>
  <c r="P42" i="19"/>
  <c r="Q42" i="19"/>
  <c r="J41" i="19"/>
  <c r="G49" i="19"/>
  <c r="I41" i="19"/>
  <c r="H41" i="19"/>
  <c r="X39" i="19"/>
  <c r="Y39" i="19"/>
  <c r="R38" i="19"/>
  <c r="O37" i="19"/>
  <c r="Q38" i="19"/>
  <c r="P38" i="19"/>
  <c r="Z27" i="19"/>
  <c r="U35" i="19"/>
  <c r="Z35" i="19" s="1"/>
  <c r="Z10" i="19"/>
  <c r="U9" i="19"/>
  <c r="J144" i="17"/>
  <c r="K144" i="17"/>
  <c r="I144" i="17"/>
  <c r="M144" i="17"/>
  <c r="L144" i="17"/>
  <c r="J136" i="17"/>
  <c r="M136" i="17"/>
  <c r="H135" i="17"/>
  <c r="L136" i="17"/>
  <c r="K136" i="17"/>
  <c r="I136" i="17"/>
  <c r="J127" i="17"/>
  <c r="K127" i="17"/>
  <c r="I127" i="17"/>
  <c r="M127" i="17"/>
  <c r="L127" i="17"/>
  <c r="J118" i="17"/>
  <c r="M118" i="17"/>
  <c r="L118" i="17"/>
  <c r="K118" i="17"/>
  <c r="I118" i="17"/>
  <c r="J110" i="17"/>
  <c r="K110" i="17"/>
  <c r="I110" i="17"/>
  <c r="M110" i="17"/>
  <c r="L110" i="17"/>
  <c r="J101" i="17"/>
  <c r="M101" i="17"/>
  <c r="L101" i="17"/>
  <c r="K101" i="17"/>
  <c r="I101" i="17"/>
  <c r="J84" i="17"/>
  <c r="M84" i="17"/>
  <c r="L84" i="17"/>
  <c r="K84" i="17"/>
  <c r="I84" i="17"/>
  <c r="J75" i="17"/>
  <c r="K75" i="17"/>
  <c r="I75" i="17"/>
  <c r="M75" i="17"/>
  <c r="L75" i="17"/>
  <c r="J67" i="17"/>
  <c r="M67" i="17"/>
  <c r="L67" i="17"/>
  <c r="I67" i="17"/>
  <c r="K67" i="17"/>
  <c r="J58" i="17"/>
  <c r="K58" i="17"/>
  <c r="I58" i="17"/>
  <c r="M58" i="17"/>
  <c r="L58" i="17"/>
  <c r="I158" i="17"/>
  <c r="K158" i="17"/>
  <c r="L158" i="17"/>
  <c r="J158" i="17"/>
  <c r="M158" i="17"/>
  <c r="I150" i="17"/>
  <c r="K150" i="17"/>
  <c r="M150" i="17"/>
  <c r="H149" i="17"/>
  <c r="L150" i="17"/>
  <c r="J150" i="17"/>
  <c r="I141" i="17"/>
  <c r="K141" i="17"/>
  <c r="L141" i="17"/>
  <c r="J141" i="17"/>
  <c r="M141" i="17"/>
  <c r="I132" i="17"/>
  <c r="K132" i="17"/>
  <c r="M132" i="17"/>
  <c r="J132" i="17"/>
  <c r="L132" i="17"/>
  <c r="I124" i="17"/>
  <c r="K124" i="17"/>
  <c r="L124" i="17"/>
  <c r="J124" i="17"/>
  <c r="M124" i="17"/>
  <c r="I115" i="17"/>
  <c r="K115" i="17"/>
  <c r="M115" i="17"/>
  <c r="L115" i="17"/>
  <c r="J115" i="17"/>
  <c r="I98" i="17"/>
  <c r="K98" i="17"/>
  <c r="M98" i="17"/>
  <c r="L98" i="17"/>
  <c r="J98" i="17"/>
  <c r="I89" i="17"/>
  <c r="K89" i="17"/>
  <c r="L89" i="17"/>
  <c r="J89" i="17"/>
  <c r="M89" i="17"/>
  <c r="I81" i="17"/>
  <c r="K81" i="17"/>
  <c r="M81" i="17"/>
  <c r="L81" i="17"/>
  <c r="J81" i="17"/>
  <c r="I72" i="17"/>
  <c r="K72" i="17"/>
  <c r="L72" i="17"/>
  <c r="J72" i="17"/>
  <c r="M72" i="17"/>
  <c r="I55" i="17"/>
  <c r="H63" i="17"/>
  <c r="K55" i="17"/>
  <c r="L55" i="17"/>
  <c r="J55" i="17"/>
  <c r="M55" i="17"/>
  <c r="J155" i="17"/>
  <c r="I155" i="17"/>
  <c r="L155" i="17"/>
  <c r="M155" i="17"/>
  <c r="K155" i="17"/>
  <c r="J146" i="17"/>
  <c r="I146" i="17"/>
  <c r="L146" i="17"/>
  <c r="M146" i="17"/>
  <c r="K146" i="17"/>
  <c r="J138" i="17"/>
  <c r="I138" i="17"/>
  <c r="L138" i="17"/>
  <c r="M138" i="17"/>
  <c r="K138" i="17"/>
  <c r="J129" i="17"/>
  <c r="I129" i="17"/>
  <c r="L129" i="17"/>
  <c r="K129" i="17"/>
  <c r="M129" i="17"/>
  <c r="J112" i="17"/>
  <c r="I112" i="17"/>
  <c r="L112" i="17"/>
  <c r="M112" i="17"/>
  <c r="K112" i="17"/>
  <c r="J103" i="17"/>
  <c r="I103" i="17"/>
  <c r="L103" i="17"/>
  <c r="M103" i="17"/>
  <c r="K103" i="17"/>
  <c r="J95" i="17"/>
  <c r="I95" i="17"/>
  <c r="L95" i="17"/>
  <c r="K95" i="17"/>
  <c r="M95" i="17"/>
  <c r="J86" i="17"/>
  <c r="I86" i="17"/>
  <c r="L86" i="17"/>
  <c r="M86" i="17"/>
  <c r="K86" i="17"/>
  <c r="J69" i="17"/>
  <c r="I69" i="17"/>
  <c r="H77" i="17"/>
  <c r="L69" i="17"/>
  <c r="M69" i="17"/>
  <c r="K69" i="17"/>
  <c r="J60" i="17"/>
  <c r="I60" i="17"/>
  <c r="L60" i="17"/>
  <c r="M60" i="17"/>
  <c r="K60" i="17"/>
  <c r="J52" i="17"/>
  <c r="I52" i="17"/>
  <c r="L52" i="17"/>
  <c r="M52" i="17"/>
  <c r="H51" i="17"/>
  <c r="K52" i="17"/>
  <c r="Z41" i="19"/>
  <c r="U49" i="19"/>
  <c r="Z49" i="19" s="1"/>
  <c r="Z24" i="19"/>
  <c r="U23" i="19"/>
  <c r="Z23" i="19" s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U65" i="19"/>
  <c r="Z65" i="19" s="1"/>
  <c r="Z66" i="19"/>
  <c r="Z38" i="19"/>
  <c r="U37" i="19"/>
  <c r="Z37" i="19" s="1"/>
  <c r="U63" i="19"/>
  <c r="Z63" i="19" s="1"/>
  <c r="Z55" i="19"/>
  <c r="U51" i="19"/>
  <c r="Z51" i="19" s="1"/>
  <c r="Z52" i="19"/>
  <c r="U77" i="19"/>
  <c r="Z77" i="19" s="1"/>
  <c r="Z69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5" i="19"/>
  <c r="D23" i="19"/>
  <c r="D21" i="19"/>
  <c r="D9" i="19"/>
  <c r="C7" i="19"/>
  <c r="I7" i="19" s="1"/>
  <c r="D37" i="19"/>
  <c r="M159" i="17"/>
  <c r="L159" i="17"/>
  <c r="K159" i="17"/>
  <c r="J159" i="17"/>
  <c r="I159" i="17"/>
  <c r="M151" i="17"/>
  <c r="L151" i="17"/>
  <c r="I151" i="17"/>
  <c r="K151" i="17"/>
  <c r="J151" i="17"/>
  <c r="M142" i="17"/>
  <c r="L142" i="17"/>
  <c r="K142" i="17"/>
  <c r="J142" i="17"/>
  <c r="I142" i="17"/>
  <c r="M125" i="17"/>
  <c r="L125" i="17"/>
  <c r="H133" i="17"/>
  <c r="K125" i="17"/>
  <c r="J125" i="17"/>
  <c r="I125" i="17"/>
  <c r="M116" i="17"/>
  <c r="L116" i="17"/>
  <c r="I116" i="17"/>
  <c r="K116" i="17"/>
  <c r="J116" i="17"/>
  <c r="M108" i="17"/>
  <c r="H107" i="17"/>
  <c r="L108" i="17"/>
  <c r="K108" i="17"/>
  <c r="J108" i="17"/>
  <c r="I108" i="17"/>
  <c r="M99" i="17"/>
  <c r="L99" i="17"/>
  <c r="I99" i="17"/>
  <c r="K99" i="17"/>
  <c r="J99" i="17"/>
  <c r="M90" i="17"/>
  <c r="L90" i="17"/>
  <c r="K90" i="17"/>
  <c r="J90" i="17"/>
  <c r="I90" i="17"/>
  <c r="M82" i="17"/>
  <c r="L82" i="17"/>
  <c r="I82" i="17"/>
  <c r="K82" i="17"/>
  <c r="J82" i="17"/>
  <c r="M73" i="17"/>
  <c r="L73" i="17"/>
  <c r="K73" i="17"/>
  <c r="J73" i="17"/>
  <c r="I73" i="17"/>
  <c r="M56" i="17"/>
  <c r="L56" i="17"/>
  <c r="K56" i="17"/>
  <c r="J56" i="17"/>
  <c r="I56" i="17"/>
  <c r="AA17" i="15"/>
  <c r="X17" i="15"/>
  <c r="Z17" i="15"/>
  <c r="Y17" i="15"/>
  <c r="W17" i="15"/>
  <c r="V21" i="15"/>
  <c r="AA13" i="15"/>
  <c r="X13" i="15"/>
  <c r="Z13" i="15"/>
  <c r="Y13" i="15"/>
  <c r="W13" i="15"/>
  <c r="AA9" i="15"/>
  <c r="X9" i="15"/>
  <c r="W9" i="15"/>
  <c r="Y9" i="15"/>
  <c r="Z9" i="15"/>
  <c r="X18" i="15"/>
  <c r="W18" i="15"/>
  <c r="Z18" i="15"/>
  <c r="AA18" i="15"/>
  <c r="Y18" i="15"/>
  <c r="X14" i="15"/>
  <c r="W14" i="15"/>
  <c r="Z14" i="15"/>
  <c r="AA14" i="15"/>
  <c r="Y14" i="15"/>
  <c r="Z16" i="17"/>
  <c r="Y16" i="17"/>
  <c r="X16" i="17"/>
  <c r="W16" i="17"/>
  <c r="Z13" i="17"/>
  <c r="V21" i="17"/>
  <c r="Y13" i="17"/>
  <c r="X13" i="17"/>
  <c r="W13" i="17"/>
  <c r="Z17" i="17"/>
  <c r="W17" i="17"/>
  <c r="Y17" i="17"/>
  <c r="X17" i="17"/>
  <c r="X11" i="17"/>
  <c r="W11" i="17"/>
  <c r="Z11" i="17"/>
  <c r="Y11" i="17"/>
  <c r="X15" i="17"/>
  <c r="W15" i="17"/>
  <c r="Z15" i="17"/>
  <c r="Y15" i="17"/>
  <c r="X19" i="17"/>
  <c r="W19" i="17"/>
  <c r="Z19" i="17"/>
  <c r="Y19" i="17"/>
  <c r="Y10" i="17"/>
  <c r="V9" i="17"/>
  <c r="AA11" i="17" s="1"/>
  <c r="X10" i="17"/>
  <c r="W10" i="17"/>
  <c r="Z10" i="17"/>
  <c r="X14" i="17"/>
  <c r="Y14" i="17"/>
  <c r="W14" i="17"/>
  <c r="AA14" i="17"/>
  <c r="Z14" i="17"/>
  <c r="X18" i="17"/>
  <c r="Z18" i="17"/>
  <c r="Y18" i="17"/>
  <c r="W18" i="17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Q7" i="19" s="1"/>
  <c r="AA20" i="15"/>
  <c r="Z20" i="15"/>
  <c r="Y20" i="15"/>
  <c r="X20" i="15"/>
  <c r="W20" i="15"/>
  <c r="AA16" i="15"/>
  <c r="Z16" i="15"/>
  <c r="Y16" i="15"/>
  <c r="X16" i="15"/>
  <c r="W16" i="15"/>
  <c r="AA12" i="15"/>
  <c r="Z12" i="15"/>
  <c r="Y12" i="15"/>
  <c r="X12" i="15"/>
  <c r="W12" i="15"/>
  <c r="U19" i="14"/>
  <c r="V19" i="14"/>
  <c r="T19" i="14"/>
  <c r="U11" i="14"/>
  <c r="V11" i="14"/>
  <c r="T11" i="14"/>
  <c r="M38" i="5"/>
  <c r="L38" i="5"/>
  <c r="K38" i="5"/>
  <c r="J38" i="5"/>
  <c r="I38" i="5"/>
  <c r="M30" i="5"/>
  <c r="L30" i="5"/>
  <c r="K30" i="5"/>
  <c r="I30" i="5"/>
  <c r="J30" i="5"/>
  <c r="M22" i="5"/>
  <c r="L22" i="5"/>
  <c r="J22" i="5"/>
  <c r="I22" i="5"/>
  <c r="K22" i="5"/>
  <c r="M11" i="5"/>
  <c r="I11" i="5"/>
  <c r="K11" i="5"/>
  <c r="L11" i="5"/>
  <c r="J11" i="5"/>
  <c r="T18" i="14"/>
  <c r="V18" i="14"/>
  <c r="U18" i="14"/>
  <c r="U56" i="12"/>
  <c r="X56" i="12"/>
  <c r="V56" i="12"/>
  <c r="U52" i="12"/>
  <c r="X52" i="12"/>
  <c r="V52" i="12"/>
  <c r="U48" i="12"/>
  <c r="V48" i="12"/>
  <c r="X48" i="12"/>
  <c r="U44" i="12"/>
  <c r="X44" i="12"/>
  <c r="V44" i="12"/>
  <c r="U40" i="12"/>
  <c r="V40" i="12"/>
  <c r="X40" i="12"/>
  <c r="U36" i="12"/>
  <c r="X36" i="12"/>
  <c r="V36" i="12"/>
  <c r="U32" i="12"/>
  <c r="X32" i="12"/>
  <c r="V32" i="12"/>
  <c r="U28" i="12"/>
  <c r="V28" i="12"/>
  <c r="X28" i="12"/>
  <c r="U24" i="12"/>
  <c r="X24" i="12"/>
  <c r="V24" i="12"/>
  <c r="U20" i="12"/>
  <c r="V20" i="12"/>
  <c r="X20" i="12"/>
  <c r="U16" i="12"/>
  <c r="X16" i="12"/>
  <c r="V16" i="12"/>
  <c r="I49" i="5"/>
  <c r="M49" i="5"/>
  <c r="L49" i="5"/>
  <c r="K49" i="5"/>
  <c r="J49" i="5"/>
  <c r="I41" i="5"/>
  <c r="K41" i="5"/>
  <c r="M41" i="5"/>
  <c r="L41" i="5"/>
  <c r="J41" i="5"/>
  <c r="I33" i="5"/>
  <c r="L33" i="5"/>
  <c r="M33" i="5"/>
  <c r="J33" i="5"/>
  <c r="K33" i="5"/>
  <c r="I25" i="5"/>
  <c r="M25" i="5"/>
  <c r="K25" i="5"/>
  <c r="L25" i="5"/>
  <c r="J25" i="5"/>
  <c r="I17" i="5"/>
  <c r="J17" i="5"/>
  <c r="L17" i="5"/>
  <c r="K17" i="5"/>
  <c r="M17" i="5"/>
  <c r="I14" i="5"/>
  <c r="J14" i="5"/>
  <c r="L14" i="5"/>
  <c r="M14" i="5"/>
  <c r="K14" i="5"/>
  <c r="U17" i="14"/>
  <c r="T17" i="14"/>
  <c r="V17" i="14"/>
  <c r="V10" i="12"/>
  <c r="U10" i="12"/>
  <c r="X10" i="12"/>
  <c r="V16" i="14"/>
  <c r="U16" i="14"/>
  <c r="T16" i="14"/>
  <c r="V57" i="12"/>
  <c r="U57" i="12"/>
  <c r="X57" i="12"/>
  <c r="V53" i="12"/>
  <c r="U53" i="12"/>
  <c r="X53" i="12"/>
  <c r="V49" i="12"/>
  <c r="U49" i="12"/>
  <c r="X49" i="12"/>
  <c r="V45" i="12"/>
  <c r="U45" i="12"/>
  <c r="X45" i="12"/>
  <c r="V41" i="12"/>
  <c r="U41" i="12"/>
  <c r="X41" i="12"/>
  <c r="V37" i="12"/>
  <c r="U37" i="12"/>
  <c r="X37" i="12"/>
  <c r="V33" i="12"/>
  <c r="U33" i="12"/>
  <c r="X33" i="12"/>
  <c r="V29" i="12"/>
  <c r="U29" i="12"/>
  <c r="X29" i="12"/>
  <c r="V25" i="12"/>
  <c r="U25" i="12"/>
  <c r="X25" i="12"/>
  <c r="V21" i="12"/>
  <c r="U21" i="12"/>
  <c r="X21" i="12"/>
  <c r="V17" i="12"/>
  <c r="U17" i="12"/>
  <c r="X17" i="12"/>
  <c r="V11" i="12"/>
  <c r="U11" i="12"/>
  <c r="X11" i="12"/>
  <c r="K47" i="5"/>
  <c r="J47" i="5"/>
  <c r="M47" i="5"/>
  <c r="I47" i="5"/>
  <c r="L47" i="5"/>
  <c r="K39" i="5"/>
  <c r="J39" i="5"/>
  <c r="L39" i="5"/>
  <c r="I39" i="5"/>
  <c r="M39" i="5"/>
  <c r="K31" i="5"/>
  <c r="J31" i="5"/>
  <c r="I31" i="5"/>
  <c r="M31" i="5"/>
  <c r="L31" i="5"/>
  <c r="K23" i="5"/>
  <c r="J23" i="5"/>
  <c r="L23" i="5"/>
  <c r="I23" i="5"/>
  <c r="M23" i="5"/>
  <c r="K12" i="5"/>
  <c r="J12" i="5"/>
  <c r="M12" i="5"/>
  <c r="L12" i="5"/>
  <c r="I12" i="5"/>
  <c r="V21" i="14"/>
  <c r="U21" i="14"/>
  <c r="T21" i="14"/>
  <c r="V13" i="14"/>
  <c r="T13" i="14"/>
  <c r="U13" i="14"/>
  <c r="Z19" i="16"/>
  <c r="W19" i="16"/>
  <c r="X19" i="16"/>
  <c r="Y19" i="16"/>
  <c r="M152" i="13"/>
  <c r="L152" i="13"/>
  <c r="I152" i="13"/>
  <c r="K152" i="13"/>
  <c r="H160" i="13"/>
  <c r="J152" i="13"/>
  <c r="M150" i="13"/>
  <c r="L150" i="13"/>
  <c r="K150" i="13"/>
  <c r="J150" i="13"/>
  <c r="I150" i="13"/>
  <c r="L110" i="13"/>
  <c r="K110" i="13"/>
  <c r="J110" i="13"/>
  <c r="I110" i="13"/>
  <c r="H118" i="13"/>
  <c r="M110" i="13"/>
  <c r="M83" i="13"/>
  <c r="L83" i="13"/>
  <c r="I83" i="13"/>
  <c r="K83" i="13"/>
  <c r="J83" i="13"/>
  <c r="M81" i="13"/>
  <c r="L81" i="13"/>
  <c r="K81" i="13"/>
  <c r="J81" i="13"/>
  <c r="I81" i="13"/>
  <c r="L41" i="13"/>
  <c r="K41" i="13"/>
  <c r="J41" i="13"/>
  <c r="I41" i="13"/>
  <c r="M41" i="13"/>
  <c r="AA17" i="13"/>
  <c r="Z17" i="13"/>
  <c r="W17" i="13"/>
  <c r="Y17" i="13"/>
  <c r="X17" i="13"/>
  <c r="AA16" i="13"/>
  <c r="Z16" i="13"/>
  <c r="Y16" i="13"/>
  <c r="X16" i="13"/>
  <c r="W16" i="13"/>
  <c r="N25" i="12"/>
  <c r="M25" i="12"/>
  <c r="L25" i="12"/>
  <c r="J25" i="12"/>
  <c r="I25" i="12"/>
  <c r="K25" i="12"/>
  <c r="N17" i="12"/>
  <c r="M17" i="12"/>
  <c r="L17" i="12"/>
  <c r="J17" i="12"/>
  <c r="K17" i="12"/>
  <c r="I17" i="12"/>
  <c r="V40" i="6"/>
  <c r="W40" i="6"/>
  <c r="T40" i="6"/>
  <c r="S40" i="6"/>
  <c r="U40" i="6"/>
  <c r="W29" i="6"/>
  <c r="U29" i="6"/>
  <c r="T29" i="6"/>
  <c r="V29" i="6"/>
  <c r="S29" i="6"/>
  <c r="W18" i="6"/>
  <c r="V18" i="6"/>
  <c r="T18" i="6"/>
  <c r="U18" i="6"/>
  <c r="S18" i="6"/>
  <c r="W15" i="6"/>
  <c r="V15" i="6"/>
  <c r="T15" i="6"/>
  <c r="U15" i="6"/>
  <c r="S15" i="6"/>
  <c r="V41" i="5"/>
  <c r="W41" i="5"/>
  <c r="T41" i="5"/>
  <c r="S41" i="5"/>
  <c r="U41" i="5"/>
  <c r="W30" i="5"/>
  <c r="U30" i="5"/>
  <c r="T30" i="5"/>
  <c r="V30" i="5"/>
  <c r="S30" i="5"/>
  <c r="W19" i="5"/>
  <c r="V19" i="5"/>
  <c r="T19" i="5"/>
  <c r="U19" i="5"/>
  <c r="S19" i="5"/>
  <c r="W16" i="5"/>
  <c r="V16" i="5"/>
  <c r="T16" i="5"/>
  <c r="U16" i="5"/>
  <c r="S16" i="5"/>
  <c r="N210" i="3"/>
  <c r="M210" i="3"/>
  <c r="K210" i="3"/>
  <c r="L210" i="3"/>
  <c r="J210" i="3"/>
  <c r="E195" i="3"/>
  <c r="G194" i="3"/>
  <c r="I193" i="3"/>
  <c r="M182" i="3"/>
  <c r="N182" i="3"/>
  <c r="K182" i="3"/>
  <c r="L182" i="3"/>
  <c r="J182" i="3"/>
  <c r="E191" i="3"/>
  <c r="G190" i="3"/>
  <c r="M178" i="3"/>
  <c r="N178" i="3"/>
  <c r="K178" i="3"/>
  <c r="L178" i="3"/>
  <c r="J178" i="3"/>
  <c r="I189" i="3"/>
  <c r="E187" i="3"/>
  <c r="G186" i="3"/>
  <c r="N174" i="3"/>
  <c r="M174" i="3"/>
  <c r="K174" i="3"/>
  <c r="L174" i="3"/>
  <c r="J174" i="3"/>
  <c r="M170" i="3"/>
  <c r="N170" i="3"/>
  <c r="K170" i="3"/>
  <c r="J170" i="3"/>
  <c r="L170" i="3"/>
  <c r="M166" i="3"/>
  <c r="N166" i="3"/>
  <c r="K166" i="3"/>
  <c r="L166" i="3"/>
  <c r="J166" i="3"/>
  <c r="M162" i="3"/>
  <c r="N162" i="3"/>
  <c r="K162" i="3"/>
  <c r="L162" i="3"/>
  <c r="J162" i="3"/>
  <c r="M158" i="3"/>
  <c r="N158" i="3"/>
  <c r="K158" i="3"/>
  <c r="L158" i="3"/>
  <c r="J158" i="3"/>
  <c r="M154" i="3"/>
  <c r="N154" i="3"/>
  <c r="K154" i="3"/>
  <c r="J154" i="3"/>
  <c r="L154" i="3"/>
  <c r="M140" i="3"/>
  <c r="N140" i="3"/>
  <c r="K140" i="3"/>
  <c r="L140" i="3"/>
  <c r="J140" i="3"/>
  <c r="N136" i="3"/>
  <c r="M136" i="3"/>
  <c r="K136" i="3"/>
  <c r="L136" i="3"/>
  <c r="J136" i="3"/>
  <c r="G67" i="2"/>
  <c r="M35" i="2"/>
  <c r="N35" i="2"/>
  <c r="K35" i="2"/>
  <c r="J35" i="2"/>
  <c r="L35" i="2"/>
  <c r="W51" i="5"/>
  <c r="V51" i="5"/>
  <c r="T51" i="5"/>
  <c r="U51" i="5"/>
  <c r="S51" i="5"/>
  <c r="AA10" i="16"/>
  <c r="Z10" i="16"/>
  <c r="Y10" i="16"/>
  <c r="X10" i="16"/>
  <c r="V9" i="16"/>
  <c r="AA18" i="16" s="1"/>
  <c r="W10" i="16"/>
  <c r="AA11" i="16"/>
  <c r="Z11" i="16"/>
  <c r="W11" i="16"/>
  <c r="X11" i="16"/>
  <c r="Y11" i="16"/>
  <c r="AA14" i="16"/>
  <c r="Z14" i="16"/>
  <c r="Y14" i="16"/>
  <c r="X14" i="16"/>
  <c r="W14" i="16"/>
  <c r="AA15" i="16"/>
  <c r="Z15" i="16"/>
  <c r="W15" i="16"/>
  <c r="Y15" i="16"/>
  <c r="X15" i="16"/>
  <c r="Y13" i="16"/>
  <c r="X13" i="16"/>
  <c r="W13" i="16"/>
  <c r="V21" i="16"/>
  <c r="AA13" i="16"/>
  <c r="Z13" i="16"/>
  <c r="Y17" i="16"/>
  <c r="X17" i="16"/>
  <c r="W17" i="16"/>
  <c r="AA17" i="16"/>
  <c r="Z17" i="16"/>
  <c r="W12" i="16"/>
  <c r="Y12" i="16"/>
  <c r="X12" i="16"/>
  <c r="AA12" i="16"/>
  <c r="Z12" i="16"/>
  <c r="W16" i="16"/>
  <c r="Y16" i="16"/>
  <c r="Z16" i="16"/>
  <c r="AA16" i="16"/>
  <c r="X16" i="16"/>
  <c r="W20" i="16"/>
  <c r="Y20" i="16"/>
  <c r="X20" i="16"/>
  <c r="AA20" i="16"/>
  <c r="Z20" i="16"/>
  <c r="M143" i="13"/>
  <c r="L143" i="13"/>
  <c r="I143" i="13"/>
  <c r="J143" i="13"/>
  <c r="K143" i="13"/>
  <c r="M141" i="13"/>
  <c r="L141" i="13"/>
  <c r="K141" i="13"/>
  <c r="J141" i="13"/>
  <c r="I141" i="13"/>
  <c r="L101" i="13"/>
  <c r="K101" i="13"/>
  <c r="J101" i="13"/>
  <c r="I101" i="13"/>
  <c r="M101" i="13"/>
  <c r="M74" i="13"/>
  <c r="L74" i="13"/>
  <c r="I74" i="13"/>
  <c r="J74" i="13"/>
  <c r="K74" i="13"/>
  <c r="M72" i="13"/>
  <c r="L72" i="13"/>
  <c r="K72" i="13"/>
  <c r="J72" i="13"/>
  <c r="I72" i="13"/>
  <c r="L32" i="13"/>
  <c r="K32" i="13"/>
  <c r="J32" i="13"/>
  <c r="I32" i="13"/>
  <c r="M32" i="13"/>
  <c r="AA13" i="13"/>
  <c r="Z13" i="13"/>
  <c r="W13" i="13"/>
  <c r="X13" i="13"/>
  <c r="Y13" i="13"/>
  <c r="AA12" i="13"/>
  <c r="Z12" i="13"/>
  <c r="Y12" i="13"/>
  <c r="X12" i="13"/>
  <c r="W12" i="13"/>
  <c r="V20" i="13"/>
  <c r="L9" i="12"/>
  <c r="K9" i="12"/>
  <c r="J9" i="12"/>
  <c r="I9" i="12"/>
  <c r="M9" i="12"/>
  <c r="H56" i="12"/>
  <c r="N9" i="12"/>
  <c r="K15" i="12"/>
  <c r="J15" i="12"/>
  <c r="I15" i="12"/>
  <c r="N15" i="12"/>
  <c r="M15" i="12"/>
  <c r="L15" i="12"/>
  <c r="K19" i="12"/>
  <c r="J19" i="12"/>
  <c r="I19" i="12"/>
  <c r="L19" i="12"/>
  <c r="N19" i="12"/>
  <c r="M19" i="12"/>
  <c r="K23" i="12"/>
  <c r="J23" i="12"/>
  <c r="I23" i="12"/>
  <c r="N23" i="12"/>
  <c r="M23" i="12"/>
  <c r="L23" i="12"/>
  <c r="K27" i="12"/>
  <c r="J27" i="12"/>
  <c r="I27" i="12"/>
  <c r="L27" i="12"/>
  <c r="N27" i="12"/>
  <c r="M27" i="12"/>
  <c r="K31" i="12"/>
  <c r="J31" i="12"/>
  <c r="I31" i="12"/>
  <c r="M31" i="12"/>
  <c r="L31" i="12"/>
  <c r="N31" i="12"/>
  <c r="K35" i="12"/>
  <c r="J35" i="12"/>
  <c r="I35" i="12"/>
  <c r="M35" i="12"/>
  <c r="N35" i="12"/>
  <c r="L35" i="12"/>
  <c r="K39" i="12"/>
  <c r="J39" i="12"/>
  <c r="I39" i="12"/>
  <c r="M39" i="12"/>
  <c r="N39" i="12"/>
  <c r="L39" i="12"/>
  <c r="K43" i="12"/>
  <c r="J43" i="12"/>
  <c r="I43" i="12"/>
  <c r="M43" i="12"/>
  <c r="N43" i="12"/>
  <c r="L43" i="12"/>
  <c r="K47" i="12"/>
  <c r="J47" i="12"/>
  <c r="I47" i="12"/>
  <c r="M47" i="12"/>
  <c r="N47" i="12"/>
  <c r="L47" i="12"/>
  <c r="K51" i="12"/>
  <c r="J51" i="12"/>
  <c r="I51" i="12"/>
  <c r="M51" i="12"/>
  <c r="N51" i="12"/>
  <c r="L51" i="12"/>
  <c r="J8" i="12"/>
  <c r="I8" i="12"/>
  <c r="H55" i="12"/>
  <c r="N8" i="12"/>
  <c r="M8" i="12"/>
  <c r="L8" i="12"/>
  <c r="K8" i="12"/>
  <c r="J14" i="12"/>
  <c r="I14" i="12"/>
  <c r="K14" i="12"/>
  <c r="M14" i="12"/>
  <c r="N14" i="12"/>
  <c r="L14" i="12"/>
  <c r="I13" i="12"/>
  <c r="N13" i="12"/>
  <c r="M13" i="12"/>
  <c r="L13" i="12"/>
  <c r="K13" i="12"/>
  <c r="J13" i="12"/>
  <c r="I18" i="12"/>
  <c r="N18" i="12"/>
  <c r="M18" i="12"/>
  <c r="L18" i="12"/>
  <c r="K18" i="12"/>
  <c r="J18" i="12"/>
  <c r="I22" i="12"/>
  <c r="N22" i="12"/>
  <c r="J22" i="12"/>
  <c r="L22" i="12"/>
  <c r="K22" i="12"/>
  <c r="M22" i="12"/>
  <c r="I26" i="12"/>
  <c r="N26" i="12"/>
  <c r="M26" i="12"/>
  <c r="L26" i="12"/>
  <c r="K26" i="12"/>
  <c r="J26" i="12"/>
  <c r="I30" i="12"/>
  <c r="N30" i="12"/>
  <c r="J30" i="12"/>
  <c r="L30" i="12"/>
  <c r="K30" i="12"/>
  <c r="M30" i="12"/>
  <c r="I34" i="12"/>
  <c r="N34" i="12"/>
  <c r="K34" i="12"/>
  <c r="M34" i="12"/>
  <c r="J34" i="12"/>
  <c r="L34" i="12"/>
  <c r="I38" i="12"/>
  <c r="N38" i="12"/>
  <c r="K38" i="12"/>
  <c r="M38" i="12"/>
  <c r="L38" i="12"/>
  <c r="J38" i="12"/>
  <c r="I42" i="12"/>
  <c r="N42" i="12"/>
  <c r="K42" i="12"/>
  <c r="M42" i="12"/>
  <c r="L42" i="12"/>
  <c r="J42" i="12"/>
  <c r="I46" i="12"/>
  <c r="N46" i="12"/>
  <c r="K46" i="12"/>
  <c r="M46" i="12"/>
  <c r="L46" i="12"/>
  <c r="J46" i="12"/>
  <c r="I50" i="12"/>
  <c r="N50" i="12"/>
  <c r="K50" i="12"/>
  <c r="M50" i="12"/>
  <c r="L50" i="12"/>
  <c r="J50" i="12"/>
  <c r="H54" i="12"/>
  <c r="N7" i="12"/>
  <c r="M7" i="12"/>
  <c r="I7" i="12"/>
  <c r="K7" i="12"/>
  <c r="J7" i="12"/>
  <c r="L7" i="12"/>
  <c r="N12" i="12"/>
  <c r="M12" i="12"/>
  <c r="I12" i="12"/>
  <c r="K12" i="12"/>
  <c r="L12" i="12"/>
  <c r="J12" i="12"/>
  <c r="T49" i="6"/>
  <c r="S49" i="6"/>
  <c r="U49" i="6"/>
  <c r="W49" i="6"/>
  <c r="V49" i="6"/>
  <c r="V32" i="6"/>
  <c r="S32" i="6"/>
  <c r="U32" i="6"/>
  <c r="T32" i="6"/>
  <c r="W32" i="6"/>
  <c r="W21" i="6"/>
  <c r="U21" i="6"/>
  <c r="S21" i="6"/>
  <c r="V21" i="6"/>
  <c r="T21" i="6"/>
  <c r="W7" i="6"/>
  <c r="V7" i="6"/>
  <c r="T7" i="6"/>
  <c r="S7" i="6"/>
  <c r="U7" i="6"/>
  <c r="T50" i="5"/>
  <c r="S50" i="5"/>
  <c r="U50" i="5"/>
  <c r="W50" i="5"/>
  <c r="V50" i="5"/>
  <c r="V33" i="5"/>
  <c r="S33" i="5"/>
  <c r="U33" i="5"/>
  <c r="W33" i="5"/>
  <c r="T33" i="5"/>
  <c r="W22" i="5"/>
  <c r="U22" i="5"/>
  <c r="S22" i="5"/>
  <c r="V22" i="5"/>
  <c r="T22" i="5"/>
  <c r="W8" i="5"/>
  <c r="V8" i="5"/>
  <c r="T8" i="5"/>
  <c r="S8" i="5"/>
  <c r="U8" i="5"/>
  <c r="F67" i="2"/>
  <c r="F43" i="2"/>
  <c r="T26" i="5"/>
  <c r="S26" i="5"/>
  <c r="W26" i="5"/>
  <c r="V26" i="5"/>
  <c r="U26" i="5"/>
  <c r="M176" i="3"/>
  <c r="L176" i="3"/>
  <c r="K176" i="3"/>
  <c r="J176" i="3"/>
  <c r="N176" i="3"/>
  <c r="I187" i="3"/>
  <c r="M172" i="3"/>
  <c r="L172" i="3"/>
  <c r="K172" i="3"/>
  <c r="J172" i="3"/>
  <c r="N172" i="3"/>
  <c r="M168" i="3"/>
  <c r="L168" i="3"/>
  <c r="K168" i="3"/>
  <c r="J168" i="3"/>
  <c r="N168" i="3"/>
  <c r="M164" i="3"/>
  <c r="L164" i="3"/>
  <c r="K164" i="3"/>
  <c r="J164" i="3"/>
  <c r="N164" i="3"/>
  <c r="M160" i="3"/>
  <c r="L160" i="3"/>
  <c r="K160" i="3"/>
  <c r="J160" i="3"/>
  <c r="N160" i="3"/>
  <c r="M156" i="3"/>
  <c r="L156" i="3"/>
  <c r="K156" i="3"/>
  <c r="J156" i="3"/>
  <c r="N156" i="3"/>
  <c r="L211" i="3"/>
  <c r="K211" i="3"/>
  <c r="M211" i="3"/>
  <c r="J211" i="3"/>
  <c r="N211" i="3"/>
  <c r="L215" i="3"/>
  <c r="K215" i="3"/>
  <c r="J215" i="3"/>
  <c r="N215" i="3"/>
  <c r="M215" i="3"/>
  <c r="J208" i="3"/>
  <c r="N208" i="3"/>
  <c r="K208" i="3"/>
  <c r="M208" i="3"/>
  <c r="L208" i="3"/>
  <c r="J212" i="3"/>
  <c r="N212" i="3"/>
  <c r="M212" i="3"/>
  <c r="L212" i="3"/>
  <c r="K212" i="3"/>
  <c r="J216" i="3"/>
  <c r="M216" i="3"/>
  <c r="L216" i="3"/>
  <c r="K216" i="3"/>
  <c r="N216" i="3"/>
  <c r="M142" i="3"/>
  <c r="L142" i="3"/>
  <c r="K142" i="3"/>
  <c r="J142" i="3"/>
  <c r="N142" i="3"/>
  <c r="M138" i="3"/>
  <c r="L138" i="3"/>
  <c r="K138" i="3"/>
  <c r="J138" i="3"/>
  <c r="N138" i="3"/>
  <c r="M135" i="13"/>
  <c r="L135" i="13"/>
  <c r="I135" i="13"/>
  <c r="K135" i="13"/>
  <c r="J135" i="13"/>
  <c r="L93" i="13"/>
  <c r="K93" i="13"/>
  <c r="J93" i="13"/>
  <c r="I93" i="13"/>
  <c r="M93" i="13"/>
  <c r="M66" i="13"/>
  <c r="L66" i="13"/>
  <c r="I66" i="13"/>
  <c r="K66" i="13"/>
  <c r="J66" i="13"/>
  <c r="M64" i="13"/>
  <c r="L64" i="13"/>
  <c r="K64" i="13"/>
  <c r="J64" i="13"/>
  <c r="I64" i="13"/>
  <c r="L24" i="13"/>
  <c r="K24" i="13"/>
  <c r="J24" i="13"/>
  <c r="I24" i="13"/>
  <c r="M24" i="13"/>
  <c r="AA9" i="13"/>
  <c r="Z9" i="13"/>
  <c r="W9" i="13"/>
  <c r="Y9" i="13"/>
  <c r="X9" i="13"/>
  <c r="AA8" i="13"/>
  <c r="Z8" i="13"/>
  <c r="Y8" i="13"/>
  <c r="X8" i="13"/>
  <c r="W8" i="13"/>
  <c r="M24" i="12"/>
  <c r="L24" i="12"/>
  <c r="K24" i="12"/>
  <c r="J24" i="12"/>
  <c r="N24" i="12"/>
  <c r="I24" i="12"/>
  <c r="M16" i="12"/>
  <c r="L16" i="12"/>
  <c r="K16" i="12"/>
  <c r="J16" i="12"/>
  <c r="N16" i="12"/>
  <c r="I16" i="12"/>
  <c r="T41" i="6"/>
  <c r="S41" i="6"/>
  <c r="V41" i="6"/>
  <c r="U41" i="6"/>
  <c r="W41" i="6"/>
  <c r="V24" i="6"/>
  <c r="T24" i="6"/>
  <c r="S24" i="6"/>
  <c r="W24" i="6"/>
  <c r="U24" i="6"/>
  <c r="W10" i="6"/>
  <c r="U10" i="6"/>
  <c r="T10" i="6"/>
  <c r="S10" i="6"/>
  <c r="V10" i="6"/>
  <c r="T42" i="5"/>
  <c r="S42" i="5"/>
  <c r="V42" i="5"/>
  <c r="U42" i="5"/>
  <c r="W42" i="5"/>
  <c r="V25" i="5"/>
  <c r="T25" i="5"/>
  <c r="S25" i="5"/>
  <c r="W25" i="5"/>
  <c r="U25" i="5"/>
  <c r="W11" i="5"/>
  <c r="U11" i="5"/>
  <c r="T11" i="5"/>
  <c r="S11" i="5"/>
  <c r="V11" i="5"/>
  <c r="G193" i="3"/>
  <c r="I192" i="3"/>
  <c r="K181" i="3"/>
  <c r="J181" i="3"/>
  <c r="M181" i="3"/>
  <c r="N181" i="3"/>
  <c r="L181" i="3"/>
  <c r="G189" i="3"/>
  <c r="K177" i="3"/>
  <c r="J177" i="3"/>
  <c r="I188" i="3"/>
  <c r="M177" i="3"/>
  <c r="N177" i="3"/>
  <c r="L177" i="3"/>
  <c r="K173" i="3"/>
  <c r="J173" i="3"/>
  <c r="M173" i="3"/>
  <c r="L173" i="3"/>
  <c r="N173" i="3"/>
  <c r="K169" i="3"/>
  <c r="J169" i="3"/>
  <c r="M169" i="3"/>
  <c r="N169" i="3"/>
  <c r="L169" i="3"/>
  <c r="K165" i="3"/>
  <c r="J165" i="3"/>
  <c r="M165" i="3"/>
  <c r="N165" i="3"/>
  <c r="L165" i="3"/>
  <c r="K161" i="3"/>
  <c r="J161" i="3"/>
  <c r="M161" i="3"/>
  <c r="N161" i="3"/>
  <c r="L161" i="3"/>
  <c r="K157" i="3"/>
  <c r="J157" i="3"/>
  <c r="M157" i="3"/>
  <c r="L157" i="3"/>
  <c r="N157" i="3"/>
  <c r="K153" i="3"/>
  <c r="J153" i="3"/>
  <c r="M153" i="3"/>
  <c r="N153" i="3"/>
  <c r="L153" i="3"/>
  <c r="K143" i="3"/>
  <c r="J143" i="3"/>
  <c r="M143" i="3"/>
  <c r="N143" i="3"/>
  <c r="L143" i="3"/>
  <c r="K139" i="3"/>
  <c r="J139" i="3"/>
  <c r="M139" i="3"/>
  <c r="N139" i="3"/>
  <c r="L139" i="3"/>
  <c r="L153" i="13"/>
  <c r="K153" i="13"/>
  <c r="J153" i="13"/>
  <c r="I153" i="13"/>
  <c r="M153" i="13"/>
  <c r="M126" i="13"/>
  <c r="L126" i="13"/>
  <c r="I126" i="13"/>
  <c r="K126" i="13"/>
  <c r="J126" i="13"/>
  <c r="M124" i="13"/>
  <c r="L124" i="13"/>
  <c r="K124" i="13"/>
  <c r="J124" i="13"/>
  <c r="H132" i="13"/>
  <c r="I124" i="13"/>
  <c r="L84" i="13"/>
  <c r="K84" i="13"/>
  <c r="J84" i="13"/>
  <c r="I84" i="13"/>
  <c r="M84" i="13"/>
  <c r="M57" i="13"/>
  <c r="L57" i="13"/>
  <c r="I57" i="13"/>
  <c r="K57" i="13"/>
  <c r="J57" i="13"/>
  <c r="M55" i="13"/>
  <c r="L55" i="13"/>
  <c r="K55" i="13"/>
  <c r="J55" i="13"/>
  <c r="I55" i="13"/>
  <c r="L18" i="13"/>
  <c r="K18" i="13"/>
  <c r="J18" i="13"/>
  <c r="I18" i="13"/>
  <c r="M18" i="13"/>
  <c r="Y11" i="13"/>
  <c r="X11" i="13"/>
  <c r="W11" i="13"/>
  <c r="AA11" i="13"/>
  <c r="Z11" i="13"/>
  <c r="Y15" i="13"/>
  <c r="X15" i="13"/>
  <c r="W15" i="13"/>
  <c r="AA15" i="13"/>
  <c r="Z15" i="13"/>
  <c r="Y19" i="13"/>
  <c r="X19" i="13"/>
  <c r="W19" i="13"/>
  <c r="AA19" i="13"/>
  <c r="Z19" i="13"/>
  <c r="W10" i="13"/>
  <c r="Y10" i="13"/>
  <c r="Z10" i="13"/>
  <c r="X10" i="13"/>
  <c r="AA10" i="13"/>
  <c r="W14" i="13"/>
  <c r="Y14" i="13"/>
  <c r="X14" i="13"/>
  <c r="AA14" i="13"/>
  <c r="Z14" i="13"/>
  <c r="W18" i="13"/>
  <c r="Y18" i="13"/>
  <c r="Z18" i="13"/>
  <c r="X18" i="13"/>
  <c r="AA18" i="13"/>
  <c r="M11" i="13"/>
  <c r="L11" i="13"/>
  <c r="K11" i="13"/>
  <c r="J11" i="13"/>
  <c r="I11" i="13"/>
  <c r="M15" i="13"/>
  <c r="L15" i="13"/>
  <c r="K15" i="13"/>
  <c r="J15" i="13"/>
  <c r="I15" i="13"/>
  <c r="M19" i="13"/>
  <c r="L19" i="13"/>
  <c r="K19" i="13"/>
  <c r="J19" i="13"/>
  <c r="I19" i="13"/>
  <c r="M26" i="13"/>
  <c r="L26" i="13"/>
  <c r="K26" i="13"/>
  <c r="H34" i="13"/>
  <c r="J26" i="13"/>
  <c r="I26" i="13"/>
  <c r="M43" i="13"/>
  <c r="L43" i="13"/>
  <c r="K43" i="13"/>
  <c r="I43" i="13"/>
  <c r="J43" i="13"/>
  <c r="M52" i="13"/>
  <c r="L52" i="13"/>
  <c r="K52" i="13"/>
  <c r="J52" i="13"/>
  <c r="I52" i="13"/>
  <c r="M60" i="13"/>
  <c r="L60" i="13"/>
  <c r="K60" i="13"/>
  <c r="I60" i="13"/>
  <c r="J60" i="13"/>
  <c r="M69" i="13"/>
  <c r="L69" i="13"/>
  <c r="K69" i="13"/>
  <c r="J69" i="13"/>
  <c r="I69" i="13"/>
  <c r="M78" i="13"/>
  <c r="L78" i="13"/>
  <c r="K78" i="13"/>
  <c r="J78" i="13"/>
  <c r="I78" i="13"/>
  <c r="M86" i="13"/>
  <c r="L86" i="13"/>
  <c r="K86" i="13"/>
  <c r="J86" i="13"/>
  <c r="I86" i="13"/>
  <c r="M95" i="13"/>
  <c r="L95" i="13"/>
  <c r="K95" i="13"/>
  <c r="J95" i="13"/>
  <c r="I95" i="13"/>
  <c r="M103" i="13"/>
  <c r="L103" i="13"/>
  <c r="K103" i="13"/>
  <c r="J103" i="13"/>
  <c r="I103" i="13"/>
  <c r="M112" i="13"/>
  <c r="L112" i="13"/>
  <c r="K112" i="13"/>
  <c r="I112" i="13"/>
  <c r="J112" i="13"/>
  <c r="M121" i="13"/>
  <c r="L121" i="13"/>
  <c r="K121" i="13"/>
  <c r="J121" i="13"/>
  <c r="I121" i="13"/>
  <c r="M129" i="13"/>
  <c r="L129" i="13"/>
  <c r="K129" i="13"/>
  <c r="I129" i="13"/>
  <c r="J129" i="13"/>
  <c r="M138" i="13"/>
  <c r="L138" i="13"/>
  <c r="K138" i="13"/>
  <c r="H146" i="13"/>
  <c r="J138" i="13"/>
  <c r="I138" i="13"/>
  <c r="M155" i="13"/>
  <c r="L155" i="13"/>
  <c r="K155" i="13"/>
  <c r="J155" i="13"/>
  <c r="I155" i="13"/>
  <c r="K27" i="13"/>
  <c r="J27" i="13"/>
  <c r="I27" i="13"/>
  <c r="M27" i="13"/>
  <c r="L27" i="13"/>
  <c r="K36" i="13"/>
  <c r="J36" i="13"/>
  <c r="I36" i="13"/>
  <c r="M36" i="13"/>
  <c r="L36" i="13"/>
  <c r="K44" i="13"/>
  <c r="J44" i="13"/>
  <c r="I44" i="13"/>
  <c r="M44" i="13"/>
  <c r="L44" i="13"/>
  <c r="K53" i="13"/>
  <c r="J53" i="13"/>
  <c r="I53" i="13"/>
  <c r="M53" i="13"/>
  <c r="L53" i="13"/>
  <c r="K61" i="13"/>
  <c r="J61" i="13"/>
  <c r="I61" i="13"/>
  <c r="M61" i="13"/>
  <c r="L61" i="13"/>
  <c r="K70" i="13"/>
  <c r="J70" i="13"/>
  <c r="I70" i="13"/>
  <c r="M70" i="13"/>
  <c r="L70" i="13"/>
  <c r="K79" i="13"/>
  <c r="J79" i="13"/>
  <c r="I79" i="13"/>
  <c r="M79" i="13"/>
  <c r="L79" i="13"/>
  <c r="K87" i="13"/>
  <c r="J87" i="13"/>
  <c r="I87" i="13"/>
  <c r="M87" i="13"/>
  <c r="L87" i="13"/>
  <c r="K96" i="13"/>
  <c r="J96" i="13"/>
  <c r="I96" i="13"/>
  <c r="H104" i="13"/>
  <c r="M96" i="13"/>
  <c r="L96" i="13"/>
  <c r="K113" i="13"/>
  <c r="J113" i="13"/>
  <c r="I113" i="13"/>
  <c r="M113" i="13"/>
  <c r="L113" i="13"/>
  <c r="K122" i="13"/>
  <c r="J122" i="13"/>
  <c r="I122" i="13"/>
  <c r="M122" i="13"/>
  <c r="L122" i="13"/>
  <c r="K130" i="13"/>
  <c r="J130" i="13"/>
  <c r="I130" i="13"/>
  <c r="M130" i="13"/>
  <c r="L130" i="13"/>
  <c r="K139" i="13"/>
  <c r="J139" i="13"/>
  <c r="I139" i="13"/>
  <c r="M139" i="13"/>
  <c r="L139" i="13"/>
  <c r="K148" i="13"/>
  <c r="J148" i="13"/>
  <c r="I148" i="13"/>
  <c r="M148" i="13"/>
  <c r="L148" i="13"/>
  <c r="K156" i="13"/>
  <c r="J156" i="13"/>
  <c r="I156" i="13"/>
  <c r="M156" i="13"/>
  <c r="L156" i="13"/>
  <c r="J9" i="13"/>
  <c r="I9" i="13"/>
  <c r="L9" i="13"/>
  <c r="M9" i="13"/>
  <c r="K9" i="13"/>
  <c r="J13" i="13"/>
  <c r="I13" i="13"/>
  <c r="L13" i="13"/>
  <c r="M13" i="13"/>
  <c r="K13" i="13"/>
  <c r="J17" i="13"/>
  <c r="I17" i="13"/>
  <c r="L17" i="13"/>
  <c r="M17" i="13"/>
  <c r="K17" i="13"/>
  <c r="J22" i="13"/>
  <c r="I22" i="13"/>
  <c r="L22" i="13"/>
  <c r="M22" i="13"/>
  <c r="K22" i="13"/>
  <c r="J30" i="13"/>
  <c r="I30" i="13"/>
  <c r="L30" i="13"/>
  <c r="M30" i="13"/>
  <c r="K30" i="13"/>
  <c r="J39" i="13"/>
  <c r="I39" i="13"/>
  <c r="L39" i="13"/>
  <c r="K39" i="13"/>
  <c r="M39" i="13"/>
  <c r="J47" i="13"/>
  <c r="I47" i="13"/>
  <c r="L47" i="13"/>
  <c r="M47" i="13"/>
  <c r="K47" i="13"/>
  <c r="J56" i="13"/>
  <c r="I56" i="13"/>
  <c r="L56" i="13"/>
  <c r="K56" i="13"/>
  <c r="M56" i="13"/>
  <c r="J65" i="13"/>
  <c r="I65" i="13"/>
  <c r="L65" i="13"/>
  <c r="M65" i="13"/>
  <c r="K65" i="13"/>
  <c r="J73" i="13"/>
  <c r="I73" i="13"/>
  <c r="L73" i="13"/>
  <c r="M73" i="13"/>
  <c r="K73" i="13"/>
  <c r="J82" i="13"/>
  <c r="I82" i="13"/>
  <c r="H90" i="13"/>
  <c r="L82" i="13"/>
  <c r="M82" i="13"/>
  <c r="K82" i="13"/>
  <c r="J99" i="13"/>
  <c r="I99" i="13"/>
  <c r="L99" i="13"/>
  <c r="M99" i="13"/>
  <c r="K99" i="13"/>
  <c r="J108" i="13"/>
  <c r="I108" i="13"/>
  <c r="L108" i="13"/>
  <c r="K108" i="13"/>
  <c r="M108" i="13"/>
  <c r="J116" i="13"/>
  <c r="I116" i="13"/>
  <c r="L116" i="13"/>
  <c r="M116" i="13"/>
  <c r="K116" i="13"/>
  <c r="J125" i="13"/>
  <c r="I125" i="13"/>
  <c r="L125" i="13"/>
  <c r="K125" i="13"/>
  <c r="M125" i="13"/>
  <c r="J134" i="13"/>
  <c r="I134" i="13"/>
  <c r="L134" i="13"/>
  <c r="M134" i="13"/>
  <c r="K134" i="13"/>
  <c r="J142" i="13"/>
  <c r="I142" i="13"/>
  <c r="L142" i="13"/>
  <c r="M142" i="13"/>
  <c r="K142" i="13"/>
  <c r="J151" i="13"/>
  <c r="I151" i="13"/>
  <c r="L151" i="13"/>
  <c r="M151" i="13"/>
  <c r="K151" i="13"/>
  <c r="J159" i="13"/>
  <c r="I159" i="13"/>
  <c r="L159" i="13"/>
  <c r="M159" i="13"/>
  <c r="K159" i="13"/>
  <c r="I25" i="13"/>
  <c r="K25" i="13"/>
  <c r="M25" i="13"/>
  <c r="J25" i="13"/>
  <c r="L25" i="13"/>
  <c r="I33" i="13"/>
  <c r="K33" i="13"/>
  <c r="M33" i="13"/>
  <c r="L33" i="13"/>
  <c r="J33" i="13"/>
  <c r="I42" i="13"/>
  <c r="K42" i="13"/>
  <c r="M42" i="13"/>
  <c r="L42" i="13"/>
  <c r="J42" i="13"/>
  <c r="I51" i="13"/>
  <c r="K51" i="13"/>
  <c r="M51" i="13"/>
  <c r="L51" i="13"/>
  <c r="J51" i="13"/>
  <c r="I59" i="13"/>
  <c r="K59" i="13"/>
  <c r="M59" i="13"/>
  <c r="L59" i="13"/>
  <c r="J59" i="13"/>
  <c r="I68" i="13"/>
  <c r="H76" i="13"/>
  <c r="K68" i="13"/>
  <c r="L68" i="13"/>
  <c r="J68" i="13"/>
  <c r="M68" i="13"/>
  <c r="I85" i="13"/>
  <c r="K85" i="13"/>
  <c r="L85" i="13"/>
  <c r="M85" i="13"/>
  <c r="J85" i="13"/>
  <c r="I94" i="13"/>
  <c r="K94" i="13"/>
  <c r="M94" i="13"/>
  <c r="J94" i="13"/>
  <c r="L94" i="13"/>
  <c r="I102" i="13"/>
  <c r="K102" i="13"/>
  <c r="M102" i="13"/>
  <c r="L102" i="13"/>
  <c r="J102" i="13"/>
  <c r="I111" i="13"/>
  <c r="K111" i="13"/>
  <c r="M111" i="13"/>
  <c r="L111" i="13"/>
  <c r="J111" i="13"/>
  <c r="I120" i="13"/>
  <c r="K120" i="13"/>
  <c r="M120" i="13"/>
  <c r="L120" i="13"/>
  <c r="J120" i="13"/>
  <c r="I128" i="13"/>
  <c r="K128" i="13"/>
  <c r="M128" i="13"/>
  <c r="L128" i="13"/>
  <c r="J128" i="13"/>
  <c r="I137" i="13"/>
  <c r="K137" i="13"/>
  <c r="L137" i="13"/>
  <c r="J137" i="13"/>
  <c r="M137" i="13"/>
  <c r="I145" i="13"/>
  <c r="K145" i="13"/>
  <c r="J145" i="13"/>
  <c r="M145" i="13"/>
  <c r="L145" i="13"/>
  <c r="I154" i="13"/>
  <c r="K154" i="13"/>
  <c r="L154" i="13"/>
  <c r="M154" i="13"/>
  <c r="J154" i="13"/>
  <c r="M8" i="13"/>
  <c r="J8" i="13"/>
  <c r="L8" i="13"/>
  <c r="I8" i="13"/>
  <c r="K8" i="13"/>
  <c r="H20" i="13"/>
  <c r="M12" i="13"/>
  <c r="J12" i="13"/>
  <c r="L12" i="13"/>
  <c r="K12" i="13"/>
  <c r="I12" i="13"/>
  <c r="M16" i="13"/>
  <c r="J16" i="13"/>
  <c r="L16" i="13"/>
  <c r="K16" i="13"/>
  <c r="I16" i="13"/>
  <c r="M28" i="13"/>
  <c r="J28" i="13"/>
  <c r="L28" i="13"/>
  <c r="K28" i="13"/>
  <c r="I28" i="13"/>
  <c r="M37" i="13"/>
  <c r="J37" i="13"/>
  <c r="K37" i="13"/>
  <c r="I37" i="13"/>
  <c r="L37" i="13"/>
  <c r="M45" i="13"/>
  <c r="J45" i="13"/>
  <c r="I45" i="13"/>
  <c r="L45" i="13"/>
  <c r="K45" i="13"/>
  <c r="H62" i="13"/>
  <c r="M54" i="13"/>
  <c r="J54" i="13"/>
  <c r="K54" i="13"/>
  <c r="L54" i="13"/>
  <c r="I54" i="13"/>
  <c r="M71" i="13"/>
  <c r="J71" i="13"/>
  <c r="L71" i="13"/>
  <c r="K71" i="13"/>
  <c r="I71" i="13"/>
  <c r="M80" i="13"/>
  <c r="J80" i="13"/>
  <c r="L80" i="13"/>
  <c r="K80" i="13"/>
  <c r="I80" i="13"/>
  <c r="M88" i="13"/>
  <c r="J88" i="13"/>
  <c r="L88" i="13"/>
  <c r="K88" i="13"/>
  <c r="I88" i="13"/>
  <c r="M97" i="13"/>
  <c r="J97" i="13"/>
  <c r="L97" i="13"/>
  <c r="K97" i="13"/>
  <c r="I97" i="13"/>
  <c r="M106" i="13"/>
  <c r="J106" i="13"/>
  <c r="K106" i="13"/>
  <c r="I106" i="13"/>
  <c r="L106" i="13"/>
  <c r="M114" i="13"/>
  <c r="J114" i="13"/>
  <c r="I114" i="13"/>
  <c r="L114" i="13"/>
  <c r="K114" i="13"/>
  <c r="M123" i="13"/>
  <c r="J123" i="13"/>
  <c r="K123" i="13"/>
  <c r="I123" i="13"/>
  <c r="L123" i="13"/>
  <c r="M131" i="13"/>
  <c r="J131" i="13"/>
  <c r="L131" i="13"/>
  <c r="I131" i="13"/>
  <c r="K131" i="13"/>
  <c r="M140" i="13"/>
  <c r="J140" i="13"/>
  <c r="L140" i="13"/>
  <c r="K140" i="13"/>
  <c r="I140" i="13"/>
  <c r="M149" i="13"/>
  <c r="J149" i="13"/>
  <c r="L149" i="13"/>
  <c r="K149" i="13"/>
  <c r="I149" i="13"/>
  <c r="M157" i="13"/>
  <c r="J157" i="13"/>
  <c r="L157" i="13"/>
  <c r="K157" i="13"/>
  <c r="I157" i="13"/>
  <c r="N49" i="12"/>
  <c r="M49" i="12"/>
  <c r="L49" i="12"/>
  <c r="I49" i="12"/>
  <c r="K49" i="12"/>
  <c r="J49" i="12"/>
  <c r="M48" i="12"/>
  <c r="L48" i="12"/>
  <c r="K48" i="12"/>
  <c r="J48" i="12"/>
  <c r="N48" i="12"/>
  <c r="I48" i="12"/>
  <c r="N6" i="12"/>
  <c r="M6" i="12"/>
  <c r="L6" i="12"/>
  <c r="K6" i="12"/>
  <c r="J6" i="12"/>
  <c r="H53" i="12"/>
  <c r="I6" i="12"/>
  <c r="V47" i="6"/>
  <c r="U47" i="6"/>
  <c r="S47" i="6"/>
  <c r="W47" i="6"/>
  <c r="T47" i="6"/>
  <c r="T33" i="6"/>
  <c r="S33" i="6"/>
  <c r="W33" i="6"/>
  <c r="V33" i="6"/>
  <c r="U33" i="6"/>
  <c r="V13" i="6"/>
  <c r="U13" i="6"/>
  <c r="T13" i="6"/>
  <c r="S13" i="6"/>
  <c r="W13" i="6"/>
  <c r="V48" i="5"/>
  <c r="U48" i="5"/>
  <c r="S48" i="5"/>
  <c r="W48" i="5"/>
  <c r="T48" i="5"/>
  <c r="T34" i="5"/>
  <c r="S34" i="5"/>
  <c r="W34" i="5"/>
  <c r="V34" i="5"/>
  <c r="U34" i="5"/>
  <c r="V17" i="5"/>
  <c r="U17" i="5"/>
  <c r="T17" i="5"/>
  <c r="S17" i="5"/>
  <c r="W17" i="5"/>
  <c r="V14" i="5"/>
  <c r="U14" i="5"/>
  <c r="T14" i="5"/>
  <c r="S14" i="5"/>
  <c r="W14" i="5"/>
  <c r="F42" i="2"/>
  <c r="V40" i="5"/>
  <c r="U40" i="5"/>
  <c r="S40" i="5"/>
  <c r="W40" i="5"/>
  <c r="T40" i="5"/>
  <c r="U10" i="5"/>
  <c r="T10" i="5"/>
  <c r="W10" i="5"/>
  <c r="S10" i="5"/>
  <c r="V10" i="5"/>
  <c r="U21" i="5"/>
  <c r="T21" i="5"/>
  <c r="V21" i="5"/>
  <c r="W21" i="5"/>
  <c r="S21" i="5"/>
  <c r="U29" i="5"/>
  <c r="T29" i="5"/>
  <c r="S29" i="5"/>
  <c r="W29" i="5"/>
  <c r="V29" i="5"/>
  <c r="U37" i="5"/>
  <c r="T37" i="5"/>
  <c r="W37" i="5"/>
  <c r="V37" i="5"/>
  <c r="S37" i="5"/>
  <c r="U45" i="5"/>
  <c r="T45" i="5"/>
  <c r="W45" i="5"/>
  <c r="V45" i="5"/>
  <c r="S45" i="5"/>
  <c r="S12" i="5"/>
  <c r="W12" i="5"/>
  <c r="V12" i="5"/>
  <c r="U12" i="5"/>
  <c r="T12" i="5"/>
  <c r="S23" i="5"/>
  <c r="W23" i="5"/>
  <c r="V23" i="5"/>
  <c r="U23" i="5"/>
  <c r="T23" i="5"/>
  <c r="S31" i="5"/>
  <c r="V31" i="5"/>
  <c r="U31" i="5"/>
  <c r="T31" i="5"/>
  <c r="W31" i="5"/>
  <c r="S39" i="5"/>
  <c r="U39" i="5"/>
  <c r="T39" i="5"/>
  <c r="W39" i="5"/>
  <c r="V39" i="5"/>
  <c r="S47" i="5"/>
  <c r="T47" i="5"/>
  <c r="V47" i="5"/>
  <c r="W47" i="5"/>
  <c r="U47" i="5"/>
  <c r="W9" i="5"/>
  <c r="V9" i="5"/>
  <c r="S9" i="5"/>
  <c r="U9" i="5"/>
  <c r="T9" i="5"/>
  <c r="W20" i="5"/>
  <c r="V20" i="5"/>
  <c r="U20" i="5"/>
  <c r="T20" i="5"/>
  <c r="S20" i="5"/>
  <c r="W28" i="5"/>
  <c r="U28" i="5"/>
  <c r="T28" i="5"/>
  <c r="S28" i="5"/>
  <c r="V28" i="5"/>
  <c r="W36" i="5"/>
  <c r="T36" i="5"/>
  <c r="S36" i="5"/>
  <c r="V36" i="5"/>
  <c r="U36" i="5"/>
  <c r="W44" i="5"/>
  <c r="S44" i="5"/>
  <c r="U44" i="5"/>
  <c r="V44" i="5"/>
  <c r="T44" i="5"/>
  <c r="W52" i="5"/>
  <c r="V52" i="5"/>
  <c r="T52" i="5"/>
  <c r="U52" i="5"/>
  <c r="S52" i="5"/>
  <c r="M184" i="3"/>
  <c r="L184" i="3"/>
  <c r="K184" i="3"/>
  <c r="J184" i="3"/>
  <c r="I195" i="3"/>
  <c r="N184" i="3"/>
  <c r="M180" i="3"/>
  <c r="L180" i="3"/>
  <c r="I191" i="3"/>
  <c r="K180" i="3"/>
  <c r="J180" i="3"/>
  <c r="N180" i="3"/>
  <c r="W45" i="6"/>
  <c r="U45" i="6"/>
  <c r="T45" i="6"/>
  <c r="V45" i="6"/>
  <c r="S45" i="6"/>
  <c r="W34" i="6"/>
  <c r="V34" i="6"/>
  <c r="T34" i="6"/>
  <c r="U34" i="6"/>
  <c r="S34" i="6"/>
  <c r="V23" i="6"/>
  <c r="U23" i="6"/>
  <c r="S23" i="6"/>
  <c r="W23" i="6"/>
  <c r="T23" i="6"/>
  <c r="U9" i="6"/>
  <c r="T9" i="6"/>
  <c r="W9" i="6"/>
  <c r="S9" i="6"/>
  <c r="V9" i="6"/>
  <c r="U20" i="6"/>
  <c r="T20" i="6"/>
  <c r="V20" i="6"/>
  <c r="W20" i="6"/>
  <c r="S20" i="6"/>
  <c r="U28" i="6"/>
  <c r="T28" i="6"/>
  <c r="W28" i="6"/>
  <c r="V28" i="6"/>
  <c r="S28" i="6"/>
  <c r="U36" i="6"/>
  <c r="T36" i="6"/>
  <c r="W36" i="6"/>
  <c r="V36" i="6"/>
  <c r="S36" i="6"/>
  <c r="U44" i="6"/>
  <c r="T44" i="6"/>
  <c r="W44" i="6"/>
  <c r="V44" i="6"/>
  <c r="S44" i="6"/>
  <c r="U52" i="6"/>
  <c r="T52" i="6"/>
  <c r="V52" i="6"/>
  <c r="S52" i="6"/>
  <c r="W52" i="6"/>
  <c r="S11" i="6"/>
  <c r="T11" i="6"/>
  <c r="W11" i="6"/>
  <c r="V11" i="6"/>
  <c r="U11" i="6"/>
  <c r="S22" i="6"/>
  <c r="W22" i="6"/>
  <c r="V22" i="6"/>
  <c r="U22" i="6"/>
  <c r="T22" i="6"/>
  <c r="S30" i="6"/>
  <c r="V30" i="6"/>
  <c r="U30" i="6"/>
  <c r="T30" i="6"/>
  <c r="W30" i="6"/>
  <c r="S38" i="6"/>
  <c r="U38" i="6"/>
  <c r="T38" i="6"/>
  <c r="W38" i="6"/>
  <c r="V38" i="6"/>
  <c r="S46" i="6"/>
  <c r="T46" i="6"/>
  <c r="V46" i="6"/>
  <c r="W46" i="6"/>
  <c r="U46" i="6"/>
  <c r="W8" i="6"/>
  <c r="V8" i="6"/>
  <c r="S8" i="6"/>
  <c r="U8" i="6"/>
  <c r="T8" i="6"/>
  <c r="W16" i="6"/>
  <c r="V16" i="6"/>
  <c r="U16" i="6"/>
  <c r="T16" i="6"/>
  <c r="S16" i="6"/>
  <c r="W19" i="6"/>
  <c r="V19" i="6"/>
  <c r="U19" i="6"/>
  <c r="T19" i="6"/>
  <c r="S19" i="6"/>
  <c r="W27" i="6"/>
  <c r="U27" i="6"/>
  <c r="T27" i="6"/>
  <c r="S27" i="6"/>
  <c r="V27" i="6"/>
  <c r="W35" i="6"/>
  <c r="T35" i="6"/>
  <c r="S35" i="6"/>
  <c r="V35" i="6"/>
  <c r="U35" i="6"/>
  <c r="W43" i="6"/>
  <c r="S43" i="6"/>
  <c r="U43" i="6"/>
  <c r="V43" i="6"/>
  <c r="T43" i="6"/>
  <c r="W51" i="6"/>
  <c r="V51" i="6"/>
  <c r="T51" i="6"/>
  <c r="U51" i="6"/>
  <c r="S51" i="6"/>
  <c r="W35" i="5"/>
  <c r="V35" i="5"/>
  <c r="T35" i="5"/>
  <c r="U35" i="5"/>
  <c r="S35" i="5"/>
  <c r="V24" i="5"/>
  <c r="U24" i="5"/>
  <c r="S24" i="5"/>
  <c r="W24" i="5"/>
  <c r="T24" i="5"/>
  <c r="T7" i="5"/>
  <c r="S7" i="5"/>
  <c r="W7" i="5"/>
  <c r="V7" i="5"/>
  <c r="U7" i="5"/>
  <c r="N218" i="3"/>
  <c r="M218" i="3"/>
  <c r="K218" i="3"/>
  <c r="L218" i="3"/>
  <c r="J218" i="3"/>
  <c r="M213" i="3"/>
  <c r="K213" i="3"/>
  <c r="N213" i="3"/>
  <c r="L213" i="3"/>
  <c r="J213" i="3"/>
  <c r="G195" i="3"/>
  <c r="N183" i="3"/>
  <c r="I194" i="3"/>
  <c r="M183" i="3"/>
  <c r="L183" i="3"/>
  <c r="K183" i="3"/>
  <c r="J183" i="3"/>
  <c r="G191" i="3"/>
  <c r="N179" i="3"/>
  <c r="I190" i="3"/>
  <c r="K179" i="3"/>
  <c r="M179" i="3"/>
  <c r="L179" i="3"/>
  <c r="J179" i="3"/>
  <c r="G187" i="3"/>
  <c r="I186" i="3"/>
  <c r="N175" i="3"/>
  <c r="M175" i="3"/>
  <c r="L175" i="3"/>
  <c r="K175" i="3"/>
  <c r="J175" i="3"/>
  <c r="N171" i="3"/>
  <c r="M171" i="3"/>
  <c r="L171" i="3"/>
  <c r="K171" i="3"/>
  <c r="J171" i="3"/>
  <c r="N167" i="3"/>
  <c r="M167" i="3"/>
  <c r="L167" i="3"/>
  <c r="K167" i="3"/>
  <c r="J167" i="3"/>
  <c r="N163" i="3"/>
  <c r="K163" i="3"/>
  <c r="M163" i="3"/>
  <c r="L163" i="3"/>
  <c r="J163" i="3"/>
  <c r="N159" i="3"/>
  <c r="K159" i="3"/>
  <c r="M159" i="3"/>
  <c r="L159" i="3"/>
  <c r="J159" i="3"/>
  <c r="N155" i="3"/>
  <c r="K155" i="3"/>
  <c r="M155" i="3"/>
  <c r="L155" i="3"/>
  <c r="J155" i="3"/>
  <c r="N145" i="3"/>
  <c r="M145" i="3"/>
  <c r="L145" i="3"/>
  <c r="K145" i="3"/>
  <c r="J145" i="3"/>
  <c r="N141" i="3"/>
  <c r="K141" i="3"/>
  <c r="M141" i="3"/>
  <c r="L141" i="3"/>
  <c r="J141" i="3"/>
  <c r="N137" i="3"/>
  <c r="K137" i="3"/>
  <c r="M137" i="3"/>
  <c r="L137" i="3"/>
  <c r="J137" i="3"/>
  <c r="J35" i="6"/>
  <c r="I35" i="6"/>
  <c r="M35" i="6"/>
  <c r="K35" i="6"/>
  <c r="L35" i="6"/>
  <c r="L18" i="6"/>
  <c r="M18" i="6"/>
  <c r="K18" i="6"/>
  <c r="I18" i="6"/>
  <c r="J18" i="6"/>
  <c r="F196" i="3"/>
  <c r="T17" i="6"/>
  <c r="S17" i="6"/>
  <c r="U17" i="6"/>
  <c r="W17" i="6"/>
  <c r="V17" i="6"/>
  <c r="M21" i="5"/>
  <c r="L21" i="5"/>
  <c r="J21" i="5"/>
  <c r="K21" i="5"/>
  <c r="I21" i="5"/>
  <c r="L18" i="5"/>
  <c r="K18" i="5"/>
  <c r="I18" i="5"/>
  <c r="M18" i="5"/>
  <c r="J18" i="5"/>
  <c r="J20" i="5"/>
  <c r="I20" i="5"/>
  <c r="K20" i="5"/>
  <c r="M20" i="5"/>
  <c r="L20" i="5"/>
  <c r="H186" i="3"/>
  <c r="E42" i="2"/>
  <c r="E43" i="2"/>
  <c r="L49" i="6"/>
  <c r="K49" i="6"/>
  <c r="I49" i="6"/>
  <c r="J49" i="6"/>
  <c r="M49" i="6"/>
  <c r="L15" i="6"/>
  <c r="K15" i="6"/>
  <c r="M15" i="6"/>
  <c r="I15" i="6"/>
  <c r="J15" i="6"/>
  <c r="L19" i="5"/>
  <c r="K19" i="5"/>
  <c r="M19" i="5"/>
  <c r="I19" i="5"/>
  <c r="J19" i="5"/>
  <c r="H195" i="3"/>
  <c r="F192" i="3"/>
  <c r="N60" i="2"/>
  <c r="M60" i="2"/>
  <c r="K60" i="2"/>
  <c r="L60" i="2"/>
  <c r="J60" i="2"/>
  <c r="I67" i="2"/>
  <c r="N64" i="2"/>
  <c r="M64" i="2"/>
  <c r="K64" i="2"/>
  <c r="L64" i="2"/>
  <c r="J64" i="2"/>
  <c r="M74" i="2"/>
  <c r="N74" i="2"/>
  <c r="K74" i="2"/>
  <c r="L74" i="2"/>
  <c r="J74" i="2"/>
  <c r="M57" i="2"/>
  <c r="L57" i="2"/>
  <c r="K57" i="2"/>
  <c r="J57" i="2"/>
  <c r="N57" i="2"/>
  <c r="I68" i="2"/>
  <c r="M65" i="2"/>
  <c r="L65" i="2"/>
  <c r="K65" i="2"/>
  <c r="J65" i="2"/>
  <c r="N65" i="2"/>
  <c r="M61" i="2"/>
  <c r="L61" i="2"/>
  <c r="K61" i="2"/>
  <c r="J61" i="2"/>
  <c r="N61" i="2"/>
  <c r="K58" i="2"/>
  <c r="J58" i="2"/>
  <c r="M58" i="2"/>
  <c r="L58" i="2"/>
  <c r="N58" i="2"/>
  <c r="K62" i="2"/>
  <c r="J62" i="2"/>
  <c r="M62" i="2"/>
  <c r="L62" i="2"/>
  <c r="N62" i="2"/>
  <c r="K66" i="2"/>
  <c r="J66" i="2"/>
  <c r="M66" i="2"/>
  <c r="L66" i="2"/>
  <c r="K72" i="2"/>
  <c r="J72" i="2"/>
  <c r="M72" i="2"/>
  <c r="L72" i="2"/>
  <c r="N72" i="2"/>
  <c r="M59" i="2"/>
  <c r="N59" i="2"/>
  <c r="K59" i="2"/>
  <c r="L59" i="2"/>
  <c r="J59" i="2"/>
  <c r="M63" i="2"/>
  <c r="N63" i="2"/>
  <c r="K63" i="2"/>
  <c r="L63" i="2"/>
  <c r="J63" i="2"/>
  <c r="N73" i="2"/>
  <c r="M73" i="2"/>
  <c r="K73" i="2"/>
  <c r="L73" i="2"/>
  <c r="J73" i="2"/>
  <c r="J51" i="6"/>
  <c r="I51" i="6"/>
  <c r="K51" i="6"/>
  <c r="M51" i="6"/>
  <c r="L51" i="6"/>
  <c r="L34" i="6"/>
  <c r="M34" i="6"/>
  <c r="I34" i="6"/>
  <c r="K34" i="6"/>
  <c r="J34" i="6"/>
  <c r="F195" i="3"/>
  <c r="H188" i="3"/>
  <c r="H192" i="3"/>
  <c r="H196" i="3"/>
  <c r="H189" i="3"/>
  <c r="H193" i="3"/>
  <c r="F191" i="3"/>
  <c r="M12" i="6"/>
  <c r="K12" i="6"/>
  <c r="J12" i="6"/>
  <c r="L12" i="6"/>
  <c r="I12" i="6"/>
  <c r="L26" i="6"/>
  <c r="J26" i="6"/>
  <c r="M26" i="6"/>
  <c r="K26" i="6"/>
  <c r="I26" i="6"/>
  <c r="J43" i="6"/>
  <c r="I43" i="6"/>
  <c r="M43" i="6"/>
  <c r="L43" i="6"/>
  <c r="K43" i="6"/>
  <c r="L14" i="6"/>
  <c r="K14" i="6"/>
  <c r="I14" i="6"/>
  <c r="M14" i="6"/>
  <c r="J14" i="6"/>
  <c r="L17" i="6"/>
  <c r="K17" i="6"/>
  <c r="I17" i="6"/>
  <c r="M17" i="6"/>
  <c r="J17" i="6"/>
  <c r="M28" i="6"/>
  <c r="L28" i="6"/>
  <c r="J28" i="6"/>
  <c r="K28" i="6"/>
  <c r="I28" i="6"/>
  <c r="M39" i="6"/>
  <c r="K39" i="6"/>
  <c r="L39" i="6"/>
  <c r="J39" i="6"/>
  <c r="I39" i="6"/>
  <c r="L50" i="6"/>
  <c r="K50" i="6"/>
  <c r="J50" i="6"/>
  <c r="I50" i="6"/>
  <c r="M50" i="6"/>
  <c r="J8" i="6"/>
  <c r="I8" i="6"/>
  <c r="L8" i="6"/>
  <c r="K8" i="6"/>
  <c r="M8" i="6"/>
  <c r="L25" i="6"/>
  <c r="K25" i="6"/>
  <c r="I25" i="6"/>
  <c r="M25" i="6"/>
  <c r="J25" i="6"/>
  <c r="M36" i="6"/>
  <c r="L36" i="6"/>
  <c r="J36" i="6"/>
  <c r="K36" i="6"/>
  <c r="I36" i="6"/>
  <c r="M47" i="6"/>
  <c r="K47" i="6"/>
  <c r="J47" i="6"/>
  <c r="I47" i="6"/>
  <c r="L47" i="6"/>
  <c r="M20" i="6"/>
  <c r="L20" i="6"/>
  <c r="J20" i="6"/>
  <c r="K20" i="6"/>
  <c r="I20" i="6"/>
  <c r="M31" i="6"/>
  <c r="K31" i="6"/>
  <c r="L31" i="6"/>
  <c r="J31" i="6"/>
  <c r="I31" i="6"/>
  <c r="J16" i="6"/>
  <c r="I16" i="6"/>
  <c r="K16" i="6"/>
  <c r="M16" i="6"/>
  <c r="L16" i="6"/>
  <c r="J19" i="6"/>
  <c r="I19" i="6"/>
  <c r="K19" i="6"/>
  <c r="M19" i="6"/>
  <c r="L19" i="6"/>
  <c r="L33" i="6"/>
  <c r="K33" i="6"/>
  <c r="I33" i="6"/>
  <c r="J33" i="6"/>
  <c r="M33" i="6"/>
  <c r="M44" i="6"/>
  <c r="L44" i="6"/>
  <c r="J44" i="6"/>
  <c r="I44" i="6"/>
  <c r="K44" i="6"/>
  <c r="L42" i="6"/>
  <c r="M42" i="6"/>
  <c r="K42" i="6"/>
  <c r="J42" i="6"/>
  <c r="I42" i="6"/>
  <c r="L7" i="6"/>
  <c r="M7" i="6"/>
  <c r="J7" i="6"/>
  <c r="K7" i="6"/>
  <c r="I7" i="6"/>
  <c r="J27" i="6"/>
  <c r="I27" i="6"/>
  <c r="L27" i="6"/>
  <c r="M27" i="6"/>
  <c r="K27" i="6"/>
  <c r="L41" i="6"/>
  <c r="K41" i="6"/>
  <c r="I41" i="6"/>
  <c r="M41" i="6"/>
  <c r="J41" i="6"/>
  <c r="M52" i="6"/>
  <c r="L52" i="6"/>
  <c r="J52" i="6"/>
  <c r="K52" i="6"/>
  <c r="I52" i="6"/>
  <c r="K11" i="6"/>
  <c r="J11" i="6"/>
  <c r="M11" i="6"/>
  <c r="L11" i="6"/>
  <c r="I11" i="6"/>
  <c r="K22" i="6"/>
  <c r="J22" i="6"/>
  <c r="L22" i="6"/>
  <c r="I22" i="6"/>
  <c r="M22" i="6"/>
  <c r="K30" i="6"/>
  <c r="J30" i="6"/>
  <c r="I30" i="6"/>
  <c r="M30" i="6"/>
  <c r="L30" i="6"/>
  <c r="K38" i="6"/>
  <c r="J38" i="6"/>
  <c r="L38" i="6"/>
  <c r="M38" i="6"/>
  <c r="I38" i="6"/>
  <c r="K46" i="6"/>
  <c r="J46" i="6"/>
  <c r="M46" i="6"/>
  <c r="I46" i="6"/>
  <c r="L46" i="6"/>
  <c r="I13" i="6"/>
  <c r="J13" i="6"/>
  <c r="L13" i="6"/>
  <c r="K13" i="6"/>
  <c r="M13" i="6"/>
  <c r="I24" i="6"/>
  <c r="M24" i="6"/>
  <c r="K24" i="6"/>
  <c r="L24" i="6"/>
  <c r="J24" i="6"/>
  <c r="I32" i="6"/>
  <c r="L32" i="6"/>
  <c r="M32" i="6"/>
  <c r="J32" i="6"/>
  <c r="K32" i="6"/>
  <c r="I40" i="6"/>
  <c r="K40" i="6"/>
  <c r="M40" i="6"/>
  <c r="L40" i="6"/>
  <c r="J40" i="6"/>
  <c r="I48" i="6"/>
  <c r="M48" i="6"/>
  <c r="J48" i="6"/>
  <c r="L48" i="6"/>
  <c r="K48" i="6"/>
  <c r="M10" i="6"/>
  <c r="I10" i="6"/>
  <c r="K10" i="6"/>
  <c r="L10" i="6"/>
  <c r="J10" i="6"/>
  <c r="M21" i="6"/>
  <c r="L21" i="6"/>
  <c r="J21" i="6"/>
  <c r="K21" i="6"/>
  <c r="I21" i="6"/>
  <c r="M29" i="6"/>
  <c r="L29" i="6"/>
  <c r="K29" i="6"/>
  <c r="I29" i="6"/>
  <c r="J29" i="6"/>
  <c r="M37" i="6"/>
  <c r="J37" i="6"/>
  <c r="L37" i="6"/>
  <c r="K37" i="6"/>
  <c r="I37" i="6"/>
  <c r="M45" i="6"/>
  <c r="I45" i="6"/>
  <c r="L45" i="6"/>
  <c r="K45" i="6"/>
  <c r="J45" i="6"/>
  <c r="F188" i="3"/>
  <c r="F189" i="3"/>
  <c r="F193" i="3"/>
  <c r="F186" i="3"/>
  <c r="F190" i="3"/>
  <c r="F194" i="3"/>
  <c r="T16" i="43"/>
  <c r="S16" i="43"/>
  <c r="R16" i="43"/>
  <c r="Q16" i="43"/>
  <c r="P16" i="43"/>
  <c r="J16" i="43"/>
  <c r="I16" i="43"/>
  <c r="H16" i="43"/>
  <c r="P16" i="42"/>
  <c r="T16" i="42"/>
  <c r="S16" i="42"/>
  <c r="Q16" i="42"/>
  <c r="R16" i="42"/>
  <c r="H16" i="42"/>
  <c r="J16" i="42"/>
  <c r="I16" i="42"/>
  <c r="I146" i="43"/>
  <c r="H146" i="43"/>
  <c r="K146" i="43" s="1"/>
  <c r="G146" i="43"/>
  <c r="N16" i="42"/>
  <c r="L16" i="42"/>
  <c r="M16" i="42"/>
  <c r="N146" i="41"/>
  <c r="M146" i="41"/>
  <c r="L146" i="41"/>
  <c r="O146" i="41"/>
  <c r="L16" i="43"/>
  <c r="N16" i="43"/>
  <c r="M16" i="43"/>
  <c r="H16" i="41"/>
  <c r="J16" i="41"/>
  <c r="I16" i="41"/>
  <c r="O146" i="42"/>
  <c r="N146" i="42"/>
  <c r="M146" i="42"/>
  <c r="L146" i="42"/>
  <c r="T16" i="41"/>
  <c r="S16" i="41"/>
  <c r="R16" i="41"/>
  <c r="Q16" i="41"/>
  <c r="P16" i="41"/>
  <c r="M11" i="37"/>
  <c r="L11" i="37"/>
  <c r="K11" i="37"/>
  <c r="O129" i="37"/>
  <c r="N129" i="37"/>
  <c r="M129" i="37"/>
  <c r="L129" i="37"/>
  <c r="K129" i="37"/>
  <c r="O11" i="37"/>
  <c r="T11" i="37"/>
  <c r="Q11" i="37"/>
  <c r="S11" i="37"/>
  <c r="R11" i="37"/>
  <c r="P11" i="37"/>
  <c r="H129" i="37"/>
  <c r="G129" i="37"/>
  <c r="I129" i="37"/>
  <c r="G11" i="37"/>
  <c r="I11" i="37"/>
  <c r="H11" i="37"/>
  <c r="G146" i="42"/>
  <c r="I146" i="42"/>
  <c r="H146" i="42"/>
  <c r="K146" i="42" s="1"/>
  <c r="L146" i="27"/>
  <c r="K146" i="27"/>
  <c r="M146" i="27"/>
  <c r="J146" i="27"/>
  <c r="I146" i="27"/>
  <c r="M62" i="27"/>
  <c r="L62" i="27"/>
  <c r="I62" i="27"/>
  <c r="K62" i="27"/>
  <c r="J62" i="27"/>
  <c r="M160" i="26"/>
  <c r="L160" i="26"/>
  <c r="I160" i="26"/>
  <c r="K160" i="26"/>
  <c r="J160" i="26"/>
  <c r="M160" i="27"/>
  <c r="L160" i="27"/>
  <c r="I160" i="27"/>
  <c r="K160" i="27"/>
  <c r="J160" i="27"/>
  <c r="I76" i="27"/>
  <c r="M76" i="27"/>
  <c r="J76" i="27"/>
  <c r="L76" i="27"/>
  <c r="K76" i="27"/>
  <c r="M62" i="28"/>
  <c r="L62" i="28"/>
  <c r="K62" i="28"/>
  <c r="I62" i="28"/>
  <c r="J62" i="28"/>
  <c r="J90" i="27"/>
  <c r="I90" i="27"/>
  <c r="M90" i="27"/>
  <c r="L90" i="27"/>
  <c r="K90" i="27"/>
  <c r="M76" i="28"/>
  <c r="L76" i="28"/>
  <c r="J76" i="28"/>
  <c r="K76" i="28"/>
  <c r="I76" i="28"/>
  <c r="K104" i="27"/>
  <c r="J104" i="27"/>
  <c r="I104" i="27"/>
  <c r="M104" i="27"/>
  <c r="L104" i="27"/>
  <c r="M90" i="28"/>
  <c r="L90" i="28"/>
  <c r="K90" i="28"/>
  <c r="J90" i="28"/>
  <c r="I90" i="28"/>
  <c r="L118" i="27"/>
  <c r="K118" i="27"/>
  <c r="J118" i="27"/>
  <c r="I118" i="27"/>
  <c r="M118" i="27"/>
  <c r="M118" i="26"/>
  <c r="L118" i="26"/>
  <c r="K118" i="26"/>
  <c r="J118" i="26"/>
  <c r="I118" i="26"/>
  <c r="M62" i="26"/>
  <c r="J62" i="26"/>
  <c r="L62" i="26"/>
  <c r="K62" i="26"/>
  <c r="I62" i="26"/>
  <c r="I76" i="26"/>
  <c r="K76" i="26"/>
  <c r="L76" i="26"/>
  <c r="M76" i="26"/>
  <c r="J76" i="26"/>
  <c r="M132" i="27"/>
  <c r="L132" i="27"/>
  <c r="K132" i="27"/>
  <c r="J132" i="27"/>
  <c r="I132" i="27"/>
  <c r="M34" i="27"/>
  <c r="L34" i="27"/>
  <c r="K34" i="27"/>
  <c r="J34" i="27"/>
  <c r="I34" i="27"/>
  <c r="M132" i="26"/>
  <c r="L132" i="26"/>
  <c r="K132" i="26"/>
  <c r="J132" i="26"/>
  <c r="I132" i="26"/>
  <c r="J90" i="26"/>
  <c r="I90" i="26"/>
  <c r="L90" i="26"/>
  <c r="M90" i="26"/>
  <c r="K90" i="26"/>
  <c r="L104" i="26"/>
  <c r="K104" i="26"/>
  <c r="I104" i="26"/>
  <c r="M104" i="26"/>
  <c r="J104" i="26"/>
  <c r="J20" i="28"/>
  <c r="I20" i="28"/>
  <c r="M20" i="28"/>
  <c r="L20" i="28"/>
  <c r="K20" i="28"/>
  <c r="M34" i="26"/>
  <c r="L34" i="26"/>
  <c r="K34" i="26"/>
  <c r="I34" i="26"/>
  <c r="J34" i="26"/>
  <c r="M48" i="27"/>
  <c r="L48" i="27"/>
  <c r="K48" i="27"/>
  <c r="J48" i="27"/>
  <c r="I48" i="27"/>
  <c r="M20" i="27"/>
  <c r="L20" i="27"/>
  <c r="K20" i="27"/>
  <c r="J20" i="27"/>
  <c r="I20" i="27"/>
  <c r="K34" i="28"/>
  <c r="J34" i="28"/>
  <c r="I34" i="28"/>
  <c r="M34" i="28"/>
  <c r="L34" i="28"/>
  <c r="L147" i="22"/>
  <c r="J147" i="22"/>
  <c r="N147" i="22"/>
  <c r="M147" i="22"/>
  <c r="K147" i="22"/>
  <c r="L119" i="22"/>
  <c r="J119" i="22"/>
  <c r="N119" i="22"/>
  <c r="M119" i="22"/>
  <c r="K119" i="22"/>
  <c r="L91" i="22"/>
  <c r="J91" i="22"/>
  <c r="N91" i="22"/>
  <c r="M91" i="22"/>
  <c r="K91" i="22"/>
  <c r="L63" i="22"/>
  <c r="J63" i="22"/>
  <c r="N63" i="22"/>
  <c r="M63" i="22"/>
  <c r="K63" i="22"/>
  <c r="M20" i="26"/>
  <c r="L20" i="26"/>
  <c r="K20" i="26"/>
  <c r="J20" i="26"/>
  <c r="I20" i="26"/>
  <c r="N161" i="22"/>
  <c r="M161" i="22"/>
  <c r="J161" i="22"/>
  <c r="L161" i="22"/>
  <c r="K161" i="22"/>
  <c r="N105" i="22"/>
  <c r="M105" i="22"/>
  <c r="J105" i="22"/>
  <c r="L105" i="22"/>
  <c r="K105" i="22"/>
  <c r="N49" i="22"/>
  <c r="M49" i="22"/>
  <c r="J49" i="22"/>
  <c r="L49" i="22"/>
  <c r="K49" i="22"/>
  <c r="AB21" i="22"/>
  <c r="X21" i="22"/>
  <c r="AA21" i="22"/>
  <c r="Z21" i="22"/>
  <c r="Y21" i="22"/>
  <c r="M146" i="26"/>
  <c r="L146" i="26"/>
  <c r="K146" i="26"/>
  <c r="J146" i="26"/>
  <c r="I146" i="26"/>
  <c r="M48" i="26"/>
  <c r="L48" i="26"/>
  <c r="I48" i="26"/>
  <c r="K48" i="26"/>
  <c r="J48" i="26"/>
  <c r="M21" i="22"/>
  <c r="N21" i="22"/>
  <c r="L21" i="22"/>
  <c r="K21" i="22"/>
  <c r="J21" i="22"/>
  <c r="J162" i="21"/>
  <c r="I162" i="21"/>
  <c r="H162" i="21"/>
  <c r="J148" i="21"/>
  <c r="I148" i="21"/>
  <c r="H148" i="21"/>
  <c r="J134" i="21"/>
  <c r="I134" i="21"/>
  <c r="H134" i="21"/>
  <c r="J120" i="21"/>
  <c r="I120" i="21"/>
  <c r="H120" i="21"/>
  <c r="J106" i="21"/>
  <c r="I106" i="21"/>
  <c r="H106" i="21"/>
  <c r="J92" i="21"/>
  <c r="I92" i="21"/>
  <c r="H92" i="21"/>
  <c r="J78" i="21"/>
  <c r="I78" i="21"/>
  <c r="H78" i="21"/>
  <c r="AA132" i="18"/>
  <c r="AB132" i="18"/>
  <c r="Z132" i="18"/>
  <c r="S132" i="18"/>
  <c r="T132" i="18"/>
  <c r="R132" i="18"/>
  <c r="AA106" i="18"/>
  <c r="Z106" i="18"/>
  <c r="AB106" i="18"/>
  <c r="S106" i="18"/>
  <c r="R106" i="18"/>
  <c r="T106" i="18"/>
  <c r="AA76" i="18"/>
  <c r="AB76" i="18"/>
  <c r="Z76" i="18"/>
  <c r="S76" i="18"/>
  <c r="T76" i="18"/>
  <c r="R76" i="18"/>
  <c r="N77" i="22"/>
  <c r="M77" i="22"/>
  <c r="J77" i="22"/>
  <c r="L77" i="22"/>
  <c r="K77" i="22"/>
  <c r="I132" i="18"/>
  <c r="K132" i="18"/>
  <c r="J132" i="18"/>
  <c r="K106" i="18"/>
  <c r="J106" i="18"/>
  <c r="I106" i="18"/>
  <c r="I76" i="18"/>
  <c r="K76" i="18"/>
  <c r="J76" i="18"/>
  <c r="J64" i="21"/>
  <c r="I64" i="21"/>
  <c r="H64" i="21"/>
  <c r="AB148" i="18"/>
  <c r="AA148" i="18"/>
  <c r="Z148" i="18"/>
  <c r="T148" i="18"/>
  <c r="S148" i="18"/>
  <c r="R148" i="18"/>
  <c r="AA118" i="18"/>
  <c r="Z118" i="18"/>
  <c r="AB118" i="18"/>
  <c r="S118" i="18"/>
  <c r="R118" i="18"/>
  <c r="T118" i="18"/>
  <c r="AB92" i="18"/>
  <c r="AA92" i="18"/>
  <c r="Z92" i="18"/>
  <c r="T92" i="18"/>
  <c r="S92" i="18"/>
  <c r="R92" i="18"/>
  <c r="K148" i="18"/>
  <c r="J148" i="18"/>
  <c r="I148" i="18"/>
  <c r="K118" i="18"/>
  <c r="J118" i="18"/>
  <c r="I118" i="18"/>
  <c r="K92" i="18"/>
  <c r="J92" i="18"/>
  <c r="I92" i="18"/>
  <c r="J35" i="22"/>
  <c r="N35" i="22"/>
  <c r="K35" i="22"/>
  <c r="M35" i="22"/>
  <c r="L35" i="22"/>
  <c r="J50" i="21"/>
  <c r="I50" i="21"/>
  <c r="H50" i="21"/>
  <c r="J36" i="21"/>
  <c r="I36" i="21"/>
  <c r="H36" i="21"/>
  <c r="AB146" i="18"/>
  <c r="AA146" i="18"/>
  <c r="Z146" i="18"/>
  <c r="T146" i="18"/>
  <c r="R146" i="18"/>
  <c r="S146" i="18"/>
  <c r="AA120" i="18"/>
  <c r="AB120" i="18"/>
  <c r="Z120" i="18"/>
  <c r="S120" i="18"/>
  <c r="T120" i="18"/>
  <c r="R120" i="18"/>
  <c r="AB90" i="18"/>
  <c r="Z90" i="18"/>
  <c r="AA90" i="18"/>
  <c r="T90" i="18"/>
  <c r="S90" i="18"/>
  <c r="R90" i="18"/>
  <c r="AA64" i="18"/>
  <c r="AB64" i="18"/>
  <c r="Z64" i="18"/>
  <c r="S64" i="18"/>
  <c r="R64" i="18"/>
  <c r="T64" i="18"/>
  <c r="N133" i="22"/>
  <c r="M133" i="22"/>
  <c r="J133" i="22"/>
  <c r="L133" i="22"/>
  <c r="K133" i="22"/>
  <c r="J22" i="21"/>
  <c r="I22" i="21"/>
  <c r="H22" i="21"/>
  <c r="J161" i="19"/>
  <c r="H161" i="19"/>
  <c r="AB134" i="18"/>
  <c r="AA134" i="18"/>
  <c r="Z134" i="18"/>
  <c r="J34" i="18"/>
  <c r="K34" i="18"/>
  <c r="I34" i="18"/>
  <c r="J8" i="18"/>
  <c r="I8" i="18"/>
  <c r="K8" i="18"/>
  <c r="J49" i="17"/>
  <c r="M49" i="17"/>
  <c r="L49" i="17"/>
  <c r="K49" i="17"/>
  <c r="I49" i="17"/>
  <c r="K23" i="17"/>
  <c r="J23" i="17"/>
  <c r="I23" i="17"/>
  <c r="M23" i="17"/>
  <c r="L23" i="17"/>
  <c r="L91" i="16"/>
  <c r="K91" i="16"/>
  <c r="J91" i="16"/>
  <c r="I91" i="16"/>
  <c r="M91" i="16"/>
  <c r="X105" i="19"/>
  <c r="X93" i="19"/>
  <c r="R51" i="19"/>
  <c r="P51" i="19"/>
  <c r="AB50" i="18"/>
  <c r="AA50" i="18"/>
  <c r="Z50" i="18"/>
  <c r="T50" i="18"/>
  <c r="S50" i="18"/>
  <c r="R50" i="18"/>
  <c r="Z20" i="18"/>
  <c r="AB20" i="18"/>
  <c r="AA20" i="18"/>
  <c r="R20" i="18"/>
  <c r="T20" i="18"/>
  <c r="S20" i="18"/>
  <c r="L37" i="17"/>
  <c r="K37" i="17"/>
  <c r="J37" i="17"/>
  <c r="I37" i="17"/>
  <c r="M37" i="17"/>
  <c r="I21" i="17"/>
  <c r="K21" i="17"/>
  <c r="L21" i="17"/>
  <c r="J21" i="17"/>
  <c r="M21" i="17"/>
  <c r="J135" i="19"/>
  <c r="H135" i="19"/>
  <c r="R105" i="19"/>
  <c r="P105" i="19"/>
  <c r="I146" i="18"/>
  <c r="K146" i="18"/>
  <c r="J146" i="18"/>
  <c r="T104" i="18"/>
  <c r="S104" i="18"/>
  <c r="R104" i="18"/>
  <c r="I78" i="18"/>
  <c r="K78" i="18"/>
  <c r="J78" i="18"/>
  <c r="K50" i="18"/>
  <c r="J50" i="18"/>
  <c r="I50" i="18"/>
  <c r="J20" i="18"/>
  <c r="I20" i="18"/>
  <c r="K20" i="18"/>
  <c r="J119" i="16"/>
  <c r="M119" i="16"/>
  <c r="L119" i="16"/>
  <c r="K119" i="16"/>
  <c r="I119" i="16"/>
  <c r="M93" i="16"/>
  <c r="K93" i="16"/>
  <c r="L93" i="16"/>
  <c r="J93" i="16"/>
  <c r="I93" i="16"/>
  <c r="X79" i="19"/>
  <c r="J37" i="19"/>
  <c r="H37" i="19"/>
  <c r="K160" i="18"/>
  <c r="J160" i="18"/>
  <c r="I160" i="18"/>
  <c r="T134" i="18"/>
  <c r="R134" i="18"/>
  <c r="S134" i="18"/>
  <c r="AB78" i="18"/>
  <c r="AA78" i="18"/>
  <c r="Z78" i="18"/>
  <c r="AA62" i="18"/>
  <c r="Z62" i="18"/>
  <c r="AB62" i="18"/>
  <c r="S62" i="18"/>
  <c r="R62" i="18"/>
  <c r="T62" i="18"/>
  <c r="AB36" i="18"/>
  <c r="AA36" i="18"/>
  <c r="Z36" i="18"/>
  <c r="T36" i="18"/>
  <c r="S36" i="18"/>
  <c r="R36" i="18"/>
  <c r="I120" i="18"/>
  <c r="K120" i="18"/>
  <c r="J120" i="18"/>
  <c r="K104" i="18"/>
  <c r="J104" i="18"/>
  <c r="I104" i="18"/>
  <c r="T78" i="18"/>
  <c r="R78" i="18"/>
  <c r="S78" i="18"/>
  <c r="I64" i="18"/>
  <c r="K64" i="18"/>
  <c r="J64" i="18"/>
  <c r="K48" i="18"/>
  <c r="I48" i="18"/>
  <c r="J48" i="18"/>
  <c r="J22" i="18"/>
  <c r="I22" i="18"/>
  <c r="K22" i="18"/>
  <c r="X65" i="19"/>
  <c r="AB160" i="18"/>
  <c r="AA160" i="18"/>
  <c r="Z160" i="18"/>
  <c r="R34" i="18"/>
  <c r="T34" i="18"/>
  <c r="S34" i="18"/>
  <c r="I9" i="17"/>
  <c r="M9" i="17"/>
  <c r="J9" i="17"/>
  <c r="L9" i="17"/>
  <c r="K9" i="17"/>
  <c r="L147" i="16"/>
  <c r="J147" i="16"/>
  <c r="M147" i="16"/>
  <c r="K147" i="16"/>
  <c r="I147" i="16"/>
  <c r="K65" i="16"/>
  <c r="J65" i="16"/>
  <c r="I65" i="16"/>
  <c r="M65" i="16"/>
  <c r="L65" i="16"/>
  <c r="M9" i="16"/>
  <c r="L9" i="16"/>
  <c r="K9" i="16"/>
  <c r="I9" i="16"/>
  <c r="J9" i="16"/>
  <c r="M133" i="15"/>
  <c r="J133" i="15"/>
  <c r="I133" i="15"/>
  <c r="L133" i="15"/>
  <c r="K133" i="15"/>
  <c r="P77" i="19"/>
  <c r="R77" i="19"/>
  <c r="I90" i="18"/>
  <c r="J90" i="18"/>
  <c r="K90" i="18"/>
  <c r="T48" i="18"/>
  <c r="S48" i="18"/>
  <c r="R48" i="18"/>
  <c r="K36" i="18"/>
  <c r="J36" i="18"/>
  <c r="I36" i="18"/>
  <c r="Z22" i="18"/>
  <c r="AB22" i="18"/>
  <c r="AA22" i="18"/>
  <c r="M35" i="17"/>
  <c r="I35" i="17"/>
  <c r="L35" i="17"/>
  <c r="K35" i="17"/>
  <c r="J35" i="17"/>
  <c r="J161" i="17"/>
  <c r="K161" i="17"/>
  <c r="I161" i="17"/>
  <c r="M161" i="17"/>
  <c r="L161" i="17"/>
  <c r="J135" i="16"/>
  <c r="I135" i="16"/>
  <c r="L135" i="16"/>
  <c r="K135" i="16"/>
  <c r="M135" i="16"/>
  <c r="L79" i="16"/>
  <c r="K79" i="16"/>
  <c r="J79" i="16"/>
  <c r="I79" i="16"/>
  <c r="M79" i="16"/>
  <c r="I147" i="15"/>
  <c r="K147" i="15"/>
  <c r="J147" i="15"/>
  <c r="M147" i="15"/>
  <c r="L147" i="15"/>
  <c r="I35" i="15"/>
  <c r="K35" i="15"/>
  <c r="M35" i="15"/>
  <c r="L35" i="15"/>
  <c r="J35" i="15"/>
  <c r="I107" i="14"/>
  <c r="K107" i="14"/>
  <c r="J107" i="14"/>
  <c r="T160" i="18"/>
  <c r="S160" i="18"/>
  <c r="R160" i="18"/>
  <c r="Z8" i="18"/>
  <c r="AB8" i="18"/>
  <c r="AA8" i="18"/>
  <c r="K91" i="17"/>
  <c r="J91" i="17"/>
  <c r="I91" i="17"/>
  <c r="M91" i="17"/>
  <c r="L91" i="17"/>
  <c r="M65" i="17"/>
  <c r="L65" i="17"/>
  <c r="I65" i="17"/>
  <c r="K65" i="17"/>
  <c r="J65" i="17"/>
  <c r="I105" i="16"/>
  <c r="K105" i="16"/>
  <c r="M105" i="16"/>
  <c r="L105" i="16"/>
  <c r="J105" i="16"/>
  <c r="J161" i="15"/>
  <c r="I161" i="15"/>
  <c r="L161" i="15"/>
  <c r="M161" i="15"/>
  <c r="K161" i="15"/>
  <c r="J49" i="15"/>
  <c r="I49" i="15"/>
  <c r="L49" i="15"/>
  <c r="M49" i="15"/>
  <c r="K49" i="15"/>
  <c r="J149" i="14"/>
  <c r="I149" i="14"/>
  <c r="K149" i="14"/>
  <c r="R149" i="19"/>
  <c r="P149" i="19"/>
  <c r="R79" i="19"/>
  <c r="P79" i="19"/>
  <c r="J63" i="19"/>
  <c r="H63" i="19"/>
  <c r="L105" i="17"/>
  <c r="K105" i="17"/>
  <c r="J105" i="17"/>
  <c r="I105" i="17"/>
  <c r="M105" i="17"/>
  <c r="M79" i="17"/>
  <c r="I79" i="17"/>
  <c r="J79" i="17"/>
  <c r="L79" i="17"/>
  <c r="K79" i="17"/>
  <c r="K133" i="16"/>
  <c r="I133" i="16"/>
  <c r="J133" i="16"/>
  <c r="M133" i="16"/>
  <c r="L133" i="16"/>
  <c r="K63" i="15"/>
  <c r="J63" i="15"/>
  <c r="I63" i="15"/>
  <c r="M63" i="15"/>
  <c r="L63" i="15"/>
  <c r="K21" i="15"/>
  <c r="J21" i="15"/>
  <c r="I21" i="15"/>
  <c r="M21" i="15"/>
  <c r="L21" i="15"/>
  <c r="K79" i="14"/>
  <c r="J79" i="14"/>
  <c r="I79" i="14"/>
  <c r="X119" i="19"/>
  <c r="J91" i="19"/>
  <c r="H91" i="19"/>
  <c r="I134" i="18"/>
  <c r="J134" i="18"/>
  <c r="K134" i="18"/>
  <c r="AB48" i="18"/>
  <c r="AA48" i="18"/>
  <c r="Z48" i="18"/>
  <c r="R8" i="18"/>
  <c r="T8" i="18"/>
  <c r="S8" i="18"/>
  <c r="I149" i="16"/>
  <c r="M149" i="16"/>
  <c r="L149" i="16"/>
  <c r="J149" i="16"/>
  <c r="K149" i="16"/>
  <c r="M63" i="16"/>
  <c r="L63" i="16"/>
  <c r="K63" i="16"/>
  <c r="J63" i="16"/>
  <c r="I63" i="16"/>
  <c r="I37" i="16"/>
  <c r="K37" i="16"/>
  <c r="M37" i="16"/>
  <c r="L37" i="16"/>
  <c r="J37" i="16"/>
  <c r="M21" i="16"/>
  <c r="L21" i="16"/>
  <c r="K21" i="16"/>
  <c r="J21" i="16"/>
  <c r="I21" i="16"/>
  <c r="M105" i="15"/>
  <c r="L105" i="15"/>
  <c r="K105" i="15"/>
  <c r="J105" i="15"/>
  <c r="I105" i="15"/>
  <c r="K93" i="14"/>
  <c r="J93" i="14"/>
  <c r="I93" i="14"/>
  <c r="Z34" i="18"/>
  <c r="AA34" i="18"/>
  <c r="AB34" i="18"/>
  <c r="M91" i="15"/>
  <c r="L91" i="15"/>
  <c r="K91" i="15"/>
  <c r="J91" i="15"/>
  <c r="I91" i="15"/>
  <c r="M119" i="17"/>
  <c r="L119" i="17"/>
  <c r="K119" i="17"/>
  <c r="J119" i="17"/>
  <c r="I119" i="17"/>
  <c r="M77" i="16"/>
  <c r="L77" i="16"/>
  <c r="I77" i="16"/>
  <c r="K77" i="16"/>
  <c r="J77" i="16"/>
  <c r="L35" i="16"/>
  <c r="K35" i="16"/>
  <c r="J35" i="16"/>
  <c r="I35" i="16"/>
  <c r="M35" i="16"/>
  <c r="R161" i="19"/>
  <c r="P161" i="19"/>
  <c r="J93" i="17"/>
  <c r="K93" i="17"/>
  <c r="I93" i="17"/>
  <c r="M93" i="17"/>
  <c r="L93" i="17"/>
  <c r="J51" i="14"/>
  <c r="I51" i="14"/>
  <c r="K51" i="14"/>
  <c r="T22" i="21"/>
  <c r="S22" i="21"/>
  <c r="R22" i="21"/>
  <c r="K62" i="18"/>
  <c r="J62" i="18"/>
  <c r="I62" i="18"/>
  <c r="J51" i="16"/>
  <c r="I51" i="16"/>
  <c r="L51" i="16"/>
  <c r="K51" i="16"/>
  <c r="M51" i="16"/>
  <c r="L107" i="16"/>
  <c r="J107" i="16"/>
  <c r="K107" i="16"/>
  <c r="I107" i="16"/>
  <c r="M107" i="16"/>
  <c r="M23" i="16"/>
  <c r="J23" i="16"/>
  <c r="L23" i="16"/>
  <c r="K23" i="16"/>
  <c r="I23" i="16"/>
  <c r="M121" i="16"/>
  <c r="L121" i="16"/>
  <c r="K121" i="16"/>
  <c r="J121" i="16"/>
  <c r="I121" i="16"/>
  <c r="I135" i="14"/>
  <c r="J135" i="14"/>
  <c r="K135" i="14"/>
  <c r="J65" i="14"/>
  <c r="K65" i="14"/>
  <c r="I65" i="14"/>
  <c r="I37" i="14"/>
  <c r="K37" i="14"/>
  <c r="J37" i="14"/>
  <c r="K131" i="3"/>
  <c r="M131" i="3"/>
  <c r="L131" i="3"/>
  <c r="J131" i="3"/>
  <c r="J120" i="3"/>
  <c r="L120" i="3"/>
  <c r="M120" i="3"/>
  <c r="K120" i="3"/>
  <c r="M116" i="3"/>
  <c r="J116" i="3"/>
  <c r="L116" i="3"/>
  <c r="K116" i="3"/>
  <c r="K127" i="3"/>
  <c r="J127" i="3"/>
  <c r="M127" i="3"/>
  <c r="L127" i="3"/>
  <c r="M18" i="2"/>
  <c r="L18" i="2"/>
  <c r="K18" i="2"/>
  <c r="J18" i="2"/>
  <c r="K121" i="14"/>
  <c r="J121" i="14"/>
  <c r="I121" i="14"/>
  <c r="L122" i="3"/>
  <c r="M122" i="3"/>
  <c r="J122" i="3"/>
  <c r="K122" i="3"/>
  <c r="M133" i="3"/>
  <c r="L133" i="3"/>
  <c r="K133" i="3"/>
  <c r="J133" i="3"/>
  <c r="L118" i="3"/>
  <c r="K118" i="3"/>
  <c r="J118" i="3"/>
  <c r="M118" i="3"/>
  <c r="M129" i="3"/>
  <c r="K129" i="3"/>
  <c r="L129" i="3"/>
  <c r="J129" i="3"/>
  <c r="P91" i="19"/>
  <c r="R91" i="19"/>
  <c r="R22" i="18"/>
  <c r="T22" i="18"/>
  <c r="S22" i="18"/>
  <c r="M123" i="3"/>
  <c r="L123" i="3"/>
  <c r="K123" i="3"/>
  <c r="J123" i="3"/>
  <c r="L134" i="3"/>
  <c r="K134" i="3"/>
  <c r="J134" i="3"/>
  <c r="M134" i="3"/>
  <c r="M130" i="3"/>
  <c r="L130" i="3"/>
  <c r="J130" i="3"/>
  <c r="K130" i="3"/>
  <c r="K119" i="3"/>
  <c r="J119" i="3"/>
  <c r="M119" i="3"/>
  <c r="L119" i="3"/>
  <c r="M115" i="3"/>
  <c r="L115" i="3"/>
  <c r="K115" i="3"/>
  <c r="J115" i="3"/>
  <c r="L126" i="3"/>
  <c r="K126" i="3"/>
  <c r="J126" i="3"/>
  <c r="M126" i="3"/>
  <c r="J44" i="2"/>
  <c r="L44" i="2"/>
  <c r="M44" i="2"/>
  <c r="K44" i="2"/>
  <c r="M17" i="2"/>
  <c r="L17" i="2"/>
  <c r="J17" i="2"/>
  <c r="K17" i="2"/>
  <c r="J121" i="17"/>
  <c r="I121" i="17"/>
  <c r="L121" i="17"/>
  <c r="M121" i="17"/>
  <c r="K121" i="17"/>
  <c r="M119" i="15"/>
  <c r="L119" i="15"/>
  <c r="I119" i="15"/>
  <c r="K119" i="15"/>
  <c r="J119" i="15"/>
  <c r="V23" i="14"/>
  <c r="U23" i="14"/>
  <c r="T23" i="14"/>
  <c r="L114" i="3"/>
  <c r="M114" i="3"/>
  <c r="J114" i="3"/>
  <c r="K114" i="3"/>
  <c r="M125" i="3"/>
  <c r="L125" i="3"/>
  <c r="K125" i="3"/>
  <c r="J125" i="3"/>
  <c r="M49" i="16"/>
  <c r="L49" i="16"/>
  <c r="K49" i="16"/>
  <c r="J49" i="16"/>
  <c r="I49" i="16"/>
  <c r="AB104" i="18"/>
  <c r="AA104" i="18"/>
  <c r="Z104" i="18"/>
  <c r="M147" i="17"/>
  <c r="I147" i="17"/>
  <c r="J147" i="17"/>
  <c r="L147" i="17"/>
  <c r="K147" i="17"/>
  <c r="M161" i="16"/>
  <c r="L161" i="16"/>
  <c r="K161" i="16"/>
  <c r="J161" i="16"/>
  <c r="I161" i="16"/>
  <c r="K23" i="14"/>
  <c r="J23" i="14"/>
  <c r="I23" i="14"/>
  <c r="M132" i="3"/>
  <c r="L132" i="3"/>
  <c r="K132" i="3"/>
  <c r="J132" i="3"/>
  <c r="M121" i="3"/>
  <c r="K121" i="3"/>
  <c r="J121" i="3"/>
  <c r="L121" i="3"/>
  <c r="M117" i="3"/>
  <c r="L117" i="3"/>
  <c r="K117" i="3"/>
  <c r="J117" i="3"/>
  <c r="J128" i="3"/>
  <c r="L128" i="3"/>
  <c r="K128" i="3"/>
  <c r="M128" i="3"/>
  <c r="M124" i="3"/>
  <c r="J124" i="3"/>
  <c r="L124" i="3"/>
  <c r="K124" i="3"/>
  <c r="M113" i="3"/>
  <c r="K113" i="3"/>
  <c r="L113" i="3"/>
  <c r="J113" i="3"/>
  <c r="M46" i="2"/>
  <c r="L46" i="2"/>
  <c r="J46" i="2"/>
  <c r="K46" i="2"/>
  <c r="K43" i="2"/>
  <c r="J43" i="2"/>
  <c r="M43" i="2"/>
  <c r="L43" i="2"/>
  <c r="L77" i="15"/>
  <c r="K77" i="15"/>
  <c r="J77" i="15"/>
  <c r="I77" i="15"/>
  <c r="M77" i="15"/>
  <c r="M48" i="13"/>
  <c r="L48" i="13"/>
  <c r="I48" i="13"/>
  <c r="K48" i="13"/>
  <c r="J48" i="13"/>
  <c r="K163" i="14"/>
  <c r="J163" i="14"/>
  <c r="I163" i="14"/>
  <c r="K207" i="3"/>
  <c r="J207" i="3"/>
  <c r="M207" i="3"/>
  <c r="L207" i="3"/>
  <c r="M196" i="3"/>
  <c r="K196" i="3"/>
  <c r="L196" i="3"/>
  <c r="J196" i="3"/>
  <c r="L42" i="2"/>
  <c r="K42" i="2"/>
  <c r="J42" i="2"/>
  <c r="M42" i="2"/>
  <c r="M45" i="2"/>
  <c r="K45" i="2"/>
  <c r="J45" i="2"/>
  <c r="L45" i="2"/>
  <c r="AA18" i="17" l="1"/>
  <c r="AA10" i="17"/>
  <c r="AA17" i="17"/>
  <c r="AA16" i="17"/>
  <c r="J54" i="19"/>
  <c r="J85" i="19"/>
  <c r="J145" i="19"/>
  <c r="R160" i="19"/>
  <c r="R98" i="19"/>
  <c r="R123" i="19"/>
  <c r="R140" i="19"/>
  <c r="R69" i="19"/>
  <c r="R124" i="19"/>
  <c r="R39" i="19"/>
  <c r="R89" i="19"/>
  <c r="R100" i="19"/>
  <c r="R158" i="19"/>
  <c r="R71" i="19"/>
  <c r="R83" i="19"/>
  <c r="R43" i="19"/>
  <c r="R72" i="19"/>
  <c r="R80" i="19"/>
  <c r="R109" i="19"/>
  <c r="R141" i="19"/>
  <c r="R114" i="19"/>
  <c r="R152" i="19"/>
  <c r="R47" i="19"/>
  <c r="R131" i="19"/>
  <c r="R126" i="19"/>
  <c r="R97" i="19"/>
  <c r="R153" i="19"/>
  <c r="R81" i="19"/>
  <c r="R115" i="19"/>
  <c r="R52" i="19"/>
  <c r="R132" i="19"/>
  <c r="R143" i="19"/>
  <c r="R157" i="19"/>
  <c r="R150" i="19"/>
  <c r="R56" i="19"/>
  <c r="R74" i="19"/>
  <c r="R88" i="19"/>
  <c r="R60" i="19"/>
  <c r="R117" i="19"/>
  <c r="J27" i="19"/>
  <c r="J99" i="19"/>
  <c r="R130" i="19"/>
  <c r="J159" i="19"/>
  <c r="J52" i="19"/>
  <c r="J81" i="19"/>
  <c r="J158" i="19"/>
  <c r="J97" i="19"/>
  <c r="J114" i="19"/>
  <c r="J40" i="19"/>
  <c r="R54" i="19"/>
  <c r="R62" i="19"/>
  <c r="R67" i="19"/>
  <c r="K141" i="41"/>
  <c r="K143" i="41"/>
  <c r="K137" i="41"/>
  <c r="J58" i="19"/>
  <c r="J62" i="19"/>
  <c r="J94" i="19"/>
  <c r="J102" i="19"/>
  <c r="J11" i="19"/>
  <c r="J12" i="19"/>
  <c r="R24" i="19"/>
  <c r="J108" i="19"/>
  <c r="J116" i="19"/>
  <c r="J39" i="19"/>
  <c r="J56" i="19"/>
  <c r="J60" i="19"/>
  <c r="R66" i="19"/>
  <c r="J89" i="19"/>
  <c r="R112" i="19"/>
  <c r="J124" i="19"/>
  <c r="J132" i="19"/>
  <c r="R137" i="19"/>
  <c r="R145" i="19"/>
  <c r="J157" i="19"/>
  <c r="J48" i="19"/>
  <c r="R58" i="19"/>
  <c r="K140" i="41"/>
  <c r="AA19" i="16"/>
  <c r="Z9" i="19"/>
  <c r="Z30" i="19"/>
  <c r="Z14" i="19"/>
  <c r="Z11" i="19"/>
  <c r="Z28" i="19"/>
  <c r="Z58" i="19"/>
  <c r="Z19" i="19"/>
  <c r="Z29" i="19"/>
  <c r="Z62" i="19"/>
  <c r="Z31" i="19"/>
  <c r="Z159" i="19"/>
  <c r="Z146" i="19"/>
  <c r="Z137" i="19"/>
  <c r="Z124" i="19"/>
  <c r="Z112" i="19"/>
  <c r="Z99" i="19"/>
  <c r="Z86" i="19"/>
  <c r="Z73" i="19"/>
  <c r="Z39" i="19"/>
  <c r="Z53" i="19"/>
  <c r="Z34" i="19"/>
  <c r="Z18" i="19"/>
  <c r="Z158" i="19"/>
  <c r="Z145" i="19"/>
  <c r="Z132" i="19"/>
  <c r="Z123" i="19"/>
  <c r="Z110" i="19"/>
  <c r="Z98" i="19"/>
  <c r="Z85" i="19"/>
  <c r="Z72" i="19"/>
  <c r="Z48" i="19"/>
  <c r="Z54" i="19"/>
  <c r="Z67" i="19"/>
  <c r="Z157" i="19"/>
  <c r="Z144" i="19"/>
  <c r="Z131" i="19"/>
  <c r="Z118" i="19"/>
  <c r="Z109" i="19"/>
  <c r="Z96" i="19"/>
  <c r="Z84" i="19"/>
  <c r="Z71" i="19"/>
  <c r="Z68" i="19"/>
  <c r="Z44" i="19"/>
  <c r="Z16" i="19"/>
  <c r="Z156" i="19"/>
  <c r="Z143" i="19"/>
  <c r="Z130" i="19"/>
  <c r="Z117" i="19"/>
  <c r="Z104" i="19"/>
  <c r="Z95" i="19"/>
  <c r="Z82" i="19"/>
  <c r="Z70" i="19"/>
  <c r="Z59" i="19"/>
  <c r="Z40" i="19"/>
  <c r="Z45" i="19"/>
  <c r="Z155" i="19"/>
  <c r="Z142" i="19"/>
  <c r="Z129" i="19"/>
  <c r="Z116" i="19"/>
  <c r="Z103" i="19"/>
  <c r="Z90" i="19"/>
  <c r="Z81" i="19"/>
  <c r="Z60" i="19"/>
  <c r="Z46" i="19"/>
  <c r="Z25" i="19"/>
  <c r="Z12" i="19"/>
  <c r="Z154" i="19"/>
  <c r="Z141" i="19"/>
  <c r="Z128" i="19"/>
  <c r="Z115" i="19"/>
  <c r="Z102" i="19"/>
  <c r="Z89" i="19"/>
  <c r="Z76" i="19"/>
  <c r="Z56" i="19"/>
  <c r="Z42" i="19"/>
  <c r="Z17" i="19"/>
  <c r="Z13" i="19"/>
  <c r="Z20" i="19"/>
  <c r="Z152" i="19"/>
  <c r="Z140" i="19"/>
  <c r="Z127" i="19"/>
  <c r="Z114" i="19"/>
  <c r="Z101" i="19"/>
  <c r="Z88" i="19"/>
  <c r="Z75" i="19"/>
  <c r="Z47" i="19"/>
  <c r="Z61" i="19"/>
  <c r="Z15" i="19"/>
  <c r="Z33" i="19"/>
  <c r="Z160" i="19"/>
  <c r="Z151" i="19"/>
  <c r="Z138" i="19"/>
  <c r="Z126" i="19"/>
  <c r="Z113" i="19"/>
  <c r="Z100" i="19"/>
  <c r="Z87" i="19"/>
  <c r="Z74" i="19"/>
  <c r="Z43" i="19"/>
  <c r="Z57" i="19"/>
  <c r="Z32" i="19"/>
  <c r="Z26" i="19"/>
  <c r="J76" i="19"/>
  <c r="J128" i="19"/>
  <c r="J13" i="19"/>
  <c r="J28" i="19"/>
  <c r="J29" i="19"/>
  <c r="J30" i="19"/>
  <c r="J31" i="19"/>
  <c r="J32" i="19"/>
  <c r="J33" i="19"/>
  <c r="J34" i="19"/>
  <c r="J82" i="19"/>
  <c r="J90" i="19"/>
  <c r="J142" i="19"/>
  <c r="J43" i="19"/>
  <c r="J47" i="19"/>
  <c r="J44" i="19"/>
  <c r="R75" i="19"/>
  <c r="J87" i="19"/>
  <c r="R110" i="19"/>
  <c r="R118" i="19"/>
  <c r="R136" i="19"/>
  <c r="AA12" i="17"/>
  <c r="AA20" i="17"/>
  <c r="AA15" i="17"/>
  <c r="J111" i="19"/>
  <c r="J125" i="19"/>
  <c r="R76" i="19"/>
  <c r="R128" i="19"/>
  <c r="R127" i="19"/>
  <c r="J144" i="19"/>
  <c r="J127" i="19"/>
  <c r="J101" i="19"/>
  <c r="J112" i="19"/>
  <c r="J46" i="19"/>
  <c r="J155" i="19"/>
  <c r="J68" i="19"/>
  <c r="J38" i="19"/>
  <c r="J95" i="19"/>
  <c r="J138" i="19"/>
  <c r="J117" i="19"/>
  <c r="J109" i="19"/>
  <c r="J103" i="19"/>
  <c r="J143" i="19"/>
  <c r="J160" i="19"/>
  <c r="J152" i="19"/>
  <c r="J83" i="19"/>
  <c r="J126" i="19"/>
  <c r="J118" i="19"/>
  <c r="J84" i="19"/>
  <c r="J129" i="19"/>
  <c r="J86" i="19"/>
  <c r="J74" i="19"/>
  <c r="J42" i="19"/>
  <c r="J75" i="19"/>
  <c r="J55" i="19"/>
  <c r="J59" i="19"/>
  <c r="J100" i="19"/>
  <c r="J136" i="19"/>
  <c r="J146" i="19"/>
  <c r="J156" i="19"/>
  <c r="J110" i="19"/>
  <c r="J153" i="19"/>
  <c r="J14" i="19"/>
  <c r="J15" i="19"/>
  <c r="J16" i="19"/>
  <c r="J17" i="19"/>
  <c r="J18" i="19"/>
  <c r="J19" i="19"/>
  <c r="J20" i="19"/>
  <c r="J115" i="19"/>
  <c r="J140" i="19"/>
  <c r="J53" i="19"/>
  <c r="J66" i="19"/>
  <c r="J113" i="19"/>
  <c r="J24" i="19"/>
  <c r="J73" i="19"/>
  <c r="J123" i="19"/>
  <c r="J70" i="19"/>
  <c r="J122" i="19"/>
  <c r="J130" i="19"/>
  <c r="Z21" i="19"/>
  <c r="AA19" i="17"/>
  <c r="AA13" i="17"/>
  <c r="J154" i="19"/>
  <c r="R13" i="19"/>
  <c r="R113" i="19"/>
  <c r="R86" i="19"/>
  <c r="R129" i="19"/>
  <c r="J71" i="19"/>
  <c r="J80" i="19"/>
  <c r="R102" i="19"/>
  <c r="J131" i="19"/>
  <c r="R154" i="19"/>
  <c r="J57" i="19"/>
  <c r="J61" i="19"/>
  <c r="R84" i="19"/>
  <c r="J137" i="19"/>
  <c r="J10" i="19"/>
  <c r="J25" i="19"/>
  <c r="J26" i="19"/>
  <c r="J151" i="19"/>
  <c r="J69" i="19"/>
  <c r="J98" i="19"/>
  <c r="J141" i="19"/>
  <c r="J150" i="19"/>
  <c r="J88" i="19"/>
  <c r="J96" i="19"/>
  <c r="J104" i="19"/>
  <c r="J139" i="19"/>
  <c r="K145" i="41"/>
  <c r="M69" i="2"/>
  <c r="K69" i="2"/>
  <c r="L69" i="2"/>
  <c r="J69" i="2"/>
  <c r="M71" i="2"/>
  <c r="L71" i="2"/>
  <c r="K71" i="2"/>
  <c r="J71" i="2"/>
  <c r="N71" i="2"/>
  <c r="M68" i="2"/>
  <c r="N68" i="2"/>
  <c r="K68" i="2"/>
  <c r="J68" i="2"/>
  <c r="L68" i="2"/>
  <c r="L70" i="2"/>
  <c r="M70" i="2"/>
  <c r="J70" i="2"/>
  <c r="K70" i="2"/>
  <c r="J67" i="2"/>
  <c r="L67" i="2"/>
  <c r="M67" i="2"/>
  <c r="K67" i="2"/>
  <c r="M197" i="3"/>
  <c r="L197" i="3"/>
  <c r="J197" i="3"/>
  <c r="K197" i="3"/>
  <c r="M186" i="3"/>
  <c r="K186" i="3"/>
  <c r="L186" i="3"/>
  <c r="J186" i="3"/>
  <c r="K190" i="3"/>
  <c r="M190" i="3"/>
  <c r="L190" i="3"/>
  <c r="J190" i="3"/>
  <c r="M201" i="3"/>
  <c r="J201" i="3"/>
  <c r="L201" i="3"/>
  <c r="K201" i="3"/>
  <c r="M205" i="3"/>
  <c r="L205" i="3"/>
  <c r="J205" i="3"/>
  <c r="K205" i="3"/>
  <c r="M194" i="3"/>
  <c r="L194" i="3"/>
  <c r="K194" i="3"/>
  <c r="J194" i="3"/>
  <c r="M202" i="3"/>
  <c r="L202" i="3"/>
  <c r="J202" i="3"/>
  <c r="K202" i="3"/>
  <c r="K191" i="3"/>
  <c r="J191" i="3"/>
  <c r="M191" i="3"/>
  <c r="L191" i="3"/>
  <c r="L195" i="3"/>
  <c r="M195" i="3"/>
  <c r="K195" i="3"/>
  <c r="J195" i="3"/>
  <c r="L206" i="3"/>
  <c r="K206" i="3"/>
  <c r="M206" i="3"/>
  <c r="J206" i="3"/>
  <c r="N53" i="12"/>
  <c r="M53" i="12"/>
  <c r="L53" i="12"/>
  <c r="I53" i="12"/>
  <c r="K53" i="12"/>
  <c r="H57" i="12"/>
  <c r="J53" i="12"/>
  <c r="M62" i="13"/>
  <c r="J62" i="13"/>
  <c r="L62" i="13"/>
  <c r="I62" i="13"/>
  <c r="K62" i="13"/>
  <c r="M20" i="13"/>
  <c r="J20" i="13"/>
  <c r="L20" i="13"/>
  <c r="K20" i="13"/>
  <c r="I20" i="13"/>
  <c r="I76" i="13"/>
  <c r="K76" i="13"/>
  <c r="J76" i="13"/>
  <c r="M76" i="13"/>
  <c r="L76" i="13"/>
  <c r="J90" i="13"/>
  <c r="I90" i="13"/>
  <c r="L90" i="13"/>
  <c r="M90" i="13"/>
  <c r="K90" i="13"/>
  <c r="K104" i="13"/>
  <c r="J104" i="13"/>
  <c r="I104" i="13"/>
  <c r="M104" i="13"/>
  <c r="L104" i="13"/>
  <c r="M146" i="13"/>
  <c r="L146" i="13"/>
  <c r="K146" i="13"/>
  <c r="J146" i="13"/>
  <c r="I146" i="13"/>
  <c r="M34" i="13"/>
  <c r="L34" i="13"/>
  <c r="K34" i="13"/>
  <c r="J34" i="13"/>
  <c r="I34" i="13"/>
  <c r="M132" i="13"/>
  <c r="L132" i="13"/>
  <c r="K132" i="13"/>
  <c r="J132" i="13"/>
  <c r="I132" i="13"/>
  <c r="K199" i="3"/>
  <c r="J199" i="3"/>
  <c r="L199" i="3"/>
  <c r="M199" i="3"/>
  <c r="K188" i="3"/>
  <c r="M188" i="3"/>
  <c r="L188" i="3"/>
  <c r="J188" i="3"/>
  <c r="L203" i="3"/>
  <c r="J203" i="3"/>
  <c r="M203" i="3"/>
  <c r="K203" i="3"/>
  <c r="J192" i="3"/>
  <c r="M192" i="3"/>
  <c r="K192" i="3"/>
  <c r="L192" i="3"/>
  <c r="M187" i="3"/>
  <c r="L187" i="3"/>
  <c r="J187" i="3"/>
  <c r="K187" i="3"/>
  <c r="L198" i="3"/>
  <c r="K198" i="3"/>
  <c r="M198" i="3"/>
  <c r="J198" i="3"/>
  <c r="I54" i="12"/>
  <c r="N54" i="12"/>
  <c r="K54" i="12"/>
  <c r="L54" i="12"/>
  <c r="J54" i="12"/>
  <c r="M54" i="12"/>
  <c r="K55" i="12"/>
  <c r="J55" i="12"/>
  <c r="I55" i="12"/>
  <c r="M55" i="12"/>
  <c r="L55" i="12"/>
  <c r="N55" i="12"/>
  <c r="M56" i="12"/>
  <c r="L56" i="12"/>
  <c r="K56" i="12"/>
  <c r="J56" i="12"/>
  <c r="I56" i="12"/>
  <c r="N56" i="12"/>
  <c r="AA20" i="13"/>
  <c r="Z20" i="13"/>
  <c r="Y20" i="13"/>
  <c r="X20" i="13"/>
  <c r="W20" i="13"/>
  <c r="Y21" i="16"/>
  <c r="X21" i="16"/>
  <c r="W21" i="16"/>
  <c r="AA21" i="16"/>
  <c r="Z21" i="16"/>
  <c r="Y9" i="16"/>
  <c r="X9" i="16"/>
  <c r="W9" i="16"/>
  <c r="AA9" i="16"/>
  <c r="Z9" i="16"/>
  <c r="M189" i="3"/>
  <c r="L189" i="3"/>
  <c r="K189" i="3"/>
  <c r="J189" i="3"/>
  <c r="J200" i="3"/>
  <c r="L200" i="3"/>
  <c r="K200" i="3"/>
  <c r="M200" i="3"/>
  <c r="M204" i="3"/>
  <c r="K204" i="3"/>
  <c r="L204" i="3"/>
  <c r="J204" i="3"/>
  <c r="K193" i="3"/>
  <c r="J193" i="3"/>
  <c r="M193" i="3"/>
  <c r="L193" i="3"/>
  <c r="L118" i="13"/>
  <c r="K118" i="13"/>
  <c r="J118" i="13"/>
  <c r="I118" i="13"/>
  <c r="M118" i="13"/>
  <c r="M160" i="13"/>
  <c r="L160" i="13"/>
  <c r="I160" i="13"/>
  <c r="J160" i="13"/>
  <c r="K160" i="13"/>
  <c r="K161" i="19"/>
  <c r="Q161" i="19" s="1"/>
  <c r="K149" i="19"/>
  <c r="Q149" i="19" s="1"/>
  <c r="K147" i="19"/>
  <c r="K135" i="19"/>
  <c r="K133" i="19"/>
  <c r="K121" i="19"/>
  <c r="K119" i="19"/>
  <c r="K107" i="19"/>
  <c r="Q107" i="19" s="1"/>
  <c r="K105" i="19"/>
  <c r="Q105" i="19" s="1"/>
  <c r="K93" i="19"/>
  <c r="K91" i="19"/>
  <c r="Q91" i="19" s="1"/>
  <c r="K79" i="19"/>
  <c r="Q79" i="19" s="1"/>
  <c r="K77" i="19"/>
  <c r="Q77" i="19" s="1"/>
  <c r="K65" i="19"/>
  <c r="K63" i="19"/>
  <c r="Q63" i="19" s="1"/>
  <c r="K51" i="19"/>
  <c r="Q51" i="19" s="1"/>
  <c r="K49" i="19"/>
  <c r="K37" i="19"/>
  <c r="K21" i="19"/>
  <c r="K9" i="19"/>
  <c r="Q9" i="19" s="1"/>
  <c r="K35" i="19"/>
  <c r="K23" i="19"/>
  <c r="AA9" i="17"/>
  <c r="Z9" i="17"/>
  <c r="X9" i="17"/>
  <c r="Y9" i="17"/>
  <c r="W9" i="17"/>
  <c r="AA21" i="17"/>
  <c r="Z21" i="17"/>
  <c r="Y21" i="17"/>
  <c r="X21" i="17"/>
  <c r="W21" i="17"/>
  <c r="AA21" i="15"/>
  <c r="X21" i="15"/>
  <c r="Z21" i="15"/>
  <c r="Y21" i="15"/>
  <c r="W21" i="15"/>
  <c r="I107" i="17"/>
  <c r="K107" i="17"/>
  <c r="L107" i="17"/>
  <c r="J107" i="17"/>
  <c r="M107" i="17"/>
  <c r="M133" i="17"/>
  <c r="L133" i="17"/>
  <c r="I133" i="17"/>
  <c r="K133" i="17"/>
  <c r="J133" i="17"/>
  <c r="C161" i="19"/>
  <c r="I161" i="19" s="1"/>
  <c r="C149" i="19"/>
  <c r="C147" i="19"/>
  <c r="C135" i="19"/>
  <c r="I135" i="19" s="1"/>
  <c r="C133" i="19"/>
  <c r="I133" i="19" s="1"/>
  <c r="C121" i="19"/>
  <c r="C119" i="19"/>
  <c r="C107" i="19"/>
  <c r="I107" i="19" s="1"/>
  <c r="C105" i="19"/>
  <c r="I105" i="19" s="1"/>
  <c r="C93" i="19"/>
  <c r="C91" i="19"/>
  <c r="I91" i="19" s="1"/>
  <c r="C79" i="19"/>
  <c r="C77" i="19"/>
  <c r="C65" i="19"/>
  <c r="C63" i="19"/>
  <c r="I63" i="19" s="1"/>
  <c r="C51" i="19"/>
  <c r="I51" i="19" s="1"/>
  <c r="C49" i="19"/>
  <c r="I49" i="19" s="1"/>
  <c r="C37" i="19"/>
  <c r="I37" i="19" s="1"/>
  <c r="C23" i="19"/>
  <c r="C21" i="19"/>
  <c r="C35" i="19"/>
  <c r="I35" i="19" s="1"/>
  <c r="C9" i="19"/>
  <c r="S161" i="19"/>
  <c r="S149" i="19"/>
  <c r="Y149" i="19" s="1"/>
  <c r="S147" i="19"/>
  <c r="Y147" i="19" s="1"/>
  <c r="S135" i="19"/>
  <c r="S133" i="19"/>
  <c r="S121" i="19"/>
  <c r="S119" i="19"/>
  <c r="Y119" i="19" s="1"/>
  <c r="S107" i="19"/>
  <c r="S105" i="19"/>
  <c r="Y105" i="19" s="1"/>
  <c r="S93" i="19"/>
  <c r="Y93" i="19" s="1"/>
  <c r="S91" i="19"/>
  <c r="Y91" i="19" s="1"/>
  <c r="S79" i="19"/>
  <c r="Y79" i="19" s="1"/>
  <c r="S77" i="19"/>
  <c r="S65" i="19"/>
  <c r="Y65" i="19" s="1"/>
  <c r="S63" i="19"/>
  <c r="S51" i="19"/>
  <c r="S49" i="19"/>
  <c r="S37" i="19"/>
  <c r="Y37" i="19" s="1"/>
  <c r="S35" i="19"/>
  <c r="S9" i="19"/>
  <c r="S21" i="19"/>
  <c r="S23" i="19"/>
  <c r="M51" i="17"/>
  <c r="L51" i="17"/>
  <c r="K51" i="17"/>
  <c r="J51" i="17"/>
  <c r="I51" i="17"/>
  <c r="J77" i="17"/>
  <c r="I77" i="17"/>
  <c r="L77" i="17"/>
  <c r="M77" i="17"/>
  <c r="K77" i="17"/>
  <c r="I63" i="17"/>
  <c r="K63" i="17"/>
  <c r="M63" i="17"/>
  <c r="L63" i="17"/>
  <c r="J63" i="17"/>
  <c r="L149" i="17"/>
  <c r="K149" i="17"/>
  <c r="J149" i="17"/>
  <c r="M149" i="17"/>
  <c r="I149" i="17"/>
  <c r="K135" i="17"/>
  <c r="J135" i="17"/>
  <c r="I135" i="17"/>
  <c r="M135" i="17"/>
  <c r="L135" i="17"/>
  <c r="R37" i="19"/>
  <c r="Q37" i="19"/>
  <c r="P37" i="19"/>
  <c r="J49" i="19"/>
  <c r="H49" i="19"/>
  <c r="Y51" i="19"/>
  <c r="X51" i="19"/>
  <c r="R63" i="19"/>
  <c r="P63" i="19"/>
  <c r="Y77" i="19"/>
  <c r="X77" i="19"/>
  <c r="J93" i="19"/>
  <c r="I93" i="19"/>
  <c r="H93" i="19"/>
  <c r="R107" i="19"/>
  <c r="P107" i="19"/>
  <c r="J119" i="19"/>
  <c r="H119" i="19"/>
  <c r="I119" i="19"/>
  <c r="Y121" i="19"/>
  <c r="X121" i="19"/>
  <c r="R133" i="19"/>
  <c r="Q133" i="19"/>
  <c r="P133" i="19"/>
  <c r="X147" i="19"/>
  <c r="J9" i="19"/>
  <c r="I9" i="19"/>
  <c r="H9" i="19"/>
  <c r="R9" i="19"/>
  <c r="P9" i="19"/>
  <c r="Y9" i="19"/>
  <c r="X9" i="19"/>
  <c r="J21" i="19"/>
  <c r="I21" i="19"/>
  <c r="H21" i="19"/>
  <c r="R21" i="19"/>
  <c r="Q21" i="19"/>
  <c r="P21" i="19"/>
  <c r="Y21" i="19"/>
  <c r="X21" i="19"/>
  <c r="J23" i="19"/>
  <c r="I23" i="19"/>
  <c r="H23" i="19"/>
  <c r="R23" i="19"/>
  <c r="Q23" i="19"/>
  <c r="P23" i="19"/>
  <c r="Y23" i="19"/>
  <c r="X23" i="19"/>
  <c r="J35" i="19"/>
  <c r="H35" i="19"/>
  <c r="R35" i="19"/>
  <c r="Q35" i="19"/>
  <c r="P35" i="19"/>
  <c r="Y35" i="19"/>
  <c r="X35" i="19"/>
  <c r="H107" i="19"/>
  <c r="J107" i="19"/>
  <c r="Q121" i="19"/>
  <c r="P121" i="19"/>
  <c r="R121" i="19"/>
  <c r="J133" i="19"/>
  <c r="H133" i="19"/>
  <c r="Y135" i="19"/>
  <c r="X135" i="19"/>
  <c r="R147" i="19"/>
  <c r="Q147" i="19"/>
  <c r="P147" i="19"/>
  <c r="Y161" i="19"/>
  <c r="X161" i="19"/>
  <c r="Y49" i="19"/>
  <c r="X49" i="19"/>
  <c r="J51" i="19"/>
  <c r="H51" i="19"/>
  <c r="R65" i="19"/>
  <c r="Q65" i="19"/>
  <c r="P65" i="19"/>
  <c r="H77" i="19"/>
  <c r="J77" i="19"/>
  <c r="I77" i="19"/>
  <c r="X91" i="19"/>
  <c r="H149" i="19"/>
  <c r="J149" i="19"/>
  <c r="I149" i="19"/>
  <c r="I79" i="19"/>
  <c r="J79" i="19"/>
  <c r="H79" i="19"/>
  <c r="Q93" i="19"/>
  <c r="R93" i="19"/>
  <c r="P93" i="19"/>
  <c r="H105" i="19"/>
  <c r="J105" i="19"/>
  <c r="Y107" i="19"/>
  <c r="X107" i="19"/>
  <c r="P119" i="19"/>
  <c r="R119" i="19"/>
  <c r="Q119" i="19"/>
  <c r="X133" i="19"/>
  <c r="Y133" i="19"/>
  <c r="X37" i="19"/>
  <c r="Q49" i="19"/>
  <c r="R49" i="19"/>
  <c r="P49" i="19"/>
  <c r="Y63" i="19"/>
  <c r="X63" i="19"/>
  <c r="I65" i="19"/>
  <c r="H65" i="19"/>
  <c r="J65" i="19"/>
  <c r="H121" i="19"/>
  <c r="I121" i="19"/>
  <c r="J121" i="19"/>
  <c r="P135" i="19"/>
  <c r="Q135" i="19"/>
  <c r="R135" i="19"/>
  <c r="I147" i="19"/>
  <c r="J147" i="19"/>
  <c r="H147" i="19"/>
  <c r="X149" i="19"/>
  <c r="L48" i="28"/>
  <c r="K48" i="28"/>
  <c r="J48" i="28"/>
  <c r="M48" i="28"/>
  <c r="I48" i="28"/>
  <c r="L160" i="28"/>
  <c r="K160" i="28"/>
  <c r="J160" i="28"/>
  <c r="I160" i="28"/>
  <c r="M160" i="28"/>
  <c r="K146" i="28"/>
  <c r="J146" i="28"/>
  <c r="I146" i="28"/>
  <c r="M146" i="28"/>
  <c r="L146" i="28"/>
  <c r="J132" i="28"/>
  <c r="I132" i="28"/>
  <c r="M132" i="28"/>
  <c r="L132" i="28"/>
  <c r="K132" i="28"/>
  <c r="I118" i="28"/>
  <c r="M118" i="28"/>
  <c r="L118" i="28"/>
  <c r="K118" i="28"/>
  <c r="J118" i="28"/>
  <c r="M104" i="28"/>
  <c r="L104" i="28"/>
  <c r="I104" i="28"/>
  <c r="J104" i="28"/>
  <c r="K104" i="28"/>
  <c r="I146" i="41"/>
  <c r="H146" i="41"/>
  <c r="K146" i="41" s="1"/>
  <c r="G146" i="41"/>
  <c r="N16" i="41"/>
  <c r="L16" i="41"/>
  <c r="M16" i="41"/>
  <c r="O146" i="43"/>
  <c r="M146" i="43"/>
  <c r="N146" i="43"/>
  <c r="L146" i="43"/>
  <c r="N57" i="12" l="1"/>
  <c r="M57" i="12"/>
  <c r="L57" i="12"/>
  <c r="I57" i="12"/>
  <c r="J57" i="12"/>
  <c r="K57" i="12"/>
</calcChain>
</file>

<file path=xl/sharedStrings.xml><?xml version="1.0" encoding="utf-8"?>
<sst xmlns="http://schemas.openxmlformats.org/spreadsheetml/2006/main" count="6333" uniqueCount="326">
  <si>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</si>
  <si>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</si>
  <si>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</si>
  <si>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</si>
  <si>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</si>
  <si>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</si>
  <si>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</si>
  <si>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</si>
  <si>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</si>
  <si>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</si>
  <si>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</si>
  <si>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</si>
  <si>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</si>
  <si>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</si>
  <si>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</si>
  <si>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</si>
  <si>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</si>
  <si>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</si>
  <si>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</si>
  <si>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</si>
  <si>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</si>
  <si>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</si>
  <si>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</si>
  <si>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</si>
  <si>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</si>
  <si>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</si>
  <si>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</si>
  <si>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</si>
  <si>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</si>
  <si>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</si>
  <si>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</si>
  <si>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</si>
  <si>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</si>
  <si>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</si>
  <si>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</si>
  <si>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</si>
  <si>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</si>
  <si>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</si>
  <si>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</si>
  <si>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</si>
  <si>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</si>
  <si>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</si>
  <si>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</si>
  <si>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</si>
  <si>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</si>
  <si>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</si>
  <si>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</si>
  <si>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</si>
  <si>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</si>
  <si>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</si>
  <si>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</si>
  <si>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</si>
  <si>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</si>
  <si>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</si>
  <si>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</si>
  <si>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</si>
  <si>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</si>
  <si>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</si>
  <si>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</si>
  <si>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</si>
  <si>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</si>
  <si>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</si>
  <si>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</si>
  <si>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</si>
  <si>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</si>
  <si>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</si>
  <si>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</si>
  <si>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</si>
  <si>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</si>
  <si>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</si>
  <si>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</si>
  <si>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</si>
  <si>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</si>
  <si>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</si>
  <si>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</si>
  <si>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</si>
  <si>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</si>
  <si>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</si>
  <si>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</si>
  <si>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</si>
  <si>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</si>
  <si>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</si>
  <si>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</si>
  <si>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</si>
  <si>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</si>
  <si>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</si>
  <si>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</si>
  <si>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</si>
  <si>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</si>
  <si>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</si>
  <si>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</si>
  <si>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</si>
  <si>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</si>
  <si>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</si>
  <si>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</si>
  <si>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</si>
  <si>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</si>
  <si>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</si>
  <si>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</si>
  <si>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</si>
  <si>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</si>
  <si>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</si>
  <si>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</si>
  <si>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</si>
  <si>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</si>
  <si>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</si>
  <si>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</si>
  <si>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</si>
  <si>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</si>
  <si>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</si>
  <si>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</si>
  <si>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</si>
  <si>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</si>
  <si>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</si>
  <si>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</si>
  <si>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</si>
  <si>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</si>
  <si>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</si>
  <si>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</si>
  <si>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</si>
  <si>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</si>
  <si>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</si>
  <si>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</si>
  <si>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</si>
  <si>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</si>
  <si>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</si>
  <si>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</si>
  <si>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</si>
  <si>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</si>
  <si>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</si>
  <si>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</si>
  <si>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</si>
  <si>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</si>
  <si>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</si>
  <si>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</si>
  <si>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</si>
  <si>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</si>
  <si>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</si>
  <si>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</si>
  <si>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</si>
  <si>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</si>
  <si>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</si>
  <si>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</si>
  <si>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</si>
  <si>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</si>
  <si>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</si>
  <si>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</si>
  <si>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</si>
  <si>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</si>
  <si>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</si>
  <si>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</si>
  <si>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</si>
  <si>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</si>
  <si>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</si>
  <si>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</si>
  <si>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</si>
  <si>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</si>
  <si>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</si>
  <si>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</si>
  <si>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</si>
  <si>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</si>
  <si>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</si>
  <si>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</si>
  <si>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</si>
  <si>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</si>
  <si>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</si>
  <si>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</si>
  <si>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</si>
  <si>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</si>
  <si>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</si>
  <si>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</si>
  <si>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</si>
  <si>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</si>
  <si>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</si>
  <si>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</si>
  <si>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</si>
  <si>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</si>
  <si>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</si>
  <si>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</si>
  <si>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</si>
  <si>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</si>
  <si>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</si>
  <si>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</si>
  <si>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</si>
  <si>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</si>
  <si>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</si>
  <si>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</si>
  <si>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</si>
  <si>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</si>
  <si>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</si>
  <si>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</si>
  <si>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</si>
  <si>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</si>
  <si>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</si>
  <si>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</si>
  <si>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</si>
  <si>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</si>
  <si>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</si>
  <si>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</si>
  <si>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</si>
  <si>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</si>
  <si>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</si>
  <si>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</si>
  <si>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</si>
  <si>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</si>
  <si>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</si>
  <si>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</si>
  <si>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</si>
  <si>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</si>
  <si>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</si>
  <si>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</si>
  <si>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</si>
  <si>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</si>
  <si>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</si>
  <si>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</si>
  <si>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</si>
  <si>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</si>
  <si>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</si>
  <si>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</si>
  <si>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</si>
  <si>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</si>
  <si>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</si>
  <si>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</si>
  <si>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</si>
  <si>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septiembre 2019</t>
  </si>
  <si>
    <t>septiembre 2021</t>
  </si>
  <si>
    <t>septiembre 2022</t>
  </si>
  <si>
    <t>septiembre 2023</t>
  </si>
  <si>
    <t>septiembre 2024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</si>
  <si>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</si>
  <si>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</si>
  <si>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</si>
  <si>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</si>
  <si>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</si>
  <si>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-</t>
  </si>
  <si>
    <t>septiembre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</si>
  <si>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</si>
  <si>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</si>
  <si>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</si>
  <si>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</si>
  <si>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</si>
  <si>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</si>
  <si>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</si>
  <si>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</si>
  <si>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</si>
  <si>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</si>
  <si>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</si>
  <si>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</si>
  <si>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</si>
  <si>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</si>
  <si>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</si>
  <si>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</si>
  <si>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</si>
  <si>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</si>
  <si>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</si>
  <si>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</si>
  <si>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</si>
  <si>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septiembre 2020</t>
  </si>
  <si>
    <t>Viajeros entrados en los establecimientos alojativos de Granadilla de Abona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</si>
  <si>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</si>
  <si>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</si>
  <si>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</si>
  <si>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</si>
  <si>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</si>
  <si>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</si>
  <si>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</si>
  <si>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</si>
  <si>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septiembre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</si>
  <si>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</si>
  <si>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</si>
  <si>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</si>
  <si>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</si>
  <si>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</si>
  <si>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</si>
  <si>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</si>
  <si>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</si>
  <si>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</si>
  <si>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</si>
  <si>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</si>
  <si>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</si>
  <si>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</si>
  <si>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</si>
  <si>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</si>
  <si>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</si>
  <si>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</si>
  <si>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</si>
  <si>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</si>
  <si>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Pernoctaciones realizadas por los turistas en los hoteles de 4 y 5 estrellas de Granadilla de Abona</t>
  </si>
  <si>
    <t>Pernoctaciones realizadas por los turistas en los hoteles de 1, 2, 3 estrellas de Granadilla de Abona</t>
  </si>
  <si>
    <t>Pernoctaciones realizadas por los turistas en los apartamentos de Granadilla de Abona</t>
  </si>
  <si>
    <t>septiembre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</si>
  <si>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</si>
  <si>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</si>
  <si>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</si>
  <si>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</si>
  <si>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</si>
  <si>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</si>
  <si>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</si>
  <si>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</si>
  <si>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</si>
  <si>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</si>
  <si>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</si>
  <si>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</si>
  <si>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</si>
  <si>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</si>
  <si>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</si>
  <si>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</si>
  <si>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</si>
  <si>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</si>
  <si>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</si>
  <si>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</si>
  <si>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</si>
  <si>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</si>
  <si>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</si>
  <si>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</si>
  <si>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</si>
  <si>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</si>
  <si>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</si>
  <si>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</si>
  <si>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</si>
  <si>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</si>
  <si>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dif 24/23</t>
  </si>
  <si>
    <t>dif 24/19</t>
  </si>
  <si>
    <t>def 24/23</t>
  </si>
  <si>
    <t>def 24/19</t>
  </si>
  <si>
    <t>var 24/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</si>
</sst>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49DD98E-3F0E-407D-8C77-12BEBECB3FA1}"/>
    <cellStyle name="Normal 2 6" xfId="3" xr:uid="{423FF2C5-68E7-40FD-8B84-97B8D8F57662}"/>
    <cellStyle name="Porcentaje" xfId="1" builtinId="5"/>
  </cellStyles>
  <dxfs count="0"/>
  <tableStyles count="1" defaultTableStyle="TableStyleMedium2" defaultPivotStyle="PivotStyleLight16">
    <tableStyle name="Invisible" pivot="0" table="0" count="0" xr9:uid="{076B7A84-020D-4092-91D0-6B9A835FC79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7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9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1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50-4205-87FD-339579AFC6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0-4205-87FD-339579AFC617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0-4205-87FD-339579AFC61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0-4205-87FD-339579AFC61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50-4205-87FD-339579AFC6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50-4205-87FD-339579AFC61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50-4205-87FD-339579AFC6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50-4205-87FD-339579AFC6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12">
                  <c:v>32035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50-4205-87FD-339579AF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50-4205-87FD-339579AFC6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50-4205-87FD-339579AFC6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50-4205-87FD-339579AFC6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50-4205-87FD-339579AFC6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0-4205-87FD-339579AFC6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0-4205-87FD-339579AFC6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50-4205-87FD-339579AFC6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50-4205-87FD-339579AFC6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50-4205-87FD-339579AFC6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50-4205-87FD-339579AFC6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50-4205-87FD-339579AFC6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50-4205-87FD-339579AFC6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50-4205-87FD-339579AFC61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-0.13559093362115493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50-4205-87FD-339579AFC617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-4.0293588975434447E-2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50-4205-87FD-339579AF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8-4733-8948-37488DD535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8-4733-8948-37488DD53513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8-4733-8948-37488DD5351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28-4733-8948-37488DD5351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28-4733-8948-37488DD535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8-4733-8948-37488DD5351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28-4733-8948-37488DD535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28-4733-8948-37488DD535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12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28-4733-8948-37488DD5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28-4733-8948-37488DD535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8-4733-8948-37488DD535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8-4733-8948-37488DD535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8-4733-8948-37488DD535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8-4733-8948-37488DD535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8-4733-8948-37488DD535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8-4733-8948-37488DD535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8-4733-8948-37488DD535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8-4733-8948-37488DD535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8-4733-8948-37488DD535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8-4733-8948-37488DD535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8-4733-8948-37488DD535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8-4733-8948-37488DD5351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5">
                  <c:v>-0.56666666666666665</c:v>
                </c:pt>
                <c:pt idx="6">
                  <c:v>5.1282051282051322E-2</c:v>
                </c:pt>
                <c:pt idx="7">
                  <c:v>3.12</c:v>
                </c:pt>
                <c:pt idx="8">
                  <c:v>1.1388888888888888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0.67245119305856837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28-4733-8948-37488DD53513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5">
                  <c:v>-0.65789473684210531</c:v>
                </c:pt>
                <c:pt idx="6">
                  <c:v>-4.6511627906976716E-2</c:v>
                </c:pt>
                <c:pt idx="7">
                  <c:v>0.609375</c:v>
                </c:pt>
                <c:pt idx="8">
                  <c:v>0.97435897435897445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0.32474226804123707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28-4733-8948-37488DD5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1-456B-AFC4-428EC7A66C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1-456B-AFC4-428EC7A66C83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31-456B-AFC4-428EC7A66C83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31-456B-AFC4-428EC7A66C83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31-456B-AFC4-428EC7A66C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31-456B-AFC4-428EC7A66C83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31-456B-AFC4-428EC7A66C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31-456B-AFC4-428EC7A66C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12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31-456B-AFC4-428EC7A6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31-456B-AFC4-428EC7A66C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31-456B-AFC4-428EC7A66C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31-456B-AFC4-428EC7A66C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31-456B-AFC4-428EC7A66C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31-456B-AFC4-428EC7A66C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31-456B-AFC4-428EC7A66C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31-456B-AFC4-428EC7A66C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31-456B-AFC4-428EC7A66C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31-456B-AFC4-428EC7A66C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31-456B-AFC4-428EC7A66C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31-456B-AFC4-428EC7A66C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31-456B-AFC4-428EC7A66C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31-456B-AFC4-428EC7A66C8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6.9767441860465018E-2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31-456B-AFC4-428EC7A66C83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-7.3260073260073222E-2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31-456B-AFC4-428EC7A6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4-470C-9068-1C61D744A5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4-470C-9068-1C61D744A541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4-470C-9068-1C61D744A54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4-470C-9068-1C61D744A54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4-470C-9068-1C61D744A5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C4-470C-9068-1C61D744A54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C4-470C-9068-1C61D744A5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C4-470C-9068-1C61D744A5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C4-470C-9068-1C61D744A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C4-470C-9068-1C61D744A5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C4-470C-9068-1C61D744A5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C4-470C-9068-1C61D744A5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C4-470C-9068-1C61D744A5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C4-470C-9068-1C61D744A5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C4-470C-9068-1C61D744A5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C4-470C-9068-1C61D744A5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C4-470C-9068-1C61D744A5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C4-470C-9068-1C61D744A5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C4-470C-9068-1C61D744A5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C4-470C-9068-1C61D744A5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C4-470C-9068-1C61D744A5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C4-470C-9068-1C61D744A54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0.60000000000000009</c:v>
                </c:pt>
                <c:pt idx="8">
                  <c:v>-0.33333333333333337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-0.42514970059880242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C4-470C-9068-1C61D744A541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5">
                  <c:v>-1</c:v>
                </c:pt>
                <c:pt idx="6">
                  <c:v>0.5</c:v>
                </c:pt>
                <c:pt idx="7">
                  <c:v>-0.33333333333333337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-0.47252747252747251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C4-470C-9068-1C61D744A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2-4D39-9FCF-35D53B9BC0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2-4D39-9FCF-35D53B9BC00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12-4D39-9FCF-35D53B9BC00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2-4D39-9FCF-35D53B9BC00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12-4D39-9FCF-35D53B9BC0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12-4D39-9FCF-35D53B9BC00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12-4D39-9FCF-35D53B9BC0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12-4D39-9FCF-35D53B9BC0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1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12-4D39-9FCF-35D53B9B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2-4D39-9FCF-35D53B9BC0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12-4D39-9FCF-35D53B9BC0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2-4D39-9FCF-35D53B9BC0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2-4D39-9FCF-35D53B9BC0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2-4D39-9FCF-35D53B9BC0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2-4D39-9FCF-35D53B9BC0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12-4D39-9FCF-35D53B9BC0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12-4D39-9FCF-35D53B9BC0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2-4D39-9FCF-35D53B9BC0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2-4D39-9FCF-35D53B9BC0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12-4D39-9FCF-35D53B9BC0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12-4D39-9FCF-35D53B9BC0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12-4D39-9FCF-35D53B9BC00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12-4D39-9FCF-35D53B9BC00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5">
                  <c:v>-0.94444444444444442</c:v>
                </c:pt>
                <c:pt idx="6">
                  <c:v>-1</c:v>
                </c:pt>
                <c:pt idx="7">
                  <c:v>-0.45454545454545459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-0.69636963696369636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12-4D39-9FCF-35D53B9B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C-477B-8798-857874CCAC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C-477B-8798-857874CCAC0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EC-477B-8798-857874CCAC0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C-477B-8798-857874CCAC0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C-477B-8798-857874CCAC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EC-477B-8798-857874CCAC0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EC-477B-8798-857874CCAC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EC-477B-8798-857874CCAC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12">
                  <c:v>32035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EC-477B-8798-857874CCA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EC-477B-8798-857874CCAC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EC-477B-8798-857874CCAC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EC-477B-8798-857874CCAC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C-477B-8798-857874CCAC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C-477B-8798-857874CCAC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C-477B-8798-857874CCAC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C-477B-8798-857874CCAC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C-477B-8798-857874CCAC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C-477B-8798-857874CCAC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C-477B-8798-857874CCAC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EC-477B-8798-857874CCAC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EC-477B-8798-857874CCAC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EC-477B-8798-857874CCAC0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-0.13559093362115493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EC-477B-8798-857874CCAC0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-4.0293588975434447E-2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EC-477B-8798-857874CCA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61-4C15-A930-8FB5A46A3E7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1-4C15-A930-8FB5A46A3E73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61-4C15-A930-8FB5A46A3E7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1-4C15-A930-8FB5A46A3E7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61-4C15-A930-8FB5A46A3E7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61-4C15-A930-8FB5A46A3E7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61-4C15-A930-8FB5A46A3E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61-4C15-A930-8FB5A46A3E7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12">
                  <c:v>31559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61-4C15-A930-8FB5A46A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61-4C15-A930-8FB5A46A3E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1-4C15-A930-8FB5A46A3E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1-4C15-A930-8FB5A46A3E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1-4C15-A930-8FB5A46A3E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1-4C15-A930-8FB5A46A3E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61-4C15-A930-8FB5A46A3E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61-4C15-A930-8FB5A46A3E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61-4C15-A930-8FB5A46A3E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61-4C15-A930-8FB5A46A3E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61-4C15-A930-8FB5A46A3E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61-4C15-A930-8FB5A46A3E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61-4C15-A930-8FB5A46A3E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61-4C15-A930-8FB5A46A3E7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5">
                  <c:v>-0.22104566512243551</c:v>
                </c:pt>
                <c:pt idx="6">
                  <c:v>-0.1110307414104883</c:v>
                </c:pt>
                <c:pt idx="7">
                  <c:v>2.1430926475436873E-2</c:v>
                </c:pt>
                <c:pt idx="8">
                  <c:v>-0.16553226245575825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-0.13763799322330306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61-4C15-A930-8FB5A46A3E73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5">
                  <c:v>-0.1661353170386114</c:v>
                </c:pt>
                <c:pt idx="6">
                  <c:v>5.1325919589392699E-2</c:v>
                </c:pt>
                <c:pt idx="7">
                  <c:v>-3.0663329161451869E-2</c:v>
                </c:pt>
                <c:pt idx="8">
                  <c:v>4.039375424304148E-2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8.6929567763044613E-2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61-4C15-A930-8FB5A46A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7-43E0-8ED5-4115BAFE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7-43E0-8ED5-4115BAFE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1-44C4-A350-DA501B84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1-44C4-A350-DA501B84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6-41D8-BB30-F8C1CF7C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6-41D8-BB30-F8C1CF7C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9-49EB-B345-71C428FA653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9-49EB-B345-71C428FA65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69-49EB-B345-71C428FA65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69-49EB-B345-71C428FA65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69-49EB-B345-71C428FA65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69-49EB-B345-71C428FA653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69-49EB-B345-71C428FA65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69-49EB-B345-71C428FA65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69-49EB-B345-71C428FA653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483411265899454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9-49EB-B345-71C428FA6531}"/>
                </c:ext>
              </c:extLst>
            </c:dLbl>
            <c:dLbl>
              <c:idx val="1"/>
              <c:layout>
                <c:manualLayout>
                  <c:x val="-6.2897073420679376E-3"/>
                  <c:y val="-0.239248760571595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9-49EB-B345-71C428FA6531}"/>
                </c:ext>
              </c:extLst>
            </c:dLbl>
            <c:dLbl>
              <c:idx val="2"/>
              <c:layout>
                <c:manualLayout>
                  <c:x val="-6.2908954991125953E-3"/>
                  <c:y val="-0.333474751553491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9-49EB-B345-71C428FA6531}"/>
                </c:ext>
              </c:extLst>
            </c:dLbl>
            <c:dLbl>
              <c:idx val="3"/>
              <c:layout>
                <c:manualLayout>
                  <c:x val="-3.7759630879211459E-3"/>
                  <c:y val="0.248500706642438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9-49EB-B345-71C428FA6531}"/>
                </c:ext>
              </c:extLst>
            </c:dLbl>
            <c:dLbl>
              <c:idx val="4"/>
              <c:layout>
                <c:manualLayout>
                  <c:x val="-6.2897073420679376E-3"/>
                  <c:y val="0.223404894900957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69-49EB-B345-71C428FA653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9-49EB-B345-71C428FA6531}"/>
                </c:ext>
              </c:extLst>
            </c:dLbl>
            <c:dLbl>
              <c:idx val="6"/>
              <c:layout>
                <c:manualLayout>
                  <c:x val="-5.0322411364722135E-3"/>
                  <c:y val="0.16906350808713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69-49EB-B345-71C428FA6531}"/>
                </c:ext>
              </c:extLst>
            </c:dLbl>
            <c:dLbl>
              <c:idx val="7"/>
              <c:layout>
                <c:manualLayout>
                  <c:x val="-2.5845386113910527E-3"/>
                  <c:y val="-7.23958992305449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9-49EB-B345-71C428FA6531}"/>
                </c:ext>
              </c:extLst>
            </c:dLbl>
            <c:dLbl>
              <c:idx val="8"/>
              <c:layout>
                <c:manualLayout>
                  <c:x val="-5.0334292935168704E-3"/>
                  <c:y val="-6.89792493886982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9-49EB-B345-71C428FA6531}"/>
                </c:ext>
              </c:extLst>
            </c:dLbl>
            <c:dLbl>
              <c:idx val="9"/>
              <c:layout>
                <c:manualLayout>
                  <c:x val="-3.708634188724079E-3"/>
                  <c:y val="-7.12202256769186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9-49EB-B345-71C428FA6531}"/>
                </c:ext>
              </c:extLst>
            </c:dLbl>
            <c:dLbl>
              <c:idx val="10"/>
              <c:layout>
                <c:manualLayout>
                  <c:x val="-6.4241671142883311E-3"/>
                  <c:y val="-0.180564147430289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9-49EB-B345-71C428FA653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69-49EB-B345-71C428FA653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269-49EB-B345-71C428FA65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269-49EB-B345-71C428FA65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269-49EB-B345-71C428FA65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269-49EB-B345-71C428FA65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269-49EB-B345-71C428FA65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269-49EB-B345-71C428FA65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269-49EB-B345-71C428FA653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69-49EB-B345-71C428FA653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69-49EB-B345-71C428FA653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69-49EB-B345-71C428FA653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69-49EB-B345-71C428FA653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69-49EB-B345-71C428FA653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69-49EB-B345-71C428FA653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69-49EB-B345-71C428FA653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69-49EB-B345-71C428FA653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69-49EB-B345-71C428FA653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69-49EB-B345-71C428FA653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69-49EB-B345-71C428FA653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269-49EB-B345-71C428FA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F2-47A6-8FE4-B8EB08D79A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2-47A6-8FE4-B8EB08D79AA8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F2-47A6-8FE4-B8EB08D79AA8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2-47A6-8FE4-B8EB08D79AA8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F2-47A6-8FE4-B8EB08D79A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F2-47A6-8FE4-B8EB08D79AA8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F2-47A6-8FE4-B8EB08D79A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F2-47A6-8FE4-B8EB08D79A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12">
                  <c:v>8742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F2-47A6-8FE4-B8EB08D79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F2-47A6-8FE4-B8EB08D79A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F2-47A6-8FE4-B8EB08D79A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F2-47A6-8FE4-B8EB08D79A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F2-47A6-8FE4-B8EB08D79A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F2-47A6-8FE4-B8EB08D79A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F2-47A6-8FE4-B8EB08D79A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F2-47A6-8FE4-B8EB08D79A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F2-47A6-8FE4-B8EB08D79A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F2-47A6-8FE4-B8EB08D79A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F2-47A6-8FE4-B8EB08D79A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F2-47A6-8FE4-B8EB08D79A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F2-47A6-8FE4-B8EB08D79A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F2-47A6-8FE4-B8EB08D79AA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5">
                  <c:v>-0.55448275862068963</c:v>
                </c:pt>
                <c:pt idx="6">
                  <c:v>-0.33108108108108103</c:v>
                </c:pt>
                <c:pt idx="7">
                  <c:v>-0.49105058365758758</c:v>
                </c:pt>
                <c:pt idx="8">
                  <c:v>-0.49042367962855482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-0.46711368485217919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F2-47A6-8FE4-B8EB08D79AA8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5">
                  <c:v>-0.28301886792452835</c:v>
                </c:pt>
                <c:pt idx="6">
                  <c:v>-0.15304182509505704</c:v>
                </c:pt>
                <c:pt idx="7">
                  <c:v>-0.50974512743628186</c:v>
                </c:pt>
                <c:pt idx="8">
                  <c:v>-0.18097014925373134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2.9681978798586472E-2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F2-47A6-8FE4-B8EB08D79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C-4C1D-AB1A-D793A51F5CC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FC-4C1D-AB1A-D793A51F5C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FC-4C1D-AB1A-D793A51F5C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FC-4C1D-AB1A-D793A51F5C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FC-4C1D-AB1A-D793A51F5C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FC-4C1D-AB1A-D793A51F5C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FC-4C1D-AB1A-D793A51F5C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FC-4C1D-AB1A-D793A51F5C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3471</c:v>
                </c:pt>
                <c:pt idx="1">
                  <c:v>908</c:v>
                </c:pt>
                <c:pt idx="2">
                  <c:v>2563</c:v>
                </c:pt>
                <c:pt idx="3">
                  <c:v>1013</c:v>
                </c:pt>
                <c:pt idx="4">
                  <c:v>401</c:v>
                </c:pt>
                <c:pt idx="5">
                  <c:v>210</c:v>
                </c:pt>
                <c:pt idx="6">
                  <c:v>88</c:v>
                </c:pt>
                <c:pt idx="7">
                  <c:v>70</c:v>
                </c:pt>
                <c:pt idx="8">
                  <c:v>4</c:v>
                </c:pt>
                <c:pt idx="9">
                  <c:v>4</c:v>
                </c:pt>
                <c:pt idx="10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FC-4C1D-AB1A-D793A51F5CCE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3453478089674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C-4C1D-AB1A-D793A51F5CCE}"/>
                </c:ext>
              </c:extLst>
            </c:dLbl>
            <c:dLbl>
              <c:idx val="1"/>
              <c:layout>
                <c:manualLayout>
                  <c:x val="-7.8209794181455482E-3"/>
                  <c:y val="0.2967886532980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C-4C1D-AB1A-D793A51F5CCE}"/>
                </c:ext>
              </c:extLst>
            </c:dLbl>
            <c:dLbl>
              <c:idx val="2"/>
              <c:layout>
                <c:manualLayout>
                  <c:x val="-6.4277317363969121E-3"/>
                  <c:y val="-0.422613338746190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C-4C1D-AB1A-D793A51F5CCE}"/>
                </c:ext>
              </c:extLst>
            </c:dLbl>
            <c:dLbl>
              <c:idx val="3"/>
              <c:layout>
                <c:manualLayout>
                  <c:x val="-5.1018234892476148E-3"/>
                  <c:y val="-0.21701197124795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FC-4C1D-AB1A-D793A51F5CCE}"/>
                </c:ext>
              </c:extLst>
            </c:dLbl>
            <c:dLbl>
              <c:idx val="4"/>
              <c:layout>
                <c:manualLayout>
                  <c:x val="-3.8432546766975838E-3"/>
                  <c:y val="0.205923319735409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FC-4C1D-AB1A-D793A51F5CCE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FC-4C1D-AB1A-D793A51F5CCE}"/>
                </c:ext>
              </c:extLst>
            </c:dLbl>
            <c:dLbl>
              <c:idx val="6"/>
              <c:layout>
                <c:manualLayout>
                  <c:x val="-6.4950711709962266E-3"/>
                  <c:y val="-7.00545890410315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FC-4C1D-AB1A-D793A51F5CCE}"/>
                </c:ext>
              </c:extLst>
            </c:dLbl>
            <c:dLbl>
              <c:idx val="7"/>
              <c:layout>
                <c:manualLayout>
                  <c:x val="-2.5845814619234646E-3"/>
                  <c:y val="-7.25208221152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FC-4C1D-AB1A-D793A51F5CCE}"/>
                </c:ext>
              </c:extLst>
            </c:dLbl>
            <c:dLbl>
              <c:idx val="8"/>
              <c:layout>
                <c:manualLayout>
                  <c:x val="-5.1018234892476148E-3"/>
                  <c:y val="0.154943226081702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FC-4C1D-AB1A-D793A51F5CCE}"/>
                </c:ext>
              </c:extLst>
            </c:dLbl>
            <c:dLbl>
              <c:idx val="9"/>
              <c:layout>
                <c:manualLayout>
                  <c:x val="-5.0345884568724856E-3"/>
                  <c:y val="-4.81221802161947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FC-4C1D-AB1A-D793A51F5CCE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FC-4C1D-AB1A-D793A51F5CC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-0.13721103653989564</c:v>
                </c:pt>
                <c:pt idx="1">
                  <c:v>-0.48321001707455891</c:v>
                </c:pt>
                <c:pt idx="2">
                  <c:v>0.13106796116504849</c:v>
                </c:pt>
                <c:pt idx="3">
                  <c:v>7.7659574468085024E-2</c:v>
                </c:pt>
                <c:pt idx="4">
                  <c:v>-7.4257425742574323E-3</c:v>
                </c:pt>
                <c:pt idx="5">
                  <c:v>0.18644067796610164</c:v>
                </c:pt>
                <c:pt idx="6">
                  <c:v>1.4444444444444446</c:v>
                </c:pt>
                <c:pt idx="7">
                  <c:v>2.8888888888888888</c:v>
                </c:pt>
                <c:pt idx="8">
                  <c:v>-0.4285714285714286</c:v>
                </c:pt>
                <c:pt idx="9">
                  <c:v>0</c:v>
                </c:pt>
                <c:pt idx="10">
                  <c:v>0.13011695906432741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FC-4C1D-AB1A-D793A51F5C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BFC-4C1D-AB1A-D793A51F5C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BFC-4C1D-AB1A-D793A51F5C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BFC-4C1D-AB1A-D793A51F5C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BFC-4C1D-AB1A-D793A51F5C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BFC-4C1D-AB1A-D793A51F5C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BFC-4C1D-AB1A-D793A51F5C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BFC-4C1D-AB1A-D793A51F5CCE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FC-4C1D-AB1A-D793A51F5CCE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FC-4C1D-AB1A-D793A51F5CCE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FC-4C1D-AB1A-D793A51F5CCE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FC-4C1D-AB1A-D793A51F5CCE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FC-4C1D-AB1A-D793A51F5CCE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FC-4C1D-AB1A-D793A51F5CCE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FC-4C1D-AB1A-D793A51F5CC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FC-4C1D-AB1A-D793A51F5CCE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FC-4C1D-AB1A-D793A51F5CCE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FC-4C1D-AB1A-D793A51F5CCE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FC-4C1D-AB1A-D793A51F5CC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0.26159608182080091</c:v>
                </c:pt>
                <c:pt idx="2">
                  <c:v>0.73840391817919904</c:v>
                </c:pt>
                <c:pt idx="3">
                  <c:v>0.29184673004897727</c:v>
                </c:pt>
                <c:pt idx="4">
                  <c:v>0.11552866609046385</c:v>
                </c:pt>
                <c:pt idx="5">
                  <c:v>6.0501296456352639E-2</c:v>
                </c:pt>
                <c:pt idx="6">
                  <c:v>2.5352924229328725E-2</c:v>
                </c:pt>
                <c:pt idx="7">
                  <c:v>2.0167098818784212E-2</c:v>
                </c:pt>
                <c:pt idx="8">
                  <c:v>1.1524056467876692E-3</c:v>
                </c:pt>
                <c:pt idx="9">
                  <c:v>1.1524056467876692E-3</c:v>
                </c:pt>
                <c:pt idx="10">
                  <c:v>0.22270239124171709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BFC-4C1D-AB1A-D793A51F5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99-4A12-AAE8-D6A5BEA9E09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99-4A12-AAE8-D6A5BEA9E0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99-4A12-AAE8-D6A5BEA9E0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99-4A12-AAE8-D6A5BEA9E0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99-4A12-AAE8-D6A5BEA9E0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99-4A12-AAE8-D6A5BEA9E0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99-4A12-AAE8-D6A5BEA9E0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99-4A12-AAE8-D6A5BEA9E0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32035</c:v>
                </c:pt>
                <c:pt idx="1">
                  <c:v>8742</c:v>
                </c:pt>
                <c:pt idx="2">
                  <c:v>23293</c:v>
                </c:pt>
                <c:pt idx="3">
                  <c:v>8218</c:v>
                </c:pt>
                <c:pt idx="4">
                  <c:v>4513</c:v>
                </c:pt>
                <c:pt idx="5">
                  <c:v>1721</c:v>
                </c:pt>
                <c:pt idx="6">
                  <c:v>771</c:v>
                </c:pt>
                <c:pt idx="7">
                  <c:v>506</c:v>
                </c:pt>
                <c:pt idx="8">
                  <c:v>96</c:v>
                </c:pt>
                <c:pt idx="9">
                  <c:v>92</c:v>
                </c:pt>
                <c:pt idx="10">
                  <c:v>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9-4A12-AAE8-D6A5BEA9E09B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622561841423957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9-4A12-AAE8-D6A5BEA9E09B}"/>
                </c:ext>
              </c:extLst>
            </c:dLbl>
            <c:dLbl>
              <c:idx val="1"/>
              <c:layout>
                <c:manualLayout>
                  <c:x val="-2.517346429548335E-3"/>
                  <c:y val="0.30510584673156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9-4A12-AAE8-D6A5BEA9E09B}"/>
                </c:ext>
              </c:extLst>
            </c:dLbl>
            <c:dLbl>
              <c:idx val="2"/>
              <c:layout>
                <c:manualLayout>
                  <c:x val="-6.4277317363969121E-3"/>
                  <c:y val="-0.417839499385885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9-4A12-AAE8-D6A5BEA9E09B}"/>
                </c:ext>
              </c:extLst>
            </c:dLbl>
            <c:dLbl>
              <c:idx val="3"/>
              <c:layout>
                <c:manualLayout>
                  <c:x val="-3.7759152420983179E-3"/>
                  <c:y val="-0.20030353348688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99-4A12-AAE8-D6A5BEA9E09B}"/>
                </c:ext>
              </c:extLst>
            </c:dLbl>
            <c:dLbl>
              <c:idx val="4"/>
              <c:layout>
                <c:manualLayout>
                  <c:x val="-2.517346429548335E-3"/>
                  <c:y val="-0.14517978485771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99-4A12-AAE8-D6A5BEA9E09B}"/>
                </c:ext>
              </c:extLst>
            </c:dLbl>
            <c:dLbl>
              <c:idx val="5"/>
              <c:layout>
                <c:manualLayout>
                  <c:x val="-3.977724741447892E-3"/>
                  <c:y val="0.218468180199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9-4A12-AAE8-D6A5BEA9E09B}"/>
                </c:ext>
              </c:extLst>
            </c:dLbl>
            <c:dLbl>
              <c:idx val="6"/>
              <c:layout>
                <c:manualLayout>
                  <c:x val="-5.1691629238469292E-3"/>
                  <c:y val="-7.48284284013370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99-4A12-AAE8-D6A5BEA9E09B}"/>
                </c:ext>
              </c:extLst>
            </c:dLbl>
            <c:dLbl>
              <c:idx val="7"/>
              <c:layout>
                <c:manualLayout>
                  <c:x val="-3.9104897090727619E-3"/>
                  <c:y val="-7.25208221152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99-4A12-AAE8-D6A5BEA9E09B}"/>
                </c:ext>
              </c:extLst>
            </c:dLbl>
            <c:dLbl>
              <c:idx val="8"/>
              <c:layout>
                <c:manualLayout>
                  <c:x val="-3.7759152420983179E-3"/>
                  <c:y val="0.16687782448246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99-4A12-AAE8-D6A5BEA9E09B}"/>
                </c:ext>
              </c:extLst>
            </c:dLbl>
            <c:dLbl>
              <c:idx val="9"/>
              <c:layout>
                <c:manualLayout>
                  <c:x val="-7.6864049511710794E-3"/>
                  <c:y val="0.164313859263832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99-4A12-AAE8-D6A5BEA9E09B}"/>
                </c:ext>
              </c:extLst>
            </c:dLbl>
            <c:dLbl>
              <c:idx val="10"/>
              <c:layout>
                <c:manualLayout>
                  <c:x val="-3.9777247414480863E-3"/>
                  <c:y val="-0.18914233465177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99-4A12-AAE8-D6A5BEA9E09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-0.13559093362115493</c:v>
                </c:pt>
                <c:pt idx="1">
                  <c:v>-0.46711368485217919</c:v>
                </c:pt>
                <c:pt idx="2">
                  <c:v>0.12771725974340353</c:v>
                </c:pt>
                <c:pt idx="3">
                  <c:v>0.23005538093099842</c:v>
                </c:pt>
                <c:pt idx="4">
                  <c:v>0.26520885898514157</c:v>
                </c:pt>
                <c:pt idx="5">
                  <c:v>-0.18203422053231944</c:v>
                </c:pt>
                <c:pt idx="6">
                  <c:v>0.67245119305856837</c:v>
                </c:pt>
                <c:pt idx="7">
                  <c:v>6.9767441860465018E-2</c:v>
                </c:pt>
                <c:pt idx="8">
                  <c:v>-0.42514970059880242</c:v>
                </c:pt>
                <c:pt idx="9">
                  <c:v>-0.34285714285714286</c:v>
                </c:pt>
                <c:pt idx="10">
                  <c:v>4.4463324837156648E-2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99-4A12-AAE8-D6A5BEA9E09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799-4A12-AAE8-D6A5BEA9E0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799-4A12-AAE8-D6A5BEA9E0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799-4A12-AAE8-D6A5BEA9E0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799-4A12-AAE8-D6A5BEA9E0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799-4A12-AAE8-D6A5BEA9E0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799-4A12-AAE8-D6A5BEA9E0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799-4A12-AAE8-D6A5BEA9E09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99-4A12-AAE8-D6A5BEA9E09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99-4A12-AAE8-D6A5BEA9E09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99-4A12-AAE8-D6A5BEA9E09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99-4A12-AAE8-D6A5BEA9E09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99-4A12-AAE8-D6A5BEA9E09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99-4A12-AAE8-D6A5BEA9E09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99-4A12-AAE8-D6A5BEA9E09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99-4A12-AAE8-D6A5BEA9E09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99-4A12-AAE8-D6A5BEA9E09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99-4A12-AAE8-D6A5BEA9E09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99-4A12-AAE8-D6A5BEA9E09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0.27288902762603401</c:v>
                </c:pt>
                <c:pt idx="2">
                  <c:v>0.72711097237396594</c:v>
                </c:pt>
                <c:pt idx="3">
                  <c:v>0.25653191821445293</c:v>
                </c:pt>
                <c:pt idx="4">
                  <c:v>0.14087716560012487</c:v>
                </c:pt>
                <c:pt idx="5">
                  <c:v>5.3722491025440924E-2</c:v>
                </c:pt>
                <c:pt idx="6">
                  <c:v>2.406742625253629E-2</c:v>
                </c:pt>
                <c:pt idx="7">
                  <c:v>1.579522397377868E-2</c:v>
                </c:pt>
                <c:pt idx="8">
                  <c:v>2.9967223349461527E-3</c:v>
                </c:pt>
                <c:pt idx="9">
                  <c:v>2.8718589043233963E-3</c:v>
                </c:pt>
                <c:pt idx="10">
                  <c:v>0.23024816606836274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799-4A12-AAE8-D6A5BEA9E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C-4AC6-A4E5-31B36E91DB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8C-4AC6-A4E5-31B36E91DB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8C-4AC6-A4E5-31B36E91DB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8C-4AC6-A4E5-31B36E91DB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8C-4AC6-A4E5-31B36E91DB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8C-4AC6-A4E5-31B36E91DB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8C-4AC6-A4E5-31B36E91DB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88C-4AC6-A4E5-31B36E91DB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31559</c:v>
                </c:pt>
                <c:pt idx="1">
                  <c:v>8595</c:v>
                </c:pt>
                <c:pt idx="2">
                  <c:v>22964</c:v>
                </c:pt>
                <c:pt idx="3">
                  <c:v>8156</c:v>
                </c:pt>
                <c:pt idx="4">
                  <c:v>4392</c:v>
                </c:pt>
                <c:pt idx="5">
                  <c:v>1710</c:v>
                </c:pt>
                <c:pt idx="6">
                  <c:v>756</c:v>
                </c:pt>
                <c:pt idx="7">
                  <c:v>502</c:v>
                </c:pt>
                <c:pt idx="8">
                  <c:v>96</c:v>
                </c:pt>
                <c:pt idx="9">
                  <c:v>90</c:v>
                </c:pt>
                <c:pt idx="10">
                  <c:v>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C-4AC6-A4E5-31B36E91DBC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61301435064977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8C-4AC6-A4E5-31B36E91DBCC}"/>
                </c:ext>
              </c:extLst>
            </c:dLbl>
            <c:dLbl>
              <c:idx val="1"/>
              <c:layout>
                <c:manualLayout>
                  <c:x val="-5.1691629238469535E-3"/>
                  <c:y val="0.31226660577202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8C-4AC6-A4E5-31B36E91DBCC}"/>
                </c:ext>
              </c:extLst>
            </c:dLbl>
            <c:dLbl>
              <c:idx val="2"/>
              <c:layout>
                <c:manualLayout>
                  <c:x val="-3.7759152420983179E-3"/>
                  <c:y val="-0.40351798130496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8C-4AC6-A4E5-31B36E91DBCC}"/>
                </c:ext>
              </c:extLst>
            </c:dLbl>
            <c:dLbl>
              <c:idx val="3"/>
              <c:layout>
                <c:manualLayout>
                  <c:x val="-7.7536399835462094E-3"/>
                  <c:y val="-0.1979166138067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8C-4AC6-A4E5-31B36E91DBC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8C-4AC6-A4E5-31B36E91DBCC}"/>
                </c:ext>
              </c:extLst>
            </c:dLbl>
            <c:dLbl>
              <c:idx val="5"/>
              <c:layout>
                <c:manualLayout>
                  <c:x val="-7.955449482895784E-3"/>
                  <c:y val="0.22562893923973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8C-4AC6-A4E5-31B36E91DBCC}"/>
                </c:ext>
              </c:extLst>
            </c:dLbl>
            <c:dLbl>
              <c:idx val="6"/>
              <c:layout>
                <c:manualLayout>
                  <c:x val="-3.8432546766976323E-3"/>
                  <c:y val="-8.19891874417953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8C-4AC6-A4E5-31B36E91DBCC}"/>
                </c:ext>
              </c:extLst>
            </c:dLbl>
            <c:dLbl>
              <c:idx val="7"/>
              <c:layout>
                <c:manualLayout>
                  <c:x val="-5.2363979562220593E-3"/>
                  <c:y val="-8.20685008358917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8C-4AC6-A4E5-31B36E91DBCC}"/>
                </c:ext>
              </c:extLst>
            </c:dLbl>
            <c:dLbl>
              <c:idx val="8"/>
              <c:layout>
                <c:manualLayout>
                  <c:x val="-3.7759152420983179E-3"/>
                  <c:y val="0.16926474416261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8C-4AC6-A4E5-31B36E91DBCC}"/>
                </c:ext>
              </c:extLst>
            </c:dLbl>
            <c:dLbl>
              <c:idx val="9"/>
              <c:layout>
                <c:manualLayout>
                  <c:x val="-3.7086802097230907E-3"/>
                  <c:y val="0.16431385926383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8C-4AC6-A4E5-31B36E91DBC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8C-4AC6-A4E5-31B36E91DBC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-0.13763799322330306</c:v>
                </c:pt>
                <c:pt idx="1">
                  <c:v>-0.47091412742382266</c:v>
                </c:pt>
                <c:pt idx="2">
                  <c:v>0.12839663898579912</c:v>
                </c:pt>
                <c:pt idx="3">
                  <c:v>0.22775854282703589</c:v>
                </c:pt>
                <c:pt idx="4">
                  <c:v>0.26206896551724146</c:v>
                </c:pt>
                <c:pt idx="5">
                  <c:v>-0.17590361445783131</c:v>
                </c:pt>
                <c:pt idx="6">
                  <c:v>0.70654627539503378</c:v>
                </c:pt>
                <c:pt idx="7">
                  <c:v>0.12304250559284124</c:v>
                </c:pt>
                <c:pt idx="8">
                  <c:v>-0.41818181818181821</c:v>
                </c:pt>
                <c:pt idx="9">
                  <c:v>-0.3571428571428571</c:v>
                </c:pt>
                <c:pt idx="10">
                  <c:v>4.3690715722908946E-2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8C-4AC6-A4E5-31B36E91DB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88C-4AC6-A4E5-31B36E91DB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88C-4AC6-A4E5-31B36E91DB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88C-4AC6-A4E5-31B36E91DB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88C-4AC6-A4E5-31B36E91DB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88C-4AC6-A4E5-31B36E91DB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88C-4AC6-A4E5-31B36E91DB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88C-4AC6-A4E5-31B36E91DBC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8C-4AC6-A4E5-31B36E91DBC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8C-4AC6-A4E5-31B36E91DBC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8C-4AC6-A4E5-31B36E91DBC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8C-4AC6-A4E5-31B36E91DBC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8C-4AC6-A4E5-31B36E91DBC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8C-4AC6-A4E5-31B36E91DBC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8C-4AC6-A4E5-31B36E91DBC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8C-4AC6-A4E5-31B36E91DBC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8C-4AC6-A4E5-31B36E91DBC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8C-4AC6-A4E5-31B36E91DBC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8C-4AC6-A4E5-31B36E91DBC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0.27234703254222248</c:v>
                </c:pt>
                <c:pt idx="2">
                  <c:v>0.72765296745777752</c:v>
                </c:pt>
                <c:pt idx="3">
                  <c:v>0.25843657910580181</c:v>
                </c:pt>
                <c:pt idx="4">
                  <c:v>0.13916790772838175</c:v>
                </c:pt>
                <c:pt idx="5">
                  <c:v>5.4184226369656835E-2</c:v>
                </c:pt>
                <c:pt idx="6">
                  <c:v>2.3955131658164073E-2</c:v>
                </c:pt>
                <c:pt idx="7">
                  <c:v>1.5906714407934345E-2</c:v>
                </c:pt>
                <c:pt idx="8">
                  <c:v>3.0419214804017873E-3</c:v>
                </c:pt>
                <c:pt idx="9">
                  <c:v>2.8518013878766754E-3</c:v>
                </c:pt>
                <c:pt idx="10">
                  <c:v>0.23010868531956019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88C-4AC6-A4E5-31B36E91D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DC-4D9F-9D07-AF31559DE7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DC-4D9F-9D07-AF31559DE7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DC-4D9F-9D07-AF31559DE7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DC-4D9F-9D07-AF31559DE7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DC-4D9F-9D07-AF31559DE7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DC-4D9F-9D07-AF31559DE7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DC-4D9F-9D07-AF31559DE7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DC-4D9F-9D07-AF31559DE7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3471</c:v>
                </c:pt>
                <c:pt idx="1">
                  <c:v>908</c:v>
                </c:pt>
                <c:pt idx="2">
                  <c:v>2563</c:v>
                </c:pt>
                <c:pt idx="3">
                  <c:v>1013</c:v>
                </c:pt>
                <c:pt idx="4">
                  <c:v>401</c:v>
                </c:pt>
                <c:pt idx="5">
                  <c:v>210</c:v>
                </c:pt>
                <c:pt idx="6">
                  <c:v>88</c:v>
                </c:pt>
                <c:pt idx="7">
                  <c:v>70</c:v>
                </c:pt>
                <c:pt idx="8">
                  <c:v>4</c:v>
                </c:pt>
                <c:pt idx="9">
                  <c:v>4</c:v>
                </c:pt>
                <c:pt idx="10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DC-4D9F-9D07-AF31559DE7AE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8913425295522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DC-4D9F-9D07-AF31559DE7AE}"/>
                </c:ext>
              </c:extLst>
            </c:dLbl>
            <c:dLbl>
              <c:idx val="1"/>
              <c:layout>
                <c:manualLayout>
                  <c:x val="-5.1691629238469535E-3"/>
                  <c:y val="0.270532536816356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DC-4D9F-9D07-AF31559DE7AE}"/>
                </c:ext>
              </c:extLst>
            </c:dLbl>
            <c:dLbl>
              <c:idx val="2"/>
              <c:layout>
                <c:manualLayout>
                  <c:x val="-7.7536399835461851E-3"/>
                  <c:y val="-0.396357222264510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DC-4D9F-9D07-AF31559DE7AE}"/>
                </c:ext>
              </c:extLst>
            </c:dLbl>
            <c:dLbl>
              <c:idx val="3"/>
              <c:layout>
                <c:manualLayout>
                  <c:x val="-3.7759152420983179E-3"/>
                  <c:y val="-0.209851212207496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DC-4D9F-9D07-AF31559DE7AE}"/>
                </c:ext>
              </c:extLst>
            </c:dLbl>
            <c:dLbl>
              <c:idx val="4"/>
              <c:layout>
                <c:manualLayout>
                  <c:x val="-5.1691629238469292E-3"/>
                  <c:y val="0.212858543058057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DC-4D9F-9D07-AF31559DE7AE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DC-4D9F-9D07-AF31559DE7AE}"/>
                </c:ext>
              </c:extLst>
            </c:dLbl>
            <c:dLbl>
              <c:idx val="6"/>
              <c:layout>
                <c:manualLayout>
                  <c:x val="-9.1468876652948221E-3"/>
                  <c:y val="-7.721516013505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DC-4D9F-9D07-AF31559DE7AE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DC-4D9F-9D07-AF31559DE7AE}"/>
                </c:ext>
              </c:extLst>
            </c:dLbl>
            <c:dLbl>
              <c:idx val="8"/>
              <c:layout>
                <c:manualLayout>
                  <c:x val="-7.7536399835462094E-3"/>
                  <c:y val="0.16210398512216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DC-4D9F-9D07-AF31559DE7AE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DC-4D9F-9D07-AF31559DE7AE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DC-4D9F-9D07-AF31559DE7A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-0.13721103653989564</c:v>
                </c:pt>
                <c:pt idx="1">
                  <c:v>-0.48321001707455891</c:v>
                </c:pt>
                <c:pt idx="2">
                  <c:v>0.13106796116504849</c:v>
                </c:pt>
                <c:pt idx="3">
                  <c:v>7.7659574468085024E-2</c:v>
                </c:pt>
                <c:pt idx="4">
                  <c:v>-7.4257425742574323E-3</c:v>
                </c:pt>
                <c:pt idx="5">
                  <c:v>0.18644067796610164</c:v>
                </c:pt>
                <c:pt idx="6">
                  <c:v>1.4444444444444446</c:v>
                </c:pt>
                <c:pt idx="7">
                  <c:v>2.8888888888888888</c:v>
                </c:pt>
                <c:pt idx="8">
                  <c:v>-0.4285714285714286</c:v>
                </c:pt>
                <c:pt idx="9">
                  <c:v>0</c:v>
                </c:pt>
                <c:pt idx="10">
                  <c:v>0.13011695906432741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DC-4D9F-9D07-AF31559DE7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FDC-4D9F-9D07-AF31559DE7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FDC-4D9F-9D07-AF31559DE7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FDC-4D9F-9D07-AF31559DE7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FDC-4D9F-9D07-AF31559DE7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FDC-4D9F-9D07-AF31559DE7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FDC-4D9F-9D07-AF31559DE7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FDC-4D9F-9D07-AF31559DE7A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DC-4D9F-9D07-AF31559DE7A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DC-4D9F-9D07-AF31559DE7A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DC-4D9F-9D07-AF31559DE7A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DC-4D9F-9D07-AF31559DE7A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DC-4D9F-9D07-AF31559DE7A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DC-4D9F-9D07-AF31559DE7A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DC-4D9F-9D07-AF31559DE7A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DC-4D9F-9D07-AF31559DE7A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DC-4D9F-9D07-AF31559DE7A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DC-4D9F-9D07-AF31559DE7A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DC-4D9F-9D07-AF31559DE7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0.26159608182080091</c:v>
                </c:pt>
                <c:pt idx="2">
                  <c:v>0.73840391817919904</c:v>
                </c:pt>
                <c:pt idx="3">
                  <c:v>0.29184673004897727</c:v>
                </c:pt>
                <c:pt idx="4">
                  <c:v>0.11552866609046385</c:v>
                </c:pt>
                <c:pt idx="5">
                  <c:v>6.0501296456352639E-2</c:v>
                </c:pt>
                <c:pt idx="6">
                  <c:v>2.5352924229328725E-2</c:v>
                </c:pt>
                <c:pt idx="7">
                  <c:v>2.0167098818784212E-2</c:v>
                </c:pt>
                <c:pt idx="8">
                  <c:v>1.1524056467876692E-3</c:v>
                </c:pt>
                <c:pt idx="9">
                  <c:v>1.1524056467876692E-3</c:v>
                </c:pt>
                <c:pt idx="10">
                  <c:v>0.22270239124171709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FDC-4D9F-9D07-AF31559DE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A-41B1-984F-177FB2BB13B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EA-41B1-984F-177FB2BB13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EA-41B1-984F-177FB2BB13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EA-41B1-984F-177FB2BB13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EA-41B1-984F-177FB2BB13B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EA-41B1-984F-177FB2BB13B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EA-41B1-984F-177FB2BB13B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EA-41B1-984F-177FB2BB13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35375</c:v>
                </c:pt>
                <c:pt idx="1">
                  <c:v>9052</c:v>
                </c:pt>
                <c:pt idx="2">
                  <c:v>6046</c:v>
                </c:pt>
                <c:pt idx="3">
                  <c:v>3006</c:v>
                </c:pt>
                <c:pt idx="4">
                  <c:v>26323</c:v>
                </c:pt>
                <c:pt idx="5">
                  <c:v>9591</c:v>
                </c:pt>
                <c:pt idx="6">
                  <c:v>5197</c:v>
                </c:pt>
                <c:pt idx="7">
                  <c:v>1788</c:v>
                </c:pt>
                <c:pt idx="8">
                  <c:v>873</c:v>
                </c:pt>
                <c:pt idx="9">
                  <c:v>569</c:v>
                </c:pt>
                <c:pt idx="10">
                  <c:v>111</c:v>
                </c:pt>
                <c:pt idx="11">
                  <c:v>107</c:v>
                </c:pt>
                <c:pt idx="12">
                  <c:v>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EA-41B1-984F-177FB2BB13BF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0.612989165827955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A-41B1-984F-177FB2BB13BF}"/>
                </c:ext>
              </c:extLst>
            </c:dLbl>
            <c:dLbl>
              <c:idx val="1"/>
              <c:layout>
                <c:manualLayout>
                  <c:x val="-5.1691629238469535E-3"/>
                  <c:y val="0.293145875562547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A-41B1-984F-177FB2BB13BF}"/>
                </c:ext>
              </c:extLst>
            </c:dLbl>
            <c:dLbl>
              <c:idx val="2"/>
              <c:layout>
                <c:manualLayout>
                  <c:x val="-3.977724741447892E-3"/>
                  <c:y val="0.262561164816804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0A-4FC8-929F-186C33FCD32A}"/>
                </c:ext>
              </c:extLst>
            </c:dLbl>
            <c:dLbl>
              <c:idx val="3"/>
              <c:layout>
                <c:manualLayout>
                  <c:x val="-2.6518164942985947E-3"/>
                  <c:y val="0.221983530254206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0A-4FC8-929F-186C33FCD32A}"/>
                </c:ext>
              </c:extLst>
            </c:dLbl>
            <c:dLbl>
              <c:idx val="4"/>
              <c:layout>
                <c:manualLayout>
                  <c:x val="-3.7759152420983179E-3"/>
                  <c:y val="-0.40590490098512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A-41B1-984F-177FB2BB13BF}"/>
                </c:ext>
              </c:extLst>
            </c:dLbl>
            <c:dLbl>
              <c:idx val="5"/>
              <c:layout>
                <c:manualLayout>
                  <c:x val="-3.7759152420983664E-3"/>
                  <c:y val="-0.193142774446427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A-41B1-984F-177FB2BB13BF}"/>
                </c:ext>
              </c:extLst>
            </c:dLbl>
            <c:dLbl>
              <c:idx val="6"/>
              <c:layout>
                <c:manualLayout>
                  <c:x val="-6.4950711709962266E-3"/>
                  <c:y val="-0.145179784857719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A-41B1-984F-177FB2BB13BF}"/>
                </c:ext>
              </c:extLst>
            </c:dLbl>
            <c:dLbl>
              <c:idx val="7"/>
              <c:layout>
                <c:manualLayout>
                  <c:x val="-5.3036329885971893E-3"/>
                  <c:y val="0.218468180199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A-41B1-984F-177FB2BB13BF}"/>
                </c:ext>
              </c:extLst>
            </c:dLbl>
            <c:dLbl>
              <c:idx val="8"/>
              <c:layout>
                <c:manualLayout>
                  <c:x val="-3.8432546766977295E-3"/>
                  <c:y val="-8.67630268021008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EA-41B1-984F-177FB2BB13BF}"/>
                </c:ext>
              </c:extLst>
            </c:dLbl>
            <c:dLbl>
              <c:idx val="9"/>
              <c:layout>
                <c:manualLayout>
                  <c:x val="-3.9104897090728591E-3"/>
                  <c:y val="-7.72946614755863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A-41B1-984F-177FB2BB13BF}"/>
                </c:ext>
              </c:extLst>
            </c:dLbl>
            <c:dLbl>
              <c:idx val="10"/>
              <c:layout>
                <c:manualLayout>
                  <c:x val="-3.7759152420982203E-3"/>
                  <c:y val="0.17642550320307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A-41B1-984F-177FB2BB13BF}"/>
                </c:ext>
              </c:extLst>
            </c:dLbl>
            <c:dLbl>
              <c:idx val="11"/>
              <c:layout>
                <c:manualLayout>
                  <c:x val="-6.360496704021782E-3"/>
                  <c:y val="0.185796136385207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A-41B1-984F-177FB2BB13BF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A-41B1-984F-177FB2BB13B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-0.11323072295197034</c:v>
                </c:pt>
                <c:pt idx="1">
                  <c:v>-0.46275743367558908</c:v>
                </c:pt>
                <c:pt idx="2">
                  <c:v>-0.51666799904069072</c:v>
                </c:pt>
                <c:pt idx="3">
                  <c:v>-0.30737327188940089</c:v>
                </c:pt>
                <c:pt idx="4">
                  <c:v>0.14234257692140773</c:v>
                </c:pt>
                <c:pt idx="5">
                  <c:v>0.23293482452757419</c:v>
                </c:pt>
                <c:pt idx="6">
                  <c:v>0.27221542227662177</c:v>
                </c:pt>
                <c:pt idx="7">
                  <c:v>-0.19021739130434778</c:v>
                </c:pt>
                <c:pt idx="8">
                  <c:v>0.78527607361963181</c:v>
                </c:pt>
                <c:pt idx="9">
                  <c:v>0.11350293542074374</c:v>
                </c:pt>
                <c:pt idx="10">
                  <c:v>-0.39010989010989006</c:v>
                </c:pt>
                <c:pt idx="11">
                  <c:v>-0.3354037267080745</c:v>
                </c:pt>
                <c:pt idx="12">
                  <c:v>6.0173046670162655E-2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EA-41B1-984F-177FB2BB13B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CEA-41B1-984F-177FB2BB13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CEA-41B1-984F-177FB2BB13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CEA-41B1-984F-177FB2BB13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CEA-41B1-984F-177FB2BB13B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CEA-41B1-984F-177FB2BB13B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CEA-41B1-984F-177FB2BB13B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EA-41B1-984F-177FB2BB13B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A-41B1-984F-177FB2BB13B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EA-41B1-984F-177FB2BB13BF}"/>
                </c:ext>
              </c:extLst>
            </c:dLbl>
            <c:dLbl>
              <c:idx val="2"/>
              <c:layout>
                <c:manualLayout>
                  <c:x val="-3.977724741447892E-3"/>
                  <c:y val="6.20617911482869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0A-4FC8-929F-186C33FCD32A}"/>
                </c:ext>
              </c:extLst>
            </c:dLbl>
            <c:dLbl>
              <c:idx val="3"/>
              <c:layout>
                <c:manualLayout>
                  <c:x val="-2.6518164942986432E-3"/>
                  <c:y val="5.72870120558238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0A-4FC8-929F-186C33FCD32A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EA-41B1-984F-177FB2BB13BF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A-41B1-984F-177FB2BB13BF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EA-41B1-984F-177FB2BB13BF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EA-41B1-984F-177FB2BB13BF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EA-41B1-984F-177FB2BB13BF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EA-41B1-984F-177FB2BB13BF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EA-41B1-984F-177FB2BB13BF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EA-41B1-984F-177FB2BB13BF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EA-41B1-984F-177FB2BB13B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0.25588692579505301</c:v>
                </c:pt>
                <c:pt idx="2">
                  <c:v>0.17091166077738515</c:v>
                </c:pt>
                <c:pt idx="3">
                  <c:v>8.4975265017667848E-2</c:v>
                </c:pt>
                <c:pt idx="4">
                  <c:v>0.74411307420494699</c:v>
                </c:pt>
                <c:pt idx="5">
                  <c:v>0.27112367491166078</c:v>
                </c:pt>
                <c:pt idx="6">
                  <c:v>0.14691166077738516</c:v>
                </c:pt>
                <c:pt idx="7">
                  <c:v>5.0544169611307421E-2</c:v>
                </c:pt>
                <c:pt idx="8">
                  <c:v>2.4678445229681979E-2</c:v>
                </c:pt>
                <c:pt idx="9">
                  <c:v>1.6084805653710246E-2</c:v>
                </c:pt>
                <c:pt idx="10">
                  <c:v>3.1378091872791519E-3</c:v>
                </c:pt>
                <c:pt idx="11">
                  <c:v>3.0247349823321556E-3</c:v>
                </c:pt>
                <c:pt idx="12">
                  <c:v>0.22860777385159012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CEA-41B1-984F-177FB2BB1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6A-4B1B-847E-EBF8AEBF21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A-4B1B-847E-EBF8AEBF2198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A-4B1B-847E-EBF8AEBF219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A-4B1B-847E-EBF8AEBF219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A-4B1B-847E-EBF8AEBF21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6A-4B1B-847E-EBF8AEBF219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6A-4B1B-847E-EBF8AEBF2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6A-4B1B-847E-EBF8AEBF21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12">
                  <c:v>142297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6A-4B1B-847E-EBF8AEBF2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A-4B1B-847E-EBF8AEBF2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A-4B1B-847E-EBF8AEBF2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A-4B1B-847E-EBF8AEBF2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A-4B1B-847E-EBF8AEBF2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A-4B1B-847E-EBF8AEBF2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A-4B1B-847E-EBF8AEBF2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A-4B1B-847E-EBF8AEBF2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A-4B1B-847E-EBF8AEBF2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A-4B1B-847E-EBF8AEBF2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6A-4B1B-847E-EBF8AEBF2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6A-4B1B-847E-EBF8AEBF2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6A-4B1B-847E-EBF8AEBF2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6A-4B1B-847E-EBF8AEBF219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0.14569008550586937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6A-4B1B-847E-EBF8AEBF2198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-0.16992171549239909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6A-4B1B-847E-EBF8AEBF2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33-4672-B9B5-57FF671104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3-4672-B9B5-57FF6711045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33-4672-B9B5-57FF6711045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33-4672-B9B5-57FF6711045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33-4672-B9B5-57FF671104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3-4672-B9B5-57FF6711045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33-4672-B9B5-57FF671104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33-4672-B9B5-57FF671104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12">
                  <c:v>20887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33-4672-B9B5-57FF6711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33-4672-B9B5-57FF671104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33-4672-B9B5-57FF671104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3-4672-B9B5-57FF671104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3-4672-B9B5-57FF671104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3-4672-B9B5-57FF671104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3-4672-B9B5-57FF671104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3-4672-B9B5-57FF671104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3-4672-B9B5-57FF671104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3-4672-B9B5-57FF671104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3-4672-B9B5-57FF671104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33-4672-B9B5-57FF671104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33-4672-B9B5-57FF671104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33-4672-B9B5-57FF6711045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5">
                  <c:v>-0.28316906747536008</c:v>
                </c:pt>
                <c:pt idx="6">
                  <c:v>-0.20196671709531011</c:v>
                </c:pt>
                <c:pt idx="7">
                  <c:v>-0.26705923103567719</c:v>
                </c:pt>
                <c:pt idx="8">
                  <c:v>-0.13166144200626961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-0.33628852875754689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33-4672-B9B5-57FF6711045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5">
                  <c:v>-0.26448852586542204</c:v>
                </c:pt>
                <c:pt idx="6">
                  <c:v>-0.22140221402214022</c:v>
                </c:pt>
                <c:pt idx="7">
                  <c:v>-0.40158371040723984</c:v>
                </c:pt>
                <c:pt idx="8">
                  <c:v>-0.34188643383226425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-0.14379995900799347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33-4672-B9B5-57FF6711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F-4FF5-BAFA-4924958565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F-4FF5-BAFA-4924958565D2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F-4FF5-BAFA-4924958565D2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F-4FF5-BAFA-4924958565D2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F-4FF5-BAFA-4924958565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DF-4FF5-BAFA-4924958565D2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DF-4FF5-BAFA-4924958565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DF-4FF5-BAFA-4924958565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12">
                  <c:v>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DF-4FF5-BAFA-49249585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F-4FF5-BAFA-4924958565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F-4FF5-BAFA-4924958565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F-4FF5-BAFA-4924958565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F-4FF5-BAFA-4924958565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F-4FF5-BAFA-4924958565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F-4FF5-BAFA-4924958565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F-4FF5-BAFA-4924958565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F-4FF5-BAFA-4924958565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F-4FF5-BAFA-4924958565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F-4FF5-BAFA-4924958565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DF-4FF5-BAFA-4924958565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DF-4FF5-BAFA-4924958565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DF-4FF5-BAFA-4924958565D2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5">
                  <c:v>0.2128279883381925</c:v>
                </c:pt>
                <c:pt idx="6">
                  <c:v>-8.2847141190198315E-2</c:v>
                </c:pt>
                <c:pt idx="7">
                  <c:v>-0.24634655532359084</c:v>
                </c:pt>
                <c:pt idx="8">
                  <c:v>-0.15783783783783789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-0.1303390155142693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DF-4FF5-BAFA-4924958565D2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5">
                  <c:v>-9.1703056768558944E-2</c:v>
                </c:pt>
                <c:pt idx="6">
                  <c:v>-0.55768148564997189</c:v>
                </c:pt>
                <c:pt idx="7">
                  <c:v>-0.3035369774919614</c:v>
                </c:pt>
                <c:pt idx="8">
                  <c:v>-0.70725291243893273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-0.32668495588344326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DF-4FF5-BAFA-49249585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F5-499D-856F-423759B6FD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5-499D-856F-423759B6FDF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F5-499D-856F-423759B6FDF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5-499D-856F-423759B6FDF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F5-499D-856F-423759B6FD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F5-499D-856F-423759B6FDF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F5-499D-856F-423759B6FD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5-499D-856F-423759B6FD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12">
                  <c:v>11806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F5-499D-856F-423759B6F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F5-499D-856F-423759B6FD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F5-499D-856F-423759B6FD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5-499D-856F-423759B6FD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5-499D-856F-423759B6FD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5-499D-856F-423759B6FD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5-499D-856F-423759B6FD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5-499D-856F-423759B6FD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5-499D-856F-423759B6FD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5-499D-856F-423759B6FD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5-499D-856F-423759B6FD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F5-499D-856F-423759B6FD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F5-499D-856F-423759B6FD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F5-499D-856F-423759B6FDF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5">
                  <c:v>-0.60037290242386576</c:v>
                </c:pt>
                <c:pt idx="6">
                  <c:v>-0.25909345271404594</c:v>
                </c:pt>
                <c:pt idx="7">
                  <c:v>-0.28758620689655168</c:v>
                </c:pt>
                <c:pt idx="8">
                  <c:v>-0.12097130242825604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-0.43855811299220082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F5-499D-856F-423759B6FDF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5">
                  <c:v>-0.46282372598162069</c:v>
                </c:pt>
                <c:pt idx="6">
                  <c:v>0.41907824222936774</c:v>
                </c:pt>
                <c:pt idx="7">
                  <c:v>-0.47854618879353861</c:v>
                </c:pt>
                <c:pt idx="8">
                  <c:v>0.28617571059431524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8.2324899156582365E-2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F5-499D-856F-423759B6F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FD-4496-B725-230811D16C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D-4496-B725-230811D16C56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FD-4496-B725-230811D16C5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FD-4496-B725-230811D16C5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FD-4496-B725-230811D16C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FD-4496-B725-230811D16C5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FD-4496-B725-230811D16C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FD-4496-B725-230811D16C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12">
                  <c:v>121410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FD-4496-B725-230811D16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FD-4496-B725-230811D16C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FD-4496-B725-230811D16C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FD-4496-B725-230811D16C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FD-4496-B725-230811D16C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FD-4496-B725-230811D16C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FD-4496-B725-230811D16C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FD-4496-B725-230811D16C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FD-4496-B725-230811D16C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FD-4496-B725-230811D16C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FD-4496-B725-230811D16C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FD-4496-B725-230811D16C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FD-4496-B725-230811D16C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FD-4496-B725-230811D16C5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5">
                  <c:v>0.2231638418079096</c:v>
                </c:pt>
                <c:pt idx="6">
                  <c:v>0.32185514612452359</c:v>
                </c:pt>
                <c:pt idx="7">
                  <c:v>0.50767475627463177</c:v>
                </c:pt>
                <c:pt idx="8">
                  <c:v>0.41494405461786465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0.3092567829875339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FD-4496-B725-230811D16C56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5">
                  <c:v>-0.3318760447473319</c:v>
                </c:pt>
                <c:pt idx="6">
                  <c:v>-0.26914430237459608</c:v>
                </c:pt>
                <c:pt idx="7">
                  <c:v>0.11292298269790235</c:v>
                </c:pt>
                <c:pt idx="8">
                  <c:v>-8.1214210947601728E-2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-0.17425576919153107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FD-4496-B725-230811D16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2-4A33-81B2-4185A5A0DC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2-4A33-81B2-4185A5A0DC60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62-4A33-81B2-4185A5A0DC6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62-4A33-81B2-4185A5A0DC6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62-4A33-81B2-4185A5A0DC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62-4A33-81B2-4185A5A0DC6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62-4A33-81B2-4185A5A0DC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62-4A33-81B2-4185A5A0DC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62-4A33-81B2-4185A5A0D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62-4A33-81B2-4185A5A0DC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62-4A33-81B2-4185A5A0DC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62-4A33-81B2-4185A5A0DC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62-4A33-81B2-4185A5A0DC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62-4A33-81B2-4185A5A0DC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62-4A33-81B2-4185A5A0DC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62-4A33-81B2-4185A5A0DC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62-4A33-81B2-4185A5A0DC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62-4A33-81B2-4185A5A0DC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62-4A33-81B2-4185A5A0DC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62-4A33-81B2-4185A5A0DC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62-4A33-81B2-4185A5A0DC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62-4A33-81B2-4185A5A0DC6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5">
                  <c:v>-0.24331550802139035</c:v>
                </c:pt>
                <c:pt idx="6">
                  <c:v>-0.13058419243986252</c:v>
                </c:pt>
                <c:pt idx="7">
                  <c:v>-0.31486146095717882</c:v>
                </c:pt>
                <c:pt idx="8">
                  <c:v>-0.37982195845697331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-0.31821489206888187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62-4A33-81B2-4185A5A0DC60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5">
                  <c:v>-0.16764705882352937</c:v>
                </c:pt>
                <c:pt idx="6">
                  <c:v>-0.60775193798449612</c:v>
                </c:pt>
                <c:pt idx="7">
                  <c:v>-0.24233983286908078</c:v>
                </c:pt>
                <c:pt idx="8">
                  <c:v>-0.47355163727959693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-0.20390824129141882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62-4A33-81B2-4185A5A0D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C-4029-81D2-AEC3BAF32F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C-4029-81D2-AEC3BAF32F18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2C-4029-81D2-AEC3BAF32F1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C-4029-81D2-AEC3BAF32F1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C-4029-81D2-AEC3BAF32F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2C-4029-81D2-AEC3BAF32F1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2C-4029-81D2-AEC3BAF32F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2C-4029-81D2-AEC3BAF32F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12">
                  <c:v>51736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2C-4029-81D2-AEC3BAF32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2C-4029-81D2-AEC3BAF32F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2C-4029-81D2-AEC3BAF32F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C-4029-81D2-AEC3BAF32F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C-4029-81D2-AEC3BAF32F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C-4029-81D2-AEC3BAF32F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C-4029-81D2-AEC3BAF32F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C-4029-81D2-AEC3BAF32F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2C-4029-81D2-AEC3BAF32F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2C-4029-81D2-AEC3BAF32F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2C-4029-81D2-AEC3BAF32F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2C-4029-81D2-AEC3BAF32F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2C-4029-81D2-AEC3BAF32F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2C-4029-81D2-AEC3BAF32F1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5">
                  <c:v>0.6896842105263159</c:v>
                </c:pt>
                <c:pt idx="6">
                  <c:v>0.2932960893854748</c:v>
                </c:pt>
                <c:pt idx="7">
                  <c:v>0.73185766321098344</c:v>
                </c:pt>
                <c:pt idx="8">
                  <c:v>0.26838854576080862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0.30762037154050303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2C-4029-81D2-AEC3BAF32F18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5">
                  <c:v>0.43629205440229057</c:v>
                </c:pt>
                <c:pt idx="6">
                  <c:v>-0.19380114922514369</c:v>
                </c:pt>
                <c:pt idx="7">
                  <c:v>0.25020226537216828</c:v>
                </c:pt>
                <c:pt idx="8">
                  <c:v>-4.9509116409537146E-2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1.0172800937225501E-2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2C-4029-81D2-AEC3BAF32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E-45F8-A07F-0B7A620E0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E-45F8-A07F-0B7A620E0C7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0E-45F8-A07F-0B7A620E0C7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E-45F8-A07F-0B7A620E0C7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E-45F8-A07F-0B7A620E0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0E-45F8-A07F-0B7A620E0C7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0E-45F8-A07F-0B7A620E0C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0E-45F8-A07F-0B7A620E0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12">
                  <c:v>27209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0E-45F8-A07F-0B7A620E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E-45F8-A07F-0B7A620E0C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E-45F8-A07F-0B7A620E0C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0E-45F8-A07F-0B7A620E0C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0E-45F8-A07F-0B7A620E0C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0E-45F8-A07F-0B7A620E0C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0E-45F8-A07F-0B7A620E0C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0E-45F8-A07F-0B7A620E0C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0E-45F8-A07F-0B7A620E0C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0E-45F8-A07F-0B7A620E0C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0E-45F8-A07F-0B7A620E0C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0E-45F8-A07F-0B7A620E0C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0E-45F8-A07F-0B7A620E0C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0E-45F8-A07F-0B7A620E0C7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5">
                  <c:v>-0.44700793078586876</c:v>
                </c:pt>
                <c:pt idx="6">
                  <c:v>0.42129032258064525</c:v>
                </c:pt>
                <c:pt idx="7">
                  <c:v>0.40647682858738143</c:v>
                </c:pt>
                <c:pt idx="8">
                  <c:v>9.2819614711033172E-2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0.4035386361291653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0E-45F8-A07F-0B7A620E0C7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5">
                  <c:v>-0.84635416666666663</c:v>
                </c:pt>
                <c:pt idx="6">
                  <c:v>-0.38652186020607071</c:v>
                </c:pt>
                <c:pt idx="7">
                  <c:v>-0.19107257546563905</c:v>
                </c:pt>
                <c:pt idx="8">
                  <c:v>-0.53519553072625703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-0.42394088878538305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0E-45F8-A07F-0B7A620E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CC-4D98-9F7F-502940F1C4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D98-9F7F-502940F1C4D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CC-4D98-9F7F-502940F1C4D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CC-4D98-9F7F-502940F1C4D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CC-4D98-9F7F-502940F1C4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CC-4D98-9F7F-502940F1C4D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CC-4D98-9F7F-502940F1C4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CC-4D98-9F7F-502940F1C4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12">
                  <c:v>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CC-4D98-9F7F-502940F1C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CC-4D98-9F7F-502940F1C4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CC-4D98-9F7F-502940F1C4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CC-4D98-9F7F-502940F1C4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CC-4D98-9F7F-502940F1C4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CC-4D98-9F7F-502940F1C4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CC-4D98-9F7F-502940F1C4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CC-4D98-9F7F-502940F1C4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CC-4D98-9F7F-502940F1C4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CC-4D98-9F7F-502940F1C4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CC-4D98-9F7F-502940F1C4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CC-4D98-9F7F-502940F1C4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CC-4D98-9F7F-502940F1C4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CC-4D98-9F7F-502940F1C4D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5">
                  <c:v>-0.42337662337662341</c:v>
                </c:pt>
                <c:pt idx="6">
                  <c:v>-0.45481927710843373</c:v>
                </c:pt>
                <c:pt idx="7">
                  <c:v>0.55642633228840133</c:v>
                </c:pt>
                <c:pt idx="8">
                  <c:v>1.8232189973614776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3.6179450072358899E-2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CC-4D98-9F7F-502940F1C4D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5">
                  <c:v>-0.7024128686327078</c:v>
                </c:pt>
                <c:pt idx="6">
                  <c:v>-0.82988721804511278</c:v>
                </c:pt>
                <c:pt idx="7">
                  <c:v>0.13356164383561642</c:v>
                </c:pt>
                <c:pt idx="8">
                  <c:v>2.3333333333333335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-0.14089818306479263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CC-4D98-9F7F-502940F1C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8-4767-963F-B800905008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8-4767-963F-B8009050083C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38-4767-963F-B8009050083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8-4767-963F-B8009050083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38-4767-963F-B800905008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38-4767-963F-B8009050083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38-4767-963F-B800905008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38-4767-963F-B800905008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12">
                  <c:v>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38-4767-963F-B80090500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38-4767-963F-B800905008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38-4767-963F-B800905008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38-4767-963F-B800905008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38-4767-963F-B800905008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38-4767-963F-B800905008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38-4767-963F-B800905008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38-4767-963F-B800905008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38-4767-963F-B800905008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38-4767-963F-B800905008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38-4767-963F-B800905008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38-4767-963F-B800905008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38-4767-963F-B800905008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38-4767-963F-B8009050083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5">
                  <c:v>-0.85714285714285721</c:v>
                </c:pt>
                <c:pt idx="6">
                  <c:v>-0.9145299145299145</c:v>
                </c:pt>
                <c:pt idx="7">
                  <c:v>-7.0422535211267512E-3</c:v>
                </c:pt>
                <c:pt idx="8">
                  <c:v>7.4363636363636356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0.17600422832980978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38-4767-963F-B8009050083C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5">
                  <c:v>-0.94933333333333336</c:v>
                </c:pt>
                <c:pt idx="6">
                  <c:v>-0.91666666666666663</c:v>
                </c:pt>
                <c:pt idx="7">
                  <c:v>1.4310344827586206</c:v>
                </c:pt>
                <c:pt idx="8">
                  <c:v>0.41896024464831805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-0.40236368520010746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38-4767-963F-B80090500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B8-4231-A12A-06E3A482F5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8-4231-A12A-06E3A482F5BE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B8-4231-A12A-06E3A482F5B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8-4231-A12A-06E3A482F5B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B8-4231-A12A-06E3A482F5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B8-4231-A12A-06E3A482F5B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B8-4231-A12A-06E3A482F5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B8-4231-A12A-06E3A482F5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12">
                  <c:v>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B8-4231-A12A-06E3A482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B8-4231-A12A-06E3A482F5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B8-4231-A12A-06E3A482F5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8-4231-A12A-06E3A482F5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8-4231-A12A-06E3A482F5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8-4231-A12A-06E3A482F5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8-4231-A12A-06E3A482F5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8-4231-A12A-06E3A482F5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B8-4231-A12A-06E3A482F5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8-4231-A12A-06E3A482F5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8-4231-A12A-06E3A482F5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8-4231-A12A-06E3A482F5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8-4231-A12A-06E3A482F5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B8-4231-A12A-06E3A482F5B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5">
                  <c:v>-0.65811965811965811</c:v>
                </c:pt>
                <c:pt idx="6">
                  <c:v>0.96610169491525433</c:v>
                </c:pt>
                <c:pt idx="7">
                  <c:v>4.3125</c:v>
                </c:pt>
                <c:pt idx="8">
                  <c:v>2.0921985815602837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1.4646393210749644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B8-4231-A12A-06E3A482F5BE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5">
                  <c:v>-0.8601398601398601</c:v>
                </c:pt>
                <c:pt idx="6">
                  <c:v>0.46835443037974689</c:v>
                </c:pt>
                <c:pt idx="7">
                  <c:v>0.43661971830985924</c:v>
                </c:pt>
                <c:pt idx="8">
                  <c:v>1.8684210526315788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0.12637362637362637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B8-4231-A12A-06E3A482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9-43DF-A8B4-98F82F043F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9-43DF-A8B4-98F82F043FA9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9-43DF-A8B4-98F82F043FA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9-43DF-A8B4-98F82F043FA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9-43DF-A8B4-98F82F043F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89-43DF-A8B4-98F82F043FA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89-43DF-A8B4-98F82F043F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89-43DF-A8B4-98F82F043F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12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89-43DF-A8B4-98F82F04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89-43DF-A8B4-98F82F043F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89-43DF-A8B4-98F82F043F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89-43DF-A8B4-98F82F043F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89-43DF-A8B4-98F82F043F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89-43DF-A8B4-98F82F043F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89-43DF-A8B4-98F82F043F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89-43DF-A8B4-98F82F043F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89-43DF-A8B4-98F82F043F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89-43DF-A8B4-98F82F043F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89-43DF-A8B4-98F82F043F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89-43DF-A8B4-98F82F043F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89-43DF-A8B4-98F82F043F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89-43DF-A8B4-98F82F043FA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4">
                  <c:v>-1</c:v>
                </c:pt>
                <c:pt idx="5">
                  <c:v>-1</c:v>
                </c:pt>
                <c:pt idx="6">
                  <c:v>2.4285714285714284</c:v>
                </c:pt>
                <c:pt idx="7">
                  <c:v>0.2068965517241379</c:v>
                </c:pt>
                <c:pt idx="8">
                  <c:v>-0.64285714285714279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-0.22813036020583188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89-43DF-A8B4-98F82F043FA9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4">
                  <c:v>-1</c:v>
                </c:pt>
                <c:pt idx="5">
                  <c:v>-1</c:v>
                </c:pt>
                <c:pt idx="6">
                  <c:v>0.29729729729729737</c:v>
                </c:pt>
                <c:pt idx="7">
                  <c:v>-7.8947368421052655E-2</c:v>
                </c:pt>
                <c:pt idx="8">
                  <c:v>-0.16666666666666663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-0.58639705882352944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89-43DF-A8B4-98F82F04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35-40FF-843C-8CD849CBC8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35-40FF-843C-8CD849CBC842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35-40FF-843C-8CD849CBC84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35-40FF-843C-8CD849CBC84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35-40FF-843C-8CD849CBC8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35-40FF-843C-8CD849CBC84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35-40FF-843C-8CD849CBC8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35-40FF-843C-8CD849CBC8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12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35-40FF-843C-8CD849CB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35-40FF-843C-8CD849CBC8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35-40FF-843C-8CD849CBC8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35-40FF-843C-8CD849CBC8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35-40FF-843C-8CD849CBC8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35-40FF-843C-8CD849CBC8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35-40FF-843C-8CD849CBC8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35-40FF-843C-8CD849CBC8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35-40FF-843C-8CD849CBC8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35-40FF-843C-8CD849CBC8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35-40FF-843C-8CD849CBC8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35-40FF-843C-8CD849CBC8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35-40FF-843C-8CD849CBC8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35-40FF-843C-8CD849CBC84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-0.1333333333333333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-0.15502183406113534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35-40FF-843C-8CD849CBC842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4">
                  <c:v>-1</c:v>
                </c:pt>
                <c:pt idx="5">
                  <c:v>-0.96</c:v>
                </c:pt>
                <c:pt idx="6">
                  <c:v>-1</c:v>
                </c:pt>
                <c:pt idx="7">
                  <c:v>-0.63888888888888884</c:v>
                </c:pt>
                <c:pt idx="8">
                  <c:v>-0.55000000000000004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-0.77668782458165031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35-40FF-843C-8CD849CB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A2-4B19-AA12-D2D53EFC32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A2-4B19-AA12-D2D53EFC322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A2-4B19-AA12-D2D53EFC322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A2-4B19-AA12-D2D53EFC322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A2-4B19-AA12-D2D53EFC32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A2-4B19-AA12-D2D53EFC322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A2-4B19-AA12-D2D53EFC32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A2-4B19-AA12-D2D53EFC32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12">
                  <c:v>142297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A2-4B19-AA12-D2D53EFC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A2-4B19-AA12-D2D53EFC32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A2-4B19-AA12-D2D53EFC32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A2-4B19-AA12-D2D53EFC32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A2-4B19-AA12-D2D53EFC32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A2-4B19-AA12-D2D53EFC32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A2-4B19-AA12-D2D53EFC32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A2-4B19-AA12-D2D53EFC32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A2-4B19-AA12-D2D53EFC32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A2-4B19-AA12-D2D53EFC32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A2-4B19-AA12-D2D53EFC32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A2-4B19-AA12-D2D53EFC32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A2-4B19-AA12-D2D53EFC32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A2-4B19-AA12-D2D53EFC322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0.14569008550586937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A2-4B19-AA12-D2D53EFC322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-0.16992171549239909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A2-4B19-AA12-D2D53EFC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5-479A-8440-5D74AE00B1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5-479A-8440-5D74AE00B134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85-479A-8440-5D74AE00B13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85-479A-8440-5D74AE00B13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85-479A-8440-5D74AE00B1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85-479A-8440-5D74AE00B13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85-479A-8440-5D74AE00B1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85-479A-8440-5D74AE00B13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12">
                  <c:v>139414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85-479A-8440-5D74AE00B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85-479A-8440-5D74AE00B1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5-479A-8440-5D74AE00B1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5-479A-8440-5D74AE00B1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5-479A-8440-5D74AE00B1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5-479A-8440-5D74AE00B1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5-479A-8440-5D74AE00B1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5-479A-8440-5D74AE00B1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5-479A-8440-5D74AE00B1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5-479A-8440-5D74AE00B1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5-479A-8440-5D74AE00B1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5-479A-8440-5D74AE00B1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5-479A-8440-5D74AE00B1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5-479A-8440-5D74AE00B13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5">
                  <c:v>0.11504180832491051</c:v>
                </c:pt>
                <c:pt idx="6">
                  <c:v>0.18535871156661776</c:v>
                </c:pt>
                <c:pt idx="7">
                  <c:v>0.34112803622890087</c:v>
                </c:pt>
                <c:pt idx="8">
                  <c:v>0.28701780415430278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0.1501571613605801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85-479A-8440-5D74AE00B134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5">
                  <c:v>-0.23510872990860388</c:v>
                </c:pt>
                <c:pt idx="6">
                  <c:v>-9.7838199242255453E-2</c:v>
                </c:pt>
                <c:pt idx="7">
                  <c:v>0.15028248587570614</c:v>
                </c:pt>
                <c:pt idx="8">
                  <c:v>3.7309417040358728E-2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-2.1099712819216521E-2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85-479A-8440-5D74AE00B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5-4AE8-8091-99D6FE050E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5-4AE8-8091-99D6FE050E42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65-4AE8-8091-99D6FE050E42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65-4AE8-8091-99D6FE050E42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5-4AE8-8091-99D6FE050E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65-4AE8-8091-99D6FE050E42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65-4AE8-8091-99D6FE050E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65-4AE8-8091-99D6FE050E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65-4AE8-8091-99D6FE05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65-4AE8-8091-99D6FE050E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65-4AE8-8091-99D6FE050E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65-4AE8-8091-99D6FE050E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65-4AE8-8091-99D6FE050E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65-4AE8-8091-99D6FE050E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65-4AE8-8091-99D6FE050E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65-4AE8-8091-99D6FE050E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65-4AE8-8091-99D6FE050E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65-4AE8-8091-99D6FE050E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65-4AE8-8091-99D6FE050E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65-4AE8-8091-99D6FE050E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65-4AE8-8091-99D6FE050E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65-4AE8-8091-99D6FE050E4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65-4AE8-8091-99D6FE050E42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65-4AE8-8091-99D6FE05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D-458A-9DF0-8014217E51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D-458A-9DF0-8014217E5162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5D-458A-9DF0-8014217E5162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D-458A-9DF0-8014217E5162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5D-458A-9DF0-8014217E51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5D-458A-9DF0-8014217E5162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5D-458A-9DF0-8014217E51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5D-458A-9DF0-8014217E51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12">
                  <c:v>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5D-458A-9DF0-8014217E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D-458A-9DF0-8014217E51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D-458A-9DF0-8014217E51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D-458A-9DF0-8014217E51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D-458A-9DF0-8014217E51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D-458A-9DF0-8014217E51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D-458A-9DF0-8014217E51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D-458A-9DF0-8014217E51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D-458A-9DF0-8014217E51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D-458A-9DF0-8014217E51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D-458A-9DF0-8014217E51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5D-458A-9DF0-8014217E51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5D-458A-9DF0-8014217E51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5D-458A-9DF0-8014217E5162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5">
                  <c:v>-0.66263940520446096</c:v>
                </c:pt>
                <c:pt idx="6">
                  <c:v>-0.38712776176753128</c:v>
                </c:pt>
                <c:pt idx="7">
                  <c:v>-0.56981981981981988</c:v>
                </c:pt>
                <c:pt idx="8">
                  <c:v>-0.5173160173160174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-0.51709819247679534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5D-458A-9DF0-8014217E5162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5">
                  <c:v>-0.3529411764705882</c:v>
                </c:pt>
                <c:pt idx="6">
                  <c:v>0.56756756756756754</c:v>
                </c:pt>
                <c:pt idx="7">
                  <c:v>-0.60820512820512818</c:v>
                </c:pt>
                <c:pt idx="8">
                  <c:v>-8.8888888888888351E-3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0.19600725952813058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5D-458A-9DF0-8014217E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A-4E49-8C00-D3F5A910F22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A-4E49-8C00-D3F5A910F229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A-4E49-8C00-D3F5A910F229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A-4E49-8C00-D3F5A910F229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A-4E49-8C00-D3F5A910F22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A-4E49-8C00-D3F5A910F229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7A-4E49-8C00-D3F5A910F2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7A-4E49-8C00-D3F5A910F22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7A-4E49-8C00-D3F5A910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7A-4E49-8C00-D3F5A910F2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7A-4E49-8C00-D3F5A910F2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7A-4E49-8C00-D3F5A910F2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7A-4E49-8C00-D3F5A910F2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7A-4E49-8C00-D3F5A910F2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7A-4E49-8C00-D3F5A910F2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7A-4E49-8C00-D3F5A910F2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7A-4E49-8C00-D3F5A910F2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7A-4E49-8C00-D3F5A910F2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7A-4E49-8C00-D3F5A910F2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7A-4E49-8C00-D3F5A910F2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7A-4E49-8C00-D3F5A910F2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7A-4E49-8C00-D3F5A910F22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7A-4E49-8C00-D3F5A910F229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7A-4E49-8C00-D3F5A910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6-4250-BE34-0C676B424A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5455</c:v>
                </c:pt>
                <c:pt idx="1">
                  <c:v>3223</c:v>
                </c:pt>
                <c:pt idx="2">
                  <c:v>3759</c:v>
                </c:pt>
                <c:pt idx="3">
                  <c:v>2008</c:v>
                </c:pt>
                <c:pt idx="4">
                  <c:v>2656</c:v>
                </c:pt>
                <c:pt idx="5">
                  <c:v>2260</c:v>
                </c:pt>
                <c:pt idx="6">
                  <c:v>3483</c:v>
                </c:pt>
                <c:pt idx="7">
                  <c:v>2438</c:v>
                </c:pt>
                <c:pt idx="8">
                  <c:v>3725</c:v>
                </c:pt>
                <c:pt idx="9">
                  <c:v>3447</c:v>
                </c:pt>
                <c:pt idx="10">
                  <c:v>4815</c:v>
                </c:pt>
                <c:pt idx="11">
                  <c:v>4698</c:v>
                </c:pt>
                <c:pt idx="12">
                  <c:v>41967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6-4250-BE34-0C676B424A0D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6-4250-BE34-0C676B424A0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6-4250-BE34-0C676B424A0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6-4250-BE34-0C676B424A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6-4250-BE34-0C676B424A0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6-4250-BE34-0C676B424A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6-4250-BE34-0C676B424A0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6-4250-BE34-0C676B424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6-4250-BE34-0C676B424A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6-4250-BE34-0C676B424A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6-4250-BE34-0C676B424A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6-4250-BE34-0C676B424A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6-4250-BE34-0C676B424A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6-4250-BE34-0C676B424A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6-4250-BE34-0C676B424A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6-4250-BE34-0C676B424A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6-4250-BE34-0C676B424A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6-4250-BE34-0C676B424A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6-4250-BE34-0C676B424A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6-4250-BE34-0C676B424A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6-4250-BE34-0C676B424A0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6-4250-BE34-0C676B424A0D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6-4250-BE34-0C676B424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B-451F-9AFE-C860BA04B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B-451F-9AFE-C860BA04B99E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B-451F-9AFE-C860BA04B99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B-451F-9AFE-C860BA04B99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B-451F-9AFE-C860BA04B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B-451F-9AFE-C860BA04B99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DB-451F-9AFE-C860BA04B9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DB-451F-9AFE-C860BA04B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12">
                  <c:v>4.4419228968315903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DB-451F-9AFE-C860BA04B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B-451F-9AFE-C860BA04B9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B-451F-9AFE-C860BA04B9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B-451F-9AFE-C860BA04B9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B-451F-9AFE-C860BA04B9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B-451F-9AFE-C860BA04B9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B-451F-9AFE-C860BA04B9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B-451F-9AFE-C860BA04B9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B-451F-9AFE-C860BA04B9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B-451F-9AFE-C860BA04B9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B-451F-9AFE-C860BA04B9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B-451F-9AFE-C860BA04B9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B-451F-9AFE-C860BA04B9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B-451F-9AFE-C860BA04B99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1.0905467500425994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DB-451F-9AFE-C860BA04B99E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-0.69366727692514996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DB-451F-9AFE-C860BA04B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3-4CEB-BF84-F441E5591C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3-4CEB-BF84-F441E5591C18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F3-4CEB-BF84-F441E5591C1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F3-4CEB-BF84-F441E5591C1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3-4CEB-BF84-F441E5591C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3-4CEB-BF84-F441E5591C1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F3-4CEB-BF84-F441E5591C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F3-4CEB-BF84-F441E5591C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12">
                  <c:v>2.3892701898878976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F3-4CEB-BF84-F441E559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3-4CEB-BF84-F441E5591C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3-4CEB-BF84-F441E5591C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3-4CEB-BF84-F441E5591C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3-4CEB-BF84-F441E5591C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3-4CEB-BF84-F441E5591C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3-4CEB-BF84-F441E5591C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3-4CEB-BF84-F441E5591C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3-4CEB-BF84-F441E5591C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3-4CEB-BF84-F441E5591C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3-4CEB-BF84-F441E5591C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3-4CEB-BF84-F441E5591C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3-4CEB-BF84-F441E5591C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3-4CEB-BF84-F441E5591C1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5">
                  <c:v>1.1079342372157575</c:v>
                </c:pt>
                <c:pt idx="6">
                  <c:v>0.3831407164740499</c:v>
                </c:pt>
                <c:pt idx="7">
                  <c:v>0.98878139911231688</c:v>
                </c:pt>
                <c:pt idx="8">
                  <c:v>1.3034755558258426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0.47095260378609938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3-4CEB-BF84-F441E5591C18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5">
                  <c:v>7.374846661604062E-2</c:v>
                </c:pt>
                <c:pt idx="6">
                  <c:v>-0.20791992591739117</c:v>
                </c:pt>
                <c:pt idx="7">
                  <c:v>0.58479934344754225</c:v>
                </c:pt>
                <c:pt idx="8">
                  <c:v>-0.77140847584401451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-0.48411025769749694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3-4CEB-BF84-F441E559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3-41A5-A0AD-9F7EDA593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3-41A5-A0AD-9F7EDA593B94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23-41A5-A0AD-9F7EDA593B94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3-41A5-A0AD-9F7EDA593B94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23-41A5-A0AD-9F7EDA593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3-41A5-A0AD-9F7EDA593B94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23-41A5-A0AD-9F7EDA593B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23-41A5-A0AD-9F7EDA593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12">
                  <c:v>3.230522945570971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23-41A5-A0AD-9F7EDA59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23-41A5-A0AD-9F7EDA593B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23-41A5-A0AD-9F7EDA593B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23-41A5-A0AD-9F7EDA593B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23-41A5-A0AD-9F7EDA593B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23-41A5-A0AD-9F7EDA593B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23-41A5-A0AD-9F7EDA593B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23-41A5-A0AD-9F7EDA593B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23-41A5-A0AD-9F7EDA593B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23-41A5-A0AD-9F7EDA593B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23-41A5-A0AD-9F7EDA593B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23-41A5-A0AD-9F7EDA593B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23-41A5-A0AD-9F7EDA593B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23-41A5-A0AD-9F7EDA593B94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5">
                  <c:v>1.6585570945371404</c:v>
                </c:pt>
                <c:pt idx="6">
                  <c:v>0.16170218545834825</c:v>
                </c:pt>
                <c:pt idx="7">
                  <c:v>0.36197029189509555</c:v>
                </c:pt>
                <c:pt idx="8">
                  <c:v>0.98246560561100615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0.69790106829714116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23-41A5-A0AD-9F7EDA593B94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5">
                  <c:v>0.36871752234462729</c:v>
                </c:pt>
                <c:pt idx="6">
                  <c:v>0.35168060789901023</c:v>
                </c:pt>
                <c:pt idx="7">
                  <c:v>-0.34985867606095411</c:v>
                </c:pt>
                <c:pt idx="8">
                  <c:v>-2.9754980535836961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-0.58907490206425983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23-41A5-A0AD-9F7EDA59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2-47D8-A123-D6B5F05450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2-47D8-A123-D6B5F0545097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2-47D8-A123-D6B5F054509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2-47D8-A123-D6B5F054509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E2-47D8-A123-D6B5F05450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E2-47D8-A123-D6B5F054509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E2-47D8-A123-D6B5F05450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E2-47D8-A123-D6B5F05450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12">
                  <c:v>1.990558084640027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E2-47D8-A123-D6B5F054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E2-47D8-A123-D6B5F05450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E2-47D8-A123-D6B5F05450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E2-47D8-A123-D6B5F05450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E2-47D8-A123-D6B5F05450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E2-47D8-A123-D6B5F05450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E2-47D8-A123-D6B5F05450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E2-47D8-A123-D6B5F05450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E2-47D8-A123-D6B5F05450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E2-47D8-A123-D6B5F05450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E2-47D8-A123-D6B5F05450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E2-47D8-A123-D6B5F05450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E2-47D8-A123-D6B5F05450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E2-47D8-A123-D6B5F054509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5">
                  <c:v>0.27599670240765217</c:v>
                </c:pt>
                <c:pt idx="6">
                  <c:v>0.35861647379087502</c:v>
                </c:pt>
                <c:pt idx="7">
                  <c:v>1.0713055987925098</c:v>
                </c:pt>
                <c:pt idx="8">
                  <c:v>1.3418845728262769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0.27845907796359004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E2-47D8-A123-D6B5F0545097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5">
                  <c:v>-0.36233997731323941</c:v>
                </c:pt>
                <c:pt idx="6">
                  <c:v>-0.21714818266542402</c:v>
                </c:pt>
                <c:pt idx="7">
                  <c:v>0.67239360988052077</c:v>
                </c:pt>
                <c:pt idx="8">
                  <c:v>0.68275037369207769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-0.20907893895343932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E2-47D8-A123-D6B5F054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1-409A-99FB-B885DDEAA3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1-409A-99FB-B885DDEAA344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1-409A-99FB-B885DDEAA34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1-409A-99FB-B885DDEAA34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1-409A-99FB-B885DDEAA3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1-409A-99FB-B885DDEAA34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1-409A-99FB-B885DDEAA3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1-409A-99FB-B885DDEAA3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12">
                  <c:v>5.2122955394324473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1-409A-99FB-B885DDEA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1-409A-99FB-B885DDEAA3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1-409A-99FB-B885DDEAA3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1-409A-99FB-B885DDEAA3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1-409A-99FB-B885DDEAA3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1-409A-99FB-B885DDEAA3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1-409A-99FB-B885DDEAA3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1-409A-99FB-B885DDEAA3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1-409A-99FB-B885DDEAA3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1-409A-99FB-B885DDEAA3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1-409A-99FB-B885DDEAA3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1-409A-99FB-B885DDEAA3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1-409A-99FB-B885DDEAA3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1-409A-99FB-B885DDEAA34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5">
                  <c:v>0.79119626585575897</c:v>
                </c:pt>
                <c:pt idx="6">
                  <c:v>1.0724834397469669</c:v>
                </c:pt>
                <c:pt idx="7">
                  <c:v>0.42697627700933172</c:v>
                </c:pt>
                <c:pt idx="8">
                  <c:v>1.367273967481025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0.72272884855856656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1-409A-99FB-B885DDEAA344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5">
                  <c:v>-0.37112395942836063</c:v>
                </c:pt>
                <c:pt idx="6">
                  <c:v>-0.22722049214461748</c:v>
                </c:pt>
                <c:pt idx="7">
                  <c:v>-0.2097156480713247</c:v>
                </c:pt>
                <c:pt idx="8">
                  <c:v>-9.4184090820118804E-2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-0.69493628057558787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1-409A-99FB-B885DDEA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FE-4366-AC36-A2E14C84AC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E-4366-AC36-A2E14C84AC1B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FE-4366-AC36-A2E14C84AC1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E-4366-AC36-A2E14C84AC1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FE-4366-AC36-A2E14C84AC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FE-4366-AC36-A2E14C84AC1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FE-4366-AC36-A2E14C84AC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FE-4366-AC36-A2E14C84AC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12">
                  <c:v>6.2954490143587245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FE-4366-AC36-A2E14C84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FE-4366-AC36-A2E14C84AC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FE-4366-AC36-A2E14C84AC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FE-4366-AC36-A2E14C84AC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FE-4366-AC36-A2E14C84AC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FE-4366-AC36-A2E14C84AC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FE-4366-AC36-A2E14C84AC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FE-4366-AC36-A2E14C84AC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FE-4366-AC36-A2E14C84AC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FE-4366-AC36-A2E14C84AC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FE-4366-AC36-A2E14C84AC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FE-4366-AC36-A2E14C84AC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FE-4366-AC36-A2E14C84AC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FE-4366-AC36-A2E14C84AC1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5">
                  <c:v>0.26139778758232612</c:v>
                </c:pt>
                <c:pt idx="6">
                  <c:v>0.10967226041470024</c:v>
                </c:pt>
                <c:pt idx="7">
                  <c:v>0.56630761782910888</c:v>
                </c:pt>
                <c:pt idx="8">
                  <c:v>1.4224405110368812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0.3734313523320818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FE-4366-AC36-A2E14C84AC1B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5">
                  <c:v>0.15883368501822392</c:v>
                </c:pt>
                <c:pt idx="6">
                  <c:v>-0.41226705757724957</c:v>
                </c:pt>
                <c:pt idx="7">
                  <c:v>-0.73102537867022299</c:v>
                </c:pt>
                <c:pt idx="8">
                  <c:v>0.39324974235657884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-0.30782586960208036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FE-4366-AC36-A2E14C84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2-41A3-8C84-90C6D0D451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2-41A3-8C84-90C6D0D45163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02-41A3-8C84-90C6D0D4516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2-41A3-8C84-90C6D0D4516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2-41A3-8C84-90C6D0D451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02-41A3-8C84-90C6D0D4516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02-41A3-8C84-90C6D0D451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02-41A3-8C84-90C6D0D451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12">
                  <c:v>6.0290272545978283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02-41A3-8C84-90C6D0D45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4C02-41A3-8C84-90C6D0D4516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C02-41A3-8C84-90C6D0D451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02-41A3-8C84-90C6D0D45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02-41A3-8C84-90C6D0D45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2-41A3-8C84-90C6D0D45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2-41A3-8C84-90C6D0D45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2-41A3-8C84-90C6D0D45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02-41A3-8C84-90C6D0D45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02-41A3-8C84-90C6D0D45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02-41A3-8C84-90C6D0D45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02-41A3-8C84-90C6D0D45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02-41A3-8C84-90C6D0D45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02-41A3-8C84-90C6D0D45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02-41A3-8C84-90C6D0D45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02-41A3-8C84-90C6D0D4516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5">
                  <c:v>-0.67397867420349389</c:v>
                </c:pt>
                <c:pt idx="6">
                  <c:v>-0.83316522446957197</c:v>
                </c:pt>
                <c:pt idx="7">
                  <c:v>-2.7452422716384817E-2</c:v>
                </c:pt>
                <c:pt idx="8">
                  <c:v>0.52897854626961216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0.59420807881986359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02-41A3-8C84-90C6D0D45163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5">
                  <c:v>-2.4564552830578981</c:v>
                </c:pt>
                <c:pt idx="6">
                  <c:v>-1.7232462639177006</c:v>
                </c:pt>
                <c:pt idx="7">
                  <c:v>-0.69928940568475451</c:v>
                </c:pt>
                <c:pt idx="8">
                  <c:v>-0.98843640020110612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-1.3800707846178577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02-41A3-8C84-90C6D0D45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F-4AB2-BCA5-5D48959580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F-4AB2-BCA5-5D48959580A7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F-4AB2-BCA5-5D48959580A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F-4AB2-BCA5-5D48959580A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F-4AB2-BCA5-5D48959580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F-4AB2-BCA5-5D48959580A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6F-4AB2-BCA5-5D48959580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6F-4AB2-BCA5-5D48959580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12">
                  <c:v>2.9122603137710632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6F-4AB2-BCA5-5D489595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6F-4AB2-BCA5-5D48959580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6F-4AB2-BCA5-5D48959580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F-4AB2-BCA5-5D48959580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F-4AB2-BCA5-5D48959580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F-4AB2-BCA5-5D48959580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F-4AB2-BCA5-5D48959580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F-4AB2-BCA5-5D48959580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6F-4AB2-BCA5-5D48959580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6F-4AB2-BCA5-5D48959580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6F-4AB2-BCA5-5D48959580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6F-4AB2-BCA5-5D48959580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6F-4AB2-BCA5-5D48959580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6F-4AB2-BCA5-5D48959580A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5">
                  <c:v>9.1428571428571193E-2</c:v>
                </c:pt>
                <c:pt idx="6">
                  <c:v>1.290909090909091</c:v>
                </c:pt>
                <c:pt idx="7">
                  <c:v>1.2879554655870447</c:v>
                </c:pt>
                <c:pt idx="8">
                  <c:v>2.8414487811039533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0.61330594114748926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6F-4AB2-BCA5-5D48959580A7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5">
                  <c:v>-1.9733990147783254</c:v>
                </c:pt>
                <c:pt idx="6">
                  <c:v>-1.0876917321361761</c:v>
                </c:pt>
                <c:pt idx="7">
                  <c:v>-4.6746892356519076E-2</c:v>
                </c:pt>
                <c:pt idx="8">
                  <c:v>2.1544311062222006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-0.28095260357978535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6F-4AB2-BCA5-5D489595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2-4F92-85B9-75E72E03D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2-4F92-85B9-75E72E03DC32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2-4F92-85B9-75E72E03DC3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2-4F92-85B9-75E72E03DC3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2-4F92-85B9-75E72E03D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D2-4F92-85B9-75E72E03DC3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D2-4F92-85B9-75E72E03DC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D2-4F92-85B9-75E72E03DC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12">
                  <c:v>23293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D2-4F92-85B9-75E72E03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2-4F92-85B9-75E72E03DC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D2-4F92-85B9-75E72E03DC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2-4F92-85B9-75E72E03DC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2-4F92-85B9-75E72E03DC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2-4F92-85B9-75E72E03DC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2-4F92-85B9-75E72E03DC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2-4F92-85B9-75E72E03DC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2-4F92-85B9-75E72E03DC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2-4F92-85B9-75E72E03DC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D2-4F92-85B9-75E72E03DC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D2-4F92-85B9-75E72E03DC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D2-4F92-85B9-75E72E03DC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D2-4F92-85B9-75E72E03DC3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5">
                  <c:v>6.1963190184049166E-2</c:v>
                </c:pt>
                <c:pt idx="6">
                  <c:v>0.10149863760217981</c:v>
                </c:pt>
                <c:pt idx="7">
                  <c:v>0.39665738161559894</c:v>
                </c:pt>
                <c:pt idx="8">
                  <c:v>0.12232720039781197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0.12771725974340353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D2-4F92-85B9-75E72E03DC32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5">
                  <c:v>-0.29057377049180333</c:v>
                </c:pt>
                <c:pt idx="6">
                  <c:v>-0.24333177351427238</c:v>
                </c:pt>
                <c:pt idx="7">
                  <c:v>0.15317387304507823</c:v>
                </c:pt>
                <c:pt idx="8">
                  <c:v>-6.8125516102394701E-2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-6.4162314182402591E-2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D2-4F92-85B9-75E72E03D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DE-4013-93F7-84DE5BD576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E-4013-93F7-84DE5BD57602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DE-4013-93F7-84DE5BD5760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DE-4013-93F7-84DE5BD5760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DE-4013-93F7-84DE5BD576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E-4013-93F7-84DE5BD5760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DE-4013-93F7-84DE5BD576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DE-4013-93F7-84DE5BD576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12">
                  <c:v>4.3972332015810274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DE-4013-93F7-84DE5BD57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DE-4013-93F7-84DE5BD576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DE-4013-93F7-84DE5BD576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DE-4013-93F7-84DE5BD576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DE-4013-93F7-84DE5BD576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DE-4013-93F7-84DE5BD576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DE-4013-93F7-84DE5BD576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DE-4013-93F7-84DE5BD576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DE-4013-93F7-84DE5BD576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DE-4013-93F7-84DE5BD576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DE-4013-93F7-84DE5BD576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DE-4013-93F7-84DE5BD576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DE-4013-93F7-84DE5BD576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DE-4013-93F7-84DE5BD5760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0.39723320158102737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DE-4013-93F7-84DE5BD57602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-2.4214481171002911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DE-4013-93F7-84DE5BD57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A-4B4A-8050-33DCA34D89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A-4B4A-8050-33DCA34D8920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A-4B4A-8050-33DCA34D892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A-4B4A-8050-33DCA34D892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A-4B4A-8050-33DCA34D89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A-4B4A-8050-33DCA34D892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0A-4B4A-8050-33DCA34D89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0A-4B4A-8050-33DCA34D89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12">
                  <c:v>4.5201037613488975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0A-4B4A-8050-33DCA34D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A-4B4A-8050-33DCA34D89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A-4B4A-8050-33DCA34D89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A-4B4A-8050-33DCA34D89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A-4B4A-8050-33DCA34D89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A-4B4A-8050-33DCA34D89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A-4B4A-8050-33DCA34D89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A-4B4A-8050-33DCA34D89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A-4B4A-8050-33DCA34D89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0A-4B4A-8050-33DCA34D89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0A-4B4A-8050-33DCA34D89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0A-4B4A-8050-33DCA34D89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0A-4B4A-8050-33DCA34D89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0A-4B4A-8050-33DCA34D892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5">
                  <c:v>-0.82307692307692282</c:v>
                </c:pt>
                <c:pt idx="6">
                  <c:v>2.6328955597248278</c:v>
                </c:pt>
                <c:pt idx="7">
                  <c:v>1.1114563106796114</c:v>
                </c:pt>
                <c:pt idx="8">
                  <c:v>1.7456709956709955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1.4528586420430405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0A-4B4A-8050-33DCA34D8920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5">
                  <c:v>-4.4493927125506065</c:v>
                </c:pt>
                <c:pt idx="6">
                  <c:v>1.9841179807146907</c:v>
                </c:pt>
                <c:pt idx="7">
                  <c:v>-0.59541868932038877</c:v>
                </c:pt>
                <c:pt idx="8">
                  <c:v>1.7649017649017646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-0.79604744140024319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0A-4B4A-8050-33DCA34D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31-41C4-B3D2-07BDDEC97D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1-41C4-B3D2-07BDDEC97DFC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31-41C4-B3D2-07BDDEC97DF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31-41C4-B3D2-07BDDEC97DF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31-41C4-B3D2-07BDDEC97D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31-41C4-B3D2-07BDDEC97DF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31-41C4-B3D2-07BDDEC97D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31-41C4-B3D2-07BDDEC97D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12">
                  <c:v>4.3972332015810274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31-41C4-B3D2-07BDDEC9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1-41C4-B3D2-07BDDEC97D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1-41C4-B3D2-07BDDEC97D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1-41C4-B3D2-07BDDEC97D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1-41C4-B3D2-07BDDEC97D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1-41C4-B3D2-07BDDEC97D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31-41C4-B3D2-07BDDEC97D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31-41C4-B3D2-07BDDEC97D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31-41C4-B3D2-07BDDEC97D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31-41C4-B3D2-07BDDEC97D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31-41C4-B3D2-07BDDEC97D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31-41C4-B3D2-07BDDEC97D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31-41C4-B3D2-07BDDEC97D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31-41C4-B3D2-07BDDEC97DF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0.39723320158102737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31-41C4-B3D2-07BDDEC97DFC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-2.4214481171002911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31-41C4-B3D2-07BDDEC9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7D-4D3F-99C0-FBA51B5477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D-4D3F-99C0-FBA51B547761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7D-4D3F-99C0-FBA51B54776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D-4D3F-99C0-FBA51B54776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7D-4D3F-99C0-FBA51B5477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D-4D3F-99C0-FBA51B54776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7D-4D3F-99C0-FBA51B5477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7D-4D3F-99C0-FBA51B5477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12">
                  <c:v>4.6875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7D-4D3F-99C0-FBA51B54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7D-4D3F-99C0-FBA51B5477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7D-4D3F-99C0-FBA51B5477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7D-4D3F-99C0-FBA51B5477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7D-4D3F-99C0-FBA51B5477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7D-4D3F-99C0-FBA51B5477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D-4D3F-99C0-FBA51B5477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7D-4D3F-99C0-FBA51B5477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7D-4D3F-99C0-FBA51B5477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7D-4D3F-99C0-FBA51B5477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D-4D3F-99C0-FBA51B5477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D-4D3F-99C0-FBA51B5477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D-4D3F-99C0-FBA51B5477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D-4D3F-99C0-FBA51B54776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4">
                  <c:v>0</c:v>
                </c:pt>
                <c:pt idx="5">
                  <c:v>0</c:v>
                </c:pt>
                <c:pt idx="6">
                  <c:v>3.333333333333333</c:v>
                </c:pt>
                <c:pt idx="7">
                  <c:v>-1.4249999999999998</c:v>
                </c:pt>
                <c:pt idx="8">
                  <c:v>-2.166666666666667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1.1964820359281436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7D-4D3F-99C0-FBA51B547761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4">
                  <c:v>0</c:v>
                </c:pt>
                <c:pt idx="5">
                  <c:v>0</c:v>
                </c:pt>
                <c:pt idx="6">
                  <c:v>-1.25</c:v>
                </c:pt>
                <c:pt idx="7">
                  <c:v>1.2083333333333335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-1.2905219780219781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7D-4D3F-99C0-FBA51B54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70-4FBE-ABFB-AAE70013B4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0-4FBE-ABFB-AAE70013B4D9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70-4FBE-ABFB-AAE70013B4D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0-4FBE-ABFB-AAE70013B4D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70-4FBE-ABFB-AAE70013B4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70-4FBE-ABFB-AAE70013B4D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70-4FBE-ABFB-AAE70013B4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70-4FBE-ABFB-AAE70013B4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5">
                  <c:v>1</c:v>
                </c:pt>
                <c:pt idx="7">
                  <c:v>2.1666666666666665</c:v>
                </c:pt>
                <c:pt idx="12">
                  <c:v>4.2065217391304346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70-4FBE-ABFB-AAE70013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0-4FBE-ABFB-AAE70013B4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0-4FBE-ABFB-AAE70013B4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0-4FBE-ABFB-AAE70013B4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0-4FBE-ABFB-AAE70013B4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0-4FBE-ABFB-AAE70013B4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0-4FBE-ABFB-AAE70013B4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0-4FBE-ABFB-AAE70013B4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0-4FBE-ABFB-AAE70013B4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0-4FBE-ABFB-AAE70013B4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0-4FBE-ABFB-AAE70013B4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70-4FBE-ABFB-AAE70013B4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70-4FBE-ABFB-AAE70013B4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70-4FBE-ABFB-AAE70013B4D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-5.3333333333333339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0.93509316770186324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70-4FBE-ABFB-AAE70013B4D9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4">
                  <c:v>0</c:v>
                </c:pt>
                <c:pt idx="5">
                  <c:v>-0.38888888888888884</c:v>
                </c:pt>
                <c:pt idx="6">
                  <c:v>0</c:v>
                </c:pt>
                <c:pt idx="7">
                  <c:v>-1.1060606060606064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-1.5129502080642849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70-4FBE-ABFB-AAE70013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AF-408F-86C4-4361ED5BF4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F-408F-86C4-4361ED5BF48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AF-408F-86C4-4361ED5BF48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F-408F-86C4-4361ED5BF48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AF-408F-86C4-4361ED5BF4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F-408F-86C4-4361ED5BF48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AF-408F-86C4-4361ED5BF4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AF-408F-86C4-4361ED5BF48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12">
                  <c:v>4.4419228968315903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AF-408F-86C4-4361ED5B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F-408F-86C4-4361ED5BF4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F-408F-86C4-4361ED5BF4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F-408F-86C4-4361ED5BF4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F-408F-86C4-4361ED5BF4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F-408F-86C4-4361ED5BF4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F-408F-86C4-4361ED5BF4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F-408F-86C4-4361ED5BF4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AF-408F-86C4-4361ED5BF4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AF-408F-86C4-4361ED5BF4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AF-408F-86C4-4361ED5BF4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AF-408F-86C4-4361ED5BF4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AF-408F-86C4-4361ED5BF4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AF-408F-86C4-4361ED5BF48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1.0905467500425994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AF-408F-86C4-4361ED5BF48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-0.69366727692514996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AF-408F-86C4-4361ED5B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56-4422-9053-255DBC9D89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6-4422-9053-255DBC9D89EC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56-4422-9053-255DBC9D89E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56-4422-9053-255DBC9D89E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56-4422-9053-255DBC9D89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56-4422-9053-255DBC9D89E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56-4422-9053-255DBC9D89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56-4422-9053-255DBC9D89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12">
                  <c:v>4.4175670965493206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56-4422-9053-255DBC9D8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56-4422-9053-255DBC9D89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56-4422-9053-255DBC9D89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6-4422-9053-255DBC9D89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6-4422-9053-255DBC9D89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6-4422-9053-255DBC9D89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6-4422-9053-255DBC9D89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6-4422-9053-255DBC9D89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6-4422-9053-255DBC9D89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6-4422-9053-255DBC9D89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6-4422-9053-255DBC9D89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6-4422-9053-255DBC9D89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6-4422-9053-255DBC9D89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6-4422-9053-255DBC9D89E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5">
                  <c:v>1.5537977797482858</c:v>
                </c:pt>
                <c:pt idx="6">
                  <c:v>1.2353579925754485</c:v>
                </c:pt>
                <c:pt idx="7">
                  <c:v>1.2532993537623689</c:v>
                </c:pt>
                <c:pt idx="8">
                  <c:v>1.9903343875705128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1.1053745071952927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56-4422-9053-255DBC9D89EC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5">
                  <c:v>-0.46485267424912102</c:v>
                </c:pt>
                <c:pt idx="6">
                  <c:v>-0.81688291439902905</c:v>
                </c:pt>
                <c:pt idx="7">
                  <c:v>0.82704736634156095</c:v>
                </c:pt>
                <c:pt idx="8">
                  <c:v>-1.6830518667166672E-2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-0.4875129792213011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56-4422-9053-255DBC9D8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1E-4D01-9576-CE2CDDC4071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E-4D01-9576-CE2CDDC40710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1E-4D01-9576-CE2CDDC4071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E-4D01-9576-CE2CDDC4071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1E-4D01-9576-CE2CDDC4071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1E-4D01-9576-CE2CDDC4071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1E-4D01-9576-CE2CDDC407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1E-4D01-9576-CE2CDDC4071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1E-4D01-9576-CE2CDDC4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E-4D01-9576-CE2CDDC407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E-4D01-9576-CE2CDDC407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E-4D01-9576-CE2CDDC407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1E-4D01-9576-CE2CDDC407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E-4D01-9576-CE2CDDC407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1E-4D01-9576-CE2CDDC407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1E-4D01-9576-CE2CDDC407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1E-4D01-9576-CE2CDDC407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1E-4D01-9576-CE2CDDC407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1E-4D01-9576-CE2CDDC407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1E-4D01-9576-CE2CDDC407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1E-4D01-9576-CE2CDDC407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1E-4D01-9576-CE2CDDC4071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1E-4D01-9576-CE2CDDC40710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1E-4D01-9576-CE2CDDC4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E-4EBD-9845-328C9876EC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E-4EBD-9845-328C9876ECF9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E-4EBD-9845-328C9876ECF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E-4EBD-9845-328C9876ECF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E-4EBD-9845-328C9876EC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E-4EBD-9845-328C9876ECF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9E-4EBD-9845-328C9876EC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9E-4EBD-9845-328C9876ECF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9E-4EBD-9845-328C9876E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E-4EBD-9845-328C9876EC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E-4EBD-9845-328C9876EC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E-4EBD-9845-328C9876EC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E-4EBD-9845-328C9876EC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E-4EBD-9845-328C9876EC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E-4EBD-9845-328C9876EC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E-4EBD-9845-328C9876EC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E-4EBD-9845-328C9876EC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E-4EBD-9845-328C9876EC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E-4EBD-9845-328C9876EC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9E-4EBD-9845-328C9876EC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9E-4EBD-9845-328C9876EC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9E-4EBD-9845-328C9876ECF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9E-4EBD-9845-328C9876ECF9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9E-4EBD-9845-328C9876E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D-4AA2-8DC2-F81F2E125D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9.3567753001715257</c:v>
                </c:pt>
                <c:pt idx="1">
                  <c:v>10.567213114754098</c:v>
                </c:pt>
                <c:pt idx="2">
                  <c:v>9.8921052631578945</c:v>
                </c:pt>
                <c:pt idx="3">
                  <c:v>7.7528957528957525</c:v>
                </c:pt>
                <c:pt idx="4">
                  <c:v>4.5093378607809846</c:v>
                </c:pt>
                <c:pt idx="5">
                  <c:v>4.3629343629343627</c:v>
                </c:pt>
                <c:pt idx="6">
                  <c:v>4.0928319623971801</c:v>
                </c:pt>
                <c:pt idx="7">
                  <c:v>7.8141025641025639</c:v>
                </c:pt>
                <c:pt idx="8">
                  <c:v>6.7974452554744529</c:v>
                </c:pt>
                <c:pt idx="9">
                  <c:v>4.7479338842975203</c:v>
                </c:pt>
                <c:pt idx="10">
                  <c:v>7.1651785714285712</c:v>
                </c:pt>
                <c:pt idx="11">
                  <c:v>9.17578125</c:v>
                </c:pt>
                <c:pt idx="12">
                  <c:v>6.7093525179856117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D-4AA2-8DC2-F81F2E125D6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D-4AA2-8DC2-F81F2E125D6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D-4AA2-8DC2-F81F2E125D6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D-4AA2-8DC2-F81F2E125D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D-4AA2-8DC2-F81F2E125D6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CD-4AA2-8DC2-F81F2E125D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CD-4AA2-8DC2-F81F2E125D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CD-4AA2-8DC2-F81F2E12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D-4AA2-8DC2-F81F2E125D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D-4AA2-8DC2-F81F2E125D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D-4AA2-8DC2-F81F2E125D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D-4AA2-8DC2-F81F2E125D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D-4AA2-8DC2-F81F2E125D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D-4AA2-8DC2-F81F2E125D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D-4AA2-8DC2-F81F2E125D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D-4AA2-8DC2-F81F2E125D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D-4AA2-8DC2-F81F2E125D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D-4AA2-8DC2-F81F2E125D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D-4AA2-8DC2-F81F2E125D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D-4AA2-8DC2-F81F2E125D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D-4AA2-8DC2-F81F2E125D6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CD-4AA2-8DC2-F81F2E125D6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CD-4AA2-8DC2-F81F2E12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62-4089-8AAF-AA9D84C12E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2-4089-8AAF-AA9D84C12E0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62-4089-8AAF-AA9D84C12E0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62-4089-8AAF-AA9D84C12E0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62-4089-8AAF-AA9D84C12E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2-4089-8AAF-AA9D84C12E0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62-4089-8AAF-AA9D84C12E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62-4089-8AAF-AA9D84C12E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12">
                  <c:v>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62-4089-8AAF-AA9D84C1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2-4089-8AAF-AA9D84C12E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2-4089-8AAF-AA9D84C12E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2-4089-8AAF-AA9D84C12E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2-4089-8AAF-AA9D84C12E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2-4089-8AAF-AA9D84C12E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2-4089-8AAF-AA9D84C12E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2-4089-8AAF-AA9D84C12E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2-4089-8AAF-AA9D84C12E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2-4089-8AAF-AA9D84C12E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2-4089-8AAF-AA9D84C12E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2-4089-8AAF-AA9D84C12E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62-4089-8AAF-AA9D84C12E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62-4089-8AAF-AA9D84C12E0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5">
                  <c:v>0.62348178137651833</c:v>
                </c:pt>
                <c:pt idx="6">
                  <c:v>0.27255639097744355</c:v>
                </c:pt>
                <c:pt idx="7">
                  <c:v>0.58016528925619837</c:v>
                </c:pt>
                <c:pt idx="8">
                  <c:v>4.1564792176039145E-2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0.23005538093099842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62-4089-8AAF-AA9D84C12E0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5">
                  <c:v>0.40209790209790208</c:v>
                </c:pt>
                <c:pt idx="6">
                  <c:v>-0.14520202020202022</c:v>
                </c:pt>
                <c:pt idx="7">
                  <c:v>0.3915574963609898</c:v>
                </c:pt>
                <c:pt idx="8">
                  <c:v>-9.6500530222693559E-2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5.9566787003610067E-2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62-4089-8AAF-AA9D84C1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1-4A2E-9A65-E31E178ABF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1-4A2E-9A65-E31E178ABF2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1-4A2E-9A65-E31E178ABF2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1-4A2E-9A65-E31E178ABF2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1-4A2E-9A65-E31E178ABF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1-4A2E-9A65-E31E178ABF2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71-4A2E-9A65-E31E178ABF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71-4A2E-9A65-E31E178ABF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71-4A2E-9A65-E31E178A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1-4A2E-9A65-E31E178ABF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71-4A2E-9A65-E31E178ABF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1-4A2E-9A65-E31E178ABF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1-4A2E-9A65-E31E178ABF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1-4A2E-9A65-E31E178ABF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1-4A2E-9A65-E31E178ABF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1-4A2E-9A65-E31E178ABF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1-4A2E-9A65-E31E178ABF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1-4A2E-9A65-E31E178ABF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71-4A2E-9A65-E31E178ABF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71-4A2E-9A65-E31E178ABF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71-4A2E-9A65-E31E178ABF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71-4A2E-9A65-E31E178ABF2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0.31875153600393213</c:v>
                </c:pt>
                <c:pt idx="6">
                  <c:v>-4.2744656917885759E-3</c:v>
                </c:pt>
                <c:pt idx="7">
                  <c:v>0.32897111913357402</c:v>
                </c:pt>
                <c:pt idx="8">
                  <c:v>0.28247011952191214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71-4A2E-9A65-E31E178ABF2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9.3266181682505334E-4</c:v>
                </c:pt>
                <c:pt idx="6">
                  <c:v>-8.7422680412371112E-2</c:v>
                </c:pt>
                <c:pt idx="7">
                  <c:v>0.2397390023153021</c:v>
                </c:pt>
                <c:pt idx="8">
                  <c:v>6.4308150107455608E-2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71-4A2E-9A65-E31E178A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0-4F61-80B8-DD3869E0A7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0-4F61-80B8-DD3869E0A76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0-4F61-80B8-DD3869E0A7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F0-4F61-80B8-DD3869E0A76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0-4F61-80B8-DD3869E0A7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F0-4F61-80B8-DD3869E0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F0-4F61-80B8-DD3869E0A7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F0-4F61-80B8-DD3869E0A7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F0-4F61-80B8-DD3869E0A7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F0-4F61-80B8-DD3869E0A7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F0-4F61-80B8-DD3869E0A7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F0-4F61-80B8-DD3869E0A7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F0-4F61-80B8-DD3869E0A7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F0-4F61-80B8-DD3869E0A7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F0-4F61-80B8-DD3869E0A7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F0-4F61-80B8-DD3869E0A7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F0-4F61-80B8-DD3869E0A7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F0-4F61-80B8-DD3869E0A7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F0-4F61-80B8-DD3869E0A76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F0-4F61-80B8-DD3869E0A768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F0-4F61-80B8-DD3869E0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8-4D01-AAA6-566664D910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8-4D01-AAA6-566664D910B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8-4D01-AAA6-566664D910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8-4D01-AAA6-566664D910B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8-4D01-AAA6-566664D910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48-4D01-AAA6-566664D91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48-4D01-AAA6-566664D910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48-4D01-AAA6-566664D910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8-4D01-AAA6-566664D910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8-4D01-AAA6-566664D910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8-4D01-AAA6-566664D910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8-4D01-AAA6-566664D910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8-4D01-AAA6-566664D910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48-4D01-AAA6-566664D910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48-4D01-AAA6-566664D910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48-4D01-AAA6-566664D910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48-4D01-AAA6-566664D910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48-4D01-AAA6-566664D910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48-4D01-AAA6-566664D910B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48-4D01-AAA6-566664D910B9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48-4D01-AAA6-566664D91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2-4392-AAE8-51495F3A0E9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2-4392-AAE8-51495F3A0E9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2-4392-AAE8-51495F3A0E9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2-4392-AAE8-51495F3A0E9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82-4392-AAE8-51495F3A0E9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2-4392-AAE8-51495F3A0E9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82-4392-AAE8-51495F3A0E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82-4392-AAE8-51495F3A0E9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82-4392-AAE8-51495F3A0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2-4392-AAE8-51495F3A0E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2-4392-AAE8-51495F3A0E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2-4392-AAE8-51495F3A0E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2-4392-AAE8-51495F3A0E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2-4392-AAE8-51495F3A0E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2-4392-AAE8-51495F3A0E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2-4392-AAE8-51495F3A0E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2-4392-AAE8-51495F3A0E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2-4392-AAE8-51495F3A0E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2-4392-AAE8-51495F3A0E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2-4392-AAE8-51495F3A0E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82-4392-AAE8-51495F3A0E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82-4392-AAE8-51495F3A0E9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0.33688118811881207</c:v>
                </c:pt>
                <c:pt idx="6">
                  <c:v>-1.1332728921124247E-2</c:v>
                </c:pt>
                <c:pt idx="7">
                  <c:v>0.34104973641989433</c:v>
                </c:pt>
                <c:pt idx="8">
                  <c:v>0.28697042366107128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82-4392-AAE8-51495F3A0E9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-6.3464539621987059E-2</c:v>
                </c:pt>
                <c:pt idx="6">
                  <c:v>-7.8775079197465847E-2</c:v>
                </c:pt>
                <c:pt idx="7">
                  <c:v>0.1746637221441476</c:v>
                </c:pt>
                <c:pt idx="8">
                  <c:v>5.9210526315789602E-2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82-4392-AAE8-51495F3A0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7-45A1-85A6-CB2FC2954E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7-45A1-85A6-CB2FC2954EE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07-45A1-85A6-CB2FC2954EE6}"/>
              </c:ext>
            </c:extLst>
          </c:dPt>
          <c:val>
            <c:numRef>
              <c:f>'tasa de ocupación evol mens'!$I$53:$I$65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7-45A1-85A6-CB2FC2954EE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7-45A1-85A6-CB2FC2954E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7-45A1-85A6-CB2FC2954EE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07-45A1-85A6-CB2FC2954E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07-45A1-85A6-CB2FC2954E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07-45A1-85A6-CB2FC295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7-45A1-85A6-CB2FC2954E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7-45A1-85A6-CB2FC2954E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7-45A1-85A6-CB2FC2954E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7-45A1-85A6-CB2FC2954E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7-45A1-85A6-CB2FC2954E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7-45A1-85A6-CB2FC2954E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7-45A1-85A6-CB2FC2954E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7-45A1-85A6-CB2FC2954E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7-45A1-85A6-CB2FC2954E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7-45A1-85A6-CB2FC2954E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07-45A1-85A6-CB2FC2954E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07-45A1-85A6-CB2FC2954E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07-45A1-85A6-CB2FC2954EE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07-45A1-85A6-CB2FC2954EE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07-45A1-85A6-CB2FC295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4123</c:v>
                </c:pt>
                <c:pt idx="1">
                  <c:v>9678</c:v>
                </c:pt>
                <c:pt idx="2">
                  <c:v>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4-4BC8-A346-2D81A6CE5679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2811</c:v>
                </c:pt>
                <c:pt idx="1">
                  <c:v>4895</c:v>
                </c:pt>
                <c:pt idx="2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4-4BC8-A346-2D81A6CE5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74-4BC8-A346-2D81A6CE567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74-4BC8-A346-2D81A6CE567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74-4BC8-A346-2D81A6CE567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4-4BC8-A346-2D81A6CE567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4-4BC8-A346-2D81A6CE567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4-4BC8-A346-2D81A6CE567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4-4BC8-A346-2D81A6CE567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4-4BC8-A346-2D81A6CE567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4-4BC8-A346-2D81A6CE567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0.32155113246396705</c:v>
                </c:pt>
                <c:pt idx="1">
                  <c:v>0.55994051704415471</c:v>
                </c:pt>
                <c:pt idx="2">
                  <c:v>0.11850835049187829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74-4BC8-A346-2D81A6CE5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4-4BC8-A346-2D81A6CE56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4-4BC8-A346-2D81A6CE56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4-4BC8-A346-2D81A6CE56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4-4BC8-A346-2D81A6CE56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4-4BC8-A346-2D81A6CE56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4-4BC8-A346-2D81A6CE5679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4-4BC8-A346-2D81A6CE5679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4-4BC8-A346-2D81A6CE5679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74-4BC8-A346-2D81A6CE5679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74-4BC8-A346-2D81A6CE5679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74-4BC8-A346-2D81A6CE567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74-4BC8-A346-2D81A6CE567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-0.31821489206888187</c:v>
                </c:pt>
                <c:pt idx="1">
                  <c:v>-0.49421368051250258</c:v>
                </c:pt>
                <c:pt idx="2">
                  <c:v>-0.60215053763440862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4-4BC8-A346-2D81A6CE5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D16-4947-9FFD-B966FBAC29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D16-4947-9FFD-B966FBAC29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D16-4947-9FFD-B966FBAC29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D16-4947-9FFD-B966FBAC29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D16-4947-9FFD-B966FBAC29D4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6-4947-9FFD-B966FBAC29D4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6-4947-9FFD-B966FBAC29D4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6-4947-9FFD-B966FBAC29D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6-4947-9FFD-B966FBAC29D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6-4947-9FFD-B966FBAC29D4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16-4947-9FFD-B966FBAC2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2811</c:v>
                </c:pt>
                <c:pt idx="1">
                  <c:v>4895</c:v>
                </c:pt>
                <c:pt idx="2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16-4947-9FFD-B966FBAC2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2-4603-9A69-3215334A6D6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2-4603-9A69-3215334A6D6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2-4603-9A69-3215334A6D6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2-4603-9A69-3215334A6D6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2-4603-9A69-3215334A6D6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2-4603-9A69-3215334A6D6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2-4603-9A69-3215334A6D6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2-4603-9A69-3215334A6D6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2-4603-9A69-3215334A6D6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2-4603-9A69-3215334A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C02-4603-9A69-3215334A6D6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2-4603-9A69-3215334A6D6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2-4603-9A69-3215334A6D6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2-4603-9A69-3215334A6D6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2-4603-9A69-3215334A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C02-4603-9A69-3215334A6D6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C02-4603-9A69-3215334A6D6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2-4603-9A69-3215334A6D6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2-4603-9A69-3215334A6D6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2-4603-9A69-3215334A6D6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2-4603-9A69-3215334A6D6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2-4603-9A69-3215334A6D6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2-4603-9A69-3215334A6D6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2-4603-9A69-3215334A6D6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2-4603-9A69-3215334A6D6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2-4603-9A69-3215334A6D6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2-4603-9A69-3215334A6D6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2-4603-9A69-3215334A6D6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2-4603-9A69-3215334A6D6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2-4603-9A69-3215334A6D6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02-4603-9A69-3215334A6D6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02-4603-9A69-3215334A6D6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02-4603-9A69-3215334A6D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C02-4603-9A69-3215334A6D6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02-4603-9A69-3215334A6D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02-4603-9A69-3215334A6D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02-4603-9A69-3215334A6D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02-4603-9A69-3215334A6D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02-4603-9A69-3215334A6D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C02-4603-9A69-3215334A6D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C02-4603-9A69-3215334A6D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C02-4603-9A69-3215334A6D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C02-4603-9A69-3215334A6D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C02-4603-9A69-3215334A6D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C02-4603-9A69-3215334A6D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C02-4603-9A69-3215334A6D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C02-4603-9A69-3215334A6D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C02-4603-9A69-3215334A6D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C02-4603-9A69-3215334A6D6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C02-4603-9A69-3215334A6D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02-4603-9A69-3215334A6D6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02-4603-9A69-3215334A6D6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02-4603-9A69-3215334A6D6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02-4603-9A69-3215334A6D6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02-4603-9A69-3215334A6D6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02-4603-9A69-3215334A6D6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02-4603-9A69-3215334A6D6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C02-4603-9A69-3215334A6D6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C02-4603-9A69-3215334A6D6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C02-4603-9A69-3215334A6D6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C02-4603-9A69-3215334A6D6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02-4603-9A69-3215334A6D6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02-4603-9A69-3215334A6D6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02-4603-9A69-3215334A6D6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02-4603-9A69-3215334A6D6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02-4603-9A69-3215334A6D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C02-4603-9A69-3215334A6D6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02-4603-9A69-3215334A6D6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02-4603-9A69-3215334A6D6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02-4603-9A69-3215334A6D6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C02-4603-9A69-3215334A6D6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C02-4603-9A69-3215334A6D6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C02-4603-9A69-3215334A6D6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C02-4603-9A69-3215334A6D6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C02-4603-9A69-3215334A6D6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C02-4603-9A69-3215334A6D6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C02-4603-9A69-3215334A6D6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C02-4603-9A69-3215334A6D6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C02-4603-9A69-3215334A6D6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C02-4603-9A69-3215334A6D6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C02-4603-9A69-3215334A6D6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C02-4603-9A69-3215334A6D6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C02-4603-9A69-3215334A6D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C02-4603-9A69-3215334A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19-497E-A378-6800E4738A9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19-497E-A378-6800E4738A9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9-497E-A378-6800E4738A9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9-497E-A378-6800E4738A9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19-497E-A378-6800E473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1779</c:v>
                </c:pt>
                <c:pt idx="1">
                  <c:v>1006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7-4ED5-99EB-4FF273C7CDF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16245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7-4ED5-99EB-4FF273C7CDF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8595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7-4ED5-99EB-4FF273C7C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-0.47091412742382266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7-4ED5-99EB-4FF273C7CDF3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0.21880317640385716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B7-4ED5-99EB-4FF273C7CDF3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0.19959421760081156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B7-4ED5-99EB-4FF273C7CDF3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0.98318462594372003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B7-4ED5-99EB-4FF273C7C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23-42D7-AFC3-79952D0D21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3-42D7-AFC3-79952D0D214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23-42D7-AFC3-79952D0D214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23-42D7-AFC3-79952D0D214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3-42D7-AFC3-79952D0D21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3-42D7-AFC3-79952D0D214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3-42D7-AFC3-79952D0D21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3-42D7-AFC3-79952D0D21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12">
                  <c:v>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23-42D7-AFC3-79952D0D2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F23-42D7-AFC3-79952D0D214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F23-42D7-AFC3-79952D0D21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23-42D7-AFC3-79952D0D21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23-42D7-AFC3-79952D0D21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23-42D7-AFC3-79952D0D21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23-42D7-AFC3-79952D0D21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23-42D7-AFC3-79952D0D21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23-42D7-AFC3-79952D0D21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23-42D7-AFC3-79952D0D21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23-42D7-AFC3-79952D0D21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23-42D7-AFC3-79952D0D21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23-42D7-AFC3-79952D0D21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23-42D7-AFC3-79952D0D21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23-42D7-AFC3-79952D0D21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23-42D7-AFC3-79952D0D214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5">
                  <c:v>-0.3794642857142857</c:v>
                </c:pt>
                <c:pt idx="6">
                  <c:v>0.58201058201058209</c:v>
                </c:pt>
                <c:pt idx="7">
                  <c:v>0.4124087591240877</c:v>
                </c:pt>
                <c:pt idx="8">
                  <c:v>1.1527377521613813E-2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0.26520885898514157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23-42D7-AFC3-79952D0D214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5">
                  <c:v>-0.77795527156549515</c:v>
                </c:pt>
                <c:pt idx="6">
                  <c:v>-0.24303797468354427</c:v>
                </c:pt>
                <c:pt idx="7">
                  <c:v>-0.10416666666666663</c:v>
                </c:pt>
                <c:pt idx="8">
                  <c:v>-0.47058823529411764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-0.29207843137254907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23-42D7-AFC3-79952D0D2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60-4595-9050-0DFABBABBD4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60-4595-9050-0DFABBABBD4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595-9050-0DFABBABBD4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595-9050-0DFABBABBD4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0-4595-9050-0DFABBABB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447</c:v>
                </c:pt>
                <c:pt idx="1">
                  <c:v>41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58E-9EC9-ECDC249FFEB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4068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4-458E-9EC9-ECDC249FFEB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2768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4-458E-9EC9-ECDC249FF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-0.31956735496558508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4-458E-9EC9-ECDC249FFEBD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-9.4240837696335067E-2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4-458E-9EC9-ECDC249FFEBD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0.24525397639815291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4-458E-9EC9-ECDC249FFEBD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0.98470295268587693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4-458E-9EC9-ECDC249FF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62D-4DE8-9A18-F5CFC09CC3A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2D-4DE8-9A18-F5CFC09CC3A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2D-4DE8-9A18-F5CFC09CC3A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D-4DE8-9A18-F5CFC09CC3A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D-4DE8-9A18-F5CFC09C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1332</c:v>
                </c:pt>
                <c:pt idx="1">
                  <c:v>965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1-4F56-A51C-E6B0566B591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12177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1-4F56-A51C-E6B0566B591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5827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A1-4F56-A51C-E6B0566B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-0.52147491171881422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A1-4F56-A51C-E6B0566B591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0.45820820820820818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1-4F56-A51C-E6B0566B591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0.15496489468405217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1-4F56-A51C-E6B0566B591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0.9824650143314787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A1-4F56-A51C-E6B0566B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4-434A-B192-0BA1466D4C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34-434A-B192-0BA1466D4C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34-434A-B192-0BA1466D4C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34-434A-B192-0BA1466D4C8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34-434A-B192-0BA1466D4C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34-434A-B192-0BA1466D4C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34-434A-B192-0BA1466D4C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34-434A-B192-0BA1466D4C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34-434A-B192-0BA1466D4C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34-434A-B192-0BA1466D4C8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4-434A-B192-0BA1466D4C8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4-434A-B192-0BA1466D4C8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4-434A-B192-0BA1466D4C8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4-434A-B192-0BA1466D4C8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34-434A-B192-0BA1466D4C8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34-434A-B192-0BA1466D4C8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34-434A-B192-0BA1466D4C8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34-434A-B192-0BA1466D4C8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34-434A-B192-0BA1466D4C8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634-434A-B192-0BA1466D4C8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634-434A-B192-0BA1466D4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6E-4CF8-8082-ECD2D5BCD50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E-4CF8-8082-ECD2D5BCD50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E-4CF8-8082-ECD2D5BCD50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E-4CF8-8082-ECD2D5BCD50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E-4CF8-8082-ECD2D5BCD50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E-4CF8-8082-ECD2D5BCD50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E-4CF8-8082-ECD2D5BCD50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E-4CF8-8082-ECD2D5BCD50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E-4CF8-8082-ECD2D5BCD50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E-4CF8-8082-ECD2D5BCD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D6E-4CF8-8082-ECD2D5BCD50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6E-4CF8-8082-ECD2D5BCD50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E-4CF8-8082-ECD2D5BCD50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E-4CF8-8082-ECD2D5BCD50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6E-4CF8-8082-ECD2D5BCD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D6E-4CF8-8082-ECD2D5BCD50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D6E-4CF8-8082-ECD2D5BCD50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E-4CF8-8082-ECD2D5BCD50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6E-4CF8-8082-ECD2D5BCD50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6E-4CF8-8082-ECD2D5BCD50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6E-4CF8-8082-ECD2D5BCD50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6E-4CF8-8082-ECD2D5BCD50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6E-4CF8-8082-ECD2D5BCD50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6E-4CF8-8082-ECD2D5BCD50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6E-4CF8-8082-ECD2D5BCD50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6E-4CF8-8082-ECD2D5BCD50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6E-4CF8-8082-ECD2D5BCD50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6E-4CF8-8082-ECD2D5BCD50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6E-4CF8-8082-ECD2D5BCD50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6E-4CF8-8082-ECD2D5BCD50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6E-4CF8-8082-ECD2D5BCD50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6E-4CF8-8082-ECD2D5BCD50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6E-4CF8-8082-ECD2D5BCD5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D6E-4CF8-8082-ECD2D5BCD50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6E-4CF8-8082-ECD2D5BCD5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D6E-4CF8-8082-ECD2D5BCD5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D6E-4CF8-8082-ECD2D5BCD5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D6E-4CF8-8082-ECD2D5BCD5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D6E-4CF8-8082-ECD2D5BCD5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D6E-4CF8-8082-ECD2D5BCD5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D6E-4CF8-8082-ECD2D5BCD5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D6E-4CF8-8082-ECD2D5BCD5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D6E-4CF8-8082-ECD2D5BCD5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D6E-4CF8-8082-ECD2D5BCD5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D6E-4CF8-8082-ECD2D5BCD5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D6E-4CF8-8082-ECD2D5BCD5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D6E-4CF8-8082-ECD2D5BCD5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D6E-4CF8-8082-ECD2D5BCD5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D6E-4CF8-8082-ECD2D5BCD50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D6E-4CF8-8082-ECD2D5BCD5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6E-4CF8-8082-ECD2D5BCD50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6E-4CF8-8082-ECD2D5BCD50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6E-4CF8-8082-ECD2D5BCD50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6E-4CF8-8082-ECD2D5BCD50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6E-4CF8-8082-ECD2D5BCD50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6E-4CF8-8082-ECD2D5BCD50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6E-4CF8-8082-ECD2D5BCD50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6E-4CF8-8082-ECD2D5BCD50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6E-4CF8-8082-ECD2D5BCD50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6E-4CF8-8082-ECD2D5BCD50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D6E-4CF8-8082-ECD2D5BCD50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D6E-4CF8-8082-ECD2D5BCD50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D6E-4CF8-8082-ECD2D5BCD50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D6E-4CF8-8082-ECD2D5BCD50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D6E-4CF8-8082-ECD2D5BCD50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D6E-4CF8-8082-ECD2D5BCD5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D6E-4CF8-8082-ECD2D5BCD50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D6E-4CF8-8082-ECD2D5BCD50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D6E-4CF8-8082-ECD2D5BCD50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D6E-4CF8-8082-ECD2D5BCD50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D6E-4CF8-8082-ECD2D5BCD50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D6E-4CF8-8082-ECD2D5BCD50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D6E-4CF8-8082-ECD2D5BCD50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D6E-4CF8-8082-ECD2D5BCD50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D6E-4CF8-8082-ECD2D5BCD50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D6E-4CF8-8082-ECD2D5BCD50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D6E-4CF8-8082-ECD2D5BCD50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D6E-4CF8-8082-ECD2D5BCD50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D6E-4CF8-8082-ECD2D5BCD50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D6E-4CF8-8082-ECD2D5BCD50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D6E-4CF8-8082-ECD2D5BCD50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D6E-4CF8-8082-ECD2D5BCD50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D6E-4CF8-8082-ECD2D5BCD5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D6E-4CF8-8082-ECD2D5BCD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B-49C7-8A55-1EE6FC1111B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B-49C7-8A55-1EE6FC1111B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B-49C7-8A55-1EE6FC1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1B-49C7-8A55-1EE6FC1111B9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1B-49C7-8A55-1EE6FC1111B9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1B-49C7-8A55-1EE6FC1111B9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1B-49C7-8A55-1EE6FC1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32-44AF-87BD-8A8A538372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32-44AF-87BD-8A8A538372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32-44AF-87BD-8A8A538372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32-44AF-87BD-8A8A538372D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32-44AF-87BD-8A8A538372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32-44AF-87BD-8A8A538372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32-44AF-87BD-8A8A538372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32-44AF-87BD-8A8A538372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32-44AF-87BD-8A8A538372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032-44AF-87BD-8A8A538372D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2-44AF-87BD-8A8A538372D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2-44AF-87BD-8A8A538372D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2-44AF-87BD-8A8A538372D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2-44AF-87BD-8A8A538372D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32-44AF-87BD-8A8A538372D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32-44AF-87BD-8A8A538372D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32-44AF-87BD-8A8A538372D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32-44AF-87BD-8A8A538372D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32-44AF-87BD-8A8A538372D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032-44AF-87BD-8A8A538372D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032-44AF-87BD-8A8A53837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AD-4679-9719-F0C8796D5C3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D-4679-9719-F0C8796D5C3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D-4679-9719-F0C8796D5C3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D-4679-9719-F0C8796D5C3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D-4679-9719-F0C8796D5C3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D-4679-9719-F0C8796D5C3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D-4679-9719-F0C8796D5C3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D-4679-9719-F0C8796D5C3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D-4679-9719-F0C8796D5C3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D-4679-9719-F0C8796D5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6AD-4679-9719-F0C8796D5C3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D-4679-9719-F0C8796D5C3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AD-4679-9719-F0C8796D5C3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D-4679-9719-F0C8796D5C3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AD-4679-9719-F0C8796D5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6AD-4679-9719-F0C8796D5C3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6AD-4679-9719-F0C8796D5C3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AD-4679-9719-F0C8796D5C3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AD-4679-9719-F0C8796D5C3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AD-4679-9719-F0C8796D5C3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AD-4679-9719-F0C8796D5C3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AD-4679-9719-F0C8796D5C3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AD-4679-9719-F0C8796D5C3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AD-4679-9719-F0C8796D5C3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AD-4679-9719-F0C8796D5C3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AD-4679-9719-F0C8796D5C3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AD-4679-9719-F0C8796D5C3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AD-4679-9719-F0C8796D5C3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AD-4679-9719-F0C8796D5C3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AD-4679-9719-F0C8796D5C3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AD-4679-9719-F0C8796D5C3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AD-4679-9719-F0C8796D5C3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AD-4679-9719-F0C8796D5C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6AD-4679-9719-F0C8796D5C3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AD-4679-9719-F0C8796D5C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6AD-4679-9719-F0C8796D5C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AD-4679-9719-F0C8796D5C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6AD-4679-9719-F0C8796D5C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6AD-4679-9719-F0C8796D5C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6AD-4679-9719-F0C8796D5C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6AD-4679-9719-F0C8796D5C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6AD-4679-9719-F0C8796D5C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6AD-4679-9719-F0C8796D5C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6AD-4679-9719-F0C8796D5C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6AD-4679-9719-F0C8796D5C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6AD-4679-9719-F0C8796D5C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6AD-4679-9719-F0C8796D5C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6AD-4679-9719-F0C8796D5C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6AD-4679-9719-F0C8796D5C3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6AD-4679-9719-F0C8796D5C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AD-4679-9719-F0C8796D5C3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AD-4679-9719-F0C8796D5C3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AD-4679-9719-F0C8796D5C3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AD-4679-9719-F0C8796D5C3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AD-4679-9719-F0C8796D5C3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6AD-4679-9719-F0C8796D5C3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6AD-4679-9719-F0C8796D5C3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6AD-4679-9719-F0C8796D5C3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6AD-4679-9719-F0C8796D5C3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6AD-4679-9719-F0C8796D5C3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6AD-4679-9719-F0C8796D5C3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6AD-4679-9719-F0C8796D5C3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6AD-4679-9719-F0C8796D5C3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6AD-4679-9719-F0C8796D5C3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6AD-4679-9719-F0C8796D5C3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6AD-4679-9719-F0C8796D5C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6AD-4679-9719-F0C8796D5C3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6AD-4679-9719-F0C8796D5C3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6AD-4679-9719-F0C8796D5C3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6AD-4679-9719-F0C8796D5C3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6AD-4679-9719-F0C8796D5C3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6AD-4679-9719-F0C8796D5C3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6AD-4679-9719-F0C8796D5C3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6AD-4679-9719-F0C8796D5C3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6AD-4679-9719-F0C8796D5C3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6AD-4679-9719-F0C8796D5C3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6AD-4679-9719-F0C8796D5C3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6AD-4679-9719-F0C8796D5C3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6AD-4679-9719-F0C8796D5C3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6AD-4679-9719-F0C8796D5C3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6AD-4679-9719-F0C8796D5C3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6AD-4679-9719-F0C8796D5C3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6AD-4679-9719-F0C8796D5C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6AD-4679-9719-F0C8796D5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2-435D-BA59-7874369176E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2-435D-BA59-7874369176E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2-435D-BA59-78743691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C2-435D-BA59-7874369176E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C2-435D-BA59-7874369176E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C2-435D-BA59-7874369176E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2-435D-BA59-78743691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C-4835-B7B1-25BABA50AB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C-4835-B7B1-25BABA50AB9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C-4835-B7B1-25BABA50AB9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CC-4835-B7B1-25BABA50AB9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CC-4835-B7B1-25BABA50AB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C-4835-B7B1-25BABA50AB9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CC-4835-B7B1-25BABA50AB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CC-4835-B7B1-25BABA50AB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12">
                  <c:v>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CC-4835-B7B1-25BABA50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CC-4835-B7B1-25BABA50AB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CC-4835-B7B1-25BABA50AB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C-4835-B7B1-25BABA50AB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C-4835-B7B1-25BABA50AB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C-4835-B7B1-25BABA50AB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C-4835-B7B1-25BABA50AB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C-4835-B7B1-25BABA50AB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C-4835-B7B1-25BABA50AB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C-4835-B7B1-25BABA50AB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C-4835-B7B1-25BABA50AB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C-4835-B7B1-25BABA50AB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C-4835-B7B1-25BABA50AB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C-4835-B7B1-25BABA50AB9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5">
                  <c:v>-0.43999999999999995</c:v>
                </c:pt>
                <c:pt idx="6">
                  <c:v>-0.66867469879518071</c:v>
                </c:pt>
                <c:pt idx="7">
                  <c:v>9.6153846153846256E-2</c:v>
                </c:pt>
                <c:pt idx="8">
                  <c:v>0.30128205128205132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-0.18203422053231944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CC-4835-B7B1-25BABA50AB9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5">
                  <c:v>-0.51724137931034475</c:v>
                </c:pt>
                <c:pt idx="6">
                  <c:v>-0.77366255144032925</c:v>
                </c:pt>
                <c:pt idx="7">
                  <c:v>0.14572864321608048</c:v>
                </c:pt>
                <c:pt idx="8">
                  <c:v>0.970873786407767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-5.801860974274764E-2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CC-4835-B7B1-25BABA50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5-4302-9E79-B179CD62D7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D5-4302-9E79-B179CD62D7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D5-4302-9E79-B179CD62D7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D5-4302-9E79-B179CD62D7A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D5-4302-9E79-B179CD62D7A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D5-4302-9E79-B179CD62D7A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7D5-4302-9E79-B179CD62D7A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7D5-4302-9E79-B179CD62D7A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7D5-4302-9E79-B179CD62D7A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7D5-4302-9E79-B179CD62D7A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5-4302-9E79-B179CD62D7A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5-4302-9E79-B179CD62D7A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5-4302-9E79-B179CD62D7A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5-4302-9E79-B179CD62D7A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5-4302-9E79-B179CD62D7A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5-4302-9E79-B179CD62D7A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5-4302-9E79-B179CD62D7A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5-4302-9E79-B179CD62D7A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5-4302-9E79-B179CD62D7A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7D5-4302-9E79-B179CD62D7A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7D5-4302-9E79-B179CD62D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B-46A2-8E66-37B5B7E77A8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B-46A2-8E66-37B5B7E77A8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B-46A2-8E66-37B5B7E77A8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B-46A2-8E66-37B5B7E77A8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B-46A2-8E66-37B5B7E77A8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B-46A2-8E66-37B5B7E77A8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B-46A2-8E66-37B5B7E77A8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B-46A2-8E66-37B5B7E77A8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B-46A2-8E66-37B5B7E77A8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B-46A2-8E66-37B5B7E77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78B-46A2-8E66-37B5B7E77A8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B-46A2-8E66-37B5B7E77A8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B-46A2-8E66-37B5B7E77A8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B-46A2-8E66-37B5B7E77A8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B-46A2-8E66-37B5B7E77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78B-46A2-8E66-37B5B7E77A8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78B-46A2-8E66-37B5B7E77A8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8B-46A2-8E66-37B5B7E77A8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8B-46A2-8E66-37B5B7E77A8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B-46A2-8E66-37B5B7E77A8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8B-46A2-8E66-37B5B7E77A8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B-46A2-8E66-37B5B7E77A8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8B-46A2-8E66-37B5B7E77A8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8B-46A2-8E66-37B5B7E77A8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8B-46A2-8E66-37B5B7E77A8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8B-46A2-8E66-37B5B7E77A8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8B-46A2-8E66-37B5B7E77A8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8B-46A2-8E66-37B5B7E77A8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8B-46A2-8E66-37B5B7E77A8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8B-46A2-8E66-37B5B7E77A8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8B-46A2-8E66-37B5B7E77A8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8B-46A2-8E66-37B5B7E77A8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8B-46A2-8E66-37B5B7E77A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78B-46A2-8E66-37B5B7E77A8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8B-46A2-8E66-37B5B7E77A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78B-46A2-8E66-37B5B7E77A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78B-46A2-8E66-37B5B7E77A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78B-46A2-8E66-37B5B7E77A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78B-46A2-8E66-37B5B7E77A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78B-46A2-8E66-37B5B7E77A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78B-46A2-8E66-37B5B7E77A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78B-46A2-8E66-37B5B7E77A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78B-46A2-8E66-37B5B7E77A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78B-46A2-8E66-37B5B7E77A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78B-46A2-8E66-37B5B7E77A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78B-46A2-8E66-37B5B7E77A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78B-46A2-8E66-37B5B7E77A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78B-46A2-8E66-37B5B7E77A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78B-46A2-8E66-37B5B7E77A8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78B-46A2-8E66-37B5B7E77A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8B-46A2-8E66-37B5B7E77A8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8B-46A2-8E66-37B5B7E77A8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8B-46A2-8E66-37B5B7E77A8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8B-46A2-8E66-37B5B7E77A8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8B-46A2-8E66-37B5B7E77A8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8B-46A2-8E66-37B5B7E77A8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8B-46A2-8E66-37B5B7E77A8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8B-46A2-8E66-37B5B7E77A8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8B-46A2-8E66-37B5B7E77A8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8B-46A2-8E66-37B5B7E77A8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8B-46A2-8E66-37B5B7E77A8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78B-46A2-8E66-37B5B7E77A8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78B-46A2-8E66-37B5B7E77A8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78B-46A2-8E66-37B5B7E77A8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78B-46A2-8E66-37B5B7E77A8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78B-46A2-8E66-37B5B7E77A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78B-46A2-8E66-37B5B7E77A8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78B-46A2-8E66-37B5B7E77A8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8B-46A2-8E66-37B5B7E77A8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78B-46A2-8E66-37B5B7E77A8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78B-46A2-8E66-37B5B7E77A8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78B-46A2-8E66-37B5B7E77A8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78B-46A2-8E66-37B5B7E77A8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78B-46A2-8E66-37B5B7E77A8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78B-46A2-8E66-37B5B7E77A8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78B-46A2-8E66-37B5B7E77A8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78B-46A2-8E66-37B5B7E77A8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78B-46A2-8E66-37B5B7E77A8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78B-46A2-8E66-37B5B7E77A8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78B-46A2-8E66-37B5B7E77A8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78B-46A2-8E66-37B5B7E77A8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78B-46A2-8E66-37B5B7E77A8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78B-46A2-8E66-37B5B7E77A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78B-46A2-8E66-37B5B7E77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B-40F4-A70A-327A22BEB28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B-40F4-A70A-327A22BEB28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DB-40F4-A70A-327A22BE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B-40F4-A70A-327A22BEB28A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DB-40F4-A70A-327A22BEB28A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DB-40F4-A70A-327A22BEB28A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DB-40F4-A70A-327A22BE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3-45A1-838D-1A5D6338F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F3-45A1-838D-1A5D6338F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5439</c:v>
                </c:pt>
                <c:pt idx="1">
                  <c:v>3247</c:v>
                </c:pt>
                <c:pt idx="2">
                  <c:v>2535</c:v>
                </c:pt>
                <c:pt idx="3">
                  <c:v>681</c:v>
                </c:pt>
                <c:pt idx="4">
                  <c:v>4565</c:v>
                </c:pt>
                <c:pt idx="5">
                  <c:v>4388</c:v>
                </c:pt>
                <c:pt idx="6">
                  <c:v>3874</c:v>
                </c:pt>
                <c:pt idx="7">
                  <c:v>4169</c:v>
                </c:pt>
                <c:pt idx="8">
                  <c:v>3816</c:v>
                </c:pt>
                <c:pt idx="9">
                  <c:v>5674</c:v>
                </c:pt>
                <c:pt idx="10">
                  <c:v>2962</c:v>
                </c:pt>
                <c:pt idx="11">
                  <c:v>4097</c:v>
                </c:pt>
                <c:pt idx="12">
                  <c:v>3657</c:v>
                </c:pt>
                <c:pt idx="13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6-4C9F-9F61-CE1B44998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0.67508469356328926</c:v>
                </c:pt>
                <c:pt idx="1">
                  <c:v>0.28086785009861925</c:v>
                </c:pt>
                <c:pt idx="2">
                  <c:v>2.7224669603524227</c:v>
                </c:pt>
                <c:pt idx="3">
                  <c:v>-0.85082146768893763</c:v>
                </c:pt>
                <c:pt idx="4">
                  <c:v>4.0337283500455845E-2</c:v>
                </c:pt>
                <c:pt idx="5">
                  <c:v>0.13267940113577703</c:v>
                </c:pt>
                <c:pt idx="6">
                  <c:v>-7.0760374190453335E-2</c:v>
                </c:pt>
                <c:pt idx="7">
                  <c:v>9.2505241090146795E-2</c:v>
                </c:pt>
                <c:pt idx="8">
                  <c:v>-0.32745858301022202</c:v>
                </c:pt>
                <c:pt idx="9">
                  <c:v>0.91559756920999336</c:v>
                </c:pt>
                <c:pt idx="10">
                  <c:v>-0.27703197461557239</c:v>
                </c:pt>
                <c:pt idx="11">
                  <c:v>0.12031719989062073</c:v>
                </c:pt>
                <c:pt idx="12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6-4C9F-9F61-CE1B44998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3-408D-9446-7D5D1F8A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3-408D-9446-7D5D1F8A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C-4C89-8915-E4C7607D31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C-4C89-8915-E4C7607D31CC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9C-4C89-8915-E4C7607D31C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9C-4C89-8915-E4C7607D31C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C-4C89-8915-E4C7607D31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C-4C89-8915-E4C7607D31C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9C-4C89-8915-E4C7607D31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9C-4C89-8915-E4C7607D31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12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9C-4C89-8915-E4C7607D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9C-4C89-8915-E4C7607D31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9C-4C89-8915-E4C7607D31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9C-4C89-8915-E4C7607D31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9C-4C89-8915-E4C7607D31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9C-4C89-8915-E4C7607D31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9C-4C89-8915-E4C7607D31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9C-4C89-8915-E4C7607D31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9C-4C89-8915-E4C7607D31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9C-4C89-8915-E4C7607D31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9C-4C89-8915-E4C7607D31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9C-4C89-8915-E4C7607D31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9C-4C89-8915-E4C7607D31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9C-4C89-8915-E4C7607D31C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6.9767441860465018E-2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9C-4C89-8915-E4C7607D31CC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-7.3260073260073222E-2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9C-4C89-8915-E4C7607D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3.pn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62.xml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A44C11-E361-4DD8-A20F-4A9D88E8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041F5F-1901-404B-AD28-FD49BF5E14F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4EA3A3E-EA21-9290-8DFB-7A4788858B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3F590E3-DEDF-3399-A1AB-73195A3F999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BD374F-4468-4BD1-BF45-03F48ED62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E452EC-3686-486B-9980-881CF7F49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C8390D-807B-430B-861F-7349D3262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A30CEF9-7BD8-4E3C-9EFF-87DEF8C66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4CB5775-7851-4E1F-BA5A-CB832B50D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-51,7%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5.931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67,8%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5.931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67,8%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3022899-6F8B-4535-97A8-FD35E224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3391B2-1119-4311-AF0A-9829A55E6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61C5D9E-7C50-4D8E-8FAF-BA6982C2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924E24-3672-493E-88C8-8AD027F76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8.595 viajeros 
cuota: 98,3%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1AEBFBB-FD2C-4822-B243-C3378A7BD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5937F2-3038-4FA0-BF4C-12F2BEFDF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2B790C-01B0-4527-80CD-494E99EB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30CF15-F22B-4680-88F6-E0719C4A6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2.768 viajeros 
cuota: 98,5%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549B2FB-0354-434E-AE3A-09B694926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03ABFD-9149-4066-ACC8-9867A842F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462A65E-0C01-476E-84E0-EB22A6ED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567B75-3E65-4035-8D41-401757718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5.827 viajeros 
cuota: 98,2%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53F72E8-D924-4769-A2B5-6A6D25EE2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45AED2-5615-45CD-9048-4AFAA3801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27A3079-8ECD-4ED3-85A0-805F40F4B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D5528A2-82B5-4C8B-8D2B-6F1E1BC0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0BDE67-92EB-400E-8863-C8B257AA1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855F5CB-8F9A-4F31-BB96-4FE8B65D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EEFF4F-0BCA-48AD-B50D-A8C135852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DE639E4-AA1F-4E3F-8E77-11FA4B6ED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05AD09B-DEE3-4A7D-B270-6B483C14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00E85B2-C938-4077-ADF9-A98F66C36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5D47D84-8922-43E5-88DB-F90B6CDC2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F0B267-2A38-40EC-B968-F71049856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5CB04D-472B-44DB-B3B6-F549AE6E2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9E1457C-4D71-43F6-AF04-27865B1B4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06AF75-53BF-4DD7-99B0-D66216BED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85C834-5732-4FAF-A91C-40FA90611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8CF953-A317-4008-9C10-0B049638E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BA8BC3-4BF3-4482-99EE-FBCF6286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2CB523-015F-4B0E-B755-132E17444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45B8CE-CD72-4312-8C24-586170B7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1C2A9A-DEC8-44A0-A810-55CB2A8B5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E99625-B69F-4066-973A-8184C6B5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1097B5-F0C7-4862-B540-841F11AB3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5183AD-BFE3-4527-96FC-A44D8107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EAAD5F-2056-4894-9B42-AC1272A6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E855D7-1D93-410B-9E9F-5FC36B71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D3CB36-1A25-4A3E-866D-181111B1E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D444B2-772E-443C-A8EF-40E55492E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438FBD-5BD5-4283-92FE-7697BC308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9206F1-A597-4757-BD2C-B2B1DCBD9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FAAE67-86C4-4465-B90B-D3DCA316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504B2F-75A0-456A-AF3B-CB20F7D46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081087-9496-4CA7-BFF7-D792F9908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299C0C-9B48-44A9-8666-18CAF14BC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E782CE-9CB4-444D-957B-AB15051B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093ABD-368A-417A-B224-2A65E84A1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BC1274A-B1B7-4EA7-837F-09952F56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EACD93-79DE-4940-9B51-3E7F6A0F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CE2892-DBE7-4F1D-9E09-31510785A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FEA76-8EEB-48D7-B868-6B8388BD4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A15D89-0C08-48C6-B657-A098980B6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E09144-8607-4D4C-993E-031AF1E3E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E9B821-01D5-4F78-A15B-DA0184A9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320675</xdr:colOff>
      <xdr:row>2</xdr:row>
      <xdr:rowOff>47625</xdr:rowOff>
    </xdr:from>
    <xdr:to>
      <xdr:col>40</xdr:col>
      <xdr:colOff>514350</xdr:colOff>
      <xdr:row>26</xdr:row>
      <xdr:rowOff>85725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81AB06-0670-4780-9AFC-5ADB43B13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5D2D3B-4A57-472E-9703-ED702ADA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FF2C48-4A84-4835-94DB-A8C950232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A452DF-BFC3-476B-B3F0-8483EED8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E82BD5-887F-43DC-B29E-D1704904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BFA013-F327-479C-8F88-C3C897452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0BB0C69-E343-4741-91DE-7680F479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56FC06-7EB9-4FC3-B2B2-A2A3D649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5C98BF-DFAD-4228-9B93-FE188D487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2B43EE9-E825-4F05-AABD-29B07D274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67F366-9B2C-413C-9A40-AD0EF37BA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CD0FB5-9808-4AC0-9CA4-6ECD70A2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93927B-9E7F-46D7-A616-412E0827B3B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4B04D13-5B87-E3BA-31EF-47DF480283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B1245D-24D3-309F-843F-886E3C05A3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5F33AC-40CC-4CFA-9FA7-3230BFC77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B6E85E-198F-4384-A0D9-FEAD137C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8B11DE-A5E7-4AF5-B459-00A51CDF6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325D2A-F826-4DF3-A9BB-B1325F2B3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58BE2AC-23BC-41F9-A50A-25288EA4060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11CF895-6438-9A13-72B5-7C901BB242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0BD432-BCFF-15D9-6B1E-AD079F6D2C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B394F6-0337-4B6A-82E7-22E39C800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BE1C76-B2C0-4E93-83C5-6AD6F0FD9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0C4C2BA-3562-438B-8E70-F610ED8E8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3D9D8C-F87F-437A-9C8E-026F4062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EEC6DE-3621-43E5-BDFB-EE960584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B95171E-D4CA-428E-9CDE-D9F8425A0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6824293-77A5-48B0-9E6B-DEDDEF4E26E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A5EC5D6-B741-99BF-F0DD-6B9B676D63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2133594-0357-42B2-8003-0936FA9132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17293B-59CD-44E2-8435-B79688D7F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8EE752-C198-4E3F-8CA2-6A5DC3C9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82C02A-3E09-47B2-B2CF-3EBC5AFA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763EF2-4583-4C03-A638-2806ED6D6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DDD73F-7518-4C8F-9F65-C400B8BB2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D4A283-A765-492D-8E27-D1B957DEA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2C0F7B-8BB0-438B-AD76-D6EF40D13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F087443-4CCC-4991-9A17-5CE65006F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82C3282-19AB-4A9A-8539-D417E3446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8C57306-49B4-4DA0-B091-70401A5EB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4DF3C35-3A1A-447D-BEF4-16D54D99D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FDFD0BD-6A62-4E7B-A89B-573233C2B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3599967-8698-4FA0-BFF5-9514CCAB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B06A8FC-6D66-44B0-A4C0-105D8BE38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5B4BAB-2971-4EDD-951C-4F075A65E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473CED-FDF7-4566-9246-BB3AE5EB7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C58C22-83AD-4B08-B8C9-085566422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DB1D96-1637-43EC-A2D0-BDB4661C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D7DDF6-169D-48B4-9F1F-C8AA0EF4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8E5BD9-B69B-4D4F-9B88-9B6145D0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4854B0-E4A5-4536-BB65-C4BD5BB9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920903-CB27-4BDE-89D6-16DBA4876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FB6A71-8863-4883-9C39-549CE565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BFB2E1-ECAF-4541-95E0-4ED1B4FB5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BA18CE-CB1A-4951-A259-7C5311834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2F2F1F-DAB5-4EA2-80F5-48056AEB9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94A97A-0E4C-47C3-B265-46F626B28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Granadilla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B92E5B-E675-459A-B861-DA4318744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2C9BEF-C6AE-4D0A-AF94-03A38BF6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6434CB-373B-425C-B967-17D76DEEF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68C4F5-F02C-43E9-A2CD-1E65F761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D1EDFB-4578-4463-9451-3817951FC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C9909-AD07-44C8-BC24-901B2F4E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453630-E9AA-471D-96EF-FBC4E15BD82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FE43CE2-C0BF-ED01-EE32-7D501E742A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6389DE1-68B4-3DE6-FCF5-8A067DDAE8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E06BDAB-BB99-4BDF-B623-2046A03ABD2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42EEECC-E3BD-9B63-B9DD-43F07FD9ED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350BB0D-AD33-2CA4-1403-89839A390D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83C7F7-AF61-4016-9331-7E52522E3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55DCDD-B5A4-45ED-9A54-D98637DF2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97747F-8626-4EBB-B4DA-B28908D7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88EAEC-91B8-4AAF-B9E8-2CF09E2F2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6C0FD6-C0BD-49F4-A329-942BB3DE1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A237A0-5831-460F-B08B-33116E230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D6259-44A7-4856-9822-411CA0EBB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B671FA9-8448-438D-A051-D0AEB214B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F843180-33C5-4CA9-B018-3A324A128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7410B2C-AAB8-4BCA-8689-F40EF4523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E0FA87D-AFBD-46D6-B8AD-2DADA4574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6FCF997-1E65-45AC-B939-1F8B89592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B0ACBB5-B8A0-487C-AA2D-E58F71205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A0378CA-AA5A-413E-8D2B-EBCF1943E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BC535C-D3F2-4357-9F46-F16BB64B3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8B3B9-7441-4C36-B41B-B22B45BAF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D357A8-E51E-4A39-9426-3BA8BD135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7655A1-C269-4A02-9F95-F7BF1B3B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B50BD0B-9C58-497A-9CC8-3F01CF266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A0740C-4727-488A-813D-9E40BD5BF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92270E-384B-4DA5-8F46-C67D435CC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D6C4A8-2DF5-4AE8-A020-46C8FF4C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B01A3CC-8A15-4214-8EA4-0BFD35034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7085176-3144-41D9-97E6-7275EACB4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E023112-C209-4B38-9F10-4FE2EC6A9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9F804B1-BF8E-4217-99AF-4285CEC98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0293826-BF76-4FEA-9934-92A4FDC13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6D12835-6D28-42FC-B920-E30FA5B5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451C60B-AABA-483A-BC0C-6F0889C0E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07523CE-D258-448A-AA0A-E8B21045C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822CAE-6C4A-4F0D-B9AB-97FA44ADD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F167AA-04F1-412E-A7FA-12D8C2815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3B131E-93ED-4BA2-8FA0-72A923EA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2D4BD5-9895-4E5A-AE40-1672ADA5B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FCF9DB-DC07-44A7-93AB-94069BDF5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B7D3EE-0BF2-48F7-9F1B-CEEE1054C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BB6A193-FBE0-4635-A44C-5AAB72B84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49FCC91-560A-43D0-800E-EAA6CBD0A22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DD8F88-5D53-69D0-7498-42B78F9111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148BC5-07B4-8D1C-702A-819AD1A317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953EEB-9890-4BD8-B781-6018BE00C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97EEFAB-24F3-4A4E-A45E-A60209628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92D9DBF-62E3-4205-8D86-FB8B71DF6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EC247A-9C37-4F5E-BC2B-886DAFA69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E4D6D4-1C6D-4A3F-B762-BC250DE1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AAD310-DC10-4AC1-84B8-D7F7C6DD3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4ECBC99-16C7-4FB5-B273-14F065329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0D1D1D1-3CAB-4086-9D51-75ACA7009F3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20DE51-C783-F095-76FE-D0A89F027C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1C0C305-80D5-139F-FCCF-D6DF54F8EC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4F4D01-62A7-4181-A761-C8F41F8DE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751096-7531-4886-81BB-03EEFD55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18A2C-091C-4D44-A896-D8A4497CEBA4}">
  <dimension ref="B1:M54"/>
  <sheetViews>
    <sheetView showGridLines="0" tabSelected="1" workbookViewId="0">
      <selection activeCell="E4" sqref="E4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0E8BD049-BB0F-48E5-8352-9376B75ECB15}"/>
    <hyperlink ref="B19" location="'Viajeros entr evol mensu TF'!A1" tooltip="Evolución mensual de viajeros entrentrados en Tenerife según lugar de residencia" display="Evolución mensual de viajeros entrados en Tenerife según lugar de residencia" xr:uid="{276E7801-EC65-4F37-B11A-F1553D7B90CD}"/>
    <hyperlink ref="B14" location="'Establecim aloj islas cat y tip'!A1" tooltip="Establecimientos alojativos Canarias e islas" display="Establecimientos alojativos Canarias e islas" xr:uid="{11602F56-07EA-4FD5-84FA-0A9CC00F11AB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2726A12-2FE0-42A7-8B21-876FF64B844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A05A26A-5FD0-4025-BBEF-737402569E1C}"/>
    <hyperlink ref="B37" location="'Pernoctaciones lugar reside'!A1" tooltip="Pernoctaciones registradas en establecimientos alojativos de Canarias e islas según tipología y categoría" display="'Pernoctaciones lugar reside'!A1" xr:uid="{A7189BC9-C870-4B8E-BE1B-5007BF6D4283}"/>
    <hyperlink ref="B8" location="'Resumen indicadores (aloj)'!A1" tooltip="Resumen indicadores Tenerife" display="'Resumen indicadores (aloj)'!A1" xr:uid="{65A325A0-97D8-4F92-9AEB-32037ACCE155}"/>
    <hyperlink ref="B9" location="'Resumen indicadores municipios '!A1" tooltip="Resumen indicadores municipios Tenerife" display="Resumen indicadores municipios Tenerife" xr:uid="{94E9FF52-35FF-45EC-8793-AA4C712A7846}"/>
    <hyperlink ref="B20" location="'Viajeros entr evol mensu TF cat'!A1" tooltip="Evolución mensual de viajeros entrentrados en Tenerife según lugar de residencia" display="'Viajeros entr evol mensu TF cat'!A1" xr:uid="{D01E3A5E-A0F8-4918-98D5-A1BE4037288A}"/>
    <hyperlink ref="B21" location="'Viajeros entr evol anual TF cat'!A1" tooltip="Evolución mensual de viajeros entrentrados en Tenerife según lugar de residencia" display="'Viajeros entr evol anual TF cat'!A1" xr:uid="{EDF71095-7AFD-48A0-A78C-F065F412A5D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D244A01-F6BD-4F20-9631-0910D44799C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65750A3-98AD-4DE0-8F57-85BFC073FA8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62B1703-DF0B-4BE4-AB32-A0167E30AADA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C180827-FE16-4F95-9719-3332BCD0458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B11D819-E412-479B-9FA2-217158A00CC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F2196A0-64E9-413F-ADEC-AC0E6C56CDE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3B2B74D-E828-459B-A2A9-A55EEA33993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546B75A-89C3-42AC-A822-F1BD3E850F7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079DB44-546D-48F9-9C31-0405CA6EF682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DE49470-1EB4-4B32-BF94-9683F829528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9D85DED-FB39-401C-91BF-C208539D5CF6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7170E7E-6915-4067-B932-B5047049F6EB}"/>
    <hyperlink ref="B35" location="'Pernoctaciones evol mensu TF'!A1" tooltip="Evolución mensual de pernoctaciones en Tenerife según lugar de residencia" display="'Pernoctaciones evol mensu TF'!A1" xr:uid="{F2B1099A-A8A9-4A2D-AA7F-31A3554455E3}"/>
    <hyperlink ref="B36" location="'Pernocta evol mensu TF cat'!A1" tooltip="Evolución mensual de pernoctaciones en Tenerife según lugar de residencia" display="'Pernocta evol mensu TF cat'!A1" xr:uid="{9854BE32-E7FE-4BB0-87EE-A296BC26333E}"/>
    <hyperlink ref="B38" location="'Pernoctaciones lugar residen ac'!A1" tooltip="Pernoctaciones registradas en establecimientos alojativos de Canarias e islas según tipología y categoría" display="'Pernoctaciones lugar residen ac'!A1" xr:uid="{7BA1C110-27DE-42EB-96D1-A7A069FCBD5A}"/>
    <hyperlink ref="B39" location="'Pernoctaciones lugar reside año'!A1" tooltip="Pernoctaciones registradas en establecimientos alojativos de Canarias e islas según tipología y categoría" display="'Pernoctaciones lugar reside año'!A1" xr:uid="{B1285A5A-D941-4039-ABF2-9F8CFE39C1F5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5CAF02E-75DF-4276-9301-A9607E70300A}"/>
    <hyperlink ref="B41" location="'EM evol menusual lugar resd'!A1" tooltip="Evolución mensual de estancia media en Tenerife según lugar de residencia" display="'EM evol menusual lugar resd'!A1" xr:uid="{5C61C2B3-B76A-4AA6-AAA6-C710267FD2AB}"/>
    <hyperlink ref="B42" location="'EM evol mensu TF cat '!A1" tooltip="Evolución mensual de estancia media en Tenerife según lugar de residencia" display="'EM evol mensu TF cat '!A1" xr:uid="{B441FCCD-D93A-4484-853D-97E5DBF4D3E6}"/>
    <hyperlink ref="B44" location="'tasa de ocupación evol mens'!A1" tooltip="Evolución mensual de estancia media en Tenerife según lugar de residencia" display="'tasa de ocupación evol mens'!A1" xr:uid="{F2A17C94-0500-4030-A452-9808BFAC5B3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7981068-B968-4BEB-9CFC-97A946E4917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68DDA099-68BE-4BF0-9FAB-3220DFBF673C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C1A5C57-776A-470E-BA61-2B81101028D1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D6AB159-76F9-4B58-8E69-055FBBE66373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5914FBC9-9168-48BB-8255-9E92D2C8807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D695-674D-4812-9F4F-3829EBEEDC73}">
  <sheetPr>
    <tabColor theme="7" tint="0.79998168889431442"/>
  </sheetPr>
  <dimension ref="A4:P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 t="shared" si="0"/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v>-0.35280508964719492</v>
      </c>
      <c r="O9" s="116"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v>5.6933983163491408E-2</v>
      </c>
      <c r="O10" s="116"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v>0.20295505848553264</v>
      </c>
      <c r="O11" s="116"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v>-0.12960467205750226</v>
      </c>
      <c r="O12" s="116"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v>-0.48213791193575184</v>
      </c>
      <c r="O13" s="116"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v>-0.22824675324675325</v>
      </c>
      <c r="O14" s="116"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v>-0.10428571428571431</v>
      </c>
      <c r="O15" s="116"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v>2.6298701298701266E-2</v>
      </c>
      <c r="O16" s="116"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v>-0.16041778253883232</v>
      </c>
      <c r="O17" s="116"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/>
      <c r="N18" s="116" t="s">
        <v>234</v>
      </c>
      <c r="O18" s="116" t="s">
        <v>234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 t="s">
        <v>234</v>
      </c>
      <c r="O19" s="116" t="s">
        <v>234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 t="s">
        <v>234</v>
      </c>
      <c r="O20" s="116" t="s">
        <v>234</v>
      </c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32035</v>
      </c>
      <c r="N21" s="119">
        <v>-0.13559093362115493</v>
      </c>
      <c r="O21" s="119">
        <v>-4.0293588975434447E-2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4437</v>
      </c>
      <c r="D31" s="116">
        <v>0.13827603899435603</v>
      </c>
      <c r="E31" s="115">
        <v>3026</v>
      </c>
      <c r="F31" s="116">
        <f t="shared" ref="F31:L43" si="1">IFERROR(E31/C31-1,"-")</f>
        <v>-0.31800766283524906</v>
      </c>
      <c r="G31" s="115">
        <v>596</v>
      </c>
      <c r="H31" s="116">
        <f t="shared" si="1"/>
        <v>-0.80304031725049574</v>
      </c>
      <c r="I31" s="115">
        <v>2563</v>
      </c>
      <c r="J31" s="116">
        <f t="shared" si="1"/>
        <v>3.300335570469799</v>
      </c>
      <c r="K31" s="115">
        <v>6858</v>
      </c>
      <c r="L31" s="116">
        <f t="shared" si="1"/>
        <v>1.6757705813499806</v>
      </c>
      <c r="M31" s="115">
        <v>4426</v>
      </c>
      <c r="N31" s="116">
        <v>-0.35462233887430739</v>
      </c>
      <c r="O31" s="116">
        <v>-2.4791525805724079E-3</v>
      </c>
    </row>
    <row r="32" spans="1:16" x14ac:dyDescent="0.25">
      <c r="B32" s="114" t="s">
        <v>73</v>
      </c>
      <c r="C32" s="115">
        <v>3476</v>
      </c>
      <c r="D32" s="116">
        <v>-5.1310043668122307E-2</v>
      </c>
      <c r="E32" s="115">
        <v>3832</v>
      </c>
      <c r="F32" s="116">
        <f t="shared" si="1"/>
        <v>0.10241657077100119</v>
      </c>
      <c r="G32" s="115">
        <v>335</v>
      </c>
      <c r="H32" s="116">
        <f t="shared" si="1"/>
        <v>-0.9125782881002088</v>
      </c>
      <c r="I32" s="115">
        <v>2789</v>
      </c>
      <c r="J32" s="116">
        <f t="shared" si="1"/>
        <v>7.325373134328359</v>
      </c>
      <c r="K32" s="115">
        <v>4457</v>
      </c>
      <c r="L32" s="116">
        <f t="shared" si="1"/>
        <v>0.59806382215847975</v>
      </c>
      <c r="M32" s="115">
        <v>4712</v>
      </c>
      <c r="N32" s="116">
        <v>5.7213372223468673E-2</v>
      </c>
      <c r="O32" s="116">
        <v>0.35558112773302653</v>
      </c>
    </row>
    <row r="33" spans="2:15" x14ac:dyDescent="0.25">
      <c r="B33" s="114" t="s">
        <v>75</v>
      </c>
      <c r="C33" s="115">
        <v>4140</v>
      </c>
      <c r="D33" s="116">
        <v>-1.8026565464895672E-2</v>
      </c>
      <c r="E33" s="115">
        <v>1334</v>
      </c>
      <c r="F33" s="116">
        <f t="shared" si="1"/>
        <v>-0.67777777777777781</v>
      </c>
      <c r="G33" s="115">
        <v>838</v>
      </c>
      <c r="H33" s="116">
        <f t="shared" si="1"/>
        <v>-0.37181409295352319</v>
      </c>
      <c r="I33" s="115">
        <v>3577</v>
      </c>
      <c r="J33" s="116">
        <f t="shared" si="1"/>
        <v>3.2684964200477324</v>
      </c>
      <c r="K33" s="115">
        <v>4813</v>
      </c>
      <c r="L33" s="116">
        <f t="shared" si="1"/>
        <v>0.3455409561084708</v>
      </c>
      <c r="M33" s="115">
        <v>5785</v>
      </c>
      <c r="N33" s="116">
        <v>0.20195304383960111</v>
      </c>
      <c r="O33" s="116">
        <v>0.39734299516908211</v>
      </c>
    </row>
    <row r="34" spans="2:15" x14ac:dyDescent="0.25">
      <c r="B34" s="114" t="s">
        <v>77</v>
      </c>
      <c r="C34" s="115">
        <v>2900</v>
      </c>
      <c r="D34" s="116">
        <v>-3.0424607154797778E-2</v>
      </c>
      <c r="E34" s="115">
        <v>0</v>
      </c>
      <c r="F34" s="116">
        <f t="shared" si="1"/>
        <v>-1</v>
      </c>
      <c r="G34" s="115">
        <v>596</v>
      </c>
      <c r="H34" s="116" t="str">
        <f t="shared" si="1"/>
        <v>-</v>
      </c>
      <c r="I34" s="115">
        <v>2979</v>
      </c>
      <c r="J34" s="116">
        <f t="shared" si="1"/>
        <v>3.9983221476510069</v>
      </c>
      <c r="K34" s="115">
        <v>4396</v>
      </c>
      <c r="L34" s="116">
        <f t="shared" si="1"/>
        <v>0.47566297415240011</v>
      </c>
      <c r="M34" s="115">
        <v>3828</v>
      </c>
      <c r="N34" s="116">
        <v>-0.12920837124658779</v>
      </c>
      <c r="O34" s="116">
        <v>0.32000000000000006</v>
      </c>
    </row>
    <row r="35" spans="2:15" x14ac:dyDescent="0.25">
      <c r="B35" s="114" t="s">
        <v>79</v>
      </c>
      <c r="C35" s="115">
        <v>2779</v>
      </c>
      <c r="D35" s="116">
        <v>-2.5254296737986626E-2</v>
      </c>
      <c r="E35" s="115">
        <v>0</v>
      </c>
      <c r="F35" s="116">
        <f t="shared" si="1"/>
        <v>-1</v>
      </c>
      <c r="G35" s="115">
        <v>1098</v>
      </c>
      <c r="H35" s="116" t="str">
        <f t="shared" si="1"/>
        <v>-</v>
      </c>
      <c r="I35" s="115">
        <v>2392</v>
      </c>
      <c r="J35" s="116">
        <f t="shared" si="1"/>
        <v>1.1785063752276868</v>
      </c>
      <c r="K35" s="115">
        <v>3579</v>
      </c>
      <c r="L35" s="116">
        <f t="shared" si="1"/>
        <v>0.49623745819397991</v>
      </c>
      <c r="M35" s="115">
        <v>1833</v>
      </c>
      <c r="N35" s="116">
        <v>-0.48784576697401505</v>
      </c>
      <c r="O35" s="116">
        <v>-0.34041021950341854</v>
      </c>
    </row>
    <row r="36" spans="2:15" x14ac:dyDescent="0.25">
      <c r="B36" s="114" t="s">
        <v>81</v>
      </c>
      <c r="C36" s="115">
        <v>2823</v>
      </c>
      <c r="D36" s="116">
        <v>4.6718576195773132E-2</v>
      </c>
      <c r="E36" s="115">
        <v>0</v>
      </c>
      <c r="F36" s="116">
        <f t="shared" si="1"/>
        <v>-1</v>
      </c>
      <c r="G36" s="115">
        <v>1595</v>
      </c>
      <c r="H36" s="116" t="str">
        <f t="shared" si="1"/>
        <v>-</v>
      </c>
      <c r="I36" s="115">
        <v>2523</v>
      </c>
      <c r="J36" s="116">
        <f t="shared" si="1"/>
        <v>0.58181818181818179</v>
      </c>
      <c r="K36" s="115">
        <v>3022</v>
      </c>
      <c r="L36" s="116">
        <f t="shared" si="1"/>
        <v>0.19778042013476016</v>
      </c>
      <c r="M36" s="115">
        <v>2354</v>
      </c>
      <c r="N36" s="116">
        <v>-0.22104566512243551</v>
      </c>
      <c r="O36" s="116">
        <v>-0.1661353170386114</v>
      </c>
    </row>
    <row r="37" spans="2:15" x14ac:dyDescent="0.25">
      <c r="B37" s="114" t="s">
        <v>83</v>
      </c>
      <c r="C37" s="115">
        <v>2338</v>
      </c>
      <c r="D37" s="116">
        <v>-0.16320687186828919</v>
      </c>
      <c r="E37" s="115">
        <v>0</v>
      </c>
      <c r="F37" s="116">
        <f t="shared" si="1"/>
        <v>-1</v>
      </c>
      <c r="G37" s="115">
        <v>1838</v>
      </c>
      <c r="H37" s="116" t="str">
        <f t="shared" si="1"/>
        <v>-</v>
      </c>
      <c r="I37" s="115">
        <v>2342</v>
      </c>
      <c r="J37" s="116">
        <f t="shared" si="1"/>
        <v>0.27421109902067475</v>
      </c>
      <c r="K37" s="115">
        <v>2765</v>
      </c>
      <c r="L37" s="116">
        <f t="shared" si="1"/>
        <v>0.18061485909479069</v>
      </c>
      <c r="M37" s="115">
        <v>2458</v>
      </c>
      <c r="N37" s="116">
        <v>-0.1110307414104883</v>
      </c>
      <c r="O37" s="116">
        <v>5.1325919589392699E-2</v>
      </c>
    </row>
    <row r="38" spans="2:15" x14ac:dyDescent="0.25">
      <c r="B38" s="114" t="s">
        <v>85</v>
      </c>
      <c r="C38" s="115">
        <v>3196</v>
      </c>
      <c r="D38" s="116">
        <v>-0.1607142857142857</v>
      </c>
      <c r="E38" s="115">
        <v>1055</v>
      </c>
      <c r="F38" s="116">
        <f t="shared" si="1"/>
        <v>-0.66989987484355451</v>
      </c>
      <c r="G38" s="115">
        <v>2316</v>
      </c>
      <c r="H38" s="116">
        <f t="shared" si="1"/>
        <v>1.195260663507109</v>
      </c>
      <c r="I38" s="115">
        <v>3343</v>
      </c>
      <c r="J38" s="116">
        <f t="shared" si="1"/>
        <v>0.44343696027633861</v>
      </c>
      <c r="K38" s="115">
        <v>3033</v>
      </c>
      <c r="L38" s="116">
        <f t="shared" si="1"/>
        <v>-9.2731079868381694E-2</v>
      </c>
      <c r="M38" s="115">
        <v>3098</v>
      </c>
      <c r="N38" s="116">
        <v>2.1430926475436873E-2</v>
      </c>
      <c r="O38" s="116">
        <v>-3.0663329161451869E-2</v>
      </c>
    </row>
    <row r="39" spans="2:15" x14ac:dyDescent="0.25">
      <c r="B39" s="114" t="s">
        <v>87</v>
      </c>
      <c r="C39" s="115">
        <v>2946</v>
      </c>
      <c r="D39" s="116">
        <v>-3.7199864727764931E-3</v>
      </c>
      <c r="E39" s="115">
        <v>220</v>
      </c>
      <c r="F39" s="116">
        <f t="shared" si="1"/>
        <v>-0.92532247114731836</v>
      </c>
      <c r="G39" s="115">
        <v>2289</v>
      </c>
      <c r="H39" s="116">
        <f t="shared" si="1"/>
        <v>9.4045454545454543</v>
      </c>
      <c r="I39" s="115">
        <v>3143</v>
      </c>
      <c r="J39" s="116">
        <f t="shared" si="1"/>
        <v>0.37308868501529058</v>
      </c>
      <c r="K39" s="115">
        <v>3673</v>
      </c>
      <c r="L39" s="116">
        <f t="shared" si="1"/>
        <v>0.16862869869551389</v>
      </c>
      <c r="M39" s="115">
        <v>3065</v>
      </c>
      <c r="N39" s="116">
        <v>-0.16553226245575825</v>
      </c>
      <c r="O39" s="116">
        <v>4.039375424304148E-2</v>
      </c>
    </row>
    <row r="40" spans="2:15" x14ac:dyDescent="0.25">
      <c r="B40" s="114" t="s">
        <v>89</v>
      </c>
      <c r="C40" s="115">
        <v>2763</v>
      </c>
      <c r="D40" s="116">
        <v>-0.14458204334365321</v>
      </c>
      <c r="E40" s="115">
        <v>283</v>
      </c>
      <c r="F40" s="116">
        <f t="shared" si="1"/>
        <v>-0.89757509952949688</v>
      </c>
      <c r="G40" s="115">
        <v>3184</v>
      </c>
      <c r="H40" s="116">
        <f t="shared" si="1"/>
        <v>10.250883392226148</v>
      </c>
      <c r="I40" s="115">
        <v>3407</v>
      </c>
      <c r="J40" s="116">
        <f t="shared" si="1"/>
        <v>7.0037688442211143E-2</v>
      </c>
      <c r="K40" s="115">
        <v>4198</v>
      </c>
      <c r="L40" s="116">
        <f t="shared" si="1"/>
        <v>0.23216906369239809</v>
      </c>
      <c r="M40" s="115"/>
      <c r="N40" s="116" t="s">
        <v>234</v>
      </c>
      <c r="O40" s="116" t="s">
        <v>234</v>
      </c>
    </row>
    <row r="41" spans="2:15" x14ac:dyDescent="0.25">
      <c r="B41" s="114" t="s">
        <v>91</v>
      </c>
      <c r="C41" s="115">
        <v>3908</v>
      </c>
      <c r="D41" s="116">
        <v>-1.8337101230846531E-2</v>
      </c>
      <c r="E41" s="115">
        <v>452</v>
      </c>
      <c r="F41" s="116">
        <f t="shared" si="1"/>
        <v>-0.88433981576253839</v>
      </c>
      <c r="G41" s="115">
        <v>2997</v>
      </c>
      <c r="H41" s="116">
        <f t="shared" si="1"/>
        <v>5.6305309734513278</v>
      </c>
      <c r="I41" s="115">
        <v>3973</v>
      </c>
      <c r="J41" s="116">
        <f t="shared" si="1"/>
        <v>0.32565899232565898</v>
      </c>
      <c r="K41" s="115">
        <v>4299</v>
      </c>
      <c r="L41" s="116">
        <f t="shared" si="1"/>
        <v>8.2053863579159225E-2</v>
      </c>
      <c r="M41" s="115"/>
      <c r="N41" s="116" t="s">
        <v>234</v>
      </c>
      <c r="O41" s="116" t="s">
        <v>234</v>
      </c>
    </row>
    <row r="42" spans="2:15" x14ac:dyDescent="0.25">
      <c r="B42" s="114" t="s">
        <v>93</v>
      </c>
      <c r="C42" s="115">
        <v>3115</v>
      </c>
      <c r="D42" s="116">
        <v>-0.19716494845360821</v>
      </c>
      <c r="E42" s="115">
        <v>469</v>
      </c>
      <c r="F42" s="116">
        <f t="shared" si="1"/>
        <v>-0.84943820224719102</v>
      </c>
      <c r="G42" s="115">
        <v>2479</v>
      </c>
      <c r="H42" s="116">
        <f t="shared" si="1"/>
        <v>4.2857142857142856</v>
      </c>
      <c r="I42" s="115">
        <v>4607</v>
      </c>
      <c r="J42" s="116">
        <f t="shared" si="1"/>
        <v>0.85841064945542556</v>
      </c>
      <c r="K42" s="115">
        <v>5428</v>
      </c>
      <c r="L42" s="116">
        <f t="shared" si="1"/>
        <v>0.17820707618840892</v>
      </c>
      <c r="M42" s="115"/>
      <c r="N42" s="116" t="s">
        <v>234</v>
      </c>
      <c r="O42" s="116" t="s">
        <v>234</v>
      </c>
    </row>
    <row r="43" spans="2:15" ht="15.75" x14ac:dyDescent="0.25">
      <c r="B43" s="117" t="s">
        <v>30</v>
      </c>
      <c r="C43" s="118">
        <v>38821</v>
      </c>
      <c r="D43" s="119">
        <v>-5.2383625845192516E-2</v>
      </c>
      <c r="E43" s="118">
        <v>10755</v>
      </c>
      <c r="F43" s="119">
        <f t="shared" si="1"/>
        <v>-0.722959223100899</v>
      </c>
      <c r="G43" s="118">
        <v>20161</v>
      </c>
      <c r="H43" s="119">
        <f t="shared" si="1"/>
        <v>0.87456996745699667</v>
      </c>
      <c r="I43" s="118">
        <v>37638</v>
      </c>
      <c r="J43" s="119">
        <f t="shared" si="1"/>
        <v>0.86687168295223449</v>
      </c>
      <c r="K43" s="118">
        <v>50521</v>
      </c>
      <c r="L43" s="119">
        <f t="shared" si="1"/>
        <v>0.34228705032148365</v>
      </c>
      <c r="M43" s="118">
        <v>31559</v>
      </c>
      <c r="N43" s="119">
        <v>-0.13763799322330306</v>
      </c>
      <c r="O43" s="119">
        <v>8.6929567763044613E-2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  <row r="49" spans="2:16" ht="48.75" customHeight="1" thickBot="1" x14ac:dyDescent="0.3">
      <c r="B49" s="270" t="s">
        <v>252</v>
      </c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1" t="s">
        <v>114</v>
      </c>
    </row>
    <row r="50" spans="2:16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4"/>
      <c r="N50" s="4"/>
      <c r="P50" s="1" t="s">
        <v>115</v>
      </c>
    </row>
    <row r="51" spans="2:16" ht="22.5" thickTop="1" thickBot="1" x14ac:dyDescent="0.3">
      <c r="B51" s="121" t="s">
        <v>96</v>
      </c>
      <c r="C51" s="292" t="s">
        <v>32</v>
      </c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4"/>
    </row>
    <row r="52" spans="2:16" ht="22.5" thickTop="1" thickBot="1" x14ac:dyDescent="0.3">
      <c r="B52" s="109"/>
      <c r="C52" s="295">
        <f>2019</f>
        <v>2019</v>
      </c>
      <c r="D52" s="296"/>
      <c r="E52" s="297">
        <v>2020</v>
      </c>
      <c r="F52" s="296"/>
      <c r="G52" s="297">
        <v>2021</v>
      </c>
      <c r="H52" s="296"/>
      <c r="I52" s="297">
        <v>2022</v>
      </c>
      <c r="J52" s="296"/>
      <c r="K52" s="297">
        <v>2023</v>
      </c>
      <c r="L52" s="296"/>
      <c r="M52" s="297">
        <v>2024</v>
      </c>
      <c r="N52" s="298"/>
      <c r="O52" s="299"/>
    </row>
    <row r="53" spans="2:16" ht="16.5" thickTop="1" thickBot="1" x14ac:dyDescent="0.3">
      <c r="B53" s="85"/>
      <c r="C53" s="111" t="s">
        <v>69</v>
      </c>
      <c r="D53" s="112" t="str">
        <f>CONCATENATE("var ",RIGHT(2019,2),"/",RIGHT(2018,2))</f>
        <v>var 19/18</v>
      </c>
      <c r="E53" s="113" t="s">
        <v>69</v>
      </c>
      <c r="F53" s="112" t="str">
        <f>CONCATENATE("var ",RIGHT(E52,2),"/",RIGHT(E52-1,2))</f>
        <v>var 20/19</v>
      </c>
      <c r="G53" s="113" t="s">
        <v>69</v>
      </c>
      <c r="H53" s="112" t="str">
        <f>CONCATENATE("var ",RIGHT(G52,2),"/",RIGHT(G52-1,2))</f>
        <v>var 21/20</v>
      </c>
      <c r="I53" s="113" t="s">
        <v>69</v>
      </c>
      <c r="J53" s="112" t="str">
        <f>CONCATENATE("var ",RIGHT(I52,2),"/",RIGHT(I52-1,2))</f>
        <v>var 22/21</v>
      </c>
      <c r="K53" s="113" t="s">
        <v>69</v>
      </c>
      <c r="L53" s="112" t="str">
        <f>CONCATENATE("var ",RIGHT(K52,2),"/",RIGHT(K52-1,2))</f>
        <v>var 23/22</v>
      </c>
      <c r="M53" s="113" t="s">
        <v>69</v>
      </c>
      <c r="N53" s="112" t="s">
        <v>271</v>
      </c>
      <c r="O53" s="112" t="s">
        <v>272</v>
      </c>
    </row>
    <row r="54" spans="2:16" x14ac:dyDescent="0.25">
      <c r="B54" s="114" t="s">
        <v>71</v>
      </c>
      <c r="C54" s="115">
        <f>C9-C31</f>
        <v>583</v>
      </c>
      <c r="D54" s="116">
        <v>8.163265306122458E-2</v>
      </c>
      <c r="E54" s="115">
        <f t="shared" ref="E54:E66" si="2">E9-E31</f>
        <v>748</v>
      </c>
      <c r="F54" s="116">
        <f t="shared" ref="F54:L66" si="3">IFERROR(E54/C54-1,"-")</f>
        <v>0.28301886792452824</v>
      </c>
      <c r="G54" s="115">
        <f t="shared" ref="G54:G66" si="4">G9-G31</f>
        <v>0</v>
      </c>
      <c r="H54" s="116">
        <f t="shared" si="3"/>
        <v>-1</v>
      </c>
      <c r="I54" s="115">
        <f t="shared" ref="I54:I66" si="5">I9-I31</f>
        <v>0</v>
      </c>
      <c r="J54" s="116" t="str">
        <f t="shared" si="3"/>
        <v>-</v>
      </c>
      <c r="K54" s="115">
        <f t="shared" ref="K54:K66" si="6">K9-K31</f>
        <v>58</v>
      </c>
      <c r="L54" s="116" t="str">
        <f t="shared" si="3"/>
        <v>-</v>
      </c>
      <c r="M54" s="115">
        <f t="shared" ref="M54:M66" si="7">M9-M31</f>
        <v>50</v>
      </c>
      <c r="N54" s="116" t="s">
        <v>234</v>
      </c>
      <c r="O54" s="116">
        <v>-1</v>
      </c>
    </row>
    <row r="55" spans="2:16" x14ac:dyDescent="0.25">
      <c r="B55" s="114" t="s">
        <v>73</v>
      </c>
      <c r="C55" s="115">
        <f t="shared" ref="C55:C66" si="8">C10-C32</f>
        <v>305</v>
      </c>
      <c r="D55" s="116">
        <v>-0.24504950495049505</v>
      </c>
      <c r="E55" s="115">
        <f t="shared" si="2"/>
        <v>800</v>
      </c>
      <c r="F55" s="116">
        <f t="shared" si="3"/>
        <v>1.622950819672131</v>
      </c>
      <c r="G55" s="115">
        <f t="shared" si="4"/>
        <v>0</v>
      </c>
      <c r="H55" s="116">
        <f t="shared" si="3"/>
        <v>-1</v>
      </c>
      <c r="I55" s="115">
        <f t="shared" si="5"/>
        <v>0</v>
      </c>
      <c r="J55" s="116" t="str">
        <f t="shared" si="3"/>
        <v>-</v>
      </c>
      <c r="K55" s="115">
        <f t="shared" si="6"/>
        <v>57</v>
      </c>
      <c r="L55" s="116" t="str">
        <f t="shared" si="3"/>
        <v>-</v>
      </c>
      <c r="M55" s="115">
        <f t="shared" si="7"/>
        <v>59</v>
      </c>
      <c r="N55" s="116" t="s">
        <v>234</v>
      </c>
      <c r="O55" s="116">
        <v>-1</v>
      </c>
    </row>
    <row r="56" spans="2:16" x14ac:dyDescent="0.25">
      <c r="B56" s="114" t="s">
        <v>75</v>
      </c>
      <c r="C56" s="115">
        <f t="shared" si="8"/>
        <v>380</v>
      </c>
      <c r="D56" s="116">
        <v>-0.42073170731707321</v>
      </c>
      <c r="E56" s="115">
        <f t="shared" si="2"/>
        <v>330</v>
      </c>
      <c r="F56" s="116">
        <f t="shared" si="3"/>
        <v>-0.13157894736842102</v>
      </c>
      <c r="G56" s="115">
        <f t="shared" si="4"/>
        <v>0</v>
      </c>
      <c r="H56" s="116">
        <f t="shared" si="3"/>
        <v>-1</v>
      </c>
      <c r="I56" s="115">
        <f t="shared" si="5"/>
        <v>0</v>
      </c>
      <c r="J56" s="116" t="str">
        <f t="shared" si="3"/>
        <v>-</v>
      </c>
      <c r="K56" s="115">
        <f t="shared" si="6"/>
        <v>60</v>
      </c>
      <c r="L56" s="116" t="str">
        <f t="shared" si="3"/>
        <v>-</v>
      </c>
      <c r="M56" s="115">
        <f t="shared" si="7"/>
        <v>77</v>
      </c>
      <c r="N56" s="116" t="s">
        <v>234</v>
      </c>
      <c r="O56" s="116">
        <v>-1</v>
      </c>
    </row>
    <row r="57" spans="2:16" x14ac:dyDescent="0.25">
      <c r="B57" s="114" t="s">
        <v>77</v>
      </c>
      <c r="C57" s="115">
        <f t="shared" si="8"/>
        <v>259</v>
      </c>
      <c r="D57" s="116">
        <v>-0.28453038674033149</v>
      </c>
      <c r="E57" s="115">
        <f t="shared" si="2"/>
        <v>0</v>
      </c>
      <c r="F57" s="116">
        <f t="shared" si="3"/>
        <v>-1</v>
      </c>
      <c r="G57" s="115">
        <f t="shared" si="4"/>
        <v>0</v>
      </c>
      <c r="H57" s="116" t="str">
        <f t="shared" si="3"/>
        <v>-</v>
      </c>
      <c r="I57" s="115">
        <f t="shared" si="5"/>
        <v>0</v>
      </c>
      <c r="J57" s="116" t="str">
        <f t="shared" si="3"/>
        <v>-</v>
      </c>
      <c r="K57" s="115">
        <f t="shared" si="6"/>
        <v>56</v>
      </c>
      <c r="L57" s="116" t="str">
        <f t="shared" si="3"/>
        <v>-</v>
      </c>
      <c r="M57" s="115">
        <f t="shared" si="7"/>
        <v>47</v>
      </c>
      <c r="N57" s="116" t="s">
        <v>234</v>
      </c>
      <c r="O57" s="116">
        <v>-1</v>
      </c>
    </row>
    <row r="58" spans="2:16" x14ac:dyDescent="0.25">
      <c r="B58" s="114" t="s">
        <v>79</v>
      </c>
      <c r="C58" s="115">
        <f t="shared" si="8"/>
        <v>589</v>
      </c>
      <c r="D58" s="116">
        <v>-1.1744966442952975E-2</v>
      </c>
      <c r="E58" s="115">
        <f t="shared" si="2"/>
        <v>0</v>
      </c>
      <c r="F58" s="116">
        <f t="shared" si="3"/>
        <v>-1</v>
      </c>
      <c r="G58" s="115">
        <f t="shared" si="4"/>
        <v>0</v>
      </c>
      <c r="H58" s="116" t="str">
        <f t="shared" si="3"/>
        <v>-</v>
      </c>
      <c r="I58" s="115">
        <f t="shared" si="5"/>
        <v>0</v>
      </c>
      <c r="J58" s="116" t="str">
        <f t="shared" si="3"/>
        <v>-</v>
      </c>
      <c r="K58" s="115">
        <f t="shared" si="6"/>
        <v>32</v>
      </c>
      <c r="L58" s="116" t="str">
        <f t="shared" si="3"/>
        <v>-</v>
      </c>
      <c r="M58" s="115">
        <f t="shared" si="7"/>
        <v>37</v>
      </c>
      <c r="N58" s="116" t="s">
        <v>234</v>
      </c>
      <c r="O58" s="116">
        <v>-1</v>
      </c>
    </row>
    <row r="59" spans="2:16" x14ac:dyDescent="0.25">
      <c r="B59" s="114" t="s">
        <v>81</v>
      </c>
      <c r="C59" s="115">
        <f t="shared" si="8"/>
        <v>518</v>
      </c>
      <c r="D59" s="116">
        <v>0.28217821782178221</v>
      </c>
      <c r="E59" s="115">
        <f t="shared" si="2"/>
        <v>0</v>
      </c>
      <c r="F59" s="116">
        <f t="shared" si="3"/>
        <v>-1</v>
      </c>
      <c r="G59" s="115">
        <f t="shared" si="4"/>
        <v>0</v>
      </c>
      <c r="H59" s="116" t="str">
        <f t="shared" si="3"/>
        <v>-</v>
      </c>
      <c r="I59" s="115">
        <f t="shared" si="5"/>
        <v>0</v>
      </c>
      <c r="J59" s="116" t="str">
        <f t="shared" si="3"/>
        <v>-</v>
      </c>
      <c r="K59" s="115">
        <f t="shared" si="6"/>
        <v>58</v>
      </c>
      <c r="L59" s="116" t="str">
        <f t="shared" si="3"/>
        <v>-</v>
      </c>
      <c r="M59" s="115">
        <f t="shared" si="7"/>
        <v>23</v>
      </c>
      <c r="N59" s="116" t="s">
        <v>234</v>
      </c>
      <c r="O59" s="116">
        <v>-1</v>
      </c>
    </row>
    <row r="60" spans="2:16" x14ac:dyDescent="0.25">
      <c r="B60" s="114" t="s">
        <v>83</v>
      </c>
      <c r="C60" s="115">
        <f t="shared" si="8"/>
        <v>851</v>
      </c>
      <c r="D60" s="116">
        <v>1.5945121951219514</v>
      </c>
      <c r="E60" s="115">
        <f t="shared" si="2"/>
        <v>0</v>
      </c>
      <c r="F60" s="116">
        <f t="shared" si="3"/>
        <v>-1</v>
      </c>
      <c r="G60" s="115">
        <f t="shared" si="4"/>
        <v>0</v>
      </c>
      <c r="H60" s="116" t="str">
        <f t="shared" si="3"/>
        <v>-</v>
      </c>
      <c r="I60" s="115">
        <f t="shared" si="5"/>
        <v>0</v>
      </c>
      <c r="J60" s="116" t="str">
        <f t="shared" si="3"/>
        <v>-</v>
      </c>
      <c r="K60" s="115">
        <f t="shared" si="6"/>
        <v>35</v>
      </c>
      <c r="L60" s="116" t="str">
        <f t="shared" si="3"/>
        <v>-</v>
      </c>
      <c r="M60" s="115">
        <f t="shared" si="7"/>
        <v>50</v>
      </c>
      <c r="N60" s="116" t="s">
        <v>234</v>
      </c>
      <c r="O60" s="116">
        <v>-1</v>
      </c>
    </row>
    <row r="61" spans="2:16" x14ac:dyDescent="0.25">
      <c r="B61" s="114" t="s">
        <v>85</v>
      </c>
      <c r="C61" s="115">
        <f t="shared" si="8"/>
        <v>312</v>
      </c>
      <c r="D61" s="116">
        <v>-0.53223388305847075</v>
      </c>
      <c r="E61" s="115">
        <f t="shared" si="2"/>
        <v>0</v>
      </c>
      <c r="F61" s="116">
        <f t="shared" si="3"/>
        <v>-1</v>
      </c>
      <c r="G61" s="115">
        <f t="shared" si="4"/>
        <v>0</v>
      </c>
      <c r="H61" s="116" t="str">
        <f t="shared" si="3"/>
        <v>-</v>
      </c>
      <c r="I61" s="115">
        <f t="shared" si="5"/>
        <v>0</v>
      </c>
      <c r="J61" s="116" t="str">
        <f t="shared" si="3"/>
        <v>-</v>
      </c>
      <c r="K61" s="115">
        <f t="shared" si="6"/>
        <v>47</v>
      </c>
      <c r="L61" s="116" t="str">
        <f t="shared" si="3"/>
        <v>-</v>
      </c>
      <c r="M61" s="115">
        <f t="shared" si="7"/>
        <v>63</v>
      </c>
      <c r="N61" s="116" t="s">
        <v>234</v>
      </c>
      <c r="O61" s="116">
        <v>-1</v>
      </c>
    </row>
    <row r="62" spans="2:16" x14ac:dyDescent="0.25">
      <c r="B62" s="114" t="s">
        <v>87</v>
      </c>
      <c r="C62" s="115">
        <f t="shared" si="8"/>
        <v>548</v>
      </c>
      <c r="D62" s="116">
        <v>8.3003952569169925E-2</v>
      </c>
      <c r="E62" s="115">
        <f t="shared" si="2"/>
        <v>0</v>
      </c>
      <c r="F62" s="116">
        <f t="shared" si="3"/>
        <v>-1</v>
      </c>
      <c r="G62" s="115">
        <f t="shared" si="4"/>
        <v>0</v>
      </c>
      <c r="H62" s="116" t="str">
        <f t="shared" si="3"/>
        <v>-</v>
      </c>
      <c r="I62" s="115">
        <f t="shared" si="5"/>
        <v>0</v>
      </c>
      <c r="J62" s="116" t="str">
        <f t="shared" si="3"/>
        <v>-</v>
      </c>
      <c r="K62" s="115">
        <f t="shared" si="6"/>
        <v>61</v>
      </c>
      <c r="L62" s="116" t="str">
        <f t="shared" si="3"/>
        <v>-</v>
      </c>
      <c r="M62" s="115">
        <f t="shared" si="7"/>
        <v>70</v>
      </c>
      <c r="N62" s="116" t="s">
        <v>234</v>
      </c>
      <c r="O62" s="116">
        <v>-1</v>
      </c>
    </row>
    <row r="63" spans="2:16" x14ac:dyDescent="0.25">
      <c r="B63" s="114" t="s">
        <v>89</v>
      </c>
      <c r="C63" s="115">
        <f t="shared" si="8"/>
        <v>726</v>
      </c>
      <c r="D63" s="116">
        <v>0.9621621621621621</v>
      </c>
      <c r="E63" s="115">
        <f t="shared" si="2"/>
        <v>0</v>
      </c>
      <c r="F63" s="116">
        <f t="shared" si="3"/>
        <v>-1</v>
      </c>
      <c r="G63" s="115">
        <f t="shared" si="4"/>
        <v>0</v>
      </c>
      <c r="H63" s="116" t="str">
        <f t="shared" si="3"/>
        <v>-</v>
      </c>
      <c r="I63" s="115">
        <f t="shared" si="5"/>
        <v>0</v>
      </c>
      <c r="J63" s="116" t="str">
        <f t="shared" si="3"/>
        <v>-</v>
      </c>
      <c r="K63" s="115">
        <f t="shared" si="6"/>
        <v>50</v>
      </c>
      <c r="L63" s="116" t="str">
        <f t="shared" si="3"/>
        <v>-</v>
      </c>
      <c r="M63" s="115">
        <f t="shared" si="7"/>
        <v>0</v>
      </c>
      <c r="N63" s="116" t="s">
        <v>234</v>
      </c>
      <c r="O63" s="116" t="s">
        <v>234</v>
      </c>
    </row>
    <row r="64" spans="2:16" x14ac:dyDescent="0.25">
      <c r="B64" s="114" t="s">
        <v>91</v>
      </c>
      <c r="C64" s="115">
        <f t="shared" si="8"/>
        <v>672</v>
      </c>
      <c r="D64" s="116">
        <v>0.16464471403812819</v>
      </c>
      <c r="E64" s="115">
        <f t="shared" si="2"/>
        <v>0</v>
      </c>
      <c r="F64" s="116">
        <f t="shared" si="3"/>
        <v>-1</v>
      </c>
      <c r="G64" s="115">
        <f t="shared" si="4"/>
        <v>0</v>
      </c>
      <c r="H64" s="116" t="str">
        <f t="shared" si="3"/>
        <v>-</v>
      </c>
      <c r="I64" s="115">
        <f t="shared" si="5"/>
        <v>45</v>
      </c>
      <c r="J64" s="116" t="str">
        <f t="shared" si="3"/>
        <v>-</v>
      </c>
      <c r="K64" s="115">
        <f t="shared" si="6"/>
        <v>67</v>
      </c>
      <c r="L64" s="116">
        <f t="shared" si="3"/>
        <v>0.48888888888888893</v>
      </c>
      <c r="M64" s="115">
        <f t="shared" si="7"/>
        <v>0</v>
      </c>
      <c r="N64" s="116" t="s">
        <v>234</v>
      </c>
      <c r="O64" s="116" t="s">
        <v>234</v>
      </c>
    </row>
    <row r="65" spans="2:15" x14ac:dyDescent="0.25">
      <c r="B65" s="114" t="s">
        <v>93</v>
      </c>
      <c r="C65" s="115">
        <f t="shared" si="8"/>
        <v>512</v>
      </c>
      <c r="D65" s="116">
        <v>-0.22188449848024316</v>
      </c>
      <c r="E65" s="115">
        <f t="shared" si="2"/>
        <v>0</v>
      </c>
      <c r="F65" s="116">
        <f t="shared" si="3"/>
        <v>-1</v>
      </c>
      <c r="G65" s="115">
        <f t="shared" si="4"/>
        <v>0</v>
      </c>
      <c r="H65" s="116" t="str">
        <f t="shared" si="3"/>
        <v>-</v>
      </c>
      <c r="I65" s="115">
        <f t="shared" si="5"/>
        <v>68</v>
      </c>
      <c r="J65" s="116" t="str">
        <f t="shared" si="3"/>
        <v>-</v>
      </c>
      <c r="K65" s="115">
        <f t="shared" si="6"/>
        <v>64</v>
      </c>
      <c r="L65" s="116">
        <f t="shared" si="3"/>
        <v>-5.8823529411764719E-2</v>
      </c>
      <c r="M65" s="115">
        <f t="shared" si="7"/>
        <v>0</v>
      </c>
      <c r="N65" s="116" t="s">
        <v>234</v>
      </c>
      <c r="O65" s="116" t="s">
        <v>234</v>
      </c>
    </row>
    <row r="66" spans="2:15" ht="15.75" x14ac:dyDescent="0.25">
      <c r="B66" s="117" t="s">
        <v>30</v>
      </c>
      <c r="C66" s="118">
        <f t="shared" si="8"/>
        <v>6255</v>
      </c>
      <c r="D66" s="119">
        <v>3.0987308389649026E-2</v>
      </c>
      <c r="E66" s="118">
        <f t="shared" si="2"/>
        <v>1878</v>
      </c>
      <c r="F66" s="119">
        <f t="shared" si="3"/>
        <v>-0.69976019184652283</v>
      </c>
      <c r="G66" s="118">
        <f t="shared" si="4"/>
        <v>0</v>
      </c>
      <c r="H66" s="119">
        <f t="shared" si="3"/>
        <v>-1</v>
      </c>
      <c r="I66" s="118">
        <f t="shared" si="5"/>
        <v>113</v>
      </c>
      <c r="J66" s="119" t="str">
        <f t="shared" si="3"/>
        <v>-</v>
      </c>
      <c r="K66" s="118">
        <f t="shared" si="6"/>
        <v>645</v>
      </c>
      <c r="L66" s="119">
        <f t="shared" si="3"/>
        <v>4.7079646017699117</v>
      </c>
      <c r="M66" s="118">
        <f t="shared" si="7"/>
        <v>476</v>
      </c>
      <c r="N66" s="119" t="s">
        <v>234</v>
      </c>
      <c r="O66" s="119">
        <v>-1</v>
      </c>
    </row>
    <row r="67" spans="2:15" ht="6" customHeight="1" x14ac:dyDescent="0.25"/>
    <row r="68" spans="2:15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</row>
    <row r="71" spans="2:15" x14ac:dyDescent="0.25">
      <c r="K71" s="12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9:O49"/>
    <mergeCell ref="C51:O51"/>
    <mergeCell ref="C52:D52"/>
    <mergeCell ref="E52:F52"/>
    <mergeCell ref="G52:H52"/>
    <mergeCell ref="I52:J52"/>
    <mergeCell ref="K52:L52"/>
    <mergeCell ref="M52:O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98A3-6D38-4830-8E00-93B084F0E9C1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253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51166</v>
      </c>
      <c r="D8" s="116">
        <f t="shared" ref="D8:D9" si="0">C8/C9-1</f>
        <v>0.3553548250377474</v>
      </c>
    </row>
    <row r="9" spans="1:5" x14ac:dyDescent="0.25">
      <c r="A9" s="1"/>
      <c r="B9" s="114">
        <v>2022</v>
      </c>
      <c r="C9" s="115">
        <v>37751</v>
      </c>
      <c r="D9" s="116">
        <f t="shared" si="0"/>
        <v>0.87247656366251669</v>
      </c>
    </row>
    <row r="10" spans="1:5" x14ac:dyDescent="0.25">
      <c r="A10" s="1"/>
      <c r="B10" s="114">
        <v>2021</v>
      </c>
      <c r="C10" s="115">
        <v>20161</v>
      </c>
      <c r="D10" s="116">
        <f>C10/C11-1</f>
        <v>0.59589962795852136</v>
      </c>
    </row>
    <row r="11" spans="1:5" x14ac:dyDescent="0.25">
      <c r="A11" s="1" t="s">
        <v>72</v>
      </c>
      <c r="B11" s="114">
        <v>2020</v>
      </c>
      <c r="C11" s="115">
        <v>12633</v>
      </c>
      <c r="D11" s="116">
        <f t="shared" ref="D11:D20" si="1">C11/C12-1</f>
        <v>-0.71973999467565886</v>
      </c>
    </row>
    <row r="12" spans="1:5" x14ac:dyDescent="0.25">
      <c r="A12" s="1" t="s">
        <v>74</v>
      </c>
      <c r="B12" s="114">
        <v>2019</v>
      </c>
      <c r="C12" s="115">
        <v>45076</v>
      </c>
      <c r="D12" s="116">
        <f t="shared" si="1"/>
        <v>-4.1629459539907265E-2</v>
      </c>
    </row>
    <row r="13" spans="1:5" x14ac:dyDescent="0.25">
      <c r="A13" s="1" t="s">
        <v>76</v>
      </c>
      <c r="B13" s="114">
        <v>2018</v>
      </c>
      <c r="C13" s="115">
        <v>47034</v>
      </c>
      <c r="D13" s="116">
        <f t="shared" si="1"/>
        <v>-0.13403542364767829</v>
      </c>
    </row>
    <row r="14" spans="1:5" x14ac:dyDescent="0.25">
      <c r="A14" s="1" t="s">
        <v>78</v>
      </c>
      <c r="B14" s="114">
        <v>2017</v>
      </c>
      <c r="C14" s="115">
        <v>54314</v>
      </c>
      <c r="D14" s="116">
        <f>C14/C15-1</f>
        <v>-1.1953143676787237E-3</v>
      </c>
    </row>
    <row r="15" spans="1:5" x14ac:dyDescent="0.25">
      <c r="A15" s="1" t="s">
        <v>80</v>
      </c>
      <c r="B15" s="114">
        <v>2016</v>
      </c>
      <c r="C15" s="115">
        <v>54379</v>
      </c>
      <c r="D15" s="116">
        <f>C15/C16-1</f>
        <v>0.14431514488331465</v>
      </c>
    </row>
    <row r="16" spans="1:5" x14ac:dyDescent="0.25">
      <c r="A16" s="1" t="s">
        <v>82</v>
      </c>
      <c r="B16" s="114">
        <v>2015</v>
      </c>
      <c r="C16" s="115">
        <v>47521</v>
      </c>
      <c r="D16" s="116">
        <f t="shared" si="1"/>
        <v>-0.22950580452688241</v>
      </c>
    </row>
    <row r="17" spans="1:5" x14ac:dyDescent="0.25">
      <c r="A17" s="1" t="s">
        <v>84</v>
      </c>
      <c r="B17" s="114">
        <v>2014</v>
      </c>
      <c r="C17" s="115">
        <v>61676</v>
      </c>
      <c r="D17" s="116">
        <f t="shared" si="1"/>
        <v>0.16216318070472968</v>
      </c>
    </row>
    <row r="18" spans="1:5" x14ac:dyDescent="0.25">
      <c r="A18" s="1" t="s">
        <v>86</v>
      </c>
      <c r="B18" s="114">
        <v>2013</v>
      </c>
      <c r="C18" s="115">
        <v>53070</v>
      </c>
      <c r="D18" s="116">
        <f t="shared" si="1"/>
        <v>5.9519296383350184E-3</v>
      </c>
    </row>
    <row r="19" spans="1:5" x14ac:dyDescent="0.25">
      <c r="A19" s="1" t="s">
        <v>88</v>
      </c>
      <c r="B19" s="114">
        <v>2012</v>
      </c>
      <c r="C19" s="115">
        <v>52756</v>
      </c>
      <c r="D19" s="116">
        <f>C19/C20-1</f>
        <v>1.0056353528262729E-3</v>
      </c>
    </row>
    <row r="20" spans="1:5" x14ac:dyDescent="0.25">
      <c r="A20" s="1" t="s">
        <v>90</v>
      </c>
      <c r="B20" s="114">
        <v>2011</v>
      </c>
      <c r="C20" s="115">
        <v>52703</v>
      </c>
      <c r="D20" s="116">
        <f t="shared" si="1"/>
        <v>4.8106753639328703E-2</v>
      </c>
    </row>
    <row r="21" spans="1:5" x14ac:dyDescent="0.25">
      <c r="A21" s="1" t="s">
        <v>92</v>
      </c>
      <c r="B21" s="114">
        <v>2010</v>
      </c>
      <c r="C21" s="115">
        <v>50284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254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50521</v>
      </c>
      <c r="D30" s="116">
        <f t="shared" ref="D30:D31" si="2">C30/C31-1</f>
        <v>0.34228705032148365</v>
      </c>
    </row>
    <row r="31" spans="1:5" x14ac:dyDescent="0.25">
      <c r="B31" s="114">
        <v>2022</v>
      </c>
      <c r="C31" s="115">
        <v>37638</v>
      </c>
      <c r="D31" s="116">
        <f t="shared" si="2"/>
        <v>0.86687168295223449</v>
      </c>
    </row>
    <row r="32" spans="1:5" x14ac:dyDescent="0.25">
      <c r="B32" s="114">
        <v>2021</v>
      </c>
      <c r="C32" s="115">
        <v>20161</v>
      </c>
      <c r="D32" s="116">
        <f>C32/C33-1</f>
        <v>0.87456996745699667</v>
      </c>
    </row>
    <row r="33" spans="2:5" x14ac:dyDescent="0.25">
      <c r="B33" s="114">
        <v>2020</v>
      </c>
      <c r="C33" s="115">
        <v>10755</v>
      </c>
      <c r="D33" s="116">
        <f t="shared" ref="D33:D42" si="3">C33/C34-1</f>
        <v>-0.722959223100899</v>
      </c>
    </row>
    <row r="34" spans="2:5" x14ac:dyDescent="0.25">
      <c r="B34" s="114">
        <v>2019</v>
      </c>
      <c r="C34" s="115">
        <v>38821</v>
      </c>
      <c r="D34" s="116">
        <f t="shared" si="3"/>
        <v>-5.2383625845192516E-2</v>
      </c>
    </row>
    <row r="35" spans="2:5" x14ac:dyDescent="0.25">
      <c r="B35" s="114">
        <v>2018</v>
      </c>
      <c r="C35" s="115">
        <v>40967</v>
      </c>
      <c r="D35" s="116">
        <f t="shared" si="3"/>
        <v>-0.13190795050008475</v>
      </c>
    </row>
    <row r="36" spans="2:5" x14ac:dyDescent="0.25">
      <c r="B36" s="114">
        <v>2017</v>
      </c>
      <c r="C36" s="115">
        <v>47192</v>
      </c>
      <c r="D36" s="116">
        <f>C36/C37-1</f>
        <v>-2.6868749355603683E-2</v>
      </c>
    </row>
    <row r="37" spans="2:5" x14ac:dyDescent="0.25">
      <c r="B37" s="114">
        <v>2016</v>
      </c>
      <c r="C37" s="115">
        <v>48495</v>
      </c>
      <c r="D37" s="116">
        <f>C37/C38-1</f>
        <v>0.14604750088621055</v>
      </c>
    </row>
    <row r="38" spans="2:5" x14ac:dyDescent="0.25">
      <c r="B38" s="114">
        <v>2015</v>
      </c>
      <c r="C38" s="115">
        <v>42315</v>
      </c>
      <c r="D38" s="116">
        <f t="shared" si="3"/>
        <v>-0.24697026320004267</v>
      </c>
    </row>
    <row r="39" spans="2:5" x14ac:dyDescent="0.25">
      <c r="B39" s="114">
        <v>2014</v>
      </c>
      <c r="C39" s="115">
        <v>56193</v>
      </c>
      <c r="D39" s="116">
        <f t="shared" si="3"/>
        <v>0.15981424148606815</v>
      </c>
    </row>
    <row r="40" spans="2:5" x14ac:dyDescent="0.25">
      <c r="B40" s="114">
        <v>2013</v>
      </c>
      <c r="C40" s="115">
        <v>48450</v>
      </c>
      <c r="D40" s="116">
        <f t="shared" si="3"/>
        <v>-1.3579819614390143E-2</v>
      </c>
    </row>
    <row r="41" spans="2:5" x14ac:dyDescent="0.25">
      <c r="B41" s="114">
        <v>2012</v>
      </c>
      <c r="C41" s="115">
        <v>49117</v>
      </c>
      <c r="D41" s="116">
        <f>C41/C42-1</f>
        <v>7.8589896171050722E-3</v>
      </c>
    </row>
    <row r="42" spans="2:5" x14ac:dyDescent="0.25">
      <c r="B42" s="114">
        <v>2011</v>
      </c>
      <c r="C42" s="115">
        <v>48734</v>
      </c>
      <c r="D42" s="116">
        <f t="shared" si="3"/>
        <v>2.8078391662974989E-2</v>
      </c>
    </row>
    <row r="43" spans="2:5" x14ac:dyDescent="0.25">
      <c r="B43" s="114">
        <v>2010</v>
      </c>
      <c r="C43" s="115">
        <v>47403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255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 t="e">
        <f t="shared" ref="D55:D64" si="5">C55/C56-1</f>
        <v>#DIV/0!</v>
      </c>
    </row>
    <row r="56" spans="1:5" x14ac:dyDescent="0.25">
      <c r="A56" s="1">
        <v>3</v>
      </c>
      <c r="B56" s="114">
        <v>2019</v>
      </c>
      <c r="C56" s="115">
        <v>0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>
        <f t="shared" si="5"/>
        <v>-1</v>
      </c>
    </row>
    <row r="61" spans="1:5" x14ac:dyDescent="0.25">
      <c r="A61" s="1">
        <v>8</v>
      </c>
      <c r="B61" s="114">
        <v>2014</v>
      </c>
      <c r="C61" s="115">
        <v>25282</v>
      </c>
      <c r="D61" s="116">
        <f t="shared" si="5"/>
        <v>-3.5774218154080883E-2</v>
      </c>
    </row>
    <row r="62" spans="1:5" x14ac:dyDescent="0.25">
      <c r="A62" s="1">
        <v>9</v>
      </c>
      <c r="B62" s="114">
        <v>2013</v>
      </c>
      <c r="C62" s="115">
        <v>26220</v>
      </c>
      <c r="D62" s="116">
        <f t="shared" si="5"/>
        <v>-3.5107087657319513E-2</v>
      </c>
    </row>
    <row r="63" spans="1:5" x14ac:dyDescent="0.25">
      <c r="A63" s="1">
        <v>10</v>
      </c>
      <c r="B63" s="114">
        <v>2012</v>
      </c>
      <c r="C63" s="115">
        <v>27174</v>
      </c>
      <c r="D63" s="116">
        <f>C63/C64-1</f>
        <v>5.5230310394338566E-4</v>
      </c>
    </row>
    <row r="64" spans="1:5" x14ac:dyDescent="0.25">
      <c r="A64" s="1">
        <v>11</v>
      </c>
      <c r="B64" s="114">
        <v>2011</v>
      </c>
      <c r="C64" s="115">
        <v>27159</v>
      </c>
      <c r="D64" s="116">
        <f t="shared" si="5"/>
        <v>2.3631840796019876E-2</v>
      </c>
    </row>
    <row r="65" spans="1:5" x14ac:dyDescent="0.25">
      <c r="A65" s="1">
        <v>12</v>
      </c>
      <c r="B65" s="114">
        <v>2010</v>
      </c>
      <c r="C65" s="115">
        <v>26532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>
        <f t="shared" ref="D82:D84" si="8">C82/C83-1</f>
        <v>-1</v>
      </c>
    </row>
    <row r="83" spans="1:5" x14ac:dyDescent="0.25">
      <c r="A83" s="1">
        <v>8</v>
      </c>
      <c r="B83" s="114">
        <v>2014</v>
      </c>
      <c r="C83" s="115">
        <v>30911</v>
      </c>
      <c r="D83" s="116">
        <f t="shared" si="8"/>
        <v>0.39050832208726938</v>
      </c>
    </row>
    <row r="84" spans="1:5" x14ac:dyDescent="0.25">
      <c r="A84" s="1">
        <v>9</v>
      </c>
      <c r="B84" s="114">
        <v>2013</v>
      </c>
      <c r="C84" s="115">
        <v>22230</v>
      </c>
      <c r="D84" s="116">
        <f t="shared" si="8"/>
        <v>1.3079341931367727E-2</v>
      </c>
    </row>
    <row r="85" spans="1:5" x14ac:dyDescent="0.25">
      <c r="A85" s="1">
        <v>10</v>
      </c>
      <c r="B85" s="114">
        <v>2012</v>
      </c>
      <c r="C85" s="115">
        <v>21943</v>
      </c>
      <c r="D85" s="116">
        <f>C85/C86-1</f>
        <v>1.7056778679026552E-2</v>
      </c>
    </row>
    <row r="86" spans="1:5" x14ac:dyDescent="0.25">
      <c r="A86" s="1">
        <v>11</v>
      </c>
      <c r="B86" s="114">
        <v>2011</v>
      </c>
      <c r="C86" s="115">
        <v>21575</v>
      </c>
      <c r="D86" s="116">
        <f t="shared" ref="D86" si="9">C86/C87-1</f>
        <v>3.3731014326098485E-2</v>
      </c>
    </row>
    <row r="87" spans="1:5" x14ac:dyDescent="0.25">
      <c r="A87" s="1">
        <v>12</v>
      </c>
      <c r="B87" s="114">
        <v>2010</v>
      </c>
      <c r="C87" s="115">
        <v>20871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256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0</v>
      </c>
      <c r="D96" s="116" t="e">
        <f t="shared" ref="D96:D108" si="10">C96/C97-1</f>
        <v>#DIV/0!</v>
      </c>
    </row>
    <row r="97" spans="2:4" x14ac:dyDescent="0.25">
      <c r="B97" s="114">
        <v>2022</v>
      </c>
      <c r="C97" s="115">
        <v>0</v>
      </c>
      <c r="D97" s="116" t="e">
        <f t="shared" si="10"/>
        <v>#DIV/0!</v>
      </c>
    </row>
    <row r="98" spans="2:4" x14ac:dyDescent="0.25">
      <c r="B98" s="114">
        <v>2021</v>
      </c>
      <c r="C98" s="115">
        <v>0</v>
      </c>
      <c r="D98" s="116">
        <f t="shared" si="10"/>
        <v>-1</v>
      </c>
    </row>
    <row r="99" spans="2:4" x14ac:dyDescent="0.25">
      <c r="B99" s="114">
        <v>2020</v>
      </c>
      <c r="C99" s="115">
        <v>1878</v>
      </c>
      <c r="D99" s="116">
        <f t="shared" si="10"/>
        <v>-0.69976019184652283</v>
      </c>
    </row>
    <row r="100" spans="2:4" x14ac:dyDescent="0.25">
      <c r="B100" s="114">
        <v>2019</v>
      </c>
      <c r="C100" s="115">
        <v>6255</v>
      </c>
      <c r="D100" s="116">
        <f t="shared" si="10"/>
        <v>3.0987308389649026E-2</v>
      </c>
    </row>
    <row r="101" spans="2:4" x14ac:dyDescent="0.25">
      <c r="B101" s="114">
        <v>2018</v>
      </c>
      <c r="C101" s="115">
        <v>6067</v>
      </c>
      <c r="D101" s="116">
        <f t="shared" si="10"/>
        <v>-0.14813254703734902</v>
      </c>
    </row>
    <row r="102" spans="2:4" x14ac:dyDescent="0.25">
      <c r="B102" s="114">
        <v>2017</v>
      </c>
      <c r="C102" s="115">
        <v>7122</v>
      </c>
      <c r="D102" s="116">
        <f t="shared" si="10"/>
        <v>0.21040108769544519</v>
      </c>
    </row>
    <row r="103" spans="2:4" x14ac:dyDescent="0.25">
      <c r="B103" s="114">
        <v>2016</v>
      </c>
      <c r="C103" s="115">
        <v>5884</v>
      </c>
      <c r="D103" s="116">
        <f t="shared" si="10"/>
        <v>0.13023434498655395</v>
      </c>
    </row>
    <row r="104" spans="2:4" x14ac:dyDescent="0.25">
      <c r="B104" s="114">
        <v>2015</v>
      </c>
      <c r="C104" s="115">
        <v>5206</v>
      </c>
      <c r="D104" s="116">
        <f t="shared" si="10"/>
        <v>-5.0519788436987012E-2</v>
      </c>
    </row>
    <row r="105" spans="2:4" x14ac:dyDescent="0.25">
      <c r="B105" s="114">
        <v>2014</v>
      </c>
      <c r="C105" s="115">
        <v>5483</v>
      </c>
      <c r="D105" s="116">
        <f t="shared" si="10"/>
        <v>0.18679653679653674</v>
      </c>
    </row>
    <row r="106" spans="2:4" x14ac:dyDescent="0.25">
      <c r="B106" s="114">
        <v>2013</v>
      </c>
      <c r="C106" s="115">
        <v>4620</v>
      </c>
      <c r="D106" s="116">
        <f t="shared" si="10"/>
        <v>0.26957955482275353</v>
      </c>
    </row>
    <row r="107" spans="2:4" x14ac:dyDescent="0.25">
      <c r="B107" s="114">
        <v>2012</v>
      </c>
      <c r="C107" s="115">
        <v>3639</v>
      </c>
      <c r="D107" s="116">
        <f t="shared" si="10"/>
        <v>-8.3144368858654616E-2</v>
      </c>
    </row>
    <row r="108" spans="2:4" x14ac:dyDescent="0.25">
      <c r="B108" s="114">
        <v>2011</v>
      </c>
      <c r="C108" s="115">
        <v>3969</v>
      </c>
      <c r="D108" s="116">
        <f t="shared" si="10"/>
        <v>0.37764665046858736</v>
      </c>
    </row>
    <row r="109" spans="2:4" x14ac:dyDescent="0.25">
      <c r="B109" s="114">
        <v>2010</v>
      </c>
      <c r="C109" s="115">
        <v>2881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609A-F5B9-49F0-8817-2A91242E6F83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229</v>
      </c>
      <c r="D5" s="127" t="s">
        <v>257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B124-C05D-4D81-826E-6C781F22861A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258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46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47034</v>
      </c>
      <c r="R8" s="155">
        <v>45076</v>
      </c>
      <c r="S8" s="155">
        <v>12633</v>
      </c>
      <c r="T8" s="155">
        <v>20161</v>
      </c>
      <c r="U8" s="155">
        <v>37751</v>
      </c>
      <c r="V8" s="155">
        <v>51166</v>
      </c>
      <c r="W8" s="156">
        <f>IFERROR(V8/U8-1,"-")</f>
        <v>0.3553548250377474</v>
      </c>
      <c r="X8" s="156">
        <f>IFERROR(V8/S8-1,"-")</f>
        <v>3.0501860207393339</v>
      </c>
      <c r="Y8" s="155">
        <f>V8-U8</f>
        <v>13415</v>
      </c>
      <c r="Z8" s="155">
        <f>V8-S8</f>
        <v>38533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11661</v>
      </c>
      <c r="R9" s="158">
        <v>10509</v>
      </c>
      <c r="S9" s="158">
        <v>2339</v>
      </c>
      <c r="T9" s="158">
        <v>4950</v>
      </c>
      <c r="U9" s="158">
        <v>6762</v>
      </c>
      <c r="V9" s="158">
        <v>20250</v>
      </c>
      <c r="W9" s="159">
        <f>IFERROR(V9/U9-1,"-")</f>
        <v>1.9946761313220942</v>
      </c>
      <c r="X9" s="160">
        <f t="shared" ref="X9:X20" si="3">IFERROR(V9/S9-1,"-")</f>
        <v>7.6575459598118858</v>
      </c>
      <c r="Y9" s="158">
        <f t="shared" ref="Y9:Y19" si="4">V9-U9</f>
        <v>13488</v>
      </c>
      <c r="Z9" s="158">
        <f t="shared" ref="Z9:Z20" si="5">V9-S9</f>
        <v>17911</v>
      </c>
      <c r="AA9" s="159">
        <f>V9/V$8</f>
        <v>0.39577062893327603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7273</v>
      </c>
      <c r="R10" s="163">
        <v>5944</v>
      </c>
      <c r="S10" s="163">
        <v>1658</v>
      </c>
      <c r="T10" s="163">
        <v>2415</v>
      </c>
      <c r="U10" s="163">
        <v>3515</v>
      </c>
      <c r="V10" s="163">
        <v>14811</v>
      </c>
      <c r="W10" s="164">
        <f>IFERROR(V10/U10-1,"-")</f>
        <v>3.2136557610241825</v>
      </c>
      <c r="X10" s="165">
        <f t="shared" si="3"/>
        <v>7.9330518697225578</v>
      </c>
      <c r="Y10" s="163">
        <f t="shared" si="4"/>
        <v>11296</v>
      </c>
      <c r="Z10" s="163">
        <f t="shared" si="5"/>
        <v>13153</v>
      </c>
      <c r="AA10" s="164">
        <f>V10/V$8</f>
        <v>0.28946956963608644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4388</v>
      </c>
      <c r="R11" s="163">
        <v>4565</v>
      </c>
      <c r="S11" s="163">
        <v>681</v>
      </c>
      <c r="T11" s="163">
        <v>2535</v>
      </c>
      <c r="U11" s="163">
        <v>3247</v>
      </c>
      <c r="V11" s="163">
        <v>5439</v>
      </c>
      <c r="W11" s="164">
        <f>IFERROR(V11/U11-1,"-")</f>
        <v>0.67508469356328926</v>
      </c>
      <c r="X11" s="165">
        <f t="shared" si="3"/>
        <v>6.9867841409691627</v>
      </c>
      <c r="Y11" s="163">
        <f t="shared" si="4"/>
        <v>2192</v>
      </c>
      <c r="Z11" s="163">
        <f t="shared" si="5"/>
        <v>4758</v>
      </c>
      <c r="AA11" s="164">
        <f>V11/V$8</f>
        <v>0.10630105929718954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35373</v>
      </c>
      <c r="R12" s="158">
        <v>34567</v>
      </c>
      <c r="S12" s="158">
        <v>10294</v>
      </c>
      <c r="T12" s="158">
        <v>15211</v>
      </c>
      <c r="U12" s="158">
        <v>30989</v>
      </c>
      <c r="V12" s="158">
        <v>30916</v>
      </c>
      <c r="W12" s="159">
        <f>IFERROR(V12/U12-1,"-")</f>
        <v>-2.3556745942108215E-3</v>
      </c>
      <c r="X12" s="160">
        <f t="shared" si="3"/>
        <v>2.0033028948902274</v>
      </c>
      <c r="Y12" s="158">
        <f t="shared" si="4"/>
        <v>-73</v>
      </c>
      <c r="Z12" s="158">
        <f t="shared" si="5"/>
        <v>20622</v>
      </c>
      <c r="AA12" s="159">
        <f>V12/V$8</f>
        <v>0.60422937106672403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10066</v>
      </c>
      <c r="R13" s="163">
        <v>10275</v>
      </c>
      <c r="S13" s="163">
        <v>3060</v>
      </c>
      <c r="T13" s="163">
        <v>3030</v>
      </c>
      <c r="U13" s="163">
        <v>10352</v>
      </c>
      <c r="V13" s="163">
        <v>9308</v>
      </c>
      <c r="W13" s="164">
        <f t="shared" ref="W13:W20" si="8">IFERROR(V13/U13-1,"-")</f>
        <v>-0.1008500772797527</v>
      </c>
      <c r="X13" s="165">
        <f t="shared" si="3"/>
        <v>2.041830065359477</v>
      </c>
      <c r="Y13" s="163">
        <f t="shared" si="4"/>
        <v>-1044</v>
      </c>
      <c r="Z13" s="163">
        <f t="shared" si="5"/>
        <v>6248</v>
      </c>
      <c r="AA13" s="164">
        <f t="shared" ref="AA13:AA20" si="9">V13/V$8</f>
        <v>0.18191767970918188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10860</v>
      </c>
      <c r="R14" s="163">
        <v>9881</v>
      </c>
      <c r="S14" s="163">
        <v>2874</v>
      </c>
      <c r="T14" s="163">
        <v>5150</v>
      </c>
      <c r="U14" s="163">
        <v>6811</v>
      </c>
      <c r="V14" s="163">
        <v>6211</v>
      </c>
      <c r="W14" s="164">
        <f t="shared" si="8"/>
        <v>-8.8092791073263843E-2</v>
      </c>
      <c r="X14" s="165">
        <f t="shared" si="3"/>
        <v>1.1610995128740433</v>
      </c>
      <c r="Y14" s="163">
        <f t="shared" si="4"/>
        <v>-600</v>
      </c>
      <c r="Z14" s="163">
        <f t="shared" si="5"/>
        <v>3337</v>
      </c>
      <c r="AA14" s="164">
        <f t="shared" si="9"/>
        <v>0.12138920376812727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2116</v>
      </c>
      <c r="R15" s="163">
        <v>2186</v>
      </c>
      <c r="S15" s="163">
        <v>544</v>
      </c>
      <c r="T15" s="163">
        <v>1642</v>
      </c>
      <c r="U15" s="163">
        <v>2746</v>
      </c>
      <c r="V15" s="163">
        <v>2942</v>
      </c>
      <c r="W15" s="164">
        <f t="shared" si="8"/>
        <v>7.1376547705753746E-2</v>
      </c>
      <c r="X15" s="165">
        <f t="shared" si="3"/>
        <v>4.4080882352941178</v>
      </c>
      <c r="Y15" s="163">
        <f t="shared" si="4"/>
        <v>196</v>
      </c>
      <c r="Z15" s="163">
        <f t="shared" si="5"/>
        <v>2398</v>
      </c>
      <c r="AA15" s="164">
        <f t="shared" si="9"/>
        <v>5.7499120509713481E-2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663</v>
      </c>
      <c r="R16" s="163">
        <v>731</v>
      </c>
      <c r="S16" s="163">
        <v>284</v>
      </c>
      <c r="T16" s="163">
        <v>377</v>
      </c>
      <c r="U16" s="163">
        <v>868</v>
      </c>
      <c r="V16" s="163">
        <v>832</v>
      </c>
      <c r="W16" s="164">
        <f t="shared" si="8"/>
        <v>-4.1474654377880227E-2</v>
      </c>
      <c r="X16" s="165">
        <f t="shared" si="3"/>
        <v>1.9295774647887325</v>
      </c>
      <c r="Y16" s="163">
        <f t="shared" si="4"/>
        <v>-36</v>
      </c>
      <c r="Z16" s="163">
        <f t="shared" si="5"/>
        <v>548</v>
      </c>
      <c r="AA16" s="164">
        <f t="shared" si="9"/>
        <v>1.6260798186295587E-2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617</v>
      </c>
      <c r="R17" s="163">
        <v>686</v>
      </c>
      <c r="S17" s="163">
        <v>229</v>
      </c>
      <c r="T17" s="163">
        <v>476</v>
      </c>
      <c r="U17" s="163">
        <v>657</v>
      </c>
      <c r="V17" s="163">
        <v>709</v>
      </c>
      <c r="W17" s="164">
        <f t="shared" si="8"/>
        <v>7.9147640791476404E-2</v>
      </c>
      <c r="X17" s="165">
        <f t="shared" si="3"/>
        <v>2.0960698689956332</v>
      </c>
      <c r="Y17" s="163">
        <f t="shared" si="4"/>
        <v>52</v>
      </c>
      <c r="Z17" s="163">
        <f t="shared" si="5"/>
        <v>480</v>
      </c>
      <c r="AA17" s="164">
        <f t="shared" si="9"/>
        <v>1.3856858069811984E-2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436</v>
      </c>
      <c r="R18" s="163">
        <v>281</v>
      </c>
      <c r="S18" s="163">
        <v>136</v>
      </c>
      <c r="T18" s="163">
        <v>98</v>
      </c>
      <c r="U18" s="163">
        <v>136</v>
      </c>
      <c r="V18" s="163">
        <v>243</v>
      </c>
      <c r="W18" s="164">
        <f t="shared" si="8"/>
        <v>0.78676470588235303</v>
      </c>
      <c r="X18" s="165">
        <f t="shared" si="3"/>
        <v>0.78676470588235303</v>
      </c>
      <c r="Y18" s="163">
        <f t="shared" si="4"/>
        <v>107</v>
      </c>
      <c r="Z18" s="163">
        <f t="shared" si="5"/>
        <v>107</v>
      </c>
      <c r="AA18" s="164">
        <f t="shared" si="9"/>
        <v>4.7492475471993117E-3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568</v>
      </c>
      <c r="R19" s="163">
        <v>591</v>
      </c>
      <c r="S19" s="163">
        <v>217</v>
      </c>
      <c r="T19" s="163">
        <v>91</v>
      </c>
      <c r="U19" s="163">
        <v>153</v>
      </c>
      <c r="V19" s="163">
        <v>195</v>
      </c>
      <c r="W19" s="164">
        <f t="shared" si="8"/>
        <v>0.27450980392156854</v>
      </c>
      <c r="X19" s="165">
        <f t="shared" si="3"/>
        <v>-0.10138248847926268</v>
      </c>
      <c r="Y19" s="163">
        <f t="shared" si="4"/>
        <v>42</v>
      </c>
      <c r="Z19" s="163">
        <f t="shared" si="5"/>
        <v>-22</v>
      </c>
      <c r="AA19" s="164">
        <f t="shared" si="9"/>
        <v>3.8111245749130281E-3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10047</v>
      </c>
      <c r="R20" s="169">
        <f t="shared" si="11"/>
        <v>9936</v>
      </c>
      <c r="S20" s="169">
        <f t="shared" si="11"/>
        <v>2950</v>
      </c>
      <c r="T20" s="169">
        <f t="shared" si="11"/>
        <v>4347</v>
      </c>
      <c r="U20" s="169">
        <f t="shared" si="11"/>
        <v>9266</v>
      </c>
      <c r="V20" s="169">
        <f t="shared" si="11"/>
        <v>10476</v>
      </c>
      <c r="W20" s="170">
        <f t="shared" si="8"/>
        <v>0.13058493416792571</v>
      </c>
      <c r="X20" s="171">
        <f t="shared" si="3"/>
        <v>2.5511864406779661</v>
      </c>
      <c r="Y20" s="169">
        <f>V20-U20</f>
        <v>1210</v>
      </c>
      <c r="Z20" s="169">
        <f t="shared" si="5"/>
        <v>7526</v>
      </c>
      <c r="AA20" s="170">
        <f t="shared" si="9"/>
        <v>0.20474533870148146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33A07-E33B-42D5-ABDF-5C82BCF3786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258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46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3964</v>
      </c>
      <c r="P11" s="176">
        <v>2558</v>
      </c>
      <c r="Q11" s="176">
        <v>3499</v>
      </c>
      <c r="R11" s="176">
        <v>4023</v>
      </c>
      <c r="S11" s="176">
        <v>3471</v>
      </c>
      <c r="T11" s="177">
        <f t="shared" ref="T11:T23" si="2">IFERROR(S11/R11-1,"-")</f>
        <v>-0.13721103653989564</v>
      </c>
      <c r="U11" s="177">
        <f t="shared" ref="U11:U23" si="3">IFERROR(S11/O11-1,"-")</f>
        <v>-0.12436932391523714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1162</v>
      </c>
      <c r="P12" s="158">
        <v>695</v>
      </c>
      <c r="Q12" s="158">
        <v>563</v>
      </c>
      <c r="R12" s="158">
        <v>1757</v>
      </c>
      <c r="S12" s="158">
        <v>908</v>
      </c>
      <c r="T12" s="159">
        <f t="shared" si="2"/>
        <v>-0.48321001707455891</v>
      </c>
      <c r="U12" s="160">
        <f t="shared" si="3"/>
        <v>-0.21858864027538727</v>
      </c>
      <c r="V12" s="159">
        <f>S12/S11</f>
        <v>0.26159608182080091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757</v>
      </c>
      <c r="P13" s="163">
        <v>333</v>
      </c>
      <c r="Q13" s="163">
        <v>284</v>
      </c>
      <c r="R13" s="163">
        <v>1401</v>
      </c>
      <c r="S13" s="163">
        <v>691</v>
      </c>
      <c r="T13" s="164">
        <f t="shared" si="2"/>
        <v>-0.50678087080656675</v>
      </c>
      <c r="U13" s="165">
        <f t="shared" si="3"/>
        <v>-8.7186261558784728E-2</v>
      </c>
      <c r="V13" s="164">
        <f>S13/S11</f>
        <v>0.19907807548256987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405</v>
      </c>
      <c r="P14" s="163">
        <v>362</v>
      </c>
      <c r="Q14" s="163">
        <v>279</v>
      </c>
      <c r="R14" s="163">
        <v>356</v>
      </c>
      <c r="S14" s="163">
        <v>217</v>
      </c>
      <c r="T14" s="164">
        <f t="shared" si="2"/>
        <v>-0.3904494382022472</v>
      </c>
      <c r="U14" s="165">
        <f t="shared" si="3"/>
        <v>-0.46419753086419757</v>
      </c>
      <c r="V14" s="164">
        <f>S14/S11</f>
        <v>6.2518006338231055E-2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2802</v>
      </c>
      <c r="P15" s="158">
        <v>1863</v>
      </c>
      <c r="Q15" s="158">
        <v>2936</v>
      </c>
      <c r="R15" s="158">
        <v>2266</v>
      </c>
      <c r="S15" s="158">
        <v>2563</v>
      </c>
      <c r="T15" s="159">
        <f t="shared" si="2"/>
        <v>0.13106796116504849</v>
      </c>
      <c r="U15" s="160">
        <f t="shared" si="3"/>
        <v>-8.5296216987865825E-2</v>
      </c>
      <c r="V15" s="159">
        <f>S15/S11</f>
        <v>0.73840391817919904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1100</v>
      </c>
      <c r="P16" s="163">
        <v>696</v>
      </c>
      <c r="Q16" s="163">
        <v>956</v>
      </c>
      <c r="R16" s="163">
        <v>940</v>
      </c>
      <c r="S16" s="163">
        <v>1013</v>
      </c>
      <c r="T16" s="164">
        <f t="shared" si="2"/>
        <v>7.7659574468085024E-2</v>
      </c>
      <c r="U16" s="165">
        <f t="shared" si="3"/>
        <v>-7.9090909090909101E-2</v>
      </c>
      <c r="V16" s="164">
        <f>S16/S11</f>
        <v>0.29184673004897727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791</v>
      </c>
      <c r="P17" s="163">
        <v>488</v>
      </c>
      <c r="Q17" s="163">
        <v>525</v>
      </c>
      <c r="R17" s="163">
        <v>404</v>
      </c>
      <c r="S17" s="163">
        <v>401</v>
      </c>
      <c r="T17" s="164">
        <f t="shared" si="2"/>
        <v>-7.4257425742574323E-3</v>
      </c>
      <c r="U17" s="165">
        <f t="shared" si="3"/>
        <v>-0.49304677623261695</v>
      </c>
      <c r="V17" s="164">
        <f>S17/S11</f>
        <v>0.11552866609046385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110</v>
      </c>
      <c r="P18" s="163">
        <v>106</v>
      </c>
      <c r="Q18" s="163">
        <v>307</v>
      </c>
      <c r="R18" s="163">
        <v>177</v>
      </c>
      <c r="S18" s="163">
        <v>210</v>
      </c>
      <c r="T18" s="164">
        <f t="shared" si="2"/>
        <v>0.18644067796610164</v>
      </c>
      <c r="U18" s="165">
        <f t="shared" si="3"/>
        <v>0.90909090909090917</v>
      </c>
      <c r="V18" s="164">
        <f>S18/S11</f>
        <v>6.0501296456352639E-2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45</v>
      </c>
      <c r="P19" s="163">
        <v>58</v>
      </c>
      <c r="Q19" s="163">
        <v>52</v>
      </c>
      <c r="R19" s="163">
        <v>36</v>
      </c>
      <c r="S19" s="163">
        <v>88</v>
      </c>
      <c r="T19" s="164">
        <f t="shared" si="2"/>
        <v>1.4444444444444446</v>
      </c>
      <c r="U19" s="165">
        <f t="shared" si="3"/>
        <v>0.95555555555555549</v>
      </c>
      <c r="V19" s="164">
        <f>S19/S11</f>
        <v>2.5352924229328725E-2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48</v>
      </c>
      <c r="P20" s="163">
        <v>25</v>
      </c>
      <c r="Q20" s="163">
        <v>57</v>
      </c>
      <c r="R20" s="163">
        <v>18</v>
      </c>
      <c r="S20" s="163">
        <v>70</v>
      </c>
      <c r="T20" s="164">
        <f t="shared" si="2"/>
        <v>2.8888888888888888</v>
      </c>
      <c r="U20" s="165">
        <f t="shared" si="3"/>
        <v>0.45833333333333326</v>
      </c>
      <c r="V20" s="164">
        <f>S20/S11</f>
        <v>2.0167098818784212E-2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2</v>
      </c>
      <c r="P21" s="163">
        <v>0</v>
      </c>
      <c r="Q21" s="163">
        <v>3</v>
      </c>
      <c r="R21" s="163">
        <v>7</v>
      </c>
      <c r="S21" s="163">
        <v>4</v>
      </c>
      <c r="T21" s="164">
        <f t="shared" si="2"/>
        <v>-0.4285714285714286</v>
      </c>
      <c r="U21" s="165">
        <f t="shared" si="3"/>
        <v>1</v>
      </c>
      <c r="V21" s="164">
        <f>S21/S11</f>
        <v>1.1524056467876692E-3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11</v>
      </c>
      <c r="P22" s="163">
        <v>2</v>
      </c>
      <c r="Q22" s="163">
        <v>0</v>
      </c>
      <c r="R22" s="163">
        <v>0</v>
      </c>
      <c r="S22" s="163">
        <v>4</v>
      </c>
      <c r="T22" s="164" t="str">
        <f t="shared" si="2"/>
        <v>-</v>
      </c>
      <c r="U22" s="165">
        <f t="shared" si="3"/>
        <v>-0.63636363636363635</v>
      </c>
      <c r="V22" s="164">
        <f>S22/S11</f>
        <v>1.1524056467876692E-3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695</v>
      </c>
      <c r="P23" s="169">
        <f>P15-SUM(P16:P22)</f>
        <v>488</v>
      </c>
      <c r="Q23" s="169">
        <f>Q15-SUM(Q16:Q22)</f>
        <v>1036</v>
      </c>
      <c r="R23" s="169">
        <f>R15-SUM(R16:R22)</f>
        <v>684</v>
      </c>
      <c r="S23" s="169">
        <f>S15-SUM(S16:S22)</f>
        <v>773</v>
      </c>
      <c r="T23" s="170">
        <f t="shared" si="2"/>
        <v>0.13011695906432741</v>
      </c>
      <c r="U23" s="171">
        <f t="shared" si="3"/>
        <v>0.11223021582733805</v>
      </c>
      <c r="V23" s="170">
        <f>S23/S11</f>
        <v>0.22270239124171709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6AE29-1159-48ED-90DE-46FC0C9937A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34338</v>
      </c>
      <c r="R9" s="176">
        <v>33380</v>
      </c>
      <c r="S9" s="176">
        <v>11345</v>
      </c>
      <c r="T9" s="176">
        <v>25651</v>
      </c>
      <c r="U9" s="176">
        <v>37060</v>
      </c>
      <c r="V9" s="176">
        <v>32035</v>
      </c>
      <c r="W9" s="177">
        <f>IFERROR(V9/U9-1,"-")</f>
        <v>-0.13559093362115493</v>
      </c>
      <c r="X9" s="177">
        <f>IFERROR(V9/R9-1,"-")</f>
        <v>-4.0293588975434447E-2</v>
      </c>
      <c r="Y9" s="176">
        <f>V9-U9</f>
        <v>-5025</v>
      </c>
      <c r="Z9" s="176">
        <f>V9-R9</f>
        <v>-1345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9170</v>
      </c>
      <c r="R10" s="158">
        <v>8490</v>
      </c>
      <c r="S10" s="158">
        <v>2129</v>
      </c>
      <c r="T10" s="158">
        <v>4228</v>
      </c>
      <c r="U10" s="158">
        <v>16405</v>
      </c>
      <c r="V10" s="158">
        <v>8742</v>
      </c>
      <c r="W10" s="160">
        <f>IFERROR(V10/U10-1,"-")</f>
        <v>-0.46711368485217919</v>
      </c>
      <c r="X10" s="159">
        <f t="shared" ref="X10:X21" si="5">IFERROR(V10/R10-1,"-")</f>
        <v>2.9681978798586472E-2</v>
      </c>
      <c r="Y10" s="157">
        <f t="shared" ref="Y10:Y20" si="6">V10-U10</f>
        <v>-7663</v>
      </c>
      <c r="Z10" s="158">
        <f t="shared" ref="Z10:Z21" si="7">V10-R10</f>
        <v>252</v>
      </c>
      <c r="AA10" s="159">
        <f t="shared" si="1"/>
        <v>0.27288902762603401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5864</v>
      </c>
      <c r="R11" s="163">
        <v>4959</v>
      </c>
      <c r="S11" s="163">
        <v>1503</v>
      </c>
      <c r="T11" s="163">
        <v>2187</v>
      </c>
      <c r="U11" s="163">
        <v>12282</v>
      </c>
      <c r="V11" s="163">
        <v>5931</v>
      </c>
      <c r="W11" s="165">
        <f>IFERROR(V11/U11-1,"-")</f>
        <v>-0.51709819247679534</v>
      </c>
      <c r="X11" s="164">
        <f t="shared" si="5"/>
        <v>0.19600725952813058</v>
      </c>
      <c r="Y11" s="162">
        <f t="shared" si="6"/>
        <v>-6351</v>
      </c>
      <c r="Z11" s="163">
        <f t="shared" si="7"/>
        <v>972</v>
      </c>
      <c r="AA11" s="164">
        <f>V11/V$9</f>
        <v>0.18514125175589199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3306</v>
      </c>
      <c r="R12" s="163">
        <v>3531</v>
      </c>
      <c r="S12" s="163">
        <v>626</v>
      </c>
      <c r="T12" s="163">
        <v>2041</v>
      </c>
      <c r="U12" s="163">
        <v>4123</v>
      </c>
      <c r="V12" s="163">
        <v>2811</v>
      </c>
      <c r="W12" s="165">
        <f>IFERROR(V12/U12-1,"-")</f>
        <v>-0.31821489206888187</v>
      </c>
      <c r="X12" s="164">
        <f t="shared" si="5"/>
        <v>-0.20390824129141882</v>
      </c>
      <c r="Y12" s="162">
        <f t="shared" si="6"/>
        <v>-1312</v>
      </c>
      <c r="Z12" s="163">
        <f t="shared" si="7"/>
        <v>-720</v>
      </c>
      <c r="AA12" s="164">
        <f t="shared" si="1"/>
        <v>8.7747775870142028E-2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25168</v>
      </c>
      <c r="R13" s="158">
        <v>24890</v>
      </c>
      <c r="S13" s="158">
        <v>9216</v>
      </c>
      <c r="T13" s="158">
        <v>21423</v>
      </c>
      <c r="U13" s="158">
        <v>20655</v>
      </c>
      <c r="V13" s="158">
        <v>23293</v>
      </c>
      <c r="W13" s="160">
        <f>IFERROR(V13/U13-1,"-")</f>
        <v>0.12771725974340353</v>
      </c>
      <c r="X13" s="159">
        <f t="shared" si="5"/>
        <v>-6.4162314182402591E-2</v>
      </c>
      <c r="Y13" s="157">
        <f t="shared" si="6"/>
        <v>2638</v>
      </c>
      <c r="Z13" s="158">
        <f t="shared" si="7"/>
        <v>-1597</v>
      </c>
      <c r="AA13" s="159">
        <f t="shared" si="1"/>
        <v>0.72711097237396594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7249</v>
      </c>
      <c r="R14" s="163">
        <v>7756</v>
      </c>
      <c r="S14" s="163">
        <v>2934</v>
      </c>
      <c r="T14" s="163">
        <v>7632</v>
      </c>
      <c r="U14" s="163">
        <v>6681</v>
      </c>
      <c r="V14" s="163">
        <v>8218</v>
      </c>
      <c r="W14" s="165">
        <f t="shared" ref="W14:W21" si="9">IFERROR(V14/U14-1,"-")</f>
        <v>0.23005538093099842</v>
      </c>
      <c r="X14" s="164">
        <f t="shared" si="5"/>
        <v>5.9566787003610067E-2</v>
      </c>
      <c r="Y14" s="162">
        <f t="shared" si="6"/>
        <v>1537</v>
      </c>
      <c r="Z14" s="163">
        <f t="shared" si="7"/>
        <v>462</v>
      </c>
      <c r="AA14" s="164">
        <f t="shared" si="1"/>
        <v>0.25653191821445293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7958</v>
      </c>
      <c r="R15" s="163">
        <v>6375</v>
      </c>
      <c r="S15" s="163">
        <v>2321</v>
      </c>
      <c r="T15" s="163">
        <v>4682</v>
      </c>
      <c r="U15" s="163">
        <v>3567</v>
      </c>
      <c r="V15" s="163">
        <v>4513</v>
      </c>
      <c r="W15" s="165">
        <f t="shared" si="9"/>
        <v>0.26520885898514157</v>
      </c>
      <c r="X15" s="164">
        <f t="shared" si="5"/>
        <v>-0.29207843137254907</v>
      </c>
      <c r="Y15" s="162">
        <f t="shared" si="6"/>
        <v>946</v>
      </c>
      <c r="Z15" s="163">
        <f t="shared" si="7"/>
        <v>-1862</v>
      </c>
      <c r="AA15" s="164">
        <f t="shared" si="1"/>
        <v>0.14087716560012487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1654</v>
      </c>
      <c r="R16" s="163">
        <v>1827</v>
      </c>
      <c r="S16" s="163">
        <v>496</v>
      </c>
      <c r="T16" s="163">
        <v>1821</v>
      </c>
      <c r="U16" s="163">
        <v>2104</v>
      </c>
      <c r="V16" s="163">
        <v>1721</v>
      </c>
      <c r="W16" s="165">
        <f t="shared" si="9"/>
        <v>-0.18203422053231944</v>
      </c>
      <c r="X16" s="164">
        <f t="shared" si="5"/>
        <v>-5.801860974274764E-2</v>
      </c>
      <c r="Y16" s="162">
        <f t="shared" si="6"/>
        <v>-383</v>
      </c>
      <c r="Z16" s="163">
        <f t="shared" si="7"/>
        <v>-106</v>
      </c>
      <c r="AA16" s="164">
        <f t="shared" si="1"/>
        <v>5.3722491025440924E-2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473</v>
      </c>
      <c r="R17" s="163">
        <v>582</v>
      </c>
      <c r="S17" s="163">
        <v>243</v>
      </c>
      <c r="T17" s="163">
        <v>605</v>
      </c>
      <c r="U17" s="163">
        <v>461</v>
      </c>
      <c r="V17" s="163">
        <v>771</v>
      </c>
      <c r="W17" s="165">
        <f t="shared" si="9"/>
        <v>0.67245119305856837</v>
      </c>
      <c r="X17" s="164">
        <f t="shared" si="5"/>
        <v>0.32474226804123707</v>
      </c>
      <c r="Y17" s="162">
        <f t="shared" si="6"/>
        <v>310</v>
      </c>
      <c r="Z17" s="163">
        <f t="shared" si="7"/>
        <v>189</v>
      </c>
      <c r="AA17" s="164">
        <f t="shared" si="1"/>
        <v>2.406742625253629E-2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472</v>
      </c>
      <c r="R18" s="163">
        <v>546</v>
      </c>
      <c r="S18" s="163">
        <v>213</v>
      </c>
      <c r="T18" s="163">
        <v>538</v>
      </c>
      <c r="U18" s="163">
        <v>473</v>
      </c>
      <c r="V18" s="163">
        <v>506</v>
      </c>
      <c r="W18" s="165">
        <f t="shared" si="9"/>
        <v>6.9767441860465018E-2</v>
      </c>
      <c r="X18" s="164">
        <f t="shared" si="5"/>
        <v>-7.3260073260073222E-2</v>
      </c>
      <c r="Y18" s="162">
        <f t="shared" si="6"/>
        <v>33</v>
      </c>
      <c r="Z18" s="163">
        <f t="shared" si="7"/>
        <v>-40</v>
      </c>
      <c r="AA18" s="164">
        <f t="shared" si="1"/>
        <v>1.579522397377868E-2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261</v>
      </c>
      <c r="R19" s="163">
        <v>182</v>
      </c>
      <c r="S19" s="163">
        <v>136</v>
      </c>
      <c r="T19" s="163">
        <v>62</v>
      </c>
      <c r="U19" s="163">
        <v>167</v>
      </c>
      <c r="V19" s="163">
        <v>96</v>
      </c>
      <c r="W19" s="165">
        <f t="shared" si="9"/>
        <v>-0.42514970059880242</v>
      </c>
      <c r="X19" s="164">
        <f t="shared" si="5"/>
        <v>-0.47252747252747251</v>
      </c>
      <c r="Y19" s="162">
        <f t="shared" si="6"/>
        <v>-71</v>
      </c>
      <c r="Z19" s="163">
        <f t="shared" si="7"/>
        <v>-86</v>
      </c>
      <c r="AA19" s="164">
        <f t="shared" si="1"/>
        <v>2.9967223349461527E-3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297</v>
      </c>
      <c r="R20" s="163">
        <v>303</v>
      </c>
      <c r="S20" s="163">
        <v>201</v>
      </c>
      <c r="T20" s="163">
        <v>97</v>
      </c>
      <c r="U20" s="163">
        <v>140</v>
      </c>
      <c r="V20" s="163">
        <v>92</v>
      </c>
      <c r="W20" s="165">
        <f t="shared" si="9"/>
        <v>-0.34285714285714286</v>
      </c>
      <c r="X20" s="164">
        <f t="shared" si="5"/>
        <v>-0.69636963696369636</v>
      </c>
      <c r="Y20" s="162">
        <f t="shared" si="6"/>
        <v>-48</v>
      </c>
      <c r="Z20" s="163">
        <f t="shared" si="7"/>
        <v>-211</v>
      </c>
      <c r="AA20" s="164">
        <f t="shared" si="1"/>
        <v>2.8718589043233963E-3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6804</v>
      </c>
      <c r="R21" s="169">
        <f t="shared" si="11"/>
        <v>7319</v>
      </c>
      <c r="S21" s="169">
        <f t="shared" si="11"/>
        <v>2672</v>
      </c>
      <c r="T21" s="169">
        <f t="shared" si="11"/>
        <v>5986</v>
      </c>
      <c r="U21" s="169">
        <f t="shared" si="11"/>
        <v>7062</v>
      </c>
      <c r="V21" s="169">
        <f t="shared" si="11"/>
        <v>7376</v>
      </c>
      <c r="W21" s="171">
        <f t="shared" si="9"/>
        <v>4.4463324837156648E-2</v>
      </c>
      <c r="X21" s="170">
        <f t="shared" si="5"/>
        <v>7.7879491733843231E-3</v>
      </c>
      <c r="Y21" s="168">
        <f>V21-U21</f>
        <v>314</v>
      </c>
      <c r="Z21" s="169">
        <f t="shared" si="7"/>
        <v>57</v>
      </c>
      <c r="AA21" s="170">
        <f t="shared" si="1"/>
        <v>0.23024816606836274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0F09-712E-482B-B5BB-ECEAC39C9DD5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29876</v>
      </c>
      <c r="R9" s="176">
        <f t="shared" ref="R9:V9" si="2">R10+R13</f>
        <v>29035</v>
      </c>
      <c r="S9" s="176">
        <f t="shared" si="2"/>
        <v>9467</v>
      </c>
      <c r="T9" s="176">
        <f t="shared" si="2"/>
        <v>25651</v>
      </c>
      <c r="U9" s="176">
        <f t="shared" si="2"/>
        <v>36596</v>
      </c>
      <c r="V9" s="176">
        <f t="shared" si="2"/>
        <v>31559</v>
      </c>
      <c r="W9" s="177">
        <f>IFERROR(V9/U9-1,"-")</f>
        <v>-0.13763799322330306</v>
      </c>
      <c r="X9" s="177">
        <f>IFERROR(V9/R9-1,"-")</f>
        <v>8.6929567763044613E-2</v>
      </c>
      <c r="Y9" s="176">
        <f>V9-U9</f>
        <v>-5037</v>
      </c>
      <c r="Z9" s="176">
        <f>V9-R9</f>
        <v>2524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7992</v>
      </c>
      <c r="R10" s="158">
        <v>7052</v>
      </c>
      <c r="S10" s="158">
        <v>1779</v>
      </c>
      <c r="T10" s="158">
        <v>4228</v>
      </c>
      <c r="U10" s="158">
        <v>16245</v>
      </c>
      <c r="V10" s="158">
        <v>8595</v>
      </c>
      <c r="W10" s="160">
        <f>IFERROR(V10/U10-1,"-")</f>
        <v>-0.47091412742382266</v>
      </c>
      <c r="X10" s="159">
        <f t="shared" ref="X10:X21" si="7">IFERROR(V10/R10-1,"-")</f>
        <v>0.21880317640385716</v>
      </c>
      <c r="Y10" s="157">
        <f t="shared" ref="Y10:Y20" si="8">V10-U10</f>
        <v>-7650</v>
      </c>
      <c r="Z10" s="158">
        <f t="shared" ref="Z10:Z21" si="9">V10-R10</f>
        <v>1543</v>
      </c>
      <c r="AA10" s="159">
        <f t="shared" si="3"/>
        <v>0.27234703254222248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4952</v>
      </c>
      <c r="R11" s="163">
        <v>3996</v>
      </c>
      <c r="S11" s="163">
        <v>1332</v>
      </c>
      <c r="T11" s="163">
        <v>2187</v>
      </c>
      <c r="U11" s="163">
        <v>12177</v>
      </c>
      <c r="V11" s="163">
        <v>5827</v>
      </c>
      <c r="W11" s="165">
        <f>IFERROR(V11/U11-1,"-")</f>
        <v>-0.52147491171881422</v>
      </c>
      <c r="X11" s="164">
        <f t="shared" si="7"/>
        <v>0.45820820820820818</v>
      </c>
      <c r="Y11" s="162">
        <f t="shared" si="8"/>
        <v>-6350</v>
      </c>
      <c r="Z11" s="163">
        <f t="shared" si="9"/>
        <v>1831</v>
      </c>
      <c r="AA11" s="164">
        <f>V11/V$9</f>
        <v>0.18463829652397099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3040</v>
      </c>
      <c r="R12" s="163">
        <v>3056</v>
      </c>
      <c r="S12" s="163">
        <v>447</v>
      </c>
      <c r="T12" s="163">
        <v>2041</v>
      </c>
      <c r="U12" s="163">
        <v>4068</v>
      </c>
      <c r="V12" s="163">
        <v>2768</v>
      </c>
      <c r="W12" s="165">
        <f>IFERROR(V12/U12-1,"-")</f>
        <v>-0.31956735496558508</v>
      </c>
      <c r="X12" s="164">
        <f t="shared" si="7"/>
        <v>-9.4240837696335067E-2</v>
      </c>
      <c r="Y12" s="162">
        <f t="shared" si="8"/>
        <v>-1300</v>
      </c>
      <c r="Z12" s="163">
        <f t="shared" si="9"/>
        <v>-288</v>
      </c>
      <c r="AA12" s="164">
        <f t="shared" si="3"/>
        <v>8.7708736018251535E-2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21884</v>
      </c>
      <c r="R13" s="158">
        <v>21983</v>
      </c>
      <c r="S13" s="158">
        <v>7688</v>
      </c>
      <c r="T13" s="158">
        <v>21423</v>
      </c>
      <c r="U13" s="158">
        <v>20351</v>
      </c>
      <c r="V13" s="158">
        <v>22964</v>
      </c>
      <c r="W13" s="160">
        <f>IFERROR(V13/U13-1,"-")</f>
        <v>0.12839663898579912</v>
      </c>
      <c r="X13" s="159">
        <f t="shared" si="7"/>
        <v>4.4625392348633053E-2</v>
      </c>
      <c r="Y13" s="157">
        <f t="shared" si="8"/>
        <v>2613</v>
      </c>
      <c r="Z13" s="158">
        <f t="shared" si="9"/>
        <v>981</v>
      </c>
      <c r="AA13" s="159">
        <f t="shared" si="3"/>
        <v>0.72765296745777752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6130</v>
      </c>
      <c r="R14" s="163">
        <v>6545</v>
      </c>
      <c r="S14" s="163">
        <v>2338</v>
      </c>
      <c r="T14" s="163">
        <v>7632</v>
      </c>
      <c r="U14" s="163">
        <v>6643</v>
      </c>
      <c r="V14" s="163">
        <v>8156</v>
      </c>
      <c r="W14" s="165">
        <f t="shared" ref="W14:W21" si="11">IFERROR(V14/U14-1,"-")</f>
        <v>0.22775854282703589</v>
      </c>
      <c r="X14" s="164">
        <f t="shared" si="7"/>
        <v>0.24614209320091662</v>
      </c>
      <c r="Y14" s="162">
        <f t="shared" si="8"/>
        <v>1513</v>
      </c>
      <c r="Z14" s="163">
        <f t="shared" si="9"/>
        <v>1611</v>
      </c>
      <c r="AA14" s="164">
        <f t="shared" si="3"/>
        <v>0.25843657910580181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7188</v>
      </c>
      <c r="R15" s="163">
        <v>5918</v>
      </c>
      <c r="S15" s="163">
        <v>2232</v>
      </c>
      <c r="T15" s="163">
        <v>4682</v>
      </c>
      <c r="U15" s="163">
        <v>3480</v>
      </c>
      <c r="V15" s="163">
        <v>4392</v>
      </c>
      <c r="W15" s="165">
        <f t="shared" si="11"/>
        <v>0.26206896551724146</v>
      </c>
      <c r="X15" s="164">
        <f t="shared" si="7"/>
        <v>-0.25785738425143634</v>
      </c>
      <c r="Y15" s="162">
        <f t="shared" si="8"/>
        <v>912</v>
      </c>
      <c r="Z15" s="163">
        <f t="shared" si="9"/>
        <v>-1526</v>
      </c>
      <c r="AA15" s="164">
        <f t="shared" si="3"/>
        <v>0.13916790772838175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1580</v>
      </c>
      <c r="R16" s="163">
        <v>1648</v>
      </c>
      <c r="S16" s="163">
        <v>440</v>
      </c>
      <c r="T16" s="163">
        <v>1821</v>
      </c>
      <c r="U16" s="163">
        <v>2075</v>
      </c>
      <c r="V16" s="163">
        <v>1710</v>
      </c>
      <c r="W16" s="165">
        <f t="shared" si="11"/>
        <v>-0.17590361445783131</v>
      </c>
      <c r="X16" s="164">
        <f t="shared" si="7"/>
        <v>3.762135922330101E-2</v>
      </c>
      <c r="Y16" s="162">
        <f t="shared" si="8"/>
        <v>-365</v>
      </c>
      <c r="Z16" s="163">
        <f t="shared" si="9"/>
        <v>62</v>
      </c>
      <c r="AA16" s="164">
        <f t="shared" si="3"/>
        <v>5.4184226369656835E-2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420</v>
      </c>
      <c r="R17" s="163">
        <v>433</v>
      </c>
      <c r="S17" s="163">
        <v>230</v>
      </c>
      <c r="T17" s="163">
        <v>605</v>
      </c>
      <c r="U17" s="163">
        <v>443</v>
      </c>
      <c r="V17" s="163">
        <v>756</v>
      </c>
      <c r="W17" s="165">
        <f t="shared" si="11"/>
        <v>0.70654627539503378</v>
      </c>
      <c r="X17" s="164">
        <f t="shared" si="7"/>
        <v>0.74595842956120095</v>
      </c>
      <c r="Y17" s="162">
        <f t="shared" si="8"/>
        <v>313</v>
      </c>
      <c r="Z17" s="163">
        <f t="shared" si="9"/>
        <v>323</v>
      </c>
      <c r="AA17" s="164">
        <f t="shared" si="3"/>
        <v>2.3955131658164073E-2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448</v>
      </c>
      <c r="R18" s="163">
        <v>513</v>
      </c>
      <c r="S18" s="163">
        <v>161</v>
      </c>
      <c r="T18" s="163">
        <v>538</v>
      </c>
      <c r="U18" s="163">
        <v>447</v>
      </c>
      <c r="V18" s="163">
        <v>502</v>
      </c>
      <c r="W18" s="165">
        <f t="shared" si="11"/>
        <v>0.12304250559284124</v>
      </c>
      <c r="X18" s="164">
        <f t="shared" si="7"/>
        <v>-2.1442495126705707E-2</v>
      </c>
      <c r="Y18" s="162">
        <f t="shared" si="8"/>
        <v>55</v>
      </c>
      <c r="Z18" s="163">
        <f t="shared" si="9"/>
        <v>-11</v>
      </c>
      <c r="AA18" s="164">
        <f t="shared" si="3"/>
        <v>1.5906714407934345E-2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234</v>
      </c>
      <c r="R19" s="163">
        <v>141</v>
      </c>
      <c r="S19" s="163">
        <v>76</v>
      </c>
      <c r="T19" s="163">
        <v>62</v>
      </c>
      <c r="U19" s="163">
        <v>165</v>
      </c>
      <c r="V19" s="163">
        <v>96</v>
      </c>
      <c r="W19" s="165">
        <f t="shared" si="11"/>
        <v>-0.41818181818181821</v>
      </c>
      <c r="X19" s="164">
        <f t="shared" si="7"/>
        <v>-0.31914893617021278</v>
      </c>
      <c r="Y19" s="162">
        <f t="shared" si="8"/>
        <v>-69</v>
      </c>
      <c r="Z19" s="163">
        <f t="shared" si="9"/>
        <v>-45</v>
      </c>
      <c r="AA19" s="164">
        <f t="shared" si="3"/>
        <v>3.0419214804017873E-3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242</v>
      </c>
      <c r="R20" s="163">
        <v>230</v>
      </c>
      <c r="S20" s="163">
        <v>105</v>
      </c>
      <c r="T20" s="163">
        <v>97</v>
      </c>
      <c r="U20" s="163">
        <v>140</v>
      </c>
      <c r="V20" s="163">
        <v>90</v>
      </c>
      <c r="W20" s="165">
        <f t="shared" si="11"/>
        <v>-0.3571428571428571</v>
      </c>
      <c r="X20" s="164">
        <f t="shared" si="7"/>
        <v>-0.60869565217391308</v>
      </c>
      <c r="Y20" s="162">
        <f t="shared" si="8"/>
        <v>-50</v>
      </c>
      <c r="Z20" s="163">
        <f t="shared" si="9"/>
        <v>-140</v>
      </c>
      <c r="AA20" s="164">
        <f t="shared" si="3"/>
        <v>2.8518013878766754E-3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5642</v>
      </c>
      <c r="R21" s="169">
        <f t="shared" si="13"/>
        <v>6555</v>
      </c>
      <c r="S21" s="169">
        <f t="shared" si="13"/>
        <v>2106</v>
      </c>
      <c r="T21" s="169">
        <f t="shared" si="13"/>
        <v>5986</v>
      </c>
      <c r="U21" s="169">
        <f t="shared" si="13"/>
        <v>6958</v>
      </c>
      <c r="V21" s="169">
        <f t="shared" si="13"/>
        <v>7262</v>
      </c>
      <c r="W21" s="171">
        <f t="shared" si="11"/>
        <v>4.3690715722908946E-2</v>
      </c>
      <c r="X21" s="170">
        <f t="shared" si="7"/>
        <v>0.10785659801678116</v>
      </c>
      <c r="Y21" s="168">
        <f>V21-U21</f>
        <v>304</v>
      </c>
      <c r="Z21" s="169">
        <f t="shared" si="9"/>
        <v>707</v>
      </c>
      <c r="AA21" s="170">
        <f t="shared" si="3"/>
        <v>0.23010868531956019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80F0D-5ADB-4707-AB27-976BDBBBF74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>
        <f>Q10+Q13</f>
        <v>4462</v>
      </c>
      <c r="R9" s="176">
        <f t="shared" ref="R9:V9" si="2">R10+R13</f>
        <v>4345</v>
      </c>
      <c r="S9" s="176">
        <f t="shared" si="2"/>
        <v>1878</v>
      </c>
      <c r="T9" s="176">
        <f t="shared" si="2"/>
        <v>0</v>
      </c>
      <c r="U9" s="176">
        <f t="shared" si="2"/>
        <v>0</v>
      </c>
      <c r="V9" s="176">
        <f t="shared" si="2"/>
        <v>0</v>
      </c>
      <c r="W9" s="177" t="str">
        <f>IFERROR(V9/U9-1,"-")</f>
        <v>-</v>
      </c>
      <c r="X9" s="177">
        <f>IFERROR(V9/R9-1,"-")</f>
        <v>-1</v>
      </c>
      <c r="Y9" s="176">
        <f>V9-U9</f>
        <v>0</v>
      </c>
      <c r="Z9" s="176">
        <f>V9-R9</f>
        <v>-4345</v>
      </c>
      <c r="AA9" s="177" t="e">
        <f t="shared" ref="AA9:AA21" si="3">V9/V$9</f>
        <v>#DIV/0!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>
        <v>1178</v>
      </c>
      <c r="R10" s="158">
        <v>1438</v>
      </c>
      <c r="S10" s="158">
        <v>350</v>
      </c>
      <c r="T10" s="158">
        <v>0</v>
      </c>
      <c r="U10" s="158">
        <v>0</v>
      </c>
      <c r="V10" s="158">
        <v>0</v>
      </c>
      <c r="W10" s="160" t="str">
        <f>IFERROR(V10/U10-1,"-")</f>
        <v>-</v>
      </c>
      <c r="X10" s="159">
        <f t="shared" ref="X10:X21" si="7">IFERROR(V10/R10-1,"-")</f>
        <v>-1</v>
      </c>
      <c r="Y10" s="157">
        <f t="shared" ref="Y10:Y20" si="8">V10-U10</f>
        <v>0</v>
      </c>
      <c r="Z10" s="158">
        <f t="shared" ref="Z10:Z21" si="9">V10-R10</f>
        <v>-1438</v>
      </c>
      <c r="AA10" s="159" t="e">
        <f t="shared" si="3"/>
        <v>#DIV/0!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>
        <v>912</v>
      </c>
      <c r="R11" s="163">
        <v>963</v>
      </c>
      <c r="S11" s="163">
        <v>171</v>
      </c>
      <c r="T11" s="163">
        <v>0</v>
      </c>
      <c r="U11" s="163">
        <v>0</v>
      </c>
      <c r="V11" s="163">
        <v>0</v>
      </c>
      <c r="W11" s="165" t="str">
        <f>IFERROR(V11/U11-1,"-")</f>
        <v>-</v>
      </c>
      <c r="X11" s="164">
        <f t="shared" si="7"/>
        <v>-1</v>
      </c>
      <c r="Y11" s="162">
        <f t="shared" si="8"/>
        <v>0</v>
      </c>
      <c r="Z11" s="163">
        <f t="shared" si="9"/>
        <v>-963</v>
      </c>
      <c r="AA11" s="164" t="e">
        <f>V11/V$9</f>
        <v>#DIV/0!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>
        <v>266</v>
      </c>
      <c r="R12" s="163">
        <v>475</v>
      </c>
      <c r="S12" s="163">
        <v>179</v>
      </c>
      <c r="T12" s="163">
        <v>0</v>
      </c>
      <c r="U12" s="163">
        <v>0</v>
      </c>
      <c r="V12" s="163">
        <v>0</v>
      </c>
      <c r="W12" s="165" t="str">
        <f>IFERROR(V12/U12-1,"-")</f>
        <v>-</v>
      </c>
      <c r="X12" s="164">
        <f t="shared" si="7"/>
        <v>-1</v>
      </c>
      <c r="Y12" s="162">
        <f t="shared" si="8"/>
        <v>0</v>
      </c>
      <c r="Z12" s="163">
        <f t="shared" si="9"/>
        <v>-475</v>
      </c>
      <c r="AA12" s="164" t="e">
        <f t="shared" si="3"/>
        <v>#DIV/0!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>
        <v>3284</v>
      </c>
      <c r="R13" s="158">
        <v>2907</v>
      </c>
      <c r="S13" s="158">
        <v>1528</v>
      </c>
      <c r="T13" s="158">
        <v>0</v>
      </c>
      <c r="U13" s="158">
        <v>0</v>
      </c>
      <c r="V13" s="158">
        <v>0</v>
      </c>
      <c r="W13" s="160" t="str">
        <f>IFERROR(V13/U13-1,"-")</f>
        <v>-</v>
      </c>
      <c r="X13" s="159">
        <f t="shared" si="7"/>
        <v>-1</v>
      </c>
      <c r="Y13" s="157">
        <f t="shared" si="8"/>
        <v>0</v>
      </c>
      <c r="Z13" s="158">
        <f t="shared" si="9"/>
        <v>-2907</v>
      </c>
      <c r="AA13" s="159" t="e">
        <f t="shared" si="3"/>
        <v>#DIV/0!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>
        <v>1119</v>
      </c>
      <c r="R14" s="163">
        <v>1211</v>
      </c>
      <c r="S14" s="163">
        <v>596</v>
      </c>
      <c r="T14" s="163">
        <v>0</v>
      </c>
      <c r="U14" s="163">
        <v>0</v>
      </c>
      <c r="V14" s="163">
        <v>0</v>
      </c>
      <c r="W14" s="165" t="str">
        <f t="shared" ref="W14:W21" si="11">IFERROR(V14/U14-1,"-")</f>
        <v>-</v>
      </c>
      <c r="X14" s="164">
        <f t="shared" si="7"/>
        <v>-1</v>
      </c>
      <c r="Y14" s="162">
        <f t="shared" si="8"/>
        <v>0</v>
      </c>
      <c r="Z14" s="163">
        <f t="shared" si="9"/>
        <v>-1211</v>
      </c>
      <c r="AA14" s="164" t="e">
        <f t="shared" si="3"/>
        <v>#DIV/0!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>
        <v>770</v>
      </c>
      <c r="R15" s="163">
        <v>457</v>
      </c>
      <c r="S15" s="163">
        <v>89</v>
      </c>
      <c r="T15" s="163">
        <v>0</v>
      </c>
      <c r="U15" s="163">
        <v>0</v>
      </c>
      <c r="V15" s="163">
        <v>0</v>
      </c>
      <c r="W15" s="165" t="str">
        <f t="shared" si="11"/>
        <v>-</v>
      </c>
      <c r="X15" s="164">
        <f t="shared" si="7"/>
        <v>-1</v>
      </c>
      <c r="Y15" s="162">
        <f t="shared" si="8"/>
        <v>0</v>
      </c>
      <c r="Z15" s="163">
        <f t="shared" si="9"/>
        <v>-457</v>
      </c>
      <c r="AA15" s="164" t="e">
        <f t="shared" si="3"/>
        <v>#DIV/0!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>
        <v>74</v>
      </c>
      <c r="R16" s="163">
        <v>179</v>
      </c>
      <c r="S16" s="163">
        <v>56</v>
      </c>
      <c r="T16" s="163">
        <v>0</v>
      </c>
      <c r="U16" s="163">
        <v>0</v>
      </c>
      <c r="V16" s="163">
        <v>0</v>
      </c>
      <c r="W16" s="165" t="str">
        <f t="shared" si="11"/>
        <v>-</v>
      </c>
      <c r="X16" s="164">
        <f t="shared" si="7"/>
        <v>-1</v>
      </c>
      <c r="Y16" s="162">
        <f t="shared" si="8"/>
        <v>0</v>
      </c>
      <c r="Z16" s="163">
        <f t="shared" si="9"/>
        <v>-179</v>
      </c>
      <c r="AA16" s="164" t="e">
        <f t="shared" si="3"/>
        <v>#DIV/0!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>
        <v>53</v>
      </c>
      <c r="R17" s="163">
        <v>149</v>
      </c>
      <c r="S17" s="163">
        <v>13</v>
      </c>
      <c r="T17" s="163">
        <v>0</v>
      </c>
      <c r="U17" s="163">
        <v>0</v>
      </c>
      <c r="V17" s="163">
        <v>0</v>
      </c>
      <c r="W17" s="165" t="str">
        <f t="shared" si="11"/>
        <v>-</v>
      </c>
      <c r="X17" s="164">
        <f t="shared" si="7"/>
        <v>-1</v>
      </c>
      <c r="Y17" s="162">
        <f t="shared" si="8"/>
        <v>0</v>
      </c>
      <c r="Z17" s="163">
        <f t="shared" si="9"/>
        <v>-149</v>
      </c>
      <c r="AA17" s="164" t="e">
        <f t="shared" si="3"/>
        <v>#DIV/0!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>
        <v>24</v>
      </c>
      <c r="R18" s="163">
        <v>33</v>
      </c>
      <c r="S18" s="163">
        <v>52</v>
      </c>
      <c r="T18" s="163">
        <v>0</v>
      </c>
      <c r="U18" s="163">
        <v>0</v>
      </c>
      <c r="V18" s="163">
        <v>0</v>
      </c>
      <c r="W18" s="165" t="str">
        <f t="shared" si="11"/>
        <v>-</v>
      </c>
      <c r="X18" s="164">
        <f t="shared" si="7"/>
        <v>-1</v>
      </c>
      <c r="Y18" s="162">
        <f t="shared" si="8"/>
        <v>0</v>
      </c>
      <c r="Z18" s="163">
        <f t="shared" si="9"/>
        <v>-33</v>
      </c>
      <c r="AA18" s="164" t="e">
        <f t="shared" si="3"/>
        <v>#DIV/0!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>
        <v>27</v>
      </c>
      <c r="R19" s="163">
        <v>41</v>
      </c>
      <c r="S19" s="163">
        <v>60</v>
      </c>
      <c r="T19" s="163">
        <v>0</v>
      </c>
      <c r="U19" s="163">
        <v>0</v>
      </c>
      <c r="V19" s="163">
        <v>0</v>
      </c>
      <c r="W19" s="165" t="str">
        <f t="shared" si="11"/>
        <v>-</v>
      </c>
      <c r="X19" s="164">
        <f t="shared" si="7"/>
        <v>-1</v>
      </c>
      <c r="Y19" s="162">
        <f t="shared" si="8"/>
        <v>0</v>
      </c>
      <c r="Z19" s="163">
        <f t="shared" si="9"/>
        <v>-41</v>
      </c>
      <c r="AA19" s="164" t="e">
        <f t="shared" si="3"/>
        <v>#DIV/0!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>
        <v>55</v>
      </c>
      <c r="R20" s="163">
        <v>73</v>
      </c>
      <c r="S20" s="163">
        <v>96</v>
      </c>
      <c r="T20" s="163">
        <v>0</v>
      </c>
      <c r="U20" s="163">
        <v>0</v>
      </c>
      <c r="V20" s="163">
        <v>0</v>
      </c>
      <c r="W20" s="165" t="str">
        <f t="shared" si="11"/>
        <v>-</v>
      </c>
      <c r="X20" s="164">
        <f t="shared" si="7"/>
        <v>-1</v>
      </c>
      <c r="Y20" s="162">
        <f t="shared" si="8"/>
        <v>0</v>
      </c>
      <c r="Z20" s="163">
        <f t="shared" si="9"/>
        <v>-73</v>
      </c>
      <c r="AA20" s="164" t="e">
        <f t="shared" si="3"/>
        <v>#DIV/0!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>
        <f t="shared" ref="Q21:V21" si="13">Q13-SUM(Q14:Q20)</f>
        <v>1162</v>
      </c>
      <c r="R21" s="169">
        <f t="shared" si="13"/>
        <v>764</v>
      </c>
      <c r="S21" s="169">
        <f t="shared" si="13"/>
        <v>566</v>
      </c>
      <c r="T21" s="169">
        <f t="shared" si="13"/>
        <v>0</v>
      </c>
      <c r="U21" s="169">
        <f t="shared" si="13"/>
        <v>0</v>
      </c>
      <c r="V21" s="169">
        <f t="shared" si="13"/>
        <v>0</v>
      </c>
      <c r="W21" s="171" t="str">
        <f t="shared" si="11"/>
        <v>-</v>
      </c>
      <c r="X21" s="170">
        <f t="shared" si="7"/>
        <v>-1</v>
      </c>
      <c r="Y21" s="168">
        <f>V21-U21</f>
        <v>0</v>
      </c>
      <c r="Z21" s="169">
        <f t="shared" si="9"/>
        <v>-764</v>
      </c>
      <c r="AA21" s="170" t="e">
        <f t="shared" si="3"/>
        <v>#DIV/0!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320</v>
      </c>
      <c r="D66" s="158" t="s">
        <v>320</v>
      </c>
      <c r="E66" s="158" t="s">
        <v>320</v>
      </c>
      <c r="F66" s="158" t="s">
        <v>320</v>
      </c>
      <c r="G66" s="158" t="s">
        <v>320</v>
      </c>
      <c r="H66" s="158" t="s">
        <v>320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320</v>
      </c>
      <c r="D67" s="163" t="s">
        <v>320</v>
      </c>
      <c r="E67" s="163" t="s">
        <v>320</v>
      </c>
      <c r="F67" s="163" t="s">
        <v>320</v>
      </c>
      <c r="G67" s="163" t="s">
        <v>320</v>
      </c>
      <c r="H67" s="163" t="s">
        <v>320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320</v>
      </c>
      <c r="D68" s="163" t="s">
        <v>320</v>
      </c>
      <c r="E68" s="163" t="s">
        <v>320</v>
      </c>
      <c r="F68" s="163" t="s">
        <v>320</v>
      </c>
      <c r="G68" s="163" t="s">
        <v>320</v>
      </c>
      <c r="H68" s="163" t="s">
        <v>320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320</v>
      </c>
      <c r="D69" s="158" t="s">
        <v>320</v>
      </c>
      <c r="E69" s="158" t="s">
        <v>320</v>
      </c>
      <c r="F69" s="158" t="s">
        <v>320</v>
      </c>
      <c r="G69" s="158" t="s">
        <v>320</v>
      </c>
      <c r="H69" s="158" t="s">
        <v>320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320</v>
      </c>
      <c r="D70" s="163" t="s">
        <v>320</v>
      </c>
      <c r="E70" s="163" t="s">
        <v>320</v>
      </c>
      <c r="F70" s="163" t="s">
        <v>320</v>
      </c>
      <c r="G70" s="163" t="s">
        <v>320</v>
      </c>
      <c r="H70" s="163" t="s">
        <v>320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320</v>
      </c>
      <c r="D71" s="163" t="s">
        <v>320</v>
      </c>
      <c r="E71" s="163" t="s">
        <v>320</v>
      </c>
      <c r="F71" s="163" t="s">
        <v>320</v>
      </c>
      <c r="G71" s="163" t="s">
        <v>320</v>
      </c>
      <c r="H71" s="163" t="s">
        <v>320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320</v>
      </c>
      <c r="D72" s="163" t="s">
        <v>320</v>
      </c>
      <c r="E72" s="163" t="s">
        <v>320</v>
      </c>
      <c r="F72" s="163" t="s">
        <v>320</v>
      </c>
      <c r="G72" s="163" t="s">
        <v>320</v>
      </c>
      <c r="H72" s="163" t="s">
        <v>320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320</v>
      </c>
      <c r="D73" s="163" t="s">
        <v>320</v>
      </c>
      <c r="E73" s="163" t="s">
        <v>320</v>
      </c>
      <c r="F73" s="163" t="s">
        <v>320</v>
      </c>
      <c r="G73" s="163" t="s">
        <v>320</v>
      </c>
      <c r="H73" s="163" t="s">
        <v>320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320</v>
      </c>
      <c r="D74" s="163" t="s">
        <v>320</v>
      </c>
      <c r="E74" s="163" t="s">
        <v>320</v>
      </c>
      <c r="F74" s="163" t="s">
        <v>320</v>
      </c>
      <c r="G74" s="163" t="s">
        <v>320</v>
      </c>
      <c r="H74" s="163" t="s">
        <v>320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320</v>
      </c>
      <c r="D75" s="163" t="s">
        <v>320</v>
      </c>
      <c r="E75" s="163" t="s">
        <v>320</v>
      </c>
      <c r="F75" s="163" t="s">
        <v>320</v>
      </c>
      <c r="G75" s="163" t="s">
        <v>320</v>
      </c>
      <c r="H75" s="163" t="s">
        <v>320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320</v>
      </c>
      <c r="D76" s="163" t="s">
        <v>320</v>
      </c>
      <c r="E76" s="163" t="s">
        <v>320</v>
      </c>
      <c r="F76" s="163" t="s">
        <v>320</v>
      </c>
      <c r="G76" s="163" t="s">
        <v>320</v>
      </c>
      <c r="H76" s="163" t="s">
        <v>320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320</v>
      </c>
      <c r="D94" s="158" t="s">
        <v>320</v>
      </c>
      <c r="E94" s="158" t="s">
        <v>320</v>
      </c>
      <c r="F94" s="158" t="s">
        <v>320</v>
      </c>
      <c r="G94" s="158" t="s">
        <v>320</v>
      </c>
      <c r="H94" s="158" t="s">
        <v>320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320</v>
      </c>
      <c r="D95" s="163" t="s">
        <v>320</v>
      </c>
      <c r="E95" s="163" t="s">
        <v>320</v>
      </c>
      <c r="F95" s="163" t="s">
        <v>320</v>
      </c>
      <c r="G95" s="163" t="s">
        <v>320</v>
      </c>
      <c r="H95" s="163" t="s">
        <v>320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320</v>
      </c>
      <c r="D96" s="163" t="s">
        <v>320</v>
      </c>
      <c r="E96" s="163" t="s">
        <v>320</v>
      </c>
      <c r="F96" s="163" t="s">
        <v>320</v>
      </c>
      <c r="G96" s="163" t="s">
        <v>320</v>
      </c>
      <c r="H96" s="163" t="s">
        <v>320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320</v>
      </c>
      <c r="D97" s="158" t="s">
        <v>320</v>
      </c>
      <c r="E97" s="158" t="s">
        <v>320</v>
      </c>
      <c r="F97" s="158" t="s">
        <v>320</v>
      </c>
      <c r="G97" s="158" t="s">
        <v>320</v>
      </c>
      <c r="H97" s="158" t="s">
        <v>320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320</v>
      </c>
      <c r="D98" s="163" t="s">
        <v>320</v>
      </c>
      <c r="E98" s="163" t="s">
        <v>320</v>
      </c>
      <c r="F98" s="163" t="s">
        <v>320</v>
      </c>
      <c r="G98" s="163" t="s">
        <v>320</v>
      </c>
      <c r="H98" s="163" t="s">
        <v>320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320</v>
      </c>
      <c r="D99" s="163" t="s">
        <v>320</v>
      </c>
      <c r="E99" s="163" t="s">
        <v>320</v>
      </c>
      <c r="F99" s="163" t="s">
        <v>320</v>
      </c>
      <c r="G99" s="163" t="s">
        <v>320</v>
      </c>
      <c r="H99" s="163" t="s">
        <v>320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320</v>
      </c>
      <c r="D100" s="163" t="s">
        <v>320</v>
      </c>
      <c r="E100" s="163" t="s">
        <v>320</v>
      </c>
      <c r="F100" s="163" t="s">
        <v>320</v>
      </c>
      <c r="G100" s="163" t="s">
        <v>320</v>
      </c>
      <c r="H100" s="163" t="s">
        <v>320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320</v>
      </c>
      <c r="D101" s="163" t="s">
        <v>320</v>
      </c>
      <c r="E101" s="163" t="s">
        <v>320</v>
      </c>
      <c r="F101" s="163" t="s">
        <v>320</v>
      </c>
      <c r="G101" s="163" t="s">
        <v>320</v>
      </c>
      <c r="H101" s="163" t="s">
        <v>320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320</v>
      </c>
      <c r="D102" s="163" t="s">
        <v>320</v>
      </c>
      <c r="E102" s="163" t="s">
        <v>320</v>
      </c>
      <c r="F102" s="163" t="s">
        <v>320</v>
      </c>
      <c r="G102" s="163" t="s">
        <v>320</v>
      </c>
      <c r="H102" s="163" t="s">
        <v>320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320</v>
      </c>
      <c r="D103" s="163" t="s">
        <v>320</v>
      </c>
      <c r="E103" s="163" t="s">
        <v>320</v>
      </c>
      <c r="F103" s="163" t="s">
        <v>320</v>
      </c>
      <c r="G103" s="163" t="s">
        <v>320</v>
      </c>
      <c r="H103" s="163" t="s">
        <v>320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320</v>
      </c>
      <c r="D104" s="163" t="s">
        <v>320</v>
      </c>
      <c r="E104" s="163" t="s">
        <v>320</v>
      </c>
      <c r="F104" s="163" t="s">
        <v>320</v>
      </c>
      <c r="G104" s="163" t="s">
        <v>320</v>
      </c>
      <c r="H104" s="163" t="s">
        <v>320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320</v>
      </c>
      <c r="D122" s="158" t="s">
        <v>320</v>
      </c>
      <c r="E122" s="158" t="s">
        <v>320</v>
      </c>
      <c r="F122" s="158" t="s">
        <v>320</v>
      </c>
      <c r="G122" s="158" t="s">
        <v>320</v>
      </c>
      <c r="H122" s="158" t="s">
        <v>320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320</v>
      </c>
      <c r="D123" s="163" t="s">
        <v>320</v>
      </c>
      <c r="E123" s="163" t="s">
        <v>320</v>
      </c>
      <c r="F123" s="163" t="s">
        <v>320</v>
      </c>
      <c r="G123" s="163" t="s">
        <v>320</v>
      </c>
      <c r="H123" s="163" t="s">
        <v>320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320</v>
      </c>
      <c r="D124" s="163" t="s">
        <v>320</v>
      </c>
      <c r="E124" s="163" t="s">
        <v>320</v>
      </c>
      <c r="F124" s="163" t="s">
        <v>320</v>
      </c>
      <c r="G124" s="163" t="s">
        <v>320</v>
      </c>
      <c r="H124" s="163" t="s">
        <v>320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320</v>
      </c>
      <c r="D125" s="158" t="s">
        <v>320</v>
      </c>
      <c r="E125" s="158" t="s">
        <v>320</v>
      </c>
      <c r="F125" s="158" t="s">
        <v>320</v>
      </c>
      <c r="G125" s="158" t="s">
        <v>320</v>
      </c>
      <c r="H125" s="158" t="s">
        <v>320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320</v>
      </c>
      <c r="D126" s="163" t="s">
        <v>320</v>
      </c>
      <c r="E126" s="163" t="s">
        <v>320</v>
      </c>
      <c r="F126" s="163" t="s">
        <v>320</v>
      </c>
      <c r="G126" s="163" t="s">
        <v>320</v>
      </c>
      <c r="H126" s="163" t="s">
        <v>320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320</v>
      </c>
      <c r="D127" s="163" t="s">
        <v>320</v>
      </c>
      <c r="E127" s="163" t="s">
        <v>320</v>
      </c>
      <c r="F127" s="163" t="s">
        <v>320</v>
      </c>
      <c r="G127" s="163" t="s">
        <v>320</v>
      </c>
      <c r="H127" s="163" t="s">
        <v>320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320</v>
      </c>
      <c r="D128" s="163" t="s">
        <v>320</v>
      </c>
      <c r="E128" s="163" t="s">
        <v>320</v>
      </c>
      <c r="F128" s="163" t="s">
        <v>320</v>
      </c>
      <c r="G128" s="163" t="s">
        <v>320</v>
      </c>
      <c r="H128" s="163" t="s">
        <v>320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320</v>
      </c>
      <c r="D129" s="163" t="s">
        <v>320</v>
      </c>
      <c r="E129" s="163" t="s">
        <v>320</v>
      </c>
      <c r="F129" s="163" t="s">
        <v>320</v>
      </c>
      <c r="G129" s="163" t="s">
        <v>320</v>
      </c>
      <c r="H129" s="163" t="s">
        <v>320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320</v>
      </c>
      <c r="D130" s="163" t="s">
        <v>320</v>
      </c>
      <c r="E130" s="163" t="s">
        <v>320</v>
      </c>
      <c r="F130" s="163" t="s">
        <v>320</v>
      </c>
      <c r="G130" s="163" t="s">
        <v>320</v>
      </c>
      <c r="H130" s="163" t="s">
        <v>320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320</v>
      </c>
      <c r="D131" s="163" t="s">
        <v>320</v>
      </c>
      <c r="E131" s="163" t="s">
        <v>320</v>
      </c>
      <c r="F131" s="163" t="s">
        <v>320</v>
      </c>
      <c r="G131" s="163" t="s">
        <v>320</v>
      </c>
      <c r="H131" s="163" t="s">
        <v>320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320</v>
      </c>
      <c r="D132" s="163" t="s">
        <v>320</v>
      </c>
      <c r="E132" s="163" t="s">
        <v>320</v>
      </c>
      <c r="F132" s="163" t="s">
        <v>320</v>
      </c>
      <c r="G132" s="163" t="s">
        <v>320</v>
      </c>
      <c r="H132" s="163" t="s">
        <v>320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EBCC1-B7A7-44BB-AA17-5561113131A1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260</v>
      </c>
      <c r="D6" s="172" t="s">
        <v>261</v>
      </c>
      <c r="E6" s="172" t="s">
        <v>267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260</v>
      </c>
      <c r="M6" s="172" t="s">
        <v>261</v>
      </c>
      <c r="N6" s="172" t="s">
        <v>267</v>
      </c>
      <c r="O6" s="172" t="s">
        <v>262</v>
      </c>
      <c r="P6" s="172" t="s">
        <v>263</v>
      </c>
      <c r="Q6" s="172" t="s">
        <v>264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260</v>
      </c>
      <c r="V6" s="172" t="s">
        <v>267</v>
      </c>
      <c r="W6" s="172" t="s">
        <v>262</v>
      </c>
      <c r="X6" s="172" t="s">
        <v>263</v>
      </c>
      <c r="Y6" s="172" t="s">
        <v>264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793C3-793D-4BD3-B9C5-47A69DF1D94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08BE8-AAF0-4620-8E2E-DD790E318695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46</v>
      </c>
      <c r="C7" s="274" t="s">
        <v>8</v>
      </c>
      <c r="D7" s="15" t="s">
        <v>30</v>
      </c>
      <c r="E7" s="16">
        <v>3494</v>
      </c>
      <c r="F7" s="16">
        <v>2289</v>
      </c>
      <c r="G7" s="16">
        <v>3143</v>
      </c>
      <c r="H7" s="16">
        <v>3734</v>
      </c>
      <c r="I7" s="16">
        <v>3135</v>
      </c>
      <c r="J7" s="17">
        <f>I7/H7-1</f>
        <v>-0.16041778253883232</v>
      </c>
      <c r="K7" s="16">
        <f>I7-H7</f>
        <v>-599</v>
      </c>
      <c r="L7" s="17">
        <f>I7/E7-1</f>
        <v>-0.10274756725815681</v>
      </c>
      <c r="M7" s="16">
        <f>I7-E7</f>
        <v>-359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2946</v>
      </c>
      <c r="F8" s="20">
        <v>2289</v>
      </c>
      <c r="G8" s="20">
        <v>3143</v>
      </c>
      <c r="H8" s="20">
        <v>3673</v>
      </c>
      <c r="I8" s="20">
        <v>3065</v>
      </c>
      <c r="J8" s="21">
        <f t="shared" ref="J8:J20" si="0">I8/H8-1</f>
        <v>-0.16553226245575825</v>
      </c>
      <c r="K8" s="20">
        <f t="shared" ref="K8:K17" si="1">I8-H8</f>
        <v>-608</v>
      </c>
      <c r="L8" s="21">
        <f t="shared" ref="L8:L20" si="2">I8/E8-1</f>
        <v>4.039375424304148E-2</v>
      </c>
      <c r="M8" s="20">
        <f t="shared" ref="M8:M17" si="3">I8-E8</f>
        <v>119</v>
      </c>
      <c r="N8" s="22">
        <f>I8/$I$7</f>
        <v>0.97767145135566191</v>
      </c>
    </row>
    <row r="9" spans="2:14" x14ac:dyDescent="0.25">
      <c r="B9" s="272"/>
      <c r="C9" s="276"/>
      <c r="D9" s="23" t="s">
        <v>32</v>
      </c>
      <c r="E9" s="24">
        <v>548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IFERROR(I9/E9-1,"-")</f>
        <v>-1</v>
      </c>
      <c r="M9" s="24">
        <f>IFERROR(I9-E9,"-")</f>
        <v>-548</v>
      </c>
      <c r="N9" s="25">
        <f>IFERROR(I9/$I$7,"-")</f>
        <v>0</v>
      </c>
    </row>
    <row r="10" spans="2:14" x14ac:dyDescent="0.25">
      <c r="B10" s="272"/>
      <c r="C10" s="277" t="s">
        <v>33</v>
      </c>
      <c r="D10" s="26" t="s">
        <v>30</v>
      </c>
      <c r="E10" s="27">
        <v>3964</v>
      </c>
      <c r="F10" s="27">
        <v>2558</v>
      </c>
      <c r="G10" s="27">
        <v>3499</v>
      </c>
      <c r="H10" s="27">
        <v>4023</v>
      </c>
      <c r="I10" s="27">
        <v>3471</v>
      </c>
      <c r="J10" s="28">
        <f t="shared" si="0"/>
        <v>-0.13721103653989564</v>
      </c>
      <c r="K10" s="27">
        <f t="shared" si="1"/>
        <v>-552</v>
      </c>
      <c r="L10" s="28">
        <f t="shared" si="2"/>
        <v>-0.12436932391523714</v>
      </c>
      <c r="M10" s="27">
        <f t="shared" si="3"/>
        <v>-493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3275</v>
      </c>
      <c r="F11" s="29">
        <v>2558</v>
      </c>
      <c r="G11" s="29">
        <v>3499</v>
      </c>
      <c r="H11" s="29">
        <v>3962</v>
      </c>
      <c r="I11" s="29">
        <v>3390</v>
      </c>
      <c r="J11" s="30">
        <f t="shared" si="0"/>
        <v>-0.14437152953054011</v>
      </c>
      <c r="K11" s="29">
        <f t="shared" si="1"/>
        <v>-572</v>
      </c>
      <c r="L11" s="30">
        <f t="shared" si="2"/>
        <v>3.5114503816793929E-2</v>
      </c>
      <c r="M11" s="29">
        <f t="shared" si="3"/>
        <v>115</v>
      </c>
      <c r="N11" s="31">
        <f>I11/$I$10</f>
        <v>0.97666378565254974</v>
      </c>
    </row>
    <row r="12" spans="2:14" x14ac:dyDescent="0.25">
      <c r="B12" s="272"/>
      <c r="C12" s="279"/>
      <c r="D12" s="32" t="s">
        <v>32</v>
      </c>
      <c r="E12" s="33">
        <v>689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IFERROR(I12/E12-1,"-")</f>
        <v>-1</v>
      </c>
      <c r="M12" s="33">
        <f>IFERROR(I12-E12,"-")</f>
        <v>-689</v>
      </c>
      <c r="N12" s="34">
        <f>IFERROR(I12/$I$10,"-")</f>
        <v>0</v>
      </c>
    </row>
    <row r="13" spans="2:14" x14ac:dyDescent="0.25">
      <c r="B13" s="272"/>
      <c r="C13" s="274" t="s">
        <v>21</v>
      </c>
      <c r="D13" s="15" t="s">
        <v>30</v>
      </c>
      <c r="E13" s="16">
        <v>20450</v>
      </c>
      <c r="F13" s="16">
        <v>12114</v>
      </c>
      <c r="G13" s="16">
        <v>13618</v>
      </c>
      <c r="H13" s="16">
        <v>13736</v>
      </c>
      <c r="I13" s="16">
        <v>17692</v>
      </c>
      <c r="J13" s="17">
        <f t="shared" si="0"/>
        <v>0.28800232964472916</v>
      </c>
      <c r="K13" s="16">
        <f t="shared" si="1"/>
        <v>3956</v>
      </c>
      <c r="L13" s="17">
        <f t="shared" si="2"/>
        <v>-0.13486552567237164</v>
      </c>
      <c r="M13" s="16">
        <f t="shared" si="3"/>
        <v>-2758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16725</v>
      </c>
      <c r="F14" s="20">
        <v>12114</v>
      </c>
      <c r="G14" s="20">
        <v>13618</v>
      </c>
      <c r="H14" s="20">
        <v>13480</v>
      </c>
      <c r="I14" s="20">
        <v>17349</v>
      </c>
      <c r="J14" s="21">
        <f t="shared" si="0"/>
        <v>0.28701780415430278</v>
      </c>
      <c r="K14" s="20">
        <f t="shared" si="1"/>
        <v>3869</v>
      </c>
      <c r="L14" s="21">
        <f t="shared" si="2"/>
        <v>3.7309417040358728E-2</v>
      </c>
      <c r="M14" s="20">
        <f t="shared" si="3"/>
        <v>624</v>
      </c>
      <c r="N14" s="22">
        <f>I14/$I$13</f>
        <v>0.98061270630793584</v>
      </c>
    </row>
    <row r="15" spans="2:14" x14ac:dyDescent="0.25">
      <c r="B15" s="272"/>
      <c r="C15" s="276"/>
      <c r="D15" s="23" t="s">
        <v>32</v>
      </c>
      <c r="E15" s="24">
        <v>3725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IFERROR(I15/E15-1,"-")</f>
        <v>-1</v>
      </c>
      <c r="M15" s="24">
        <f>IFERROR(I15-E15,"-")</f>
        <v>-3725</v>
      </c>
      <c r="N15" s="25">
        <f>IFERROR(I15/$I$13,"-")</f>
        <v>0</v>
      </c>
    </row>
    <row r="16" spans="2:14" x14ac:dyDescent="0.25">
      <c r="B16" s="272"/>
      <c r="C16" s="277" t="s">
        <v>22</v>
      </c>
      <c r="D16" s="26" t="s">
        <v>30</v>
      </c>
      <c r="E16" s="35">
        <v>5.8528906697195193</v>
      </c>
      <c r="F16" s="35">
        <v>5.2922673656618615</v>
      </c>
      <c r="G16" s="35">
        <v>4.3328030544066181</v>
      </c>
      <c r="H16" s="35">
        <v>3.6786288162828065</v>
      </c>
      <c r="I16" s="35">
        <v>5.6433811802232858</v>
      </c>
      <c r="J16" s="36">
        <f t="shared" si="0"/>
        <v>0.53409910650507797</v>
      </c>
      <c r="K16" s="37">
        <f t="shared" si="1"/>
        <v>1.9647523639404794</v>
      </c>
      <c r="L16" s="36">
        <f t="shared" si="2"/>
        <v>-3.5795900063561814E-2</v>
      </c>
      <c r="M16" s="37">
        <f t="shared" si="3"/>
        <v>-0.20950948949623349</v>
      </c>
      <c r="N16" s="38"/>
    </row>
    <row r="17" spans="2:14" x14ac:dyDescent="0.25">
      <c r="B17" s="272"/>
      <c r="C17" s="278"/>
      <c r="D17" s="4" t="s">
        <v>31</v>
      </c>
      <c r="E17" s="39">
        <f>E14/E8</f>
        <v>5.6771894093686353</v>
      </c>
      <c r="F17" s="39">
        <f t="shared" ref="F17:I17" si="4">F14/F8</f>
        <v>5.2922673656618615</v>
      </c>
      <c r="G17" s="39">
        <f t="shared" si="4"/>
        <v>4.3328030544066181</v>
      </c>
      <c r="H17" s="39">
        <f t="shared" si="4"/>
        <v>3.6700245031309557</v>
      </c>
      <c r="I17" s="39">
        <f t="shared" si="4"/>
        <v>5.6603588907014686</v>
      </c>
      <c r="J17" s="40">
        <f t="shared" si="0"/>
        <v>0.54232182533727702</v>
      </c>
      <c r="K17" s="41">
        <f t="shared" si="1"/>
        <v>1.9903343875705128</v>
      </c>
      <c r="L17" s="40">
        <f t="shared" si="2"/>
        <v>-2.9645864271135025E-3</v>
      </c>
      <c r="M17" s="41">
        <f t="shared" si="3"/>
        <v>-1.6830518667166672E-2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6.7974452554744529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0.60489999999999999</v>
      </c>
      <c r="F19" s="18">
        <v>0.50350000000000006</v>
      </c>
      <c r="G19" s="18">
        <v>0.50549999999999995</v>
      </c>
      <c r="H19" s="18">
        <v>0.502</v>
      </c>
      <c r="I19" s="18">
        <v>0.64379999999999993</v>
      </c>
      <c r="J19" s="17">
        <f t="shared" si="0"/>
        <v>0.28247011952191214</v>
      </c>
      <c r="K19" s="44">
        <f>(I19-H19)*100</f>
        <v>14.179999999999993</v>
      </c>
      <c r="L19" s="17">
        <f t="shared" si="2"/>
        <v>6.4308150107455608E-2</v>
      </c>
      <c r="M19" s="44">
        <f>(I19-E19)*100</f>
        <v>3.8899999999999935</v>
      </c>
      <c r="N19" s="18"/>
    </row>
    <row r="20" spans="2:14" x14ac:dyDescent="0.25">
      <c r="B20" s="272"/>
      <c r="C20" s="281"/>
      <c r="D20" s="19" t="s">
        <v>31</v>
      </c>
      <c r="E20" s="22">
        <v>0.60799999999999998</v>
      </c>
      <c r="F20" s="22">
        <v>0.50350000000000006</v>
      </c>
      <c r="G20" s="22">
        <v>0.50549999999999995</v>
      </c>
      <c r="H20" s="22">
        <v>0.50039999999999996</v>
      </c>
      <c r="I20" s="22">
        <v>0.64400000000000002</v>
      </c>
      <c r="J20" s="21">
        <f t="shared" si="0"/>
        <v>0.28697042366107128</v>
      </c>
      <c r="K20" s="45">
        <f>(I20-H20)*100</f>
        <v>14.360000000000007</v>
      </c>
      <c r="L20" s="21">
        <f t="shared" si="2"/>
        <v>5.9210526315789602E-2</v>
      </c>
      <c r="M20" s="45">
        <f>(I20-E20)*100</f>
        <v>3.6000000000000032</v>
      </c>
      <c r="N20" s="22"/>
    </row>
    <row r="21" spans="2:14" x14ac:dyDescent="0.25">
      <c r="B21" s="272"/>
      <c r="C21" s="282"/>
      <c r="D21" s="23" t="s">
        <v>32</v>
      </c>
      <c r="E21" s="25">
        <v>0.59130000000000005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25">
        <f>IFERROR(I21/E21-1,"-")</f>
        <v>-1</v>
      </c>
      <c r="M21" s="24">
        <f>IFERROR(I21-E21,"-")</f>
        <v>-0.59130000000000005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1127</v>
      </c>
      <c r="F22" s="27">
        <v>802</v>
      </c>
      <c r="G22" s="27">
        <v>898</v>
      </c>
      <c r="H22" s="27">
        <v>912</v>
      </c>
      <c r="I22" s="27">
        <v>916</v>
      </c>
      <c r="J22" s="36">
        <f>I22/H22-1</f>
        <v>4.3859649122806044E-3</v>
      </c>
      <c r="K22" s="27">
        <f>I22-H22</f>
        <v>4</v>
      </c>
      <c r="L22" s="36">
        <f>I22/E22-1</f>
        <v>-0.18722271517302569</v>
      </c>
      <c r="M22" s="27">
        <f>I22-E22</f>
        <v>-211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917</v>
      </c>
      <c r="F23" s="29">
        <v>802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0">
        <f>I23/E23-1</f>
        <v>-2.0719738276990141E-2</v>
      </c>
      <c r="M23" s="29">
        <f>I23-E23</f>
        <v>-19</v>
      </c>
      <c r="N23" s="42">
        <f>I23/$I$22</f>
        <v>0.98034934497816595</v>
      </c>
    </row>
    <row r="24" spans="2:14" x14ac:dyDescent="0.25">
      <c r="B24" s="273"/>
      <c r="C24" s="285"/>
      <c r="D24" s="32" t="s">
        <v>32</v>
      </c>
      <c r="E24" s="33">
        <v>210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IFERROR(I24/E24-1,"-")</f>
        <v>-1</v>
      </c>
      <c r="M24" s="33">
        <f>IFERROR(I24-E24,"-")</f>
        <v>-210</v>
      </c>
      <c r="N24" s="34">
        <f>IFERROR(I24/$I$22,"-")</f>
        <v>0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46</v>
      </c>
      <c r="C32" s="274" t="s">
        <v>8</v>
      </c>
      <c r="D32" s="15" t="s">
        <v>30</v>
      </c>
      <c r="E32" s="49">
        <v>33380</v>
      </c>
      <c r="F32" s="49">
        <v>11501</v>
      </c>
      <c r="G32" s="49">
        <v>25651</v>
      </c>
      <c r="H32" s="49">
        <v>37060</v>
      </c>
      <c r="I32" s="49">
        <v>32035</v>
      </c>
      <c r="J32" s="17">
        <f>I32/H32-1</f>
        <v>-0.13559093362115493</v>
      </c>
      <c r="K32" s="16">
        <f>I32-H32</f>
        <v>-5025</v>
      </c>
      <c r="L32" s="17">
        <f>I32/E32-1</f>
        <v>-4.0293588975434447E-2</v>
      </c>
      <c r="M32" s="16">
        <f>I32-E32</f>
        <v>-1345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29035</v>
      </c>
      <c r="F33" s="50">
        <v>11501</v>
      </c>
      <c r="G33" s="50">
        <v>25651</v>
      </c>
      <c r="H33" s="50">
        <v>36596</v>
      </c>
      <c r="I33" s="50">
        <v>31559</v>
      </c>
      <c r="J33" s="21">
        <f t="shared" ref="J33:J45" si="6">I33/H33-1</f>
        <v>-0.13763799322330306</v>
      </c>
      <c r="K33" s="20">
        <f t="shared" ref="K33:K42" si="7">I33-H33</f>
        <v>-5037</v>
      </c>
      <c r="L33" s="21">
        <f t="shared" ref="L33:L45" si="8">I33/E33-1</f>
        <v>8.6929567763044613E-2</v>
      </c>
      <c r="M33" s="20">
        <f t="shared" ref="M33:M42" si="9">I33-E33</f>
        <v>2524</v>
      </c>
      <c r="N33" s="22">
        <f>I33/$I$32</f>
        <v>0.98514125175589196</v>
      </c>
    </row>
    <row r="34" spans="1:14" x14ac:dyDescent="0.25">
      <c r="B34" s="272"/>
      <c r="C34" s="276"/>
      <c r="D34" s="23" t="s">
        <v>32</v>
      </c>
      <c r="E34" s="24">
        <v>4345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IFERROR(I34/E34-1,"-")</f>
        <v>-1</v>
      </c>
      <c r="M34" s="24">
        <f>IFERROR(I34-E34,"-")</f>
        <v>-4345</v>
      </c>
      <c r="N34" s="25">
        <f>IFERROR(I34/I32,"-")</f>
        <v>0</v>
      </c>
    </row>
    <row r="35" spans="1:14" x14ac:dyDescent="0.25">
      <c r="B35" s="272"/>
      <c r="C35" s="277" t="s">
        <v>33</v>
      </c>
      <c r="D35" s="26" t="s">
        <v>30</v>
      </c>
      <c r="E35" s="51">
        <v>37865</v>
      </c>
      <c r="F35" s="51">
        <v>12698</v>
      </c>
      <c r="G35" s="51">
        <v>28629</v>
      </c>
      <c r="H35" s="51">
        <v>39892</v>
      </c>
      <c r="I35" s="51">
        <v>35375</v>
      </c>
      <c r="J35" s="28">
        <f t="shared" si="6"/>
        <v>-0.11323072295197034</v>
      </c>
      <c r="K35" s="27">
        <f t="shared" si="7"/>
        <v>-4517</v>
      </c>
      <c r="L35" s="28">
        <f t="shared" si="8"/>
        <v>-6.5759936616928583E-2</v>
      </c>
      <c r="M35" s="27">
        <f t="shared" si="9"/>
        <v>-2490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32714</v>
      </c>
      <c r="F36" s="52">
        <v>12698</v>
      </c>
      <c r="G36" s="52">
        <v>28629</v>
      </c>
      <c r="H36" s="52">
        <v>39349</v>
      </c>
      <c r="I36" s="52">
        <v>34830</v>
      </c>
      <c r="J36" s="30">
        <f t="shared" si="6"/>
        <v>-0.11484408752446063</v>
      </c>
      <c r="K36" s="29">
        <f t="shared" si="7"/>
        <v>-4519</v>
      </c>
      <c r="L36" s="30">
        <f t="shared" si="8"/>
        <v>6.4681787613865671E-2</v>
      </c>
      <c r="M36" s="29">
        <f t="shared" si="9"/>
        <v>2116</v>
      </c>
      <c r="N36" s="31">
        <f>I36/$I$35</f>
        <v>0.98459363957597168</v>
      </c>
    </row>
    <row r="37" spans="1:14" x14ac:dyDescent="0.25">
      <c r="B37" s="272"/>
      <c r="C37" s="279"/>
      <c r="D37" s="32" t="s">
        <v>32</v>
      </c>
      <c r="E37" s="33">
        <v>5151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IFERROR(I37/E37-1,"-")</f>
        <v>-1</v>
      </c>
      <c r="M37" s="33">
        <f>IFERROR(I37-E37,"-")</f>
        <v>-5151</v>
      </c>
      <c r="N37" s="34">
        <f>IFERROR(I37/I35,"-")</f>
        <v>0</v>
      </c>
    </row>
    <row r="38" spans="1:14" x14ac:dyDescent="0.25">
      <c r="B38" s="272"/>
      <c r="C38" s="274" t="s">
        <v>21</v>
      </c>
      <c r="D38" s="15" t="s">
        <v>30</v>
      </c>
      <c r="E38" s="49">
        <v>171426</v>
      </c>
      <c r="F38" s="49">
        <v>52951</v>
      </c>
      <c r="G38" s="49">
        <v>119118</v>
      </c>
      <c r="H38" s="49">
        <v>124202</v>
      </c>
      <c r="I38" s="49">
        <v>142297</v>
      </c>
      <c r="J38" s="17">
        <f t="shared" si="6"/>
        <v>0.14569008550586937</v>
      </c>
      <c r="K38" s="16">
        <f t="shared" si="7"/>
        <v>18095</v>
      </c>
      <c r="L38" s="17">
        <f t="shared" si="8"/>
        <v>-0.16992171549239909</v>
      </c>
      <c r="M38" s="16">
        <f t="shared" si="9"/>
        <v>-29129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142419</v>
      </c>
      <c r="F39" s="50">
        <v>52951</v>
      </c>
      <c r="G39" s="50">
        <v>119118</v>
      </c>
      <c r="H39" s="50">
        <v>121213</v>
      </c>
      <c r="I39" s="50">
        <v>139414</v>
      </c>
      <c r="J39" s="21">
        <f t="shared" si="6"/>
        <v>0.1501571613605801</v>
      </c>
      <c r="K39" s="20">
        <f t="shared" si="7"/>
        <v>18201</v>
      </c>
      <c r="L39" s="21">
        <f t="shared" si="8"/>
        <v>-2.1099712819216521E-2</v>
      </c>
      <c r="M39" s="20">
        <f t="shared" si="9"/>
        <v>-3005</v>
      </c>
      <c r="N39" s="22">
        <f>I39/$I$38</f>
        <v>0.97973955881009434</v>
      </c>
    </row>
    <row r="40" spans="1:14" x14ac:dyDescent="0.25">
      <c r="B40" s="272"/>
      <c r="C40" s="276"/>
      <c r="D40" s="23" t="s">
        <v>32</v>
      </c>
      <c r="E40" s="24">
        <v>29007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IFERROR(I40/E40-1,"-")</f>
        <v>-1</v>
      </c>
      <c r="M40" s="24">
        <f>IFERROR(I40-E40,"-")</f>
        <v>-29007</v>
      </c>
      <c r="N40" s="25">
        <f>IFERROR(I40/I38,"-")</f>
        <v>0</v>
      </c>
    </row>
    <row r="41" spans="1:14" x14ac:dyDescent="0.25">
      <c r="B41" s="272"/>
      <c r="C41" s="277" t="s">
        <v>22</v>
      </c>
      <c r="D41" s="26" t="s">
        <v>30</v>
      </c>
      <c r="E41" s="53">
        <v>5.1355901737567402</v>
      </c>
      <c r="F41" s="53">
        <v>4.6040344317885404</v>
      </c>
      <c r="G41" s="53">
        <v>4.6437955635257886</v>
      </c>
      <c r="H41" s="53">
        <v>3.3513761467889909</v>
      </c>
      <c r="I41" s="53">
        <v>4.4419228968315903</v>
      </c>
      <c r="J41" s="36">
        <f t="shared" si="6"/>
        <v>0.32540267110496401</v>
      </c>
      <c r="K41" s="37">
        <f t="shared" si="7"/>
        <v>1.0905467500425994</v>
      </c>
      <c r="L41" s="36">
        <f t="shared" si="8"/>
        <v>-0.13507060599769871</v>
      </c>
      <c r="M41" s="37">
        <f t="shared" si="9"/>
        <v>-0.69366727692514996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4.9050800757706217</v>
      </c>
      <c r="F42" s="54">
        <f t="shared" si="10"/>
        <v>4.6040344317885404</v>
      </c>
      <c r="G42" s="54">
        <f t="shared" si="10"/>
        <v>4.6437955635257886</v>
      </c>
      <c r="H42" s="54">
        <f t="shared" si="10"/>
        <v>3.3121925893540278</v>
      </c>
      <c r="I42" s="54">
        <f t="shared" si="10"/>
        <v>4.4175670965493206</v>
      </c>
      <c r="J42" s="40">
        <f t="shared" si="6"/>
        <v>0.33372893555409844</v>
      </c>
      <c r="K42" s="41">
        <f t="shared" si="7"/>
        <v>1.1053745071952927</v>
      </c>
      <c r="L42" s="40">
        <f t="shared" si="8"/>
        <v>-9.9389402760098555E-2</v>
      </c>
      <c r="M42" s="41">
        <f t="shared" si="9"/>
        <v>-0.4875129792213011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6.6759493670886076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0.55717308423608336</v>
      </c>
      <c r="F44" s="57">
        <v>0.3103337123298911</v>
      </c>
      <c r="G44" s="57">
        <v>0.51891058313076666</v>
      </c>
      <c r="H44" s="57">
        <v>0.50828091685525689</v>
      </c>
      <c r="I44" s="57">
        <v>0.57953147781606107</v>
      </c>
      <c r="J44" s="57">
        <f t="shared" si="6"/>
        <v>0.14017949247757056</v>
      </c>
      <c r="K44" s="44">
        <f>(I44-H44)*100</f>
        <v>7.1250560960804172</v>
      </c>
      <c r="L44" s="17">
        <f t="shared" si="8"/>
        <v>4.0128272905774587E-2</v>
      </c>
      <c r="M44" s="44">
        <f>(I44-E44)*100</f>
        <v>2.2358393579977709</v>
      </c>
      <c r="N44" s="18"/>
    </row>
    <row r="45" spans="1:14" x14ac:dyDescent="0.25">
      <c r="B45" s="272"/>
      <c r="C45" s="281"/>
      <c r="D45" s="19" t="s">
        <v>31</v>
      </c>
      <c r="E45" s="58">
        <v>0.56890002037221232</v>
      </c>
      <c r="F45" s="58">
        <v>0.3103337123298911</v>
      </c>
      <c r="G45" s="58">
        <v>0.51891058313076666</v>
      </c>
      <c r="H45" s="58">
        <v>0.50393082087845842</v>
      </c>
      <c r="I45" s="58">
        <v>0.57708769693106277</v>
      </c>
      <c r="J45" s="58">
        <f t="shared" si="6"/>
        <v>0.14517245824551162</v>
      </c>
      <c r="K45" s="45">
        <f>(I45-H45)*100</f>
        <v>7.3156876052604343</v>
      </c>
      <c r="L45" s="21">
        <f t="shared" si="8"/>
        <v>1.4392118589648728E-2</v>
      </c>
      <c r="M45" s="45">
        <f>(I45-E45)*100</f>
        <v>0.8187676558850443</v>
      </c>
      <c r="N45" s="22"/>
    </row>
    <row r="46" spans="1:14" x14ac:dyDescent="0.25">
      <c r="B46" s="272"/>
      <c r="C46" s="282"/>
      <c r="D46" s="23" t="s">
        <v>32</v>
      </c>
      <c r="E46" s="59">
        <v>0.50596546310832025</v>
      </c>
      <c r="F46" s="59" t="s">
        <v>234</v>
      </c>
      <c r="G46" s="59" t="s">
        <v>234</v>
      </c>
      <c r="H46" s="59" t="s">
        <v>234</v>
      </c>
      <c r="I46" s="59" t="s">
        <v>234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1127</v>
      </c>
      <c r="F47" s="51">
        <v>624.22222222222217</v>
      </c>
      <c r="G47" s="51">
        <v>840.66666666666663</v>
      </c>
      <c r="H47" s="51">
        <v>895.44444444444446</v>
      </c>
      <c r="I47" s="51">
        <v>895.88888888888891</v>
      </c>
      <c r="J47" s="36">
        <f>I47/H47-1</f>
        <v>4.963394962154144E-4</v>
      </c>
      <c r="K47" s="27">
        <f>I47-H47</f>
        <v>0.44444444444445708</v>
      </c>
      <c r="L47" s="36">
        <f>I47/E47-1</f>
        <v>-0.20506753426008084</v>
      </c>
      <c r="M47" s="27">
        <f>I47-E47</f>
        <v>-231.11111111111109</v>
      </c>
      <c r="N47" s="38">
        <f>I47/$I$22</f>
        <v>0.97804463852498791</v>
      </c>
    </row>
    <row r="48" spans="1:14" x14ac:dyDescent="0.25">
      <c r="B48" s="272"/>
      <c r="C48" s="278"/>
      <c r="D48" s="4" t="s">
        <v>31</v>
      </c>
      <c r="E48" s="52">
        <v>917</v>
      </c>
      <c r="F48" s="52">
        <v>624.22222222222217</v>
      </c>
      <c r="G48" s="52">
        <v>840.66666666666663</v>
      </c>
      <c r="H48" s="52">
        <v>881.44444444444446</v>
      </c>
      <c r="I48" s="52">
        <v>881.44444444444446</v>
      </c>
      <c r="J48" s="40">
        <f>I48/H48-1</f>
        <v>0</v>
      </c>
      <c r="K48" s="29">
        <f>I48-H48</f>
        <v>0</v>
      </c>
      <c r="L48" s="40">
        <f>I48/E48-1</f>
        <v>-3.8773779231794481E-2</v>
      </c>
      <c r="M48" s="29">
        <f>I48-E48</f>
        <v>-35.555555555555543</v>
      </c>
      <c r="N48" s="42">
        <f>I48/$I$22</f>
        <v>0.96227559437166421</v>
      </c>
    </row>
    <row r="49" spans="2:14" x14ac:dyDescent="0.25">
      <c r="B49" s="273"/>
      <c r="C49" s="279"/>
      <c r="D49" s="32" t="s">
        <v>32</v>
      </c>
      <c r="E49" s="33">
        <v>210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IFERROR(I49/E49-1,"-")</f>
        <v>-1</v>
      </c>
      <c r="M49" s="33">
        <f>IFERROR(I49-E49,"-")</f>
        <v>-210</v>
      </c>
      <c r="N49" s="34">
        <f>IFERROR(I49/I47,"-")</f>
        <v>0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46</v>
      </c>
      <c r="C57" s="274" t="s">
        <v>8</v>
      </c>
      <c r="D57" s="15" t="s">
        <v>30</v>
      </c>
      <c r="E57" s="49">
        <v>45076</v>
      </c>
      <c r="F57" s="49">
        <v>12633</v>
      </c>
      <c r="G57" s="49">
        <v>20161</v>
      </c>
      <c r="H57" s="49">
        <v>37751</v>
      </c>
      <c r="I57" s="49">
        <v>51166</v>
      </c>
      <c r="J57" s="17">
        <f t="shared" ref="J57:J73" si="12">I57/H57-1</f>
        <v>0.3553548250377474</v>
      </c>
      <c r="K57" s="16">
        <f t="shared" ref="K57:K73" si="13">I57-H57</f>
        <v>13415</v>
      </c>
      <c r="L57" s="17">
        <f t="shared" ref="L57:L73" si="14">I57/E57-1</f>
        <v>0.13510515573697757</v>
      </c>
      <c r="M57" s="16">
        <f t="shared" ref="M57:M73" si="15">I57-E57</f>
        <v>6090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38821</v>
      </c>
      <c r="F58" s="50">
        <v>10755</v>
      </c>
      <c r="G58" s="50">
        <v>20161</v>
      </c>
      <c r="H58" s="50">
        <v>37638</v>
      </c>
      <c r="I58" s="50">
        <v>50521</v>
      </c>
      <c r="J58" s="21">
        <f t="shared" si="12"/>
        <v>0.34228705032148365</v>
      </c>
      <c r="K58" s="20">
        <f t="shared" si="13"/>
        <v>12883</v>
      </c>
      <c r="L58" s="21">
        <f t="shared" si="14"/>
        <v>0.30138327194044456</v>
      </c>
      <c r="M58" s="20">
        <f t="shared" si="15"/>
        <v>11700</v>
      </c>
      <c r="N58" s="21">
        <f t="shared" ref="N58" si="16">I58/$I$57</f>
        <v>0.98739397255990302</v>
      </c>
    </row>
    <row r="59" spans="2:14" x14ac:dyDescent="0.25">
      <c r="B59" s="272"/>
      <c r="C59" s="276"/>
      <c r="D59" s="23" t="s">
        <v>32</v>
      </c>
      <c r="E59" s="24">
        <v>6255</v>
      </c>
      <c r="F59" s="24">
        <v>1878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IFERROR(I59/E59-1,"-")</f>
        <v>-1</v>
      </c>
      <c r="M59" s="24">
        <f>IFERROR(I59-E59,"-")</f>
        <v>-6255</v>
      </c>
      <c r="N59" s="25">
        <f>IFERROR(I59/I57,"-")</f>
        <v>0</v>
      </c>
    </row>
    <row r="60" spans="2:14" x14ac:dyDescent="0.25">
      <c r="B60" s="272"/>
      <c r="C60" s="277" t="s">
        <v>33</v>
      </c>
      <c r="D60" s="26" t="s">
        <v>30</v>
      </c>
      <c r="E60" s="51">
        <v>45076</v>
      </c>
      <c r="F60" s="51">
        <v>12633</v>
      </c>
      <c r="G60" s="51">
        <v>20161</v>
      </c>
      <c r="H60" s="51">
        <v>37751</v>
      </c>
      <c r="I60" s="51">
        <v>51166</v>
      </c>
      <c r="J60" s="36">
        <f t="shared" si="12"/>
        <v>0.3553548250377474</v>
      </c>
      <c r="K60" s="51">
        <f t="shared" si="13"/>
        <v>13415</v>
      </c>
      <c r="L60" s="36">
        <f t="shared" si="14"/>
        <v>0.13510515573697757</v>
      </c>
      <c r="M60" s="51">
        <f t="shared" si="15"/>
        <v>6090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38821</v>
      </c>
      <c r="F61" s="52">
        <v>10755</v>
      </c>
      <c r="G61" s="52">
        <v>20161</v>
      </c>
      <c r="H61" s="52">
        <v>37638</v>
      </c>
      <c r="I61" s="52">
        <v>50521</v>
      </c>
      <c r="J61" s="40">
        <f t="shared" si="12"/>
        <v>0.34228705032148365</v>
      </c>
      <c r="K61" s="52">
        <f t="shared" si="13"/>
        <v>12883</v>
      </c>
      <c r="L61" s="40">
        <f t="shared" si="14"/>
        <v>0.30138327194044456</v>
      </c>
      <c r="M61" s="52">
        <f t="shared" si="15"/>
        <v>11700</v>
      </c>
      <c r="N61" s="40">
        <f t="shared" ref="N61" si="17">I61/$I$60</f>
        <v>0.98739397255990302</v>
      </c>
    </row>
    <row r="62" spans="2:14" x14ac:dyDescent="0.25">
      <c r="B62" s="272"/>
      <c r="C62" s="279"/>
      <c r="D62" s="32" t="s">
        <v>32</v>
      </c>
      <c r="E62" s="33">
        <v>6255</v>
      </c>
      <c r="F62" s="33">
        <v>1878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34">
        <f>IFERROR(I62/E62-1,"-")</f>
        <v>-1</v>
      </c>
      <c r="M62" s="33">
        <f>IFERROR(I62-E62,"-")</f>
        <v>-6255</v>
      </c>
      <c r="N62" s="61">
        <f>IFERROR(I62/I60,"-")</f>
        <v>0</v>
      </c>
    </row>
    <row r="63" spans="2:14" x14ac:dyDescent="0.25">
      <c r="B63" s="272"/>
      <c r="C63" s="274" t="s">
        <v>21</v>
      </c>
      <c r="D63" s="15" t="s">
        <v>30</v>
      </c>
      <c r="E63" s="49">
        <v>234787</v>
      </c>
      <c r="F63" s="49">
        <v>65275</v>
      </c>
      <c r="G63" s="49">
        <v>98762</v>
      </c>
      <c r="H63" s="49">
        <v>168339</v>
      </c>
      <c r="I63" s="49">
        <v>182035</v>
      </c>
      <c r="J63" s="17">
        <f t="shared" si="12"/>
        <v>8.1359637398344953E-2</v>
      </c>
      <c r="K63" s="16">
        <f t="shared" si="13"/>
        <v>13696</v>
      </c>
      <c r="L63" s="17">
        <f t="shared" si="14"/>
        <v>-0.22468024209176829</v>
      </c>
      <c r="M63" s="16">
        <f t="shared" si="15"/>
        <v>-52752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192820</v>
      </c>
      <c r="F64" s="50">
        <v>54033</v>
      </c>
      <c r="G64" s="50">
        <v>98762</v>
      </c>
      <c r="H64" s="50">
        <v>167710</v>
      </c>
      <c r="I64" s="50">
        <v>177835</v>
      </c>
      <c r="J64" s="21">
        <f t="shared" si="12"/>
        <v>6.0372070836563152E-2</v>
      </c>
      <c r="K64" s="20">
        <f t="shared" si="13"/>
        <v>10125</v>
      </c>
      <c r="L64" s="21">
        <f t="shared" si="14"/>
        <v>-7.7714967327040751E-2</v>
      </c>
      <c r="M64" s="20">
        <f t="shared" si="15"/>
        <v>-14985</v>
      </c>
      <c r="N64" s="21">
        <f t="shared" ref="N64" si="18">I64/$I$63</f>
        <v>0.97692751393962696</v>
      </c>
    </row>
    <row r="65" spans="2:14" x14ac:dyDescent="0.25">
      <c r="B65" s="272"/>
      <c r="C65" s="276"/>
      <c r="D65" s="23" t="s">
        <v>32</v>
      </c>
      <c r="E65" s="24">
        <v>41967</v>
      </c>
      <c r="F65" s="24">
        <v>11242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IFERROR(I65/E65-1,"-")</f>
        <v>-1</v>
      </c>
      <c r="M65" s="24">
        <f>IFERROR(I65-E65,"-")</f>
        <v>-41967</v>
      </c>
      <c r="N65" s="25">
        <f>IFERROR(I65/I63,"-")</f>
        <v>0</v>
      </c>
    </row>
    <row r="66" spans="2:14" x14ac:dyDescent="0.25">
      <c r="B66" s="272"/>
      <c r="C66" s="277" t="s">
        <v>22</v>
      </c>
      <c r="D66" s="26" t="s">
        <v>30</v>
      </c>
      <c r="E66" s="53">
        <v>5.2086919868666248</v>
      </c>
      <c r="F66" s="53">
        <v>5.1670228765930499</v>
      </c>
      <c r="G66" s="53">
        <v>4.8986657407866669</v>
      </c>
      <c r="H66" s="53">
        <v>4.4591931339567168</v>
      </c>
      <c r="I66" s="53">
        <v>3.5577336512527848</v>
      </c>
      <c r="J66" s="36">
        <f t="shared" si="12"/>
        <v>-0.20215753290417626</v>
      </c>
      <c r="K66" s="37">
        <f t="shared" si="13"/>
        <v>-0.90145948270393195</v>
      </c>
      <c r="L66" s="36">
        <f t="shared" si="14"/>
        <v>-0.31696217395396442</v>
      </c>
      <c r="M66" s="37">
        <f t="shared" si="15"/>
        <v>-1.65095833561384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4.9668993585945751</v>
      </c>
      <c r="F67" s="54">
        <f t="shared" si="19"/>
        <v>5.0239888423988841</v>
      </c>
      <c r="G67" s="54">
        <f t="shared" si="19"/>
        <v>4.8986657407866669</v>
      </c>
      <c r="H67" s="54">
        <f t="shared" si="19"/>
        <v>4.4558690684946063</v>
      </c>
      <c r="I67" s="54">
        <f t="shared" si="19"/>
        <v>3.5200213772490647</v>
      </c>
      <c r="J67" s="40">
        <f t="shared" si="12"/>
        <v>-0.21002585059388046</v>
      </c>
      <c r="K67" s="41">
        <f t="shared" si="13"/>
        <v>-0.93584769124554157</v>
      </c>
      <c r="L67" s="40">
        <f t="shared" si="14"/>
        <v>-0.29130406655852126</v>
      </c>
      <c r="M67" s="41">
        <f t="shared" si="15"/>
        <v>-1.4468779813455104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6.7093525179856117</v>
      </c>
      <c r="F68" s="43">
        <f t="shared" ref="F68:I68" si="20">IFERROR(F65/F59,"-")</f>
        <v>5.98615548455804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0.57076491108653105</v>
      </c>
      <c r="F69" s="57">
        <v>0.42174668708366447</v>
      </c>
      <c r="G69" s="57">
        <v>0.40408330264719122</v>
      </c>
      <c r="H69" s="57">
        <v>0.53778304538949095</v>
      </c>
      <c r="I69" s="57">
        <v>0.55454348826086564</v>
      </c>
      <c r="J69" s="57">
        <f t="shared" si="12"/>
        <v>3.1165807503722665E-2</v>
      </c>
      <c r="K69" s="44">
        <f t="shared" si="13"/>
        <v>1.6760442871374681E-2</v>
      </c>
      <c r="L69" s="17">
        <f t="shared" si="14"/>
        <v>-2.8420497670022637E-2</v>
      </c>
      <c r="M69" s="44">
        <f t="shared" si="15"/>
        <v>-1.622142282566541E-2</v>
      </c>
      <c r="N69" s="17"/>
    </row>
    <row r="70" spans="2:14" x14ac:dyDescent="0.25">
      <c r="B70" s="272"/>
      <c r="C70" s="281"/>
      <c r="D70" s="19" t="s">
        <v>31</v>
      </c>
      <c r="E70" s="58">
        <v>0.5760893921512974</v>
      </c>
      <c r="F70" s="58">
        <v>0.39669184855626283</v>
      </c>
      <c r="G70" s="58">
        <v>0.40408330264719122</v>
      </c>
      <c r="H70" s="58">
        <v>0.5372393247269116</v>
      </c>
      <c r="I70" s="58">
        <v>0.55031548718710444</v>
      </c>
      <c r="J70" s="58">
        <f t="shared" si="12"/>
        <v>2.4339548239212805E-2</v>
      </c>
      <c r="K70" s="45">
        <f t="shared" si="13"/>
        <v>1.3076162460192831E-2</v>
      </c>
      <c r="L70" s="21">
        <f t="shared" si="14"/>
        <v>-4.4739419463957097E-2</v>
      </c>
      <c r="M70" s="45">
        <f t="shared" si="15"/>
        <v>-2.5773904964192962E-2</v>
      </c>
      <c r="N70" s="21"/>
    </row>
    <row r="71" spans="2:14" x14ac:dyDescent="0.25">
      <c r="B71" s="272"/>
      <c r="C71" s="282"/>
      <c r="D71" s="23" t="s">
        <v>32</v>
      </c>
      <c r="E71" s="59">
        <v>0.54751467710371815</v>
      </c>
      <c r="F71" s="59">
        <v>0.60558069381598789</v>
      </c>
      <c r="G71" s="59" t="s">
        <v>234</v>
      </c>
      <c r="H71" s="59" t="s">
        <v>234</v>
      </c>
      <c r="I71" s="59" t="s">
        <v>234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1127</v>
      </c>
      <c r="F72" s="51">
        <v>437</v>
      </c>
      <c r="G72" s="51">
        <v>669</v>
      </c>
      <c r="H72" s="51">
        <v>857</v>
      </c>
      <c r="I72" s="51">
        <v>900</v>
      </c>
      <c r="J72" s="36">
        <f t="shared" si="12"/>
        <v>5.0175029171528607E-2</v>
      </c>
      <c r="K72" s="27">
        <f t="shared" si="13"/>
        <v>43</v>
      </c>
      <c r="L72" s="36">
        <f t="shared" si="14"/>
        <v>-0.20141969831410822</v>
      </c>
      <c r="M72" s="27">
        <f t="shared" si="15"/>
        <v>-227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917</v>
      </c>
      <c r="F73" s="52">
        <v>386</v>
      </c>
      <c r="G73" s="52">
        <v>669</v>
      </c>
      <c r="H73" s="52">
        <v>855</v>
      </c>
      <c r="I73" s="52">
        <v>886</v>
      </c>
      <c r="J73" s="40">
        <f t="shared" si="12"/>
        <v>3.6257309941520433E-2</v>
      </c>
      <c r="K73" s="29">
        <f t="shared" si="13"/>
        <v>31</v>
      </c>
      <c r="L73" s="40">
        <f t="shared" si="14"/>
        <v>-3.3805888767720838E-2</v>
      </c>
      <c r="M73" s="29">
        <f t="shared" si="15"/>
        <v>-31</v>
      </c>
      <c r="N73" s="40">
        <f t="shared" ref="N73" si="21">I73/$I$72</f>
        <v>0.98444444444444446</v>
      </c>
    </row>
    <row r="74" spans="2:14" x14ac:dyDescent="0.25">
      <c r="B74" s="273"/>
      <c r="C74" s="279"/>
      <c r="D74" s="32" t="s">
        <v>32</v>
      </c>
      <c r="E74" s="33">
        <v>210</v>
      </c>
      <c r="F74" s="33">
        <v>51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>
        <f>IFERROR(I74/E74-1,"-")</f>
        <v>-1</v>
      </c>
      <c r="M74" s="33">
        <f>IFERROR(I74-E74,"-")</f>
        <v>-210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2030-6050-4796-BC90-6BEAC5C4D51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CF40E-EE8D-4B66-BE75-7B95144C44B0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268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46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3964</v>
      </c>
      <c r="N10" s="176">
        <v>2558</v>
      </c>
      <c r="O10" s="176">
        <v>3499</v>
      </c>
      <c r="P10" s="176">
        <v>4023</v>
      </c>
      <c r="Q10" s="176">
        <v>3471</v>
      </c>
      <c r="R10" s="177">
        <f t="shared" ref="R10:R22" si="3">IFERROR(Q10/P10-1,"-")</f>
        <v>-0.13721103653989564</v>
      </c>
      <c r="S10" s="177">
        <f t="shared" ref="S10:S22" si="4">IFERROR(Q10/M10-1,"-")</f>
        <v>-0.12436932391523714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1162</v>
      </c>
      <c r="N11" s="158">
        <v>695</v>
      </c>
      <c r="O11" s="158">
        <v>563</v>
      </c>
      <c r="P11" s="158">
        <v>1757</v>
      </c>
      <c r="Q11" s="158">
        <v>908</v>
      </c>
      <c r="R11" s="159">
        <f t="shared" si="3"/>
        <v>-0.48321001707455891</v>
      </c>
      <c r="S11" s="160">
        <f t="shared" si="4"/>
        <v>-0.21858864027538727</v>
      </c>
      <c r="T11" s="159">
        <f t="shared" si="5"/>
        <v>0.26159608182080091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757</v>
      </c>
      <c r="N12" s="163">
        <v>333</v>
      </c>
      <c r="O12" s="163">
        <v>284</v>
      </c>
      <c r="P12" s="163">
        <v>1401</v>
      </c>
      <c r="Q12" s="163">
        <v>691</v>
      </c>
      <c r="R12" s="164">
        <f t="shared" si="3"/>
        <v>-0.50678087080656675</v>
      </c>
      <c r="S12" s="165">
        <f t="shared" si="4"/>
        <v>-8.7186261558784728E-2</v>
      </c>
      <c r="T12" s="164">
        <f t="shared" si="5"/>
        <v>0.19907807548256987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405</v>
      </c>
      <c r="N13" s="163">
        <v>362</v>
      </c>
      <c r="O13" s="163">
        <v>279</v>
      </c>
      <c r="P13" s="163">
        <v>356</v>
      </c>
      <c r="Q13" s="163">
        <v>217</v>
      </c>
      <c r="R13" s="164">
        <f t="shared" si="3"/>
        <v>-0.3904494382022472</v>
      </c>
      <c r="S13" s="165">
        <f t="shared" si="4"/>
        <v>-0.46419753086419757</v>
      </c>
      <c r="T13" s="164">
        <f>Q13/Q$10</f>
        <v>6.2518006338231055E-2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2802</v>
      </c>
      <c r="N14" s="158">
        <v>1863</v>
      </c>
      <c r="O14" s="158">
        <v>2936</v>
      </c>
      <c r="P14" s="158">
        <v>2266</v>
      </c>
      <c r="Q14" s="158">
        <v>2563</v>
      </c>
      <c r="R14" s="159">
        <f t="shared" si="3"/>
        <v>0.13106796116504849</v>
      </c>
      <c r="S14" s="160">
        <f t="shared" si="4"/>
        <v>-8.5296216987865825E-2</v>
      </c>
      <c r="T14" s="159">
        <f t="shared" si="5"/>
        <v>0.73840391817919904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1100</v>
      </c>
      <c r="N15" s="163">
        <v>696</v>
      </c>
      <c r="O15" s="163">
        <v>956</v>
      </c>
      <c r="P15" s="163">
        <v>940</v>
      </c>
      <c r="Q15" s="163">
        <v>1013</v>
      </c>
      <c r="R15" s="164">
        <f t="shared" si="3"/>
        <v>7.7659574468085024E-2</v>
      </c>
      <c r="S15" s="165">
        <f t="shared" si="4"/>
        <v>-7.9090909090909101E-2</v>
      </c>
      <c r="T15" s="164">
        <f t="shared" si="5"/>
        <v>0.29184673004897727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791</v>
      </c>
      <c r="N16" s="163">
        <v>488</v>
      </c>
      <c r="O16" s="163">
        <v>525</v>
      </c>
      <c r="P16" s="163">
        <v>404</v>
      </c>
      <c r="Q16" s="163">
        <v>401</v>
      </c>
      <c r="R16" s="164">
        <f t="shared" si="3"/>
        <v>-7.4257425742574323E-3</v>
      </c>
      <c r="S16" s="165">
        <f t="shared" si="4"/>
        <v>-0.49304677623261695</v>
      </c>
      <c r="T16" s="164">
        <f t="shared" si="5"/>
        <v>0.11552866609046385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110</v>
      </c>
      <c r="N17" s="163">
        <v>106</v>
      </c>
      <c r="O17" s="163">
        <v>307</v>
      </c>
      <c r="P17" s="163">
        <v>177</v>
      </c>
      <c r="Q17" s="163">
        <v>210</v>
      </c>
      <c r="R17" s="164">
        <f t="shared" si="3"/>
        <v>0.18644067796610164</v>
      </c>
      <c r="S17" s="165">
        <f t="shared" si="4"/>
        <v>0.90909090909090917</v>
      </c>
      <c r="T17" s="164">
        <f t="shared" si="5"/>
        <v>6.0501296456352639E-2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45</v>
      </c>
      <c r="N18" s="163">
        <v>58</v>
      </c>
      <c r="O18" s="163">
        <v>52</v>
      </c>
      <c r="P18" s="163">
        <v>36</v>
      </c>
      <c r="Q18" s="163">
        <v>88</v>
      </c>
      <c r="R18" s="164">
        <f t="shared" si="3"/>
        <v>1.4444444444444446</v>
      </c>
      <c r="S18" s="165">
        <f t="shared" si="4"/>
        <v>0.95555555555555549</v>
      </c>
      <c r="T18" s="164">
        <f t="shared" si="5"/>
        <v>2.5352924229328725E-2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48</v>
      </c>
      <c r="N19" s="163">
        <v>25</v>
      </c>
      <c r="O19" s="163">
        <v>57</v>
      </c>
      <c r="P19" s="163">
        <v>18</v>
      </c>
      <c r="Q19" s="163">
        <v>70</v>
      </c>
      <c r="R19" s="164">
        <f t="shared" si="3"/>
        <v>2.8888888888888888</v>
      </c>
      <c r="S19" s="165">
        <f t="shared" si="4"/>
        <v>0.45833333333333326</v>
      </c>
      <c r="T19" s="164">
        <f t="shared" si="5"/>
        <v>2.0167098818784212E-2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2</v>
      </c>
      <c r="N20" s="163">
        <v>0</v>
      </c>
      <c r="O20" s="163">
        <v>3</v>
      </c>
      <c r="P20" s="163">
        <v>7</v>
      </c>
      <c r="Q20" s="163">
        <v>4</v>
      </c>
      <c r="R20" s="164">
        <f t="shared" si="3"/>
        <v>-0.4285714285714286</v>
      </c>
      <c r="S20" s="165">
        <f t="shared" si="4"/>
        <v>1</v>
      </c>
      <c r="T20" s="164">
        <f t="shared" si="5"/>
        <v>1.1524056467876692E-3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11</v>
      </c>
      <c r="N21" s="163">
        <v>2</v>
      </c>
      <c r="O21" s="163">
        <v>0</v>
      </c>
      <c r="P21" s="163">
        <v>0</v>
      </c>
      <c r="Q21" s="163">
        <v>4</v>
      </c>
      <c r="R21" s="164" t="str">
        <f t="shared" si="3"/>
        <v>-</v>
      </c>
      <c r="S21" s="165">
        <f t="shared" si="4"/>
        <v>-0.63636363636363635</v>
      </c>
      <c r="T21" s="164">
        <f t="shared" si="5"/>
        <v>1.1524056467876692E-3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695</v>
      </c>
      <c r="N22" s="169">
        <f>N14-SUM(N15:N21)</f>
        <v>488</v>
      </c>
      <c r="O22" s="169">
        <f>O14-SUM(O15:O21)</f>
        <v>1036</v>
      </c>
      <c r="P22" s="169">
        <f>P14-SUM(P15:P21)</f>
        <v>684</v>
      </c>
      <c r="Q22" s="169">
        <f>Q14-SUM(Q15:Q21)</f>
        <v>773</v>
      </c>
      <c r="R22" s="170">
        <f t="shared" si="3"/>
        <v>0.13011695906432741</v>
      </c>
      <c r="S22" s="171">
        <f t="shared" si="4"/>
        <v>0.11223021582733805</v>
      </c>
      <c r="T22" s="170">
        <f t="shared" si="5"/>
        <v>0.22270239124171709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DCA0A-07D4-4D61-A1FD-1BA208888B0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268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267</v>
      </c>
      <c r="G7" s="172" t="s">
        <v>262</v>
      </c>
      <c r="H7" s="172" t="s">
        <v>263</v>
      </c>
      <c r="I7" s="172" t="s">
        <v>264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2" t="s">
        <v>264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46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39103</v>
      </c>
      <c r="S9" s="176">
        <v>37865</v>
      </c>
      <c r="T9" s="176">
        <v>13314</v>
      </c>
      <c r="U9" s="176">
        <v>28629</v>
      </c>
      <c r="V9" s="176">
        <v>39892</v>
      </c>
      <c r="W9" s="176">
        <v>35375</v>
      </c>
      <c r="X9" s="177">
        <f>IFERROR(W9/V9-1,"-")</f>
        <v>-0.11323072295197034</v>
      </c>
      <c r="Y9" s="177">
        <f>IFERROR(W9/S9-1,"-")</f>
        <v>-6.5759936616928583E-2</v>
      </c>
      <c r="Z9" s="176">
        <f>W9-V9</f>
        <v>-4517</v>
      </c>
      <c r="AA9" s="176">
        <f>W9-S9</f>
        <v>-2490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9713</v>
      </c>
      <c r="S10" s="158">
        <v>8966</v>
      </c>
      <c r="T10" s="158">
        <v>2278</v>
      </c>
      <c r="U10" s="158">
        <v>4513</v>
      </c>
      <c r="V10" s="158">
        <v>16849</v>
      </c>
      <c r="W10" s="158">
        <v>9052</v>
      </c>
      <c r="X10" s="160">
        <f>IFERROR(W10/V10-1,"-")</f>
        <v>-0.46275743367558908</v>
      </c>
      <c r="Y10" s="159">
        <f t="shared" ref="Y10:Y21" si="5">IFERROR(W10/S10-1,"-")</f>
        <v>9.5917912112424286E-3</v>
      </c>
      <c r="Z10" s="157">
        <f t="shared" ref="Z10:Z20" si="6">W10-V10</f>
        <v>-7797</v>
      </c>
      <c r="AA10" s="158">
        <f t="shared" ref="AA10:AA21" si="7">W10-S10</f>
        <v>86</v>
      </c>
      <c r="AB10" s="159">
        <f t="shared" si="1"/>
        <v>0.25588692579505301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6164</v>
      </c>
      <c r="S11" s="163">
        <v>5174</v>
      </c>
      <c r="T11" s="163">
        <v>1633</v>
      </c>
      <c r="U11" s="163">
        <v>2216</v>
      </c>
      <c r="V11" s="163">
        <v>12509</v>
      </c>
      <c r="W11" s="163">
        <v>6046</v>
      </c>
      <c r="X11" s="165">
        <f>IFERROR(W11/V11-1,"-")</f>
        <v>-0.51666799904069072</v>
      </c>
      <c r="Y11" s="164">
        <f t="shared" si="5"/>
        <v>0.16853498260533439</v>
      </c>
      <c r="Z11" s="162">
        <f t="shared" si="6"/>
        <v>-6463</v>
      </c>
      <c r="AA11" s="163">
        <f t="shared" si="7"/>
        <v>872</v>
      </c>
      <c r="AB11" s="164">
        <f t="shared" si="1"/>
        <v>0.17091166077738515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3549</v>
      </c>
      <c r="S12" s="163">
        <v>3792</v>
      </c>
      <c r="T12" s="163">
        <v>645</v>
      </c>
      <c r="U12" s="163">
        <v>2297</v>
      </c>
      <c r="V12" s="163">
        <v>4340</v>
      </c>
      <c r="W12" s="163">
        <v>3006</v>
      </c>
      <c r="X12" s="165">
        <f>IFERROR(W12/V12-1,"-")</f>
        <v>-0.30737327188940089</v>
      </c>
      <c r="Y12" s="164">
        <f t="shared" si="5"/>
        <v>-0.20727848101265822</v>
      </c>
      <c r="Z12" s="162">
        <f t="shared" si="6"/>
        <v>-1334</v>
      </c>
      <c r="AA12" s="163">
        <f t="shared" si="7"/>
        <v>-786</v>
      </c>
      <c r="AB12" s="164">
        <f t="shared" si="1"/>
        <v>8.4975265017667848E-2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29390</v>
      </c>
      <c r="S13" s="158">
        <v>28899</v>
      </c>
      <c r="T13" s="158">
        <v>11036</v>
      </c>
      <c r="U13" s="158">
        <v>24116</v>
      </c>
      <c r="V13" s="158">
        <v>23043</v>
      </c>
      <c r="W13" s="158">
        <v>26323</v>
      </c>
      <c r="X13" s="160">
        <f>IFERROR(W13/V13-1,"-")</f>
        <v>0.14234257692140773</v>
      </c>
      <c r="Y13" s="159">
        <f t="shared" si="5"/>
        <v>-8.9138032457870553E-2</v>
      </c>
      <c r="Z13" s="157">
        <f t="shared" si="6"/>
        <v>3280</v>
      </c>
      <c r="AA13" s="158">
        <f t="shared" si="7"/>
        <v>-2576</v>
      </c>
      <c r="AB13" s="159">
        <f t="shared" si="1"/>
        <v>0.74411307420494699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8634</v>
      </c>
      <c r="S14" s="163">
        <v>9134</v>
      </c>
      <c r="T14" s="163">
        <v>3687</v>
      </c>
      <c r="U14" s="163">
        <v>8924</v>
      </c>
      <c r="V14" s="163">
        <v>7779</v>
      </c>
      <c r="W14" s="163">
        <v>9591</v>
      </c>
      <c r="X14" s="165">
        <f t="shared" ref="X14:X21" si="9">IFERROR(W14/V14-1,"-")</f>
        <v>0.23293482452757419</v>
      </c>
      <c r="Y14" s="164">
        <f t="shared" si="5"/>
        <v>5.0032844317932978E-2</v>
      </c>
      <c r="Z14" s="162">
        <f t="shared" si="6"/>
        <v>1812</v>
      </c>
      <c r="AA14" s="163">
        <f t="shared" si="7"/>
        <v>457</v>
      </c>
      <c r="AB14" s="164">
        <f t="shared" si="1"/>
        <v>0.27112367491166078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9797</v>
      </c>
      <c r="S15" s="163">
        <v>7776</v>
      </c>
      <c r="T15" s="163">
        <v>2846</v>
      </c>
      <c r="U15" s="163">
        <v>5361</v>
      </c>
      <c r="V15" s="163">
        <v>4085</v>
      </c>
      <c r="W15" s="163">
        <v>5197</v>
      </c>
      <c r="X15" s="165">
        <f t="shared" si="9"/>
        <v>0.27221542227662177</v>
      </c>
      <c r="Y15" s="164">
        <f t="shared" si="5"/>
        <v>-0.33166152263374482</v>
      </c>
      <c r="Z15" s="162">
        <f t="shared" si="6"/>
        <v>1112</v>
      </c>
      <c r="AA15" s="163">
        <f t="shared" si="7"/>
        <v>-2579</v>
      </c>
      <c r="AB15" s="164">
        <f t="shared" si="1"/>
        <v>0.14691166077738516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1724</v>
      </c>
      <c r="S16" s="163">
        <v>1942</v>
      </c>
      <c r="T16" s="163">
        <v>528</v>
      </c>
      <c r="U16" s="163">
        <v>1901</v>
      </c>
      <c r="V16" s="163">
        <v>2208</v>
      </c>
      <c r="W16" s="163">
        <v>1788</v>
      </c>
      <c r="X16" s="165">
        <f t="shared" si="9"/>
        <v>-0.19021739130434778</v>
      </c>
      <c r="Y16" s="164">
        <f t="shared" si="5"/>
        <v>-7.9299691040164766E-2</v>
      </c>
      <c r="Z16" s="162">
        <f t="shared" si="6"/>
        <v>-420</v>
      </c>
      <c r="AA16" s="163">
        <f t="shared" si="7"/>
        <v>-154</v>
      </c>
      <c r="AB16" s="164">
        <f t="shared" si="1"/>
        <v>5.0544169611307421E-2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520</v>
      </c>
      <c r="S17" s="163">
        <v>686</v>
      </c>
      <c r="T17" s="163">
        <v>258</v>
      </c>
      <c r="U17" s="163">
        <v>649</v>
      </c>
      <c r="V17" s="163">
        <v>489</v>
      </c>
      <c r="W17" s="163">
        <v>873</v>
      </c>
      <c r="X17" s="165">
        <f t="shared" si="9"/>
        <v>0.78527607361963181</v>
      </c>
      <c r="Y17" s="164">
        <f t="shared" si="5"/>
        <v>0.27259475218658902</v>
      </c>
      <c r="Z17" s="162">
        <f t="shared" si="6"/>
        <v>384</v>
      </c>
      <c r="AA17" s="163">
        <f t="shared" si="7"/>
        <v>187</v>
      </c>
      <c r="AB17" s="164">
        <f t="shared" si="1"/>
        <v>2.4678445229681979E-2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554</v>
      </c>
      <c r="S18" s="163">
        <v>668</v>
      </c>
      <c r="T18" s="163">
        <v>239</v>
      </c>
      <c r="U18" s="163">
        <v>583</v>
      </c>
      <c r="V18" s="163">
        <v>511</v>
      </c>
      <c r="W18" s="163">
        <v>569</v>
      </c>
      <c r="X18" s="165">
        <f t="shared" si="9"/>
        <v>0.11350293542074374</v>
      </c>
      <c r="Y18" s="164">
        <f t="shared" si="5"/>
        <v>-0.14820359281437123</v>
      </c>
      <c r="Z18" s="162">
        <f t="shared" si="6"/>
        <v>58</v>
      </c>
      <c r="AA18" s="163">
        <f t="shared" si="7"/>
        <v>-99</v>
      </c>
      <c r="AB18" s="164">
        <f t="shared" si="1"/>
        <v>1.6084805653710246E-2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279</v>
      </c>
      <c r="S19" s="163">
        <v>203</v>
      </c>
      <c r="T19" s="163">
        <v>147</v>
      </c>
      <c r="U19" s="163">
        <v>76</v>
      </c>
      <c r="V19" s="163">
        <v>182</v>
      </c>
      <c r="W19" s="163">
        <v>111</v>
      </c>
      <c r="X19" s="165">
        <f t="shared" si="9"/>
        <v>-0.39010989010989006</v>
      </c>
      <c r="Y19" s="164">
        <f t="shared" si="5"/>
        <v>-0.45320197044334976</v>
      </c>
      <c r="Z19" s="162">
        <f t="shared" si="6"/>
        <v>-71</v>
      </c>
      <c r="AA19" s="163">
        <f t="shared" si="7"/>
        <v>-92</v>
      </c>
      <c r="AB19" s="164">
        <f t="shared" si="1"/>
        <v>3.1378091872791519E-3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332</v>
      </c>
      <c r="S20" s="163">
        <v>347</v>
      </c>
      <c r="T20" s="163">
        <v>253</v>
      </c>
      <c r="U20" s="163">
        <v>103</v>
      </c>
      <c r="V20" s="163">
        <v>161</v>
      </c>
      <c r="W20" s="163">
        <v>107</v>
      </c>
      <c r="X20" s="165">
        <f t="shared" si="9"/>
        <v>-0.3354037267080745</v>
      </c>
      <c r="Y20" s="164">
        <f t="shared" si="5"/>
        <v>-0.69164265129682989</v>
      </c>
      <c r="Z20" s="162">
        <f t="shared" si="6"/>
        <v>-54</v>
      </c>
      <c r="AA20" s="163">
        <f t="shared" si="7"/>
        <v>-240</v>
      </c>
      <c r="AB20" s="164">
        <f t="shared" si="1"/>
        <v>3.0247349823321556E-3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7550</v>
      </c>
      <c r="S21" s="169">
        <f t="shared" si="12"/>
        <v>8143</v>
      </c>
      <c r="T21" s="169">
        <f t="shared" si="12"/>
        <v>3078</v>
      </c>
      <c r="U21" s="169">
        <f t="shared" si="12"/>
        <v>6519</v>
      </c>
      <c r="V21" s="169">
        <f t="shared" si="12"/>
        <v>7628</v>
      </c>
      <c r="W21" s="169">
        <f t="shared" si="12"/>
        <v>8087</v>
      </c>
      <c r="X21" s="171">
        <f t="shared" si="9"/>
        <v>6.0173046670162655E-2</v>
      </c>
      <c r="Y21" s="170">
        <f t="shared" si="5"/>
        <v>-6.8770723320643601E-3</v>
      </c>
      <c r="Z21" s="168">
        <f>W21-V21</f>
        <v>459</v>
      </c>
      <c r="AA21" s="169">
        <f t="shared" si="7"/>
        <v>-56</v>
      </c>
      <c r="AB21" s="170">
        <f t="shared" si="1"/>
        <v>0.22860777385159012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A258-BBE1-41B1-B713-B75599D1F2E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C6B82-46BD-4961-BDD0-749EF75DA2DC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IFERROR(I9/C9-1,"-")</f>
        <v>-0.43362759855172694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v>0.18435101768435103</v>
      </c>
      <c r="O9" s="116"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-0.33529470931402128</v>
      </c>
      <c r="K10" s="115">
        <v>16181</v>
      </c>
      <c r="L10" s="116">
        <f t="shared" si="3"/>
        <v>0.22425663917681771</v>
      </c>
      <c r="M10" s="115">
        <v>18659</v>
      </c>
      <c r="N10" s="116">
        <v>0.1531425746245596</v>
      </c>
      <c r="O10" s="116"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-0.29403957028495586</v>
      </c>
      <c r="K11" s="115">
        <v>18269</v>
      </c>
      <c r="L11" s="116">
        <f t="shared" si="3"/>
        <v>7.3384253819036349E-2</v>
      </c>
      <c r="M11" s="115">
        <v>20797</v>
      </c>
      <c r="N11" s="116">
        <v>0.13837648475559683</v>
      </c>
      <c r="O11" s="116"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>IFERROR(E12/C12-1,"-")</f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-0.18829993969041081</v>
      </c>
      <c r="K12" s="115">
        <v>13117</v>
      </c>
      <c r="L12" s="116">
        <f t="shared" si="3"/>
        <v>8.2886155370263337E-2</v>
      </c>
      <c r="M12" s="115">
        <v>14586</v>
      </c>
      <c r="N12" s="116">
        <v>0.11199207135778</v>
      </c>
      <c r="O12" s="116"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-0.29812800404755879</v>
      </c>
      <c r="K13" s="115">
        <v>10740</v>
      </c>
      <c r="L13" s="116">
        <f t="shared" si="3"/>
        <v>-3.2258064516129004E-2</v>
      </c>
      <c r="M13" s="115">
        <v>7817</v>
      </c>
      <c r="N13" s="116">
        <v>-0.27216014897579144</v>
      </c>
      <c r="O13" s="116"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-0.34819310344827581</v>
      </c>
      <c r="K14" s="115">
        <v>11134</v>
      </c>
      <c r="L14" s="116">
        <f t="shared" si="3"/>
        <v>-5.7558828508549209E-2</v>
      </c>
      <c r="M14" s="115">
        <v>12283</v>
      </c>
      <c r="N14" s="116">
        <v>0.10319741332854315</v>
      </c>
      <c r="O14" s="116"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-0.32300519357884794</v>
      </c>
      <c r="K15" s="115">
        <v>10514</v>
      </c>
      <c r="L15" s="116">
        <f t="shared" si="3"/>
        <v>-8.3427774387586084E-2</v>
      </c>
      <c r="M15" s="115">
        <v>12513</v>
      </c>
      <c r="N15" s="116">
        <v>0.1901274491154652</v>
      </c>
      <c r="O15" s="116"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-0.10561513435353653</v>
      </c>
      <c r="K16" s="115">
        <v>12529</v>
      </c>
      <c r="L16" s="116">
        <f t="shared" si="3"/>
        <v>-0.15601212529471198</v>
      </c>
      <c r="M16" s="115">
        <v>16653</v>
      </c>
      <c r="N16" s="116">
        <v>0.32915635725117731</v>
      </c>
      <c r="O16" s="116"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-0.33408312958435205</v>
      </c>
      <c r="K17" s="115">
        <v>13736</v>
      </c>
      <c r="L17" s="116">
        <f t="shared" si="3"/>
        <v>8.6650022029666207E-3</v>
      </c>
      <c r="M17" s="115">
        <v>17692</v>
      </c>
      <c r="N17" s="116">
        <v>0.28800232964472916</v>
      </c>
      <c r="O17" s="116"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-0.21305306166335147</v>
      </c>
      <c r="K18" s="115">
        <v>17811</v>
      </c>
      <c r="L18" s="116">
        <f t="shared" si="3"/>
        <v>0.21676458532586418</v>
      </c>
      <c r="M18" s="115"/>
      <c r="N18" s="116" t="s">
        <v>234</v>
      </c>
      <c r="O18" s="116" t="s">
        <v>234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-0.27482324008607439</v>
      </c>
      <c r="K19" s="115">
        <v>20095</v>
      </c>
      <c r="L19" s="116">
        <f t="shared" si="3"/>
        <v>0.21692000242233389</v>
      </c>
      <c r="M19" s="115"/>
      <c r="N19" s="116" t="s">
        <v>234</v>
      </c>
      <c r="O19" s="116" t="s">
        <v>234</v>
      </c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-0.17822547637455088</v>
      </c>
      <c r="K20" s="115">
        <v>19927</v>
      </c>
      <c r="L20" s="116">
        <f t="shared" si="3"/>
        <v>0.1027670171555064</v>
      </c>
      <c r="M20" s="115"/>
      <c r="N20" s="116" t="s">
        <v>234</v>
      </c>
      <c r="O20" s="116" t="s">
        <v>234</v>
      </c>
    </row>
    <row r="21" spans="1:16" ht="15.75" x14ac:dyDescent="0.25">
      <c r="A21" s="1" t="s">
        <v>0</v>
      </c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-0.28301396584989802</v>
      </c>
      <c r="K21" s="118">
        <v>182035</v>
      </c>
      <c r="L21" s="119">
        <f t="shared" si="3"/>
        <v>8.1359637398344953E-2</v>
      </c>
      <c r="M21" s="118">
        <v>142297</v>
      </c>
      <c r="N21" s="119">
        <v>0.14569008550586937</v>
      </c>
      <c r="O21" s="119">
        <v>-0.16992171549239909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2210</v>
      </c>
      <c r="D31" s="116">
        <v>1.7495395948434522E-2</v>
      </c>
      <c r="E31" s="115">
        <v>1214</v>
      </c>
      <c r="F31" s="116">
        <f t="shared" ref="F31:F43" si="4">IFERROR(E31/C31-1,"-")</f>
        <v>-0.45067873303167416</v>
      </c>
      <c r="G31" s="115">
        <v>520</v>
      </c>
      <c r="H31" s="116">
        <f t="shared" ref="H31:H43" si="5">IFERROR(G31/E31-1,"-")</f>
        <v>-0.57166392092257001</v>
      </c>
      <c r="I31" s="115">
        <v>942</v>
      </c>
      <c r="J31" s="116">
        <f t="shared" ref="J31:J43" si="6">IFERROR(I31/G31-1,"-")</f>
        <v>0.81153846153846154</v>
      </c>
      <c r="K31" s="115">
        <v>6722</v>
      </c>
      <c r="L31" s="116">
        <f t="shared" ref="L31:L43" si="7">IFERROR(K31/I31-1,"-")</f>
        <v>6.1358811040339702</v>
      </c>
      <c r="M31" s="115">
        <v>1440</v>
      </c>
      <c r="N31" s="116">
        <v>-0.78577804224933057</v>
      </c>
      <c r="O31" s="116">
        <v>-0.34841628959276016</v>
      </c>
    </row>
    <row r="32" spans="1:16" x14ac:dyDescent="0.25">
      <c r="B32" s="114" t="s">
        <v>73</v>
      </c>
      <c r="C32" s="115">
        <v>1915</v>
      </c>
      <c r="D32" s="116">
        <v>-0.31850533807829184</v>
      </c>
      <c r="E32" s="115">
        <v>904</v>
      </c>
      <c r="F32" s="116">
        <f t="shared" si="4"/>
        <v>-0.52793733681462141</v>
      </c>
      <c r="G32" s="115">
        <v>511</v>
      </c>
      <c r="H32" s="116">
        <f t="shared" si="5"/>
        <v>-0.43473451327433632</v>
      </c>
      <c r="I32" s="115">
        <v>610</v>
      </c>
      <c r="J32" s="116">
        <f t="shared" si="6"/>
        <v>0.19373776908023488</v>
      </c>
      <c r="K32" s="115">
        <v>3306</v>
      </c>
      <c r="L32" s="116">
        <f t="shared" si="7"/>
        <v>4.4196721311475411</v>
      </c>
      <c r="M32" s="115">
        <v>2089</v>
      </c>
      <c r="N32" s="116">
        <v>-0.36811857229280098</v>
      </c>
      <c r="O32" s="116">
        <v>9.0861618798955712E-2</v>
      </c>
    </row>
    <row r="33" spans="2:16" x14ac:dyDescent="0.25">
      <c r="B33" s="114" t="s">
        <v>75</v>
      </c>
      <c r="C33" s="115">
        <v>2142</v>
      </c>
      <c r="D33" s="116">
        <v>-0.18462124095926913</v>
      </c>
      <c r="E33" s="115">
        <v>787</v>
      </c>
      <c r="F33" s="116">
        <f t="shared" si="4"/>
        <v>-0.6325863678804855</v>
      </c>
      <c r="G33" s="115">
        <v>731</v>
      </c>
      <c r="H33" s="116">
        <f t="shared" si="5"/>
        <v>-7.1156289707751008E-2</v>
      </c>
      <c r="I33" s="115">
        <v>1784</v>
      </c>
      <c r="J33" s="116">
        <f t="shared" si="6"/>
        <v>1.4404924760601916</v>
      </c>
      <c r="K33" s="115">
        <v>3072</v>
      </c>
      <c r="L33" s="116">
        <f t="shared" si="7"/>
        <v>0.72197309417040367</v>
      </c>
      <c r="M33" s="115">
        <v>4827</v>
      </c>
      <c r="N33" s="116">
        <v>0.5712890625</v>
      </c>
      <c r="O33" s="116">
        <v>1.2535014005602241</v>
      </c>
    </row>
    <row r="34" spans="2:16" x14ac:dyDescent="0.25">
      <c r="B34" s="114" t="s">
        <v>77</v>
      </c>
      <c r="C34" s="115">
        <v>2852</v>
      </c>
      <c r="D34" s="116">
        <v>0.28237410071942448</v>
      </c>
      <c r="E34" s="115">
        <v>0</v>
      </c>
      <c r="F34" s="116">
        <f t="shared" si="4"/>
        <v>-1</v>
      </c>
      <c r="G34" s="115">
        <v>712</v>
      </c>
      <c r="H34" s="116" t="str">
        <f t="shared" si="5"/>
        <v>-</v>
      </c>
      <c r="I34" s="115">
        <v>903</v>
      </c>
      <c r="J34" s="116">
        <f t="shared" si="6"/>
        <v>0.26825842696629221</v>
      </c>
      <c r="K34" s="115">
        <v>3399</v>
      </c>
      <c r="L34" s="116">
        <f t="shared" si="7"/>
        <v>2.7641196013289036</v>
      </c>
      <c r="M34" s="115">
        <v>2132</v>
      </c>
      <c r="N34" s="116">
        <v>-0.37275669314504267</v>
      </c>
      <c r="O34" s="116">
        <v>-0.25245441795231416</v>
      </c>
    </row>
    <row r="35" spans="2:16" x14ac:dyDescent="0.25">
      <c r="B35" s="114" t="s">
        <v>79</v>
      </c>
      <c r="C35" s="115">
        <v>2250</v>
      </c>
      <c r="D35" s="116">
        <v>-0.26710097719869708</v>
      </c>
      <c r="E35" s="115">
        <v>0</v>
      </c>
      <c r="F35" s="116">
        <f t="shared" si="4"/>
        <v>-1</v>
      </c>
      <c r="G35" s="115">
        <v>793</v>
      </c>
      <c r="H35" s="116" t="str">
        <f t="shared" si="5"/>
        <v>-</v>
      </c>
      <c r="I35" s="115">
        <v>1407</v>
      </c>
      <c r="J35" s="116">
        <f t="shared" si="6"/>
        <v>0.77427490542244648</v>
      </c>
      <c r="K35" s="115">
        <v>3612</v>
      </c>
      <c r="L35" s="116">
        <f t="shared" si="7"/>
        <v>1.5671641791044775</v>
      </c>
      <c r="M35" s="115">
        <v>1512</v>
      </c>
      <c r="N35" s="116">
        <v>-0.58139534883720922</v>
      </c>
      <c r="O35" s="116">
        <v>-0.32799999999999996</v>
      </c>
    </row>
    <row r="36" spans="2:16" x14ac:dyDescent="0.25">
      <c r="B36" s="114" t="s">
        <v>81</v>
      </c>
      <c r="C36" s="115">
        <v>2571</v>
      </c>
      <c r="D36" s="116">
        <v>9.0330788804071194E-2</v>
      </c>
      <c r="E36" s="115">
        <v>0</v>
      </c>
      <c r="F36" s="116">
        <f t="shared" si="4"/>
        <v>-1</v>
      </c>
      <c r="G36" s="115">
        <v>2003</v>
      </c>
      <c r="H36" s="116" t="str">
        <f t="shared" si="5"/>
        <v>-</v>
      </c>
      <c r="I36" s="115">
        <v>1369</v>
      </c>
      <c r="J36" s="116">
        <f t="shared" si="6"/>
        <v>-0.31652521218172736</v>
      </c>
      <c r="K36" s="115">
        <v>2638</v>
      </c>
      <c r="L36" s="116">
        <f t="shared" si="7"/>
        <v>0.92695398100803517</v>
      </c>
      <c r="M36" s="115">
        <v>1891</v>
      </c>
      <c r="N36" s="116">
        <v>-0.28316906747536008</v>
      </c>
      <c r="O36" s="116">
        <v>-0.26448852586542204</v>
      </c>
    </row>
    <row r="37" spans="2:16" x14ac:dyDescent="0.25">
      <c r="B37" s="114" t="s">
        <v>83</v>
      </c>
      <c r="C37" s="115">
        <v>2710</v>
      </c>
      <c r="D37" s="116">
        <v>4.9167634533488158E-2</v>
      </c>
      <c r="E37" s="115">
        <v>0</v>
      </c>
      <c r="F37" s="116">
        <f t="shared" si="4"/>
        <v>-1</v>
      </c>
      <c r="G37" s="115">
        <v>2615</v>
      </c>
      <c r="H37" s="116" t="str">
        <f t="shared" si="5"/>
        <v>-</v>
      </c>
      <c r="I37" s="115">
        <v>1203</v>
      </c>
      <c r="J37" s="116">
        <f t="shared" si="6"/>
        <v>-0.539961759082218</v>
      </c>
      <c r="K37" s="115">
        <v>2644</v>
      </c>
      <c r="L37" s="116">
        <f t="shared" si="7"/>
        <v>1.1978387364921033</v>
      </c>
      <c r="M37" s="115">
        <v>2110</v>
      </c>
      <c r="N37" s="116">
        <v>-0.20196671709531011</v>
      </c>
      <c r="O37" s="116">
        <v>-0.22140221402214022</v>
      </c>
    </row>
    <row r="38" spans="2:16" x14ac:dyDescent="0.25">
      <c r="B38" s="114" t="s">
        <v>85</v>
      </c>
      <c r="C38" s="115">
        <v>3536</v>
      </c>
      <c r="D38" s="116">
        <v>-0.41899441340782118</v>
      </c>
      <c r="E38" s="115">
        <v>2492</v>
      </c>
      <c r="F38" s="116">
        <f t="shared" si="4"/>
        <v>-0.29524886877828049</v>
      </c>
      <c r="G38" s="115">
        <v>3375</v>
      </c>
      <c r="H38" s="116">
        <f t="shared" si="5"/>
        <v>0.3543338683788122</v>
      </c>
      <c r="I38" s="115">
        <v>3184</v>
      </c>
      <c r="J38" s="116">
        <f t="shared" si="6"/>
        <v>-5.6592592592592639E-2</v>
      </c>
      <c r="K38" s="115">
        <v>2887</v>
      </c>
      <c r="L38" s="116">
        <f t="shared" si="7"/>
        <v>-9.3278894472361817E-2</v>
      </c>
      <c r="M38" s="115">
        <v>2116</v>
      </c>
      <c r="N38" s="116">
        <v>-0.26705923103567719</v>
      </c>
      <c r="O38" s="116">
        <v>-0.40158371040723984</v>
      </c>
    </row>
    <row r="39" spans="2:16" x14ac:dyDescent="0.25">
      <c r="B39" s="114" t="s">
        <v>87</v>
      </c>
      <c r="C39" s="115">
        <v>4209</v>
      </c>
      <c r="D39" s="116">
        <v>0.37100977198697072</v>
      </c>
      <c r="E39" s="115">
        <v>485</v>
      </c>
      <c r="F39" s="116">
        <f t="shared" si="4"/>
        <v>-0.8847707293894036</v>
      </c>
      <c r="G39" s="115">
        <v>2108</v>
      </c>
      <c r="H39" s="116">
        <f t="shared" si="5"/>
        <v>3.3463917525773192</v>
      </c>
      <c r="I39" s="115">
        <v>1825</v>
      </c>
      <c r="J39" s="116">
        <f t="shared" si="6"/>
        <v>-0.13425047438330173</v>
      </c>
      <c r="K39" s="115">
        <v>3190</v>
      </c>
      <c r="L39" s="116">
        <f t="shared" si="7"/>
        <v>0.74794520547945198</v>
      </c>
      <c r="M39" s="115">
        <v>2770</v>
      </c>
      <c r="N39" s="116">
        <v>-0.13166144200626961</v>
      </c>
      <c r="O39" s="116">
        <v>-0.34188643383226425</v>
      </c>
    </row>
    <row r="40" spans="2:16" x14ac:dyDescent="0.25">
      <c r="B40" s="114" t="s">
        <v>89</v>
      </c>
      <c r="C40" s="115">
        <v>3643</v>
      </c>
      <c r="D40" s="116">
        <v>0.76160541586073505</v>
      </c>
      <c r="E40" s="115">
        <v>528</v>
      </c>
      <c r="F40" s="116">
        <f t="shared" si="4"/>
        <v>-0.85506450727422456</v>
      </c>
      <c r="G40" s="115">
        <v>2051</v>
      </c>
      <c r="H40" s="116">
        <f t="shared" si="5"/>
        <v>2.8844696969696968</v>
      </c>
      <c r="I40" s="115">
        <v>2115</v>
      </c>
      <c r="J40" s="116">
        <f t="shared" si="6"/>
        <v>3.1204290589956107E-2</v>
      </c>
      <c r="K40" s="115">
        <v>2565</v>
      </c>
      <c r="L40" s="116">
        <f t="shared" si="7"/>
        <v>0.2127659574468086</v>
      </c>
      <c r="M40" s="115"/>
      <c r="N40" s="116" t="s">
        <v>234</v>
      </c>
      <c r="O40" s="116" t="s">
        <v>234</v>
      </c>
    </row>
    <row r="41" spans="2:16" x14ac:dyDescent="0.25">
      <c r="B41" s="114" t="s">
        <v>91</v>
      </c>
      <c r="C41" s="115">
        <v>1754</v>
      </c>
      <c r="D41" s="116">
        <v>-0.21521252796420587</v>
      </c>
      <c r="E41" s="115">
        <v>509</v>
      </c>
      <c r="F41" s="116">
        <f t="shared" si="4"/>
        <v>-0.70980615735461794</v>
      </c>
      <c r="G41" s="115">
        <v>807</v>
      </c>
      <c r="H41" s="116">
        <f t="shared" si="5"/>
        <v>0.58546168958742628</v>
      </c>
      <c r="I41" s="115">
        <v>2957</v>
      </c>
      <c r="J41" s="116">
        <f t="shared" si="6"/>
        <v>2.6641883519206941</v>
      </c>
      <c r="K41" s="115">
        <v>2171</v>
      </c>
      <c r="L41" s="116">
        <f t="shared" si="7"/>
        <v>-0.26580994250930001</v>
      </c>
      <c r="M41" s="115"/>
      <c r="N41" s="116" t="s">
        <v>234</v>
      </c>
      <c r="O41" s="116" t="s">
        <v>234</v>
      </c>
    </row>
    <row r="42" spans="2:16" x14ac:dyDescent="0.25">
      <c r="B42" s="114" t="s">
        <v>93</v>
      </c>
      <c r="C42" s="115">
        <v>1177</v>
      </c>
      <c r="D42" s="116">
        <v>-0.47290640394088668</v>
      </c>
      <c r="E42" s="115">
        <v>9</v>
      </c>
      <c r="F42" s="116">
        <f t="shared" si="4"/>
        <v>-0.99235344095157174</v>
      </c>
      <c r="G42" s="115">
        <v>1060</v>
      </c>
      <c r="H42" s="116">
        <f t="shared" si="5"/>
        <v>116.77777777777777</v>
      </c>
      <c r="I42" s="115">
        <v>2919</v>
      </c>
      <c r="J42" s="116">
        <f t="shared" si="6"/>
        <v>1.7537735849056606</v>
      </c>
      <c r="K42" s="115">
        <v>4029</v>
      </c>
      <c r="L42" s="116">
        <f t="shared" si="7"/>
        <v>0.38026721479958892</v>
      </c>
      <c r="M42" s="115"/>
      <c r="N42" s="116" t="s">
        <v>234</v>
      </c>
      <c r="O42" s="116" t="s">
        <v>234</v>
      </c>
    </row>
    <row r="43" spans="2:16" ht="15.75" x14ac:dyDescent="0.25">
      <c r="B43" s="117" t="s">
        <v>30</v>
      </c>
      <c r="C43" s="118">
        <v>30969</v>
      </c>
      <c r="D43" s="119">
        <v>-7.65446087786259E-2</v>
      </c>
      <c r="E43" s="118">
        <v>6950</v>
      </c>
      <c r="F43" s="119">
        <f t="shared" si="4"/>
        <v>-0.77558203364654976</v>
      </c>
      <c r="G43" s="118">
        <v>17286</v>
      </c>
      <c r="H43" s="119">
        <f t="shared" si="5"/>
        <v>1.4871942446043165</v>
      </c>
      <c r="I43" s="118">
        <v>21218</v>
      </c>
      <c r="J43" s="119">
        <f t="shared" si="6"/>
        <v>0.2274673145898416</v>
      </c>
      <c r="K43" s="118">
        <v>40235</v>
      </c>
      <c r="L43" s="119">
        <f t="shared" si="7"/>
        <v>0.89626732019983035</v>
      </c>
      <c r="M43" s="118">
        <v>20887</v>
      </c>
      <c r="N43" s="119">
        <v>-0.33628852875754689</v>
      </c>
      <c r="O43" s="119">
        <v>-0.14379995900799347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1334</v>
      </c>
      <c r="D53" s="116">
        <v>6.4644852354349469E-2</v>
      </c>
      <c r="E53" s="115">
        <v>563</v>
      </c>
      <c r="F53" s="116">
        <f t="shared" ref="F53:F65" si="8">IFERROR(E53/C53-1,"-")</f>
        <v>-0.57796101949025491</v>
      </c>
      <c r="G53" s="115">
        <v>258</v>
      </c>
      <c r="H53" s="116">
        <f t="shared" ref="H53:H65" si="9">IFERROR(G53/E53-1,"-")</f>
        <v>-0.54174067495559508</v>
      </c>
      <c r="I53" s="115">
        <v>843</v>
      </c>
      <c r="J53" s="116">
        <f t="shared" ref="J53:J65" si="10">IFERROR(I53/G53-1,"-")</f>
        <v>2.2674418604651163</v>
      </c>
      <c r="K53" s="115">
        <v>1740</v>
      </c>
      <c r="L53" s="116">
        <f>IFERROR(K53/I53-1,"-")</f>
        <v>1.0640569395017794</v>
      </c>
      <c r="M53" s="115">
        <v>940</v>
      </c>
      <c r="N53" s="116">
        <v>-0.45977011494252873</v>
      </c>
      <c r="O53" s="116">
        <v>-0.29535232383808097</v>
      </c>
    </row>
    <row r="54" spans="1:16" x14ac:dyDescent="0.25">
      <c r="A54" s="1">
        <v>2</v>
      </c>
      <c r="B54" s="114" t="s">
        <v>73</v>
      </c>
      <c r="C54" s="115">
        <v>1064</v>
      </c>
      <c r="D54" s="116">
        <v>-0.45041322314049592</v>
      </c>
      <c r="E54" s="115">
        <v>504</v>
      </c>
      <c r="F54" s="116">
        <f t="shared" si="8"/>
        <v>-0.52631578947368429</v>
      </c>
      <c r="G54" s="115">
        <v>16</v>
      </c>
      <c r="H54" s="116">
        <f t="shared" si="9"/>
        <v>-0.96825396825396826</v>
      </c>
      <c r="I54" s="115">
        <v>552</v>
      </c>
      <c r="J54" s="116">
        <f t="shared" si="10"/>
        <v>33.5</v>
      </c>
      <c r="K54" s="115">
        <v>1148</v>
      </c>
      <c r="L54" s="116">
        <f t="shared" ref="L54:L65" si="11">IFERROR(K54/I54-1,"-")</f>
        <v>1.0797101449275361</v>
      </c>
      <c r="M54" s="115">
        <v>1412</v>
      </c>
      <c r="N54" s="116">
        <v>0.2299651567944252</v>
      </c>
      <c r="O54" s="116">
        <v>0.3270676691729324</v>
      </c>
    </row>
    <row r="55" spans="1:16" x14ac:dyDescent="0.25">
      <c r="A55" s="1">
        <v>3</v>
      </c>
      <c r="B55" s="114" t="s">
        <v>75</v>
      </c>
      <c r="C55" s="115">
        <v>1309</v>
      </c>
      <c r="D55" s="116">
        <v>0.23374175306314804</v>
      </c>
      <c r="E55" s="115">
        <v>522</v>
      </c>
      <c r="F55" s="116">
        <f t="shared" si="8"/>
        <v>-0.60122230710466007</v>
      </c>
      <c r="G55" s="115">
        <v>359</v>
      </c>
      <c r="H55" s="116">
        <f t="shared" si="9"/>
        <v>-0.3122605363984674</v>
      </c>
      <c r="I55" s="115">
        <v>1584</v>
      </c>
      <c r="J55" s="116">
        <f t="shared" si="10"/>
        <v>3.4122562674094707</v>
      </c>
      <c r="K55" s="115">
        <v>1437</v>
      </c>
      <c r="L55" s="116">
        <f t="shared" si="11"/>
        <v>-9.2803030303030276E-2</v>
      </c>
      <c r="M55" s="115">
        <v>1780</v>
      </c>
      <c r="N55" s="116">
        <v>0.23869171885873341</v>
      </c>
      <c r="O55" s="116">
        <v>0.35981665393430107</v>
      </c>
    </row>
    <row r="56" spans="1:16" x14ac:dyDescent="0.25">
      <c r="A56" s="1">
        <v>4</v>
      </c>
      <c r="B56" s="114" t="s">
        <v>77</v>
      </c>
      <c r="C56" s="115">
        <v>1046</v>
      </c>
      <c r="D56" s="116">
        <v>0.17528089887640452</v>
      </c>
      <c r="E56" s="115">
        <v>0</v>
      </c>
      <c r="F56" s="116">
        <f t="shared" si="8"/>
        <v>-1</v>
      </c>
      <c r="G56" s="115">
        <v>188</v>
      </c>
      <c r="H56" s="116" t="str">
        <f t="shared" si="9"/>
        <v>-</v>
      </c>
      <c r="I56" s="115">
        <v>851</v>
      </c>
      <c r="J56" s="116">
        <f t="shared" si="10"/>
        <v>3.5265957446808507</v>
      </c>
      <c r="K56" s="115">
        <v>1028</v>
      </c>
      <c r="L56" s="116">
        <f t="shared" si="11"/>
        <v>0.20799059929494712</v>
      </c>
      <c r="M56" s="115">
        <v>652</v>
      </c>
      <c r="N56" s="116">
        <v>-0.36575875486381326</v>
      </c>
      <c r="O56" s="116">
        <v>-0.37667304015296366</v>
      </c>
    </row>
    <row r="57" spans="1:16" x14ac:dyDescent="0.25">
      <c r="A57" s="1">
        <v>5</v>
      </c>
      <c r="B57" s="114" t="s">
        <v>79</v>
      </c>
      <c r="C57" s="115">
        <v>1367</v>
      </c>
      <c r="D57" s="116">
        <v>-0.21974885844748859</v>
      </c>
      <c r="E57" s="115">
        <v>0</v>
      </c>
      <c r="F57" s="116">
        <f t="shared" si="8"/>
        <v>-1</v>
      </c>
      <c r="G57" s="115">
        <v>467</v>
      </c>
      <c r="H57" s="116" t="str">
        <f t="shared" si="9"/>
        <v>-</v>
      </c>
      <c r="I57" s="115">
        <v>944</v>
      </c>
      <c r="J57" s="116">
        <f t="shared" si="10"/>
        <v>1.0214132762312635</v>
      </c>
      <c r="K57" s="115">
        <v>841</v>
      </c>
      <c r="L57" s="116">
        <f t="shared" si="11"/>
        <v>-0.10911016949152541</v>
      </c>
      <c r="M57" s="115">
        <v>401</v>
      </c>
      <c r="N57" s="116">
        <v>-0.52318668252080858</v>
      </c>
      <c r="O57" s="116">
        <v>-0.70665691294806143</v>
      </c>
    </row>
    <row r="58" spans="1:16" x14ac:dyDescent="0.25">
      <c r="A58" s="1">
        <v>6</v>
      </c>
      <c r="B58" s="114" t="s">
        <v>81</v>
      </c>
      <c r="C58" s="115">
        <v>1374</v>
      </c>
      <c r="D58" s="116">
        <v>0.4049079754601228</v>
      </c>
      <c r="E58" s="115">
        <v>0</v>
      </c>
      <c r="F58" s="116">
        <f t="shared" si="8"/>
        <v>-1</v>
      </c>
      <c r="G58" s="115">
        <v>1196</v>
      </c>
      <c r="H58" s="116" t="str">
        <f t="shared" si="9"/>
        <v>-</v>
      </c>
      <c r="I58" s="115">
        <v>862</v>
      </c>
      <c r="J58" s="116">
        <f t="shared" si="10"/>
        <v>-0.27926421404682278</v>
      </c>
      <c r="K58" s="115">
        <v>1029</v>
      </c>
      <c r="L58" s="116">
        <f t="shared" si="11"/>
        <v>0.19373549883990715</v>
      </c>
      <c r="M58" s="115">
        <v>1248</v>
      </c>
      <c r="N58" s="116">
        <v>0.2128279883381925</v>
      </c>
      <c r="O58" s="116">
        <v>-9.1703056768558944E-2</v>
      </c>
    </row>
    <row r="59" spans="1:16" x14ac:dyDescent="0.25">
      <c r="A59" s="1">
        <v>7</v>
      </c>
      <c r="B59" s="114" t="s">
        <v>83</v>
      </c>
      <c r="C59" s="115">
        <v>1777</v>
      </c>
      <c r="D59" s="116">
        <v>1.5134370579915135</v>
      </c>
      <c r="E59" s="115">
        <v>0</v>
      </c>
      <c r="F59" s="116">
        <f t="shared" si="8"/>
        <v>-1</v>
      </c>
      <c r="G59" s="115">
        <v>1527</v>
      </c>
      <c r="H59" s="116" t="str">
        <f t="shared" si="9"/>
        <v>-</v>
      </c>
      <c r="I59" s="115">
        <v>739</v>
      </c>
      <c r="J59" s="116">
        <f t="shared" si="10"/>
        <v>-0.51604453176162413</v>
      </c>
      <c r="K59" s="115">
        <v>857</v>
      </c>
      <c r="L59" s="116">
        <f t="shared" si="11"/>
        <v>0.15967523680649531</v>
      </c>
      <c r="M59" s="115">
        <v>786</v>
      </c>
      <c r="N59" s="116">
        <v>-8.2847141190198315E-2</v>
      </c>
      <c r="O59" s="116">
        <v>-0.55768148564997189</v>
      </c>
    </row>
    <row r="60" spans="1:16" x14ac:dyDescent="0.25">
      <c r="A60" s="1">
        <v>8</v>
      </c>
      <c r="B60" s="114" t="s">
        <v>85</v>
      </c>
      <c r="C60" s="115">
        <v>1555</v>
      </c>
      <c r="D60" s="116">
        <v>0.15958240119313949</v>
      </c>
      <c r="E60" s="115">
        <v>0</v>
      </c>
      <c r="F60" s="116">
        <f t="shared" si="8"/>
        <v>-1</v>
      </c>
      <c r="G60" s="115">
        <v>2183</v>
      </c>
      <c r="H60" s="116" t="str">
        <f t="shared" si="9"/>
        <v>-</v>
      </c>
      <c r="I60" s="115">
        <v>1413</v>
      </c>
      <c r="J60" s="116">
        <f t="shared" si="10"/>
        <v>-0.35272560696289512</v>
      </c>
      <c r="K60" s="115">
        <v>1437</v>
      </c>
      <c r="L60" s="116">
        <f t="shared" si="11"/>
        <v>1.6985138004246281E-2</v>
      </c>
      <c r="M60" s="115">
        <v>1083</v>
      </c>
      <c r="N60" s="116">
        <v>-0.24634655532359084</v>
      </c>
      <c r="O60" s="116">
        <v>-0.3035369774919614</v>
      </c>
    </row>
    <row r="61" spans="1:16" x14ac:dyDescent="0.25">
      <c r="A61" s="1">
        <v>9</v>
      </c>
      <c r="B61" s="114" t="s">
        <v>87</v>
      </c>
      <c r="C61" s="115">
        <v>2661</v>
      </c>
      <c r="D61" s="116">
        <v>0.64665841584158423</v>
      </c>
      <c r="E61" s="115">
        <v>144</v>
      </c>
      <c r="F61" s="116">
        <f t="shared" si="8"/>
        <v>-0.94588500563697853</v>
      </c>
      <c r="G61" s="115">
        <v>1251</v>
      </c>
      <c r="H61" s="116">
        <f t="shared" si="9"/>
        <v>7.6875</v>
      </c>
      <c r="I61" s="115">
        <v>1401</v>
      </c>
      <c r="J61" s="116">
        <f t="shared" si="10"/>
        <v>0.11990407673860903</v>
      </c>
      <c r="K61" s="115">
        <v>925</v>
      </c>
      <c r="L61" s="116">
        <f t="shared" si="11"/>
        <v>-0.33975731620271232</v>
      </c>
      <c r="M61" s="115">
        <v>779</v>
      </c>
      <c r="N61" s="116">
        <v>-0.15783783783783789</v>
      </c>
      <c r="O61" s="116">
        <v>-0.70725291243893273</v>
      </c>
    </row>
    <row r="62" spans="1:16" x14ac:dyDescent="0.25">
      <c r="A62" s="1">
        <v>10</v>
      </c>
      <c r="B62" s="114" t="s">
        <v>89</v>
      </c>
      <c r="C62" s="115">
        <v>2962</v>
      </c>
      <c r="D62" s="116">
        <v>2.1310782241014801</v>
      </c>
      <c r="E62" s="115">
        <v>106</v>
      </c>
      <c r="F62" s="116">
        <f t="shared" si="8"/>
        <v>-0.9642133693450371</v>
      </c>
      <c r="G62" s="115">
        <v>1256</v>
      </c>
      <c r="H62" s="116">
        <f t="shared" si="9"/>
        <v>10.849056603773585</v>
      </c>
      <c r="I62" s="115">
        <v>1534</v>
      </c>
      <c r="J62" s="116">
        <f t="shared" si="10"/>
        <v>0.22133757961783429</v>
      </c>
      <c r="K62" s="115">
        <v>1410</v>
      </c>
      <c r="L62" s="116">
        <f t="shared" si="11"/>
        <v>-8.0834419817470637E-2</v>
      </c>
      <c r="M62" s="115"/>
      <c r="N62" s="116" t="s">
        <v>234</v>
      </c>
      <c r="O62" s="116" t="s">
        <v>234</v>
      </c>
    </row>
    <row r="63" spans="1:16" x14ac:dyDescent="0.25">
      <c r="A63" s="1">
        <v>11</v>
      </c>
      <c r="B63" s="114" t="s">
        <v>91</v>
      </c>
      <c r="C63" s="115">
        <v>933</v>
      </c>
      <c r="D63" s="116">
        <v>-0.25360000000000005</v>
      </c>
      <c r="E63" s="115">
        <v>99</v>
      </c>
      <c r="F63" s="116">
        <f t="shared" si="8"/>
        <v>-0.89389067524115751</v>
      </c>
      <c r="G63" s="115">
        <v>757</v>
      </c>
      <c r="H63" s="116">
        <f t="shared" si="9"/>
        <v>6.6464646464646462</v>
      </c>
      <c r="I63" s="115">
        <v>1893</v>
      </c>
      <c r="J63" s="116">
        <f t="shared" si="10"/>
        <v>1.500660501981506</v>
      </c>
      <c r="K63" s="115">
        <v>1531</v>
      </c>
      <c r="L63" s="116">
        <f t="shared" si="11"/>
        <v>-0.19123085050184896</v>
      </c>
      <c r="M63" s="115"/>
      <c r="N63" s="116" t="s">
        <v>234</v>
      </c>
      <c r="O63" s="116" t="s">
        <v>234</v>
      </c>
    </row>
    <row r="64" spans="1:16" x14ac:dyDescent="0.25">
      <c r="A64" s="1">
        <v>12</v>
      </c>
      <c r="B64" s="114" t="s">
        <v>93</v>
      </c>
      <c r="C64" s="115">
        <v>626</v>
      </c>
      <c r="D64" s="116">
        <v>-0.54538852578068264</v>
      </c>
      <c r="E64" s="115">
        <v>9</v>
      </c>
      <c r="F64" s="116">
        <f t="shared" si="8"/>
        <v>-0.98562300319488816</v>
      </c>
      <c r="G64" s="115">
        <v>838</v>
      </c>
      <c r="H64" s="116">
        <f t="shared" si="9"/>
        <v>92.111111111111114</v>
      </c>
      <c r="I64" s="115">
        <v>1612</v>
      </c>
      <c r="J64" s="116">
        <f t="shared" si="10"/>
        <v>0.92362768496420045</v>
      </c>
      <c r="K64" s="115">
        <v>1688</v>
      </c>
      <c r="L64" s="116">
        <f t="shared" si="11"/>
        <v>4.7146401985111552E-2</v>
      </c>
      <c r="M64" s="115"/>
      <c r="N64" s="116" t="s">
        <v>234</v>
      </c>
      <c r="O64" s="116" t="s">
        <v>234</v>
      </c>
    </row>
    <row r="65" spans="1:16" ht="15.75" x14ac:dyDescent="0.25">
      <c r="B65" s="117" t="s">
        <v>30</v>
      </c>
      <c r="C65" s="118">
        <v>18008</v>
      </c>
      <c r="D65" s="119">
        <v>0.19203018468259758</v>
      </c>
      <c r="E65" s="118">
        <v>1947</v>
      </c>
      <c r="F65" s="119">
        <f t="shared" si="8"/>
        <v>-0.89188138605064415</v>
      </c>
      <c r="G65" s="118">
        <v>10296</v>
      </c>
      <c r="H65" s="119">
        <f t="shared" si="9"/>
        <v>4.2881355932203391</v>
      </c>
      <c r="I65" s="118">
        <v>14228</v>
      </c>
      <c r="J65" s="119">
        <f t="shared" si="10"/>
        <v>0.38189588189588197</v>
      </c>
      <c r="K65" s="118">
        <v>15071</v>
      </c>
      <c r="L65" s="119">
        <f t="shared" si="11"/>
        <v>5.924936744447562E-2</v>
      </c>
      <c r="M65" s="118">
        <v>9081</v>
      </c>
      <c r="N65" s="119">
        <v>-0.1303390155142693</v>
      </c>
      <c r="O65" s="119">
        <v>-0.32668495588344326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876</v>
      </c>
      <c r="D75" s="116">
        <v>-4.6789989118607211E-2</v>
      </c>
      <c r="E75" s="115">
        <v>651</v>
      </c>
      <c r="F75" s="116">
        <f t="shared" ref="F75:F87" si="12">IFERROR(E75/C75-1,"-")</f>
        <v>-0.25684931506849318</v>
      </c>
      <c r="G75" s="115">
        <v>262</v>
      </c>
      <c r="H75" s="116">
        <f t="shared" ref="H75:H87" si="13">IFERROR(G75/E75-1,"-")</f>
        <v>-0.59754224270353307</v>
      </c>
      <c r="I75" s="115">
        <v>99</v>
      </c>
      <c r="J75" s="116">
        <f t="shared" ref="J75:J87" si="14">IFERROR(I75/G75-1,"-")</f>
        <v>-0.62213740458015265</v>
      </c>
      <c r="K75" s="115">
        <v>4982</v>
      </c>
      <c r="L75" s="116">
        <f>IFERROR(K75/I75-1,"-")</f>
        <v>49.323232323232325</v>
      </c>
      <c r="M75" s="115">
        <v>500</v>
      </c>
      <c r="N75" s="116">
        <v>-0.89963869931754314</v>
      </c>
      <c r="O75" s="116">
        <v>-0.42922374429223742</v>
      </c>
    </row>
    <row r="76" spans="1:16" x14ac:dyDescent="0.25">
      <c r="A76" s="1">
        <v>2</v>
      </c>
      <c r="B76" s="114" t="s">
        <v>73</v>
      </c>
      <c r="C76" s="115">
        <v>851</v>
      </c>
      <c r="D76" s="116">
        <v>-2.6315789473684181E-2</v>
      </c>
      <c r="E76" s="115">
        <v>400</v>
      </c>
      <c r="F76" s="116">
        <f t="shared" si="12"/>
        <v>-0.5299647473560517</v>
      </c>
      <c r="G76" s="115">
        <v>495</v>
      </c>
      <c r="H76" s="116">
        <f t="shared" si="13"/>
        <v>0.23750000000000004</v>
      </c>
      <c r="I76" s="115">
        <v>58</v>
      </c>
      <c r="J76" s="116">
        <f t="shared" si="14"/>
        <v>-0.88282828282828285</v>
      </c>
      <c r="K76" s="115">
        <v>2158</v>
      </c>
      <c r="L76" s="116">
        <f t="shared" ref="L76:L87" si="15">IFERROR(K76/I76-1,"-")</f>
        <v>36.206896551724135</v>
      </c>
      <c r="M76" s="115">
        <v>677</v>
      </c>
      <c r="N76" s="116">
        <v>-0.68628359592215016</v>
      </c>
      <c r="O76" s="116">
        <v>-0.20446533490011753</v>
      </c>
    </row>
    <row r="77" spans="1:16" x14ac:dyDescent="0.25">
      <c r="A77" s="1">
        <v>3</v>
      </c>
      <c r="B77" s="114" t="s">
        <v>75</v>
      </c>
      <c r="C77" s="115">
        <v>833</v>
      </c>
      <c r="D77" s="116">
        <v>-0.46807151979565775</v>
      </c>
      <c r="E77" s="115">
        <v>265</v>
      </c>
      <c r="F77" s="116">
        <f t="shared" si="12"/>
        <v>-0.68187274909963991</v>
      </c>
      <c r="G77" s="115">
        <v>372</v>
      </c>
      <c r="H77" s="116">
        <f t="shared" si="13"/>
        <v>0.40377358490566029</v>
      </c>
      <c r="I77" s="115">
        <v>200</v>
      </c>
      <c r="J77" s="116">
        <f t="shared" si="14"/>
        <v>-0.4623655913978495</v>
      </c>
      <c r="K77" s="115">
        <v>1635</v>
      </c>
      <c r="L77" s="116">
        <f t="shared" si="15"/>
        <v>7.1750000000000007</v>
      </c>
      <c r="M77" s="115">
        <v>3047</v>
      </c>
      <c r="N77" s="116">
        <v>0.8636085626911314</v>
      </c>
      <c r="O77" s="116">
        <v>2.6578631452581032</v>
      </c>
    </row>
    <row r="78" spans="1:16" x14ac:dyDescent="0.25">
      <c r="A78" s="1">
        <v>4</v>
      </c>
      <c r="B78" s="114" t="s">
        <v>77</v>
      </c>
      <c r="C78" s="115">
        <v>1806</v>
      </c>
      <c r="D78" s="116">
        <v>0.35382308845577204</v>
      </c>
      <c r="E78" s="115">
        <v>0</v>
      </c>
      <c r="F78" s="116">
        <f t="shared" si="12"/>
        <v>-1</v>
      </c>
      <c r="G78" s="115">
        <v>524</v>
      </c>
      <c r="H78" s="116" t="str">
        <f t="shared" si="13"/>
        <v>-</v>
      </c>
      <c r="I78" s="115">
        <v>52</v>
      </c>
      <c r="J78" s="116">
        <f t="shared" si="14"/>
        <v>-0.9007633587786259</v>
      </c>
      <c r="K78" s="115">
        <v>2371</v>
      </c>
      <c r="L78" s="116">
        <f t="shared" si="15"/>
        <v>44.596153846153847</v>
      </c>
      <c r="M78" s="115">
        <v>1480</v>
      </c>
      <c r="N78" s="116">
        <v>-0.37579080556727118</v>
      </c>
      <c r="O78" s="116">
        <v>-0.18050941306755264</v>
      </c>
    </row>
    <row r="79" spans="1:16" x14ac:dyDescent="0.25">
      <c r="A79" s="1">
        <v>5</v>
      </c>
      <c r="B79" s="114" t="s">
        <v>79</v>
      </c>
      <c r="C79" s="115">
        <v>883</v>
      </c>
      <c r="D79" s="116">
        <v>-0.33004552352048555</v>
      </c>
      <c r="E79" s="115">
        <v>0</v>
      </c>
      <c r="F79" s="116">
        <f t="shared" si="12"/>
        <v>-1</v>
      </c>
      <c r="G79" s="115">
        <v>326</v>
      </c>
      <c r="H79" s="116" t="str">
        <f t="shared" si="13"/>
        <v>-</v>
      </c>
      <c r="I79" s="115">
        <v>463</v>
      </c>
      <c r="J79" s="116">
        <f t="shared" si="14"/>
        <v>0.42024539877300615</v>
      </c>
      <c r="K79" s="115">
        <v>2771</v>
      </c>
      <c r="L79" s="116">
        <f t="shared" si="15"/>
        <v>4.9848812095032393</v>
      </c>
      <c r="M79" s="115">
        <v>1111</v>
      </c>
      <c r="N79" s="116">
        <v>-0.59906171057380009</v>
      </c>
      <c r="O79" s="116">
        <v>0.25821064552661377</v>
      </c>
    </row>
    <row r="80" spans="1:16" x14ac:dyDescent="0.25">
      <c r="A80" s="1">
        <v>6</v>
      </c>
      <c r="B80" s="114" t="s">
        <v>81</v>
      </c>
      <c r="C80" s="115">
        <v>1197</v>
      </c>
      <c r="D80" s="116">
        <v>-0.13260869565217392</v>
      </c>
      <c r="E80" s="115">
        <v>0</v>
      </c>
      <c r="F80" s="116">
        <f t="shared" si="12"/>
        <v>-1</v>
      </c>
      <c r="G80" s="115">
        <v>807</v>
      </c>
      <c r="H80" s="116" t="str">
        <f t="shared" si="13"/>
        <v>-</v>
      </c>
      <c r="I80" s="115">
        <v>507</v>
      </c>
      <c r="J80" s="116">
        <f t="shared" si="14"/>
        <v>-0.37174721189591076</v>
      </c>
      <c r="K80" s="115">
        <v>1609</v>
      </c>
      <c r="L80" s="116">
        <f t="shared" si="15"/>
        <v>2.1735700197238659</v>
      </c>
      <c r="M80" s="115">
        <v>643</v>
      </c>
      <c r="N80" s="116">
        <v>-0.60037290242386576</v>
      </c>
      <c r="O80" s="116">
        <v>-0.46282372598162069</v>
      </c>
    </row>
    <row r="81" spans="1:16" x14ac:dyDescent="0.25">
      <c r="A81" s="1">
        <v>7</v>
      </c>
      <c r="B81" s="114" t="s">
        <v>83</v>
      </c>
      <c r="C81" s="115">
        <v>933</v>
      </c>
      <c r="D81" s="116">
        <v>-0.50266524520255862</v>
      </c>
      <c r="E81" s="115">
        <v>0</v>
      </c>
      <c r="F81" s="116">
        <f t="shared" si="12"/>
        <v>-1</v>
      </c>
      <c r="G81" s="115">
        <v>1088</v>
      </c>
      <c r="H81" s="116" t="str">
        <f t="shared" si="13"/>
        <v>-</v>
      </c>
      <c r="I81" s="115">
        <v>464</v>
      </c>
      <c r="J81" s="116">
        <f t="shared" si="14"/>
        <v>-0.57352941176470584</v>
      </c>
      <c r="K81" s="115">
        <v>1787</v>
      </c>
      <c r="L81" s="116">
        <f t="shared" si="15"/>
        <v>2.8512931034482758</v>
      </c>
      <c r="M81" s="115">
        <v>1324</v>
      </c>
      <c r="N81" s="116">
        <v>-0.25909345271404594</v>
      </c>
      <c r="O81" s="116">
        <v>0.41907824222936774</v>
      </c>
    </row>
    <row r="82" spans="1:16" x14ac:dyDescent="0.25">
      <c r="A82" s="1">
        <v>8</v>
      </c>
      <c r="B82" s="114" t="s">
        <v>85</v>
      </c>
      <c r="C82" s="115">
        <v>1981</v>
      </c>
      <c r="D82" s="116">
        <v>-0.58250790305584821</v>
      </c>
      <c r="E82" s="115">
        <v>2492</v>
      </c>
      <c r="F82" s="116">
        <f t="shared" si="12"/>
        <v>0.25795053003533575</v>
      </c>
      <c r="G82" s="115">
        <v>1192</v>
      </c>
      <c r="H82" s="116">
        <f t="shared" si="13"/>
        <v>-0.521669341894061</v>
      </c>
      <c r="I82" s="115">
        <v>1771</v>
      </c>
      <c r="J82" s="116">
        <f t="shared" si="14"/>
        <v>0.48573825503355694</v>
      </c>
      <c r="K82" s="115">
        <v>1450</v>
      </c>
      <c r="L82" s="116">
        <f t="shared" si="15"/>
        <v>-0.181253529079616</v>
      </c>
      <c r="M82" s="115">
        <v>1033</v>
      </c>
      <c r="N82" s="116">
        <v>-0.28758620689655168</v>
      </c>
      <c r="O82" s="116">
        <v>-0.47854618879353861</v>
      </c>
    </row>
    <row r="83" spans="1:16" x14ac:dyDescent="0.25">
      <c r="A83" s="1">
        <v>9</v>
      </c>
      <c r="B83" s="114" t="s">
        <v>87</v>
      </c>
      <c r="C83" s="115">
        <v>1548</v>
      </c>
      <c r="D83" s="116">
        <v>6.4649243466299966E-2</v>
      </c>
      <c r="E83" s="115">
        <v>341</v>
      </c>
      <c r="F83" s="116">
        <f t="shared" si="12"/>
        <v>-0.77971576227390182</v>
      </c>
      <c r="G83" s="115">
        <v>857</v>
      </c>
      <c r="H83" s="116">
        <f t="shared" si="13"/>
        <v>1.5131964809384164</v>
      </c>
      <c r="I83" s="115">
        <v>424</v>
      </c>
      <c r="J83" s="116">
        <f t="shared" si="14"/>
        <v>-0.50525087514585765</v>
      </c>
      <c r="K83" s="115">
        <v>2265</v>
      </c>
      <c r="L83" s="116">
        <f t="shared" si="15"/>
        <v>4.341981132075472</v>
      </c>
      <c r="M83" s="115">
        <v>1991</v>
      </c>
      <c r="N83" s="116">
        <v>-0.12097130242825604</v>
      </c>
      <c r="O83" s="116">
        <v>0.28617571059431524</v>
      </c>
    </row>
    <row r="84" spans="1:16" x14ac:dyDescent="0.25">
      <c r="A84" s="1">
        <v>10</v>
      </c>
      <c r="B84" s="114" t="s">
        <v>89</v>
      </c>
      <c r="C84" s="115">
        <v>681</v>
      </c>
      <c r="D84" s="116">
        <v>-0.39304812834224601</v>
      </c>
      <c r="E84" s="115">
        <v>422</v>
      </c>
      <c r="F84" s="116">
        <f t="shared" si="12"/>
        <v>-0.38032305433186486</v>
      </c>
      <c r="G84" s="115">
        <v>795</v>
      </c>
      <c r="H84" s="116">
        <f t="shared" si="13"/>
        <v>0.88388625592417069</v>
      </c>
      <c r="I84" s="115">
        <v>581</v>
      </c>
      <c r="J84" s="116">
        <f t="shared" si="14"/>
        <v>-0.26918238993710697</v>
      </c>
      <c r="K84" s="115">
        <v>1155</v>
      </c>
      <c r="L84" s="116">
        <f t="shared" si="15"/>
        <v>0.98795180722891573</v>
      </c>
      <c r="M84" s="115"/>
      <c r="N84" s="116" t="s">
        <v>234</v>
      </c>
      <c r="O84" s="116" t="s">
        <v>234</v>
      </c>
    </row>
    <row r="85" spans="1:16" x14ac:dyDescent="0.25">
      <c r="A85" s="1">
        <v>11</v>
      </c>
      <c r="B85" s="114" t="s">
        <v>91</v>
      </c>
      <c r="C85" s="115">
        <v>821</v>
      </c>
      <c r="D85" s="116">
        <v>-0.166497461928934</v>
      </c>
      <c r="E85" s="115">
        <v>410</v>
      </c>
      <c r="F85" s="116">
        <f t="shared" si="12"/>
        <v>-0.50060901339829478</v>
      </c>
      <c r="G85" s="115">
        <v>50</v>
      </c>
      <c r="H85" s="116">
        <f t="shared" si="13"/>
        <v>-0.87804878048780488</v>
      </c>
      <c r="I85" s="115">
        <v>1064</v>
      </c>
      <c r="J85" s="116">
        <f t="shared" si="14"/>
        <v>20.28</v>
      </c>
      <c r="K85" s="115">
        <v>640</v>
      </c>
      <c r="L85" s="116">
        <f t="shared" si="15"/>
        <v>-0.39849624060150379</v>
      </c>
      <c r="M85" s="115"/>
      <c r="N85" s="116" t="s">
        <v>234</v>
      </c>
      <c r="O85" s="116" t="s">
        <v>234</v>
      </c>
    </row>
    <row r="86" spans="1:16" x14ac:dyDescent="0.25">
      <c r="A86" s="1">
        <v>12</v>
      </c>
      <c r="B86" s="114" t="s">
        <v>93</v>
      </c>
      <c r="C86" s="115">
        <v>551</v>
      </c>
      <c r="D86" s="116">
        <v>-0.35630841121495327</v>
      </c>
      <c r="E86" s="115">
        <v>0</v>
      </c>
      <c r="F86" s="116">
        <f t="shared" si="12"/>
        <v>-1</v>
      </c>
      <c r="G86" s="115">
        <v>222</v>
      </c>
      <c r="H86" s="116" t="str">
        <f t="shared" si="13"/>
        <v>-</v>
      </c>
      <c r="I86" s="115">
        <v>1307</v>
      </c>
      <c r="J86" s="116">
        <f t="shared" si="14"/>
        <v>4.8873873873873874</v>
      </c>
      <c r="K86" s="115">
        <v>2341</v>
      </c>
      <c r="L86" s="116">
        <f t="shared" si="15"/>
        <v>0.79112471308339716</v>
      </c>
      <c r="M86" s="115"/>
      <c r="N86" s="116" t="s">
        <v>234</v>
      </c>
      <c r="O86" s="116" t="s">
        <v>234</v>
      </c>
    </row>
    <row r="87" spans="1:16" ht="15.75" x14ac:dyDescent="0.25">
      <c r="B87" s="117" t="s">
        <v>30</v>
      </c>
      <c r="C87" s="118">
        <v>12961</v>
      </c>
      <c r="D87" s="119">
        <v>-0.2967062781485702</v>
      </c>
      <c r="E87" s="118">
        <v>5003</v>
      </c>
      <c r="F87" s="119">
        <f t="shared" si="12"/>
        <v>-0.61399583365481059</v>
      </c>
      <c r="G87" s="118">
        <v>6990</v>
      </c>
      <c r="H87" s="119">
        <f t="shared" si="13"/>
        <v>0.39716170297821307</v>
      </c>
      <c r="I87" s="118">
        <v>6990</v>
      </c>
      <c r="J87" s="119">
        <f t="shared" si="14"/>
        <v>0</v>
      </c>
      <c r="K87" s="118">
        <v>25164</v>
      </c>
      <c r="L87" s="119">
        <f t="shared" si="15"/>
        <v>2.6</v>
      </c>
      <c r="M87" s="118">
        <v>11806</v>
      </c>
      <c r="N87" s="119">
        <v>-0.43855811299220082</v>
      </c>
      <c r="O87" s="119">
        <v>8.2324899156582365E-2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22371</v>
      </c>
      <c r="D97" s="116">
        <v>1.3225236650210581E-2</v>
      </c>
      <c r="E97" s="115">
        <v>19810</v>
      </c>
      <c r="F97" s="116">
        <f t="shared" ref="F97:F109" si="16">IFERROR(E97/C97-1,"-")</f>
        <v>-0.11447856600062578</v>
      </c>
      <c r="G97" s="115">
        <v>2440</v>
      </c>
      <c r="H97" s="116">
        <f t="shared" ref="H97:H109" si="17">IFERROR(G97/E97-1,"-")</f>
        <v>-0.87682988389702166</v>
      </c>
      <c r="I97" s="115">
        <v>12980</v>
      </c>
      <c r="J97" s="116">
        <f t="shared" ref="J97:J109" si="18">IFERROR(I97/G97-1,"-")</f>
        <v>4.3196721311475406</v>
      </c>
      <c r="K97" s="115">
        <v>11260</v>
      </c>
      <c r="L97" s="116">
        <f t="shared" ref="L97:L109" si="19">IFERROR(K97/I97-1,"-")</f>
        <v>-0.13251155624036981</v>
      </c>
      <c r="M97" s="115">
        <v>19857</v>
      </c>
      <c r="N97" s="116">
        <v>0.76349911190053277</v>
      </c>
      <c r="O97" s="116">
        <v>-0.11237763175539761</v>
      </c>
    </row>
    <row r="98" spans="2:15" x14ac:dyDescent="0.25">
      <c r="B98" s="114" t="s">
        <v>73</v>
      </c>
      <c r="C98" s="115">
        <v>17969</v>
      </c>
      <c r="D98" s="116">
        <v>-5.6497768443160901E-2</v>
      </c>
      <c r="E98" s="115">
        <v>19473</v>
      </c>
      <c r="F98" s="116">
        <f t="shared" si="16"/>
        <v>8.369970504758184E-2</v>
      </c>
      <c r="G98" s="115">
        <v>1495</v>
      </c>
      <c r="H98" s="116">
        <f t="shared" si="17"/>
        <v>-0.9232270323011349</v>
      </c>
      <c r="I98" s="115">
        <v>12607</v>
      </c>
      <c r="J98" s="116">
        <f t="shared" si="18"/>
        <v>7.4327759197324408</v>
      </c>
      <c r="K98" s="115">
        <v>12875</v>
      </c>
      <c r="L98" s="116">
        <f t="shared" si="19"/>
        <v>2.1258031252478826E-2</v>
      </c>
      <c r="M98" s="115">
        <v>16570</v>
      </c>
      <c r="N98" s="116">
        <v>0.28699029126213582</v>
      </c>
      <c r="O98" s="116">
        <v>-7.7856308086148407E-2</v>
      </c>
    </row>
    <row r="99" spans="2:15" x14ac:dyDescent="0.25">
      <c r="B99" s="114" t="s">
        <v>75</v>
      </c>
      <c r="C99" s="115">
        <v>21967</v>
      </c>
      <c r="D99" s="116">
        <v>0.14524790156926115</v>
      </c>
      <c r="E99" s="115">
        <v>11550</v>
      </c>
      <c r="F99" s="116">
        <f t="shared" si="16"/>
        <v>-0.47421131697546315</v>
      </c>
      <c r="G99" s="115">
        <v>3150</v>
      </c>
      <c r="H99" s="116">
        <f t="shared" si="17"/>
        <v>-0.72727272727272729</v>
      </c>
      <c r="I99" s="115">
        <v>15236</v>
      </c>
      <c r="J99" s="116">
        <f t="shared" si="18"/>
        <v>3.8368253968253967</v>
      </c>
      <c r="K99" s="115">
        <v>15197</v>
      </c>
      <c r="L99" s="116">
        <f t="shared" si="19"/>
        <v>-2.5597269624573205E-3</v>
      </c>
      <c r="M99" s="115">
        <v>15970</v>
      </c>
      <c r="N99" s="116">
        <v>5.086530236230824E-2</v>
      </c>
      <c r="O99" s="116">
        <v>-0.27300040970546724</v>
      </c>
    </row>
    <row r="100" spans="2:15" x14ac:dyDescent="0.25">
      <c r="B100" s="114" t="s">
        <v>77</v>
      </c>
      <c r="C100" s="115">
        <v>12071</v>
      </c>
      <c r="D100" s="116">
        <v>-0.17089085788859126</v>
      </c>
      <c r="E100" s="115">
        <v>0</v>
      </c>
      <c r="F100" s="116">
        <f t="shared" si="16"/>
        <v>-1</v>
      </c>
      <c r="G100" s="115">
        <v>2889</v>
      </c>
      <c r="H100" s="116" t="str">
        <f t="shared" si="17"/>
        <v>-</v>
      </c>
      <c r="I100" s="115">
        <v>11210</v>
      </c>
      <c r="J100" s="116">
        <f t="shared" si="18"/>
        <v>2.8802353755624783</v>
      </c>
      <c r="K100" s="115">
        <v>9718</v>
      </c>
      <c r="L100" s="116">
        <f t="shared" si="19"/>
        <v>-0.13309545049063332</v>
      </c>
      <c r="M100" s="115">
        <v>12454</v>
      </c>
      <c r="N100" s="116">
        <v>0.28153941140152305</v>
      </c>
      <c r="O100" s="116">
        <v>3.1728937122027956E-2</v>
      </c>
    </row>
    <row r="101" spans="2:15" x14ac:dyDescent="0.25">
      <c r="B101" s="114" t="s">
        <v>79</v>
      </c>
      <c r="C101" s="115">
        <v>13562</v>
      </c>
      <c r="D101" s="116">
        <v>2.6335704555774164E-2</v>
      </c>
      <c r="E101" s="115">
        <v>0</v>
      </c>
      <c r="F101" s="116">
        <f t="shared" si="16"/>
        <v>-1</v>
      </c>
      <c r="G101" s="115">
        <v>2528</v>
      </c>
      <c r="H101" s="116" t="str">
        <f t="shared" si="17"/>
        <v>-</v>
      </c>
      <c r="I101" s="115">
        <v>9691</v>
      </c>
      <c r="J101" s="116">
        <f t="shared" si="18"/>
        <v>2.8334651898734178</v>
      </c>
      <c r="K101" s="115">
        <v>7128</v>
      </c>
      <c r="L101" s="116">
        <f t="shared" si="19"/>
        <v>-0.26447219069239503</v>
      </c>
      <c r="M101" s="115">
        <v>6305</v>
      </c>
      <c r="N101" s="116">
        <v>-0.11546015712682378</v>
      </c>
      <c r="O101" s="116">
        <v>-0.53509806813154404</v>
      </c>
    </row>
    <row r="102" spans="2:15" x14ac:dyDescent="0.25">
      <c r="B102" s="114" t="s">
        <v>81</v>
      </c>
      <c r="C102" s="115">
        <v>15554</v>
      </c>
      <c r="D102" s="116">
        <v>0.11378446115288221</v>
      </c>
      <c r="E102" s="115">
        <v>0</v>
      </c>
      <c r="F102" s="116">
        <f t="shared" si="16"/>
        <v>-1</v>
      </c>
      <c r="G102" s="115">
        <v>3769</v>
      </c>
      <c r="H102" s="116" t="str">
        <f t="shared" si="17"/>
        <v>-</v>
      </c>
      <c r="I102" s="115">
        <v>10445</v>
      </c>
      <c r="J102" s="116">
        <f t="shared" si="18"/>
        <v>1.7712921199257097</v>
      </c>
      <c r="K102" s="115">
        <v>8496</v>
      </c>
      <c r="L102" s="116">
        <f t="shared" si="19"/>
        <v>-0.18659645763523214</v>
      </c>
      <c r="M102" s="115">
        <v>10392</v>
      </c>
      <c r="N102" s="116">
        <v>0.2231638418079096</v>
      </c>
      <c r="O102" s="116">
        <v>-0.3318760447473319</v>
      </c>
    </row>
    <row r="103" spans="2:15" x14ac:dyDescent="0.25">
      <c r="B103" s="114" t="s">
        <v>83</v>
      </c>
      <c r="C103" s="115">
        <v>14234</v>
      </c>
      <c r="D103" s="116">
        <v>1.635130310603361E-2</v>
      </c>
      <c r="E103" s="115">
        <v>0</v>
      </c>
      <c r="F103" s="116">
        <f t="shared" si="16"/>
        <v>-1</v>
      </c>
      <c r="G103" s="115">
        <v>6074</v>
      </c>
      <c r="H103" s="116" t="str">
        <f t="shared" si="17"/>
        <v>-</v>
      </c>
      <c r="I103" s="115">
        <v>10268</v>
      </c>
      <c r="J103" s="116">
        <f t="shared" si="18"/>
        <v>0.69048403029305239</v>
      </c>
      <c r="K103" s="115">
        <v>7870</v>
      </c>
      <c r="L103" s="116">
        <f t="shared" si="19"/>
        <v>-0.2335410985586287</v>
      </c>
      <c r="M103" s="115">
        <v>10403</v>
      </c>
      <c r="N103" s="116">
        <v>0.32185514612452359</v>
      </c>
      <c r="O103" s="116">
        <v>-0.26914430237459608</v>
      </c>
    </row>
    <row r="104" spans="2:15" x14ac:dyDescent="0.25">
      <c r="B104" s="114" t="s">
        <v>85</v>
      </c>
      <c r="C104" s="115">
        <v>13062</v>
      </c>
      <c r="D104" s="116">
        <v>-0.23196330922561303</v>
      </c>
      <c r="E104" s="115">
        <v>1140</v>
      </c>
      <c r="F104" s="116">
        <f t="shared" si="16"/>
        <v>-0.91272393201653657</v>
      </c>
      <c r="G104" s="115">
        <v>7232</v>
      </c>
      <c r="H104" s="116">
        <f t="shared" si="17"/>
        <v>5.3438596491228072</v>
      </c>
      <c r="I104" s="115">
        <v>11661</v>
      </c>
      <c r="J104" s="116">
        <f t="shared" si="18"/>
        <v>0.61241703539823011</v>
      </c>
      <c r="K104" s="115">
        <v>9642</v>
      </c>
      <c r="L104" s="116">
        <f t="shared" si="19"/>
        <v>-0.17314124003087217</v>
      </c>
      <c r="M104" s="115">
        <v>14537</v>
      </c>
      <c r="N104" s="116">
        <v>0.50767475627463177</v>
      </c>
      <c r="O104" s="116">
        <v>0.11292298269790235</v>
      </c>
    </row>
    <row r="105" spans="2:15" x14ac:dyDescent="0.25">
      <c r="B105" s="114" t="s">
        <v>87</v>
      </c>
      <c r="C105" s="115">
        <v>16241</v>
      </c>
      <c r="D105" s="116">
        <v>-2.7659701849967022E-2</v>
      </c>
      <c r="E105" s="115">
        <v>544</v>
      </c>
      <c r="F105" s="116">
        <f t="shared" si="16"/>
        <v>-0.96650452558340005</v>
      </c>
      <c r="G105" s="115">
        <v>10006</v>
      </c>
      <c r="H105" s="116">
        <f t="shared" si="17"/>
        <v>17.393382352941178</v>
      </c>
      <c r="I105" s="115">
        <v>11793</v>
      </c>
      <c r="J105" s="116">
        <f t="shared" si="18"/>
        <v>0.17859284429342392</v>
      </c>
      <c r="K105" s="115">
        <v>10546</v>
      </c>
      <c r="L105" s="116">
        <f t="shared" si="19"/>
        <v>-0.10574069363181549</v>
      </c>
      <c r="M105" s="115">
        <v>14922</v>
      </c>
      <c r="N105" s="116">
        <v>0.41494405461786465</v>
      </c>
      <c r="O105" s="116">
        <v>-8.1214210947601728E-2</v>
      </c>
    </row>
    <row r="106" spans="2:15" x14ac:dyDescent="0.25">
      <c r="B106" s="114" t="s">
        <v>89</v>
      </c>
      <c r="C106" s="115">
        <v>14958</v>
      </c>
      <c r="D106" s="116">
        <v>-0.10457946722538158</v>
      </c>
      <c r="E106" s="115">
        <v>579</v>
      </c>
      <c r="F106" s="116">
        <f t="shared" si="16"/>
        <v>-0.9612916165262736</v>
      </c>
      <c r="G106" s="115">
        <v>12470</v>
      </c>
      <c r="H106" s="116">
        <f t="shared" si="17"/>
        <v>20.537132987910191</v>
      </c>
      <c r="I106" s="115">
        <v>12523</v>
      </c>
      <c r="J106" s="116">
        <f t="shared" si="18"/>
        <v>4.2502004811548755E-3</v>
      </c>
      <c r="K106" s="115">
        <v>15246</v>
      </c>
      <c r="L106" s="116">
        <f t="shared" si="19"/>
        <v>0.21743991056456125</v>
      </c>
      <c r="M106" s="115"/>
      <c r="N106" s="116" t="s">
        <v>234</v>
      </c>
      <c r="O106" s="116" t="s">
        <v>234</v>
      </c>
    </row>
    <row r="107" spans="2:15" x14ac:dyDescent="0.25">
      <c r="B107" s="114" t="s">
        <v>91</v>
      </c>
      <c r="C107" s="115">
        <v>21017</v>
      </c>
      <c r="D107" s="116">
        <v>-1.1615876598946584E-2</v>
      </c>
      <c r="E107" s="115">
        <v>1877</v>
      </c>
      <c r="F107" s="116">
        <f t="shared" si="16"/>
        <v>-0.91069134510158445</v>
      </c>
      <c r="G107" s="115">
        <v>15652</v>
      </c>
      <c r="H107" s="116">
        <f t="shared" si="17"/>
        <v>7.3388385721896636</v>
      </c>
      <c r="I107" s="115">
        <v>13556</v>
      </c>
      <c r="J107" s="116">
        <f t="shared" si="18"/>
        <v>-0.13391259902887809</v>
      </c>
      <c r="K107" s="115">
        <v>17924</v>
      </c>
      <c r="L107" s="116">
        <f t="shared" si="19"/>
        <v>0.32221894364119219</v>
      </c>
      <c r="M107" s="115"/>
      <c r="N107" s="116" t="s">
        <v>234</v>
      </c>
      <c r="O107" s="116" t="s">
        <v>234</v>
      </c>
    </row>
    <row r="108" spans="2:15" x14ac:dyDescent="0.25">
      <c r="B108" s="114" t="s">
        <v>93</v>
      </c>
      <c r="C108" s="115">
        <v>20812</v>
      </c>
      <c r="D108" s="116">
        <v>2.3104906105594347E-2</v>
      </c>
      <c r="E108" s="115">
        <v>2995</v>
      </c>
      <c r="F108" s="116">
        <f t="shared" si="16"/>
        <v>-0.85609263886219489</v>
      </c>
      <c r="G108" s="115">
        <v>13771</v>
      </c>
      <c r="H108" s="116">
        <f t="shared" si="17"/>
        <v>3.5979966611018366</v>
      </c>
      <c r="I108" s="115">
        <v>15151</v>
      </c>
      <c r="J108" s="116">
        <f t="shared" si="18"/>
        <v>0.10021058746641498</v>
      </c>
      <c r="K108" s="115">
        <v>15898</v>
      </c>
      <c r="L108" s="116">
        <f t="shared" si="19"/>
        <v>4.9303676324994994E-2</v>
      </c>
      <c r="M108" s="115"/>
      <c r="N108" s="116" t="s">
        <v>234</v>
      </c>
      <c r="O108" s="116" t="s">
        <v>234</v>
      </c>
    </row>
    <row r="109" spans="2:15" ht="15.75" x14ac:dyDescent="0.25">
      <c r="B109" s="117" t="s">
        <v>30</v>
      </c>
      <c r="C109" s="118">
        <v>203818</v>
      </c>
      <c r="D109" s="119">
        <v>-2.0430722500708876E-2</v>
      </c>
      <c r="E109" s="118">
        <v>58325</v>
      </c>
      <c r="F109" s="119">
        <f t="shared" si="16"/>
        <v>-0.71383783571617809</v>
      </c>
      <c r="G109" s="118">
        <v>81476</v>
      </c>
      <c r="H109" s="119">
        <f t="shared" si="17"/>
        <v>0.39693099014144884</v>
      </c>
      <c r="I109" s="118">
        <v>147121</v>
      </c>
      <c r="J109" s="119">
        <f t="shared" si="18"/>
        <v>0.80569738327851148</v>
      </c>
      <c r="K109" s="118">
        <v>141800</v>
      </c>
      <c r="L109" s="119">
        <f t="shared" si="19"/>
        <v>-3.6167508377457969E-2</v>
      </c>
      <c r="M109" s="118">
        <v>121410</v>
      </c>
      <c r="N109" s="119">
        <v>0.3092567829875339</v>
      </c>
      <c r="O109" s="119">
        <v>-0.17425576919153107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276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271</v>
      </c>
      <c r="O118" s="112" t="s">
        <v>272</v>
      </c>
    </row>
    <row r="119" spans="1:16" x14ac:dyDescent="0.25">
      <c r="B119" s="114" t="s">
        <v>71</v>
      </c>
      <c r="C119" s="115">
        <v>5883</v>
      </c>
      <c r="D119" s="116">
        <v>1.6237692174814411E-2</v>
      </c>
      <c r="E119" s="115">
        <v>5266</v>
      </c>
      <c r="F119" s="116">
        <f t="shared" ref="F119:F131" si="20">IFERROR(E119/C119-1,"-")</f>
        <v>-0.1048784633690294</v>
      </c>
      <c r="G119" s="115">
        <v>108</v>
      </c>
      <c r="H119" s="116">
        <f t="shared" ref="H119:H131" si="21">IFERROR(G119/E119-1,"-")</f>
        <v>-0.97949107481959741</v>
      </c>
      <c r="I119" s="115">
        <v>4195</v>
      </c>
      <c r="J119" s="116">
        <f t="shared" ref="J119:J131" si="22">IFERROR(I119/G119-1,"-")</f>
        <v>37.842592592592595</v>
      </c>
      <c r="K119" s="115">
        <v>4671</v>
      </c>
      <c r="L119" s="116">
        <f t="shared" ref="L119:L131" si="23">IFERROR(K119/I119-1,"-")</f>
        <v>0.11346841477949932</v>
      </c>
      <c r="M119" s="115">
        <v>5648</v>
      </c>
      <c r="N119" s="116">
        <v>0.20916292014557913</v>
      </c>
      <c r="O119" s="116">
        <v>-3.9945605983341848E-2</v>
      </c>
    </row>
    <row r="120" spans="1:16" x14ac:dyDescent="0.25">
      <c r="B120" s="114" t="s">
        <v>73</v>
      </c>
      <c r="C120" s="115">
        <v>5605</v>
      </c>
      <c r="D120" s="116">
        <v>1.6082916368835853E-3</v>
      </c>
      <c r="E120" s="115">
        <v>6304</v>
      </c>
      <c r="F120" s="116">
        <f t="shared" si="20"/>
        <v>0.12471008028545949</v>
      </c>
      <c r="G120" s="115">
        <v>93</v>
      </c>
      <c r="H120" s="116">
        <f t="shared" si="21"/>
        <v>-0.98524746192893398</v>
      </c>
      <c r="I120" s="115">
        <v>5743</v>
      </c>
      <c r="J120" s="116">
        <f t="shared" si="22"/>
        <v>60.752688172043008</v>
      </c>
      <c r="K120" s="115">
        <v>5059</v>
      </c>
      <c r="L120" s="116">
        <f t="shared" si="23"/>
        <v>-0.11910151488768939</v>
      </c>
      <c r="M120" s="115">
        <v>5918</v>
      </c>
      <c r="N120" s="116">
        <v>0.16979640245107719</v>
      </c>
      <c r="O120" s="116">
        <v>5.5842997323817922E-2</v>
      </c>
    </row>
    <row r="121" spans="1:16" x14ac:dyDescent="0.25">
      <c r="B121" s="114" t="s">
        <v>75</v>
      </c>
      <c r="C121" s="115">
        <v>6697</v>
      </c>
      <c r="D121" s="116">
        <v>6.7421102964615898E-2</v>
      </c>
      <c r="E121" s="115">
        <v>7338</v>
      </c>
      <c r="F121" s="116">
        <f t="shared" si="20"/>
        <v>9.5714499029416089E-2</v>
      </c>
      <c r="G121" s="115">
        <v>88</v>
      </c>
      <c r="H121" s="116">
        <f t="shared" si="21"/>
        <v>-0.98800763150722271</v>
      </c>
      <c r="I121" s="115">
        <v>6750</v>
      </c>
      <c r="J121" s="116">
        <f t="shared" si="22"/>
        <v>75.704545454545453</v>
      </c>
      <c r="K121" s="115">
        <v>5407</v>
      </c>
      <c r="L121" s="116">
        <f t="shared" si="23"/>
        <v>-0.19896296296296301</v>
      </c>
      <c r="M121" s="115">
        <v>5789</v>
      </c>
      <c r="N121" s="116">
        <v>7.0649158498242937E-2</v>
      </c>
      <c r="O121" s="116">
        <v>-0.13558309690906378</v>
      </c>
    </row>
    <row r="122" spans="1:16" x14ac:dyDescent="0.25">
      <c r="B122" s="114" t="s">
        <v>77</v>
      </c>
      <c r="C122" s="115">
        <v>4032</v>
      </c>
      <c r="D122" s="116">
        <v>-0.14048177360903857</v>
      </c>
      <c r="E122" s="115">
        <v>0</v>
      </c>
      <c r="F122" s="116">
        <f t="shared" si="20"/>
        <v>-1</v>
      </c>
      <c r="G122" s="115">
        <v>101</v>
      </c>
      <c r="H122" s="116" t="str">
        <f t="shared" si="21"/>
        <v>-</v>
      </c>
      <c r="I122" s="115">
        <v>5198</v>
      </c>
      <c r="J122" s="116">
        <f t="shared" si="22"/>
        <v>50.465346534653463</v>
      </c>
      <c r="K122" s="115">
        <v>3130</v>
      </c>
      <c r="L122" s="116">
        <f t="shared" si="23"/>
        <v>-0.39784532512504811</v>
      </c>
      <c r="M122" s="115">
        <v>4286</v>
      </c>
      <c r="N122" s="116">
        <v>0.36932907348242816</v>
      </c>
      <c r="O122" s="116">
        <v>6.2996031746031855E-2</v>
      </c>
    </row>
    <row r="123" spans="1:16" x14ac:dyDescent="0.25">
      <c r="B123" s="114" t="s">
        <v>79</v>
      </c>
      <c r="C123" s="115">
        <v>5593</v>
      </c>
      <c r="D123" s="116">
        <v>0.19918524871355059</v>
      </c>
      <c r="E123" s="115">
        <v>0</v>
      </c>
      <c r="F123" s="116">
        <f t="shared" si="20"/>
        <v>-1</v>
      </c>
      <c r="G123" s="115">
        <v>103</v>
      </c>
      <c r="H123" s="116" t="str">
        <f t="shared" si="21"/>
        <v>-</v>
      </c>
      <c r="I123" s="115">
        <v>5387</v>
      </c>
      <c r="J123" s="116">
        <f t="shared" si="22"/>
        <v>51.300970873786405</v>
      </c>
      <c r="K123" s="115">
        <v>4056</v>
      </c>
      <c r="L123" s="116">
        <f t="shared" si="23"/>
        <v>-0.2470762947837386</v>
      </c>
      <c r="M123" s="115">
        <v>4481</v>
      </c>
      <c r="N123" s="116">
        <v>0.10478303747534512</v>
      </c>
      <c r="O123" s="116">
        <v>-0.19881995351332027</v>
      </c>
    </row>
    <row r="124" spans="1:16" x14ac:dyDescent="0.25">
      <c r="B124" s="114" t="s">
        <v>81</v>
      </c>
      <c r="C124" s="115">
        <v>5588</v>
      </c>
      <c r="D124" s="116">
        <v>6.0542797494780753E-2</v>
      </c>
      <c r="E124" s="115">
        <v>0</v>
      </c>
      <c r="F124" s="116">
        <f t="shared" si="20"/>
        <v>-1</v>
      </c>
      <c r="G124" s="115">
        <v>173</v>
      </c>
      <c r="H124" s="116" t="str">
        <f t="shared" si="21"/>
        <v>-</v>
      </c>
      <c r="I124" s="115">
        <v>5659</v>
      </c>
      <c r="J124" s="116">
        <f t="shared" si="22"/>
        <v>31.710982658959537</v>
      </c>
      <c r="K124" s="115">
        <v>4750</v>
      </c>
      <c r="L124" s="116">
        <f t="shared" si="23"/>
        <v>-0.16062908641102669</v>
      </c>
      <c r="M124" s="115">
        <v>8026</v>
      </c>
      <c r="N124" s="116">
        <v>0.6896842105263159</v>
      </c>
      <c r="O124" s="116">
        <v>0.43629205440229057</v>
      </c>
    </row>
    <row r="125" spans="1:16" x14ac:dyDescent="0.25">
      <c r="B125" s="114" t="s">
        <v>83</v>
      </c>
      <c r="C125" s="115">
        <v>5743</v>
      </c>
      <c r="D125" s="116">
        <v>0.18951946975973488</v>
      </c>
      <c r="E125" s="115">
        <v>0</v>
      </c>
      <c r="F125" s="116">
        <f t="shared" si="20"/>
        <v>-1</v>
      </c>
      <c r="G125" s="115">
        <v>304</v>
      </c>
      <c r="H125" s="116" t="str">
        <f t="shared" si="21"/>
        <v>-</v>
      </c>
      <c r="I125" s="115">
        <v>5584</v>
      </c>
      <c r="J125" s="116">
        <f t="shared" si="22"/>
        <v>17.368421052631579</v>
      </c>
      <c r="K125" s="115">
        <v>3580</v>
      </c>
      <c r="L125" s="116">
        <f t="shared" si="23"/>
        <v>-0.35888252148997135</v>
      </c>
      <c r="M125" s="115">
        <v>4630</v>
      </c>
      <c r="N125" s="116">
        <v>0.2932960893854748</v>
      </c>
      <c r="O125" s="116">
        <v>-0.19380114922514369</v>
      </c>
    </row>
    <row r="126" spans="1:16" x14ac:dyDescent="0.25">
      <c r="B126" s="114" t="s">
        <v>85</v>
      </c>
      <c r="C126" s="115">
        <v>4944</v>
      </c>
      <c r="D126" s="116">
        <v>-9.3176815847395456E-2</v>
      </c>
      <c r="E126" s="115">
        <v>81</v>
      </c>
      <c r="F126" s="116">
        <f t="shared" si="20"/>
        <v>-0.98361650485436891</v>
      </c>
      <c r="G126" s="115">
        <v>1468</v>
      </c>
      <c r="H126" s="116">
        <f t="shared" si="21"/>
        <v>17.123456790123456</v>
      </c>
      <c r="I126" s="115">
        <v>5102</v>
      </c>
      <c r="J126" s="116">
        <f t="shared" si="22"/>
        <v>2.4754768392370572</v>
      </c>
      <c r="K126" s="115">
        <v>3569</v>
      </c>
      <c r="L126" s="116">
        <f t="shared" si="23"/>
        <v>-0.30047040376323009</v>
      </c>
      <c r="M126" s="115">
        <v>6181</v>
      </c>
      <c r="N126" s="116">
        <v>0.73185766321098344</v>
      </c>
      <c r="O126" s="116">
        <v>0.25020226537216828</v>
      </c>
    </row>
    <row r="127" spans="1:16" x14ac:dyDescent="0.25">
      <c r="B127" s="114" t="s">
        <v>87</v>
      </c>
      <c r="C127" s="115">
        <v>7130</v>
      </c>
      <c r="D127" s="116">
        <v>6.7525078604581568E-2</v>
      </c>
      <c r="E127" s="115">
        <v>119</v>
      </c>
      <c r="F127" s="116">
        <f t="shared" si="20"/>
        <v>-0.98330995792426368</v>
      </c>
      <c r="G127" s="115">
        <v>4607</v>
      </c>
      <c r="H127" s="116">
        <f t="shared" si="21"/>
        <v>37.714285714285715</v>
      </c>
      <c r="I127" s="115">
        <v>5315</v>
      </c>
      <c r="J127" s="116">
        <f t="shared" si="22"/>
        <v>0.15367918385066193</v>
      </c>
      <c r="K127" s="115">
        <v>5343</v>
      </c>
      <c r="L127" s="116">
        <f t="shared" si="23"/>
        <v>5.2681091251176593E-3</v>
      </c>
      <c r="M127" s="115">
        <v>6777</v>
      </c>
      <c r="N127" s="116">
        <v>0.26838854576080862</v>
      </c>
      <c r="O127" s="116">
        <v>-4.9509116409537146E-2</v>
      </c>
    </row>
    <row r="128" spans="1:16" x14ac:dyDescent="0.25">
      <c r="A128" s="120"/>
      <c r="B128" s="114" t="s">
        <v>89</v>
      </c>
      <c r="C128" s="115">
        <v>5839</v>
      </c>
      <c r="D128" s="116">
        <v>1.7956764295676386E-2</v>
      </c>
      <c r="E128" s="115">
        <v>110</v>
      </c>
      <c r="F128" s="116">
        <f t="shared" si="20"/>
        <v>-0.98116115773248846</v>
      </c>
      <c r="G128" s="115">
        <v>4920</v>
      </c>
      <c r="H128" s="116">
        <f t="shared" si="21"/>
        <v>43.727272727272727</v>
      </c>
      <c r="I128" s="115">
        <v>5929</v>
      </c>
      <c r="J128" s="116">
        <f t="shared" si="22"/>
        <v>0.20508130081300813</v>
      </c>
      <c r="K128" s="115">
        <v>5420</v>
      </c>
      <c r="L128" s="116">
        <f t="shared" si="23"/>
        <v>-8.5849215719345562E-2</v>
      </c>
      <c r="M128" s="115"/>
      <c r="N128" s="116" t="s">
        <v>234</v>
      </c>
      <c r="O128" s="116" t="s">
        <v>234</v>
      </c>
    </row>
    <row r="129" spans="2:16" x14ac:dyDescent="0.25">
      <c r="B129" s="114" t="s">
        <v>91</v>
      </c>
      <c r="C129" s="115">
        <v>5165</v>
      </c>
      <c r="D129" s="116">
        <v>-0.20794356693758631</v>
      </c>
      <c r="E129" s="115">
        <v>164</v>
      </c>
      <c r="F129" s="116">
        <f t="shared" si="20"/>
        <v>-0.96824782187802516</v>
      </c>
      <c r="G129" s="115">
        <v>5007</v>
      </c>
      <c r="H129" s="116">
        <f t="shared" si="21"/>
        <v>29.530487804878049</v>
      </c>
      <c r="I129" s="115">
        <v>5060</v>
      </c>
      <c r="J129" s="116">
        <f t="shared" si="22"/>
        <v>1.0585180746954359E-2</v>
      </c>
      <c r="K129" s="115">
        <v>5036</v>
      </c>
      <c r="L129" s="116">
        <f t="shared" si="23"/>
        <v>-4.7430830039525418E-3</v>
      </c>
      <c r="M129" s="115"/>
      <c r="N129" s="116" t="s">
        <v>234</v>
      </c>
      <c r="O129" s="116" t="s">
        <v>234</v>
      </c>
    </row>
    <row r="130" spans="2:16" x14ac:dyDescent="0.25">
      <c r="B130" s="114" t="s">
        <v>93</v>
      </c>
      <c r="C130" s="115">
        <v>5514</v>
      </c>
      <c r="D130" s="116">
        <v>-0.15338553661906951</v>
      </c>
      <c r="E130" s="115">
        <v>350</v>
      </c>
      <c r="F130" s="116">
        <f t="shared" si="20"/>
        <v>-0.93652520856002908</v>
      </c>
      <c r="G130" s="115">
        <v>3721</v>
      </c>
      <c r="H130" s="116">
        <f t="shared" si="21"/>
        <v>9.6314285714285717</v>
      </c>
      <c r="I130" s="115">
        <v>5200</v>
      </c>
      <c r="J130" s="116">
        <f t="shared" si="22"/>
        <v>0.3974737973662994</v>
      </c>
      <c r="K130" s="115">
        <v>5463</v>
      </c>
      <c r="L130" s="116">
        <f t="shared" si="23"/>
        <v>5.0576923076923075E-2</v>
      </c>
      <c r="M130" s="115"/>
      <c r="N130" s="116" t="s">
        <v>234</v>
      </c>
      <c r="O130" s="116" t="s">
        <v>234</v>
      </c>
    </row>
    <row r="131" spans="2:16" ht="15.75" x14ac:dyDescent="0.25">
      <c r="B131" s="117" t="s">
        <v>30</v>
      </c>
      <c r="C131" s="118">
        <v>67733</v>
      </c>
      <c r="D131" s="119">
        <v>-4.1022172557784176E-3</v>
      </c>
      <c r="E131" s="118">
        <v>19771</v>
      </c>
      <c r="F131" s="119">
        <f t="shared" si="20"/>
        <v>-0.70810387846396883</v>
      </c>
      <c r="G131" s="118">
        <v>20693</v>
      </c>
      <c r="H131" s="119">
        <f t="shared" si="21"/>
        <v>4.6633958828587341E-2</v>
      </c>
      <c r="I131" s="118">
        <v>65122</v>
      </c>
      <c r="J131" s="119">
        <f t="shared" si="22"/>
        <v>2.1470545595128789</v>
      </c>
      <c r="K131" s="118">
        <v>55484</v>
      </c>
      <c r="L131" s="119">
        <f t="shared" si="23"/>
        <v>-0.14799914007555048</v>
      </c>
      <c r="M131" s="118">
        <v>51736</v>
      </c>
      <c r="N131" s="119">
        <v>0.30762037154050303</v>
      </c>
      <c r="O131" s="119">
        <v>1.0172800937225501E-2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277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271</v>
      </c>
      <c r="O140" s="112" t="s">
        <v>272</v>
      </c>
    </row>
    <row r="141" spans="2:16" x14ac:dyDescent="0.25">
      <c r="B141" s="114" t="s">
        <v>71</v>
      </c>
      <c r="C141" s="115">
        <v>6844</v>
      </c>
      <c r="D141" s="116">
        <v>-9.3629982783737242E-2</v>
      </c>
      <c r="E141" s="115">
        <v>6545</v>
      </c>
      <c r="F141" s="116">
        <f t="shared" ref="F141:F153" si="24">IFERROR(E141/C141-1,"-")</f>
        <v>-4.3687901811805929E-2</v>
      </c>
      <c r="G141" s="115">
        <v>999</v>
      </c>
      <c r="H141" s="116">
        <f t="shared" ref="H141:H153" si="25">IFERROR(G141/E141-1,"-")</f>
        <v>-0.8473644003055768</v>
      </c>
      <c r="I141" s="115">
        <v>4563</v>
      </c>
      <c r="J141" s="116">
        <f t="shared" ref="J141:J153" si="26">IFERROR(I141/G141-1,"-")</f>
        <v>3.5675675675675675</v>
      </c>
      <c r="K141" s="115">
        <v>1909</v>
      </c>
      <c r="L141" s="116">
        <f t="shared" ref="L141:L153" si="27">IFERROR(K141/I141-1,"-")</f>
        <v>-0.58163488932719698</v>
      </c>
      <c r="M141" s="115">
        <v>6720</v>
      </c>
      <c r="N141" s="116">
        <v>2.5201676270298585</v>
      </c>
      <c r="O141" s="116">
        <v>-1.8118059614260718E-2</v>
      </c>
    </row>
    <row r="142" spans="2:16" x14ac:dyDescent="0.25">
      <c r="B142" s="114" t="s">
        <v>73</v>
      </c>
      <c r="C142" s="115">
        <v>6979</v>
      </c>
      <c r="D142" s="116">
        <v>-0.19882906669727929</v>
      </c>
      <c r="E142" s="115">
        <v>6280</v>
      </c>
      <c r="F142" s="116">
        <f t="shared" si="24"/>
        <v>-0.10015761570425563</v>
      </c>
      <c r="G142" s="115">
        <v>977</v>
      </c>
      <c r="H142" s="116">
        <f t="shared" si="25"/>
        <v>-0.84442675159235669</v>
      </c>
      <c r="I142" s="115">
        <v>2880</v>
      </c>
      <c r="J142" s="116">
        <f t="shared" si="26"/>
        <v>1.9477993858751281</v>
      </c>
      <c r="K142" s="115">
        <v>3000</v>
      </c>
      <c r="L142" s="116">
        <f t="shared" si="27"/>
        <v>4.1666666666666741E-2</v>
      </c>
      <c r="M142" s="115">
        <v>4191</v>
      </c>
      <c r="N142" s="116">
        <v>0.39700000000000002</v>
      </c>
      <c r="O142" s="116">
        <v>-0.39948416678607246</v>
      </c>
    </row>
    <row r="143" spans="2:16" x14ac:dyDescent="0.25">
      <c r="B143" s="114" t="s">
        <v>75</v>
      </c>
      <c r="C143" s="115">
        <v>9072</v>
      </c>
      <c r="D143" s="116">
        <v>9.5704429111951317E-3</v>
      </c>
      <c r="E143" s="115">
        <v>1807</v>
      </c>
      <c r="F143" s="116">
        <f t="shared" si="24"/>
        <v>-0.80081569664902996</v>
      </c>
      <c r="G143" s="115">
        <v>1444</v>
      </c>
      <c r="H143" s="116">
        <f t="shared" si="25"/>
        <v>-0.20088544548976206</v>
      </c>
      <c r="I143" s="115">
        <v>4119</v>
      </c>
      <c r="J143" s="116">
        <f t="shared" si="26"/>
        <v>1.8524930747922439</v>
      </c>
      <c r="K143" s="115">
        <v>4413</v>
      </c>
      <c r="L143" s="116">
        <f t="shared" si="27"/>
        <v>7.1376547705753746E-2</v>
      </c>
      <c r="M143" s="115">
        <v>4701</v>
      </c>
      <c r="N143" s="116">
        <v>6.5261726716519419E-2</v>
      </c>
      <c r="O143" s="116">
        <v>-0.4818121693121693</v>
      </c>
    </row>
    <row r="144" spans="2:16" x14ac:dyDescent="0.25">
      <c r="B144" s="114" t="s">
        <v>77</v>
      </c>
      <c r="C144" s="115">
        <v>3673</v>
      </c>
      <c r="D144" s="116">
        <v>-0.42555520800750701</v>
      </c>
      <c r="E144" s="115">
        <v>0</v>
      </c>
      <c r="F144" s="116">
        <f t="shared" si="24"/>
        <v>-1</v>
      </c>
      <c r="G144" s="115">
        <v>1194</v>
      </c>
      <c r="H144" s="116" t="str">
        <f t="shared" si="25"/>
        <v>-</v>
      </c>
      <c r="I144" s="115">
        <v>2495</v>
      </c>
      <c r="J144" s="116">
        <f t="shared" si="26"/>
        <v>1.0896147403685092</v>
      </c>
      <c r="K144" s="115">
        <v>2417</v>
      </c>
      <c r="L144" s="116">
        <f t="shared" si="27"/>
        <v>-3.1262525050100187E-2</v>
      </c>
      <c r="M144" s="115">
        <v>3247</v>
      </c>
      <c r="N144" s="116">
        <v>0.3434009102192801</v>
      </c>
      <c r="O144" s="116">
        <v>-0.115981486523278</v>
      </c>
    </row>
    <row r="145" spans="1:16" x14ac:dyDescent="0.25">
      <c r="B145" s="114" t="s">
        <v>79</v>
      </c>
      <c r="C145" s="115">
        <v>3598</v>
      </c>
      <c r="D145" s="116">
        <v>-0.27033056175218007</v>
      </c>
      <c r="E145" s="115">
        <v>0</v>
      </c>
      <c r="F145" s="116">
        <f t="shared" si="24"/>
        <v>-1</v>
      </c>
      <c r="G145" s="115">
        <v>782</v>
      </c>
      <c r="H145" s="116" t="str">
        <f t="shared" si="25"/>
        <v>-</v>
      </c>
      <c r="I145" s="115">
        <v>1509</v>
      </c>
      <c r="J145" s="116">
        <f t="shared" si="26"/>
        <v>0.92966751918158574</v>
      </c>
      <c r="K145" s="115">
        <v>635</v>
      </c>
      <c r="L145" s="116">
        <f t="shared" si="27"/>
        <v>-0.57919151756129894</v>
      </c>
      <c r="M145" s="115">
        <v>365</v>
      </c>
      <c r="N145" s="116">
        <v>-0.42519685039370081</v>
      </c>
      <c r="O145" s="116">
        <v>-0.89855475264035578</v>
      </c>
    </row>
    <row r="146" spans="1:16" x14ac:dyDescent="0.25">
      <c r="B146" s="114" t="s">
        <v>81</v>
      </c>
      <c r="C146" s="115">
        <v>4992</v>
      </c>
      <c r="D146" s="116">
        <v>1.9607843137254832E-2</v>
      </c>
      <c r="E146" s="115">
        <v>0</v>
      </c>
      <c r="F146" s="116">
        <f t="shared" si="24"/>
        <v>-1</v>
      </c>
      <c r="G146" s="115">
        <v>1480</v>
      </c>
      <c r="H146" s="116" t="str">
        <f t="shared" si="25"/>
        <v>-</v>
      </c>
      <c r="I146" s="115">
        <v>2083</v>
      </c>
      <c r="J146" s="116">
        <f t="shared" si="26"/>
        <v>0.40743243243243232</v>
      </c>
      <c r="K146" s="115">
        <v>1387</v>
      </c>
      <c r="L146" s="116">
        <f t="shared" si="27"/>
        <v>-0.33413346135381661</v>
      </c>
      <c r="M146" s="115">
        <v>767</v>
      </c>
      <c r="N146" s="116">
        <v>-0.44700793078586876</v>
      </c>
      <c r="O146" s="116">
        <v>-0.84635416666666663</v>
      </c>
    </row>
    <row r="147" spans="1:16" x14ac:dyDescent="0.25">
      <c r="B147" s="114" t="s">
        <v>83</v>
      </c>
      <c r="C147" s="115">
        <v>3591</v>
      </c>
      <c r="D147" s="116">
        <v>-0.26489252814738995</v>
      </c>
      <c r="E147" s="115">
        <v>0</v>
      </c>
      <c r="F147" s="116">
        <f t="shared" si="24"/>
        <v>-1</v>
      </c>
      <c r="G147" s="115">
        <v>2519</v>
      </c>
      <c r="H147" s="116" t="str">
        <f t="shared" si="25"/>
        <v>-</v>
      </c>
      <c r="I147" s="115">
        <v>1894</v>
      </c>
      <c r="J147" s="116">
        <f t="shared" si="26"/>
        <v>-0.24811433108376335</v>
      </c>
      <c r="K147" s="115">
        <v>1550</v>
      </c>
      <c r="L147" s="116">
        <f t="shared" si="27"/>
        <v>-0.18162618796198526</v>
      </c>
      <c r="M147" s="115">
        <v>2203</v>
      </c>
      <c r="N147" s="116">
        <v>0.42129032258064525</v>
      </c>
      <c r="O147" s="116">
        <v>-0.38652186020607071</v>
      </c>
    </row>
    <row r="148" spans="1:16" x14ac:dyDescent="0.25">
      <c r="B148" s="114" t="s">
        <v>85</v>
      </c>
      <c r="C148" s="115">
        <v>3114</v>
      </c>
      <c r="D148" s="116">
        <v>-0.55457016163638961</v>
      </c>
      <c r="E148" s="115">
        <v>256</v>
      </c>
      <c r="F148" s="116">
        <f t="shared" si="24"/>
        <v>-0.91779062299293512</v>
      </c>
      <c r="G148" s="115">
        <v>2212</v>
      </c>
      <c r="H148" s="116">
        <f t="shared" si="25"/>
        <v>7.640625</v>
      </c>
      <c r="I148" s="115">
        <v>2314</v>
      </c>
      <c r="J148" s="116">
        <f t="shared" si="26"/>
        <v>4.6112115732368952E-2</v>
      </c>
      <c r="K148" s="115">
        <v>1791</v>
      </c>
      <c r="L148" s="116">
        <f t="shared" si="27"/>
        <v>-0.22601555747623159</v>
      </c>
      <c r="M148" s="115">
        <v>2519</v>
      </c>
      <c r="N148" s="116">
        <v>0.40647682858738143</v>
      </c>
      <c r="O148" s="116">
        <v>-0.19107257546563905</v>
      </c>
    </row>
    <row r="149" spans="1:16" x14ac:dyDescent="0.25">
      <c r="B149" s="114" t="s">
        <v>87</v>
      </c>
      <c r="C149" s="115">
        <v>5370</v>
      </c>
      <c r="D149" s="116">
        <v>-9.0755164239756159E-2</v>
      </c>
      <c r="E149" s="115">
        <v>221</v>
      </c>
      <c r="F149" s="116">
        <f t="shared" si="24"/>
        <v>-0.9588454376163873</v>
      </c>
      <c r="G149" s="115">
        <v>2697</v>
      </c>
      <c r="H149" s="116">
        <f t="shared" si="25"/>
        <v>11.203619909502262</v>
      </c>
      <c r="I149" s="115">
        <v>2011</v>
      </c>
      <c r="J149" s="116">
        <f t="shared" si="26"/>
        <v>-0.25435669262143124</v>
      </c>
      <c r="K149" s="115">
        <v>2284</v>
      </c>
      <c r="L149" s="116">
        <f t="shared" si="27"/>
        <v>0.1357533565390352</v>
      </c>
      <c r="M149" s="115">
        <v>2496</v>
      </c>
      <c r="N149" s="116">
        <v>9.2819614711033172E-2</v>
      </c>
      <c r="O149" s="116">
        <v>-0.53519553072625703</v>
      </c>
    </row>
    <row r="150" spans="1:16" x14ac:dyDescent="0.25">
      <c r="A150" s="120"/>
      <c r="B150" s="114" t="s">
        <v>89</v>
      </c>
      <c r="C150" s="115">
        <v>4551</v>
      </c>
      <c r="D150" s="116">
        <v>-0.32276785714285716</v>
      </c>
      <c r="E150" s="115">
        <v>210</v>
      </c>
      <c r="F150" s="116">
        <f t="shared" si="24"/>
        <v>-0.95385629531970995</v>
      </c>
      <c r="G150" s="115">
        <v>3806</v>
      </c>
      <c r="H150" s="116">
        <f t="shared" si="25"/>
        <v>17.123809523809523</v>
      </c>
      <c r="I150" s="115">
        <v>2086</v>
      </c>
      <c r="J150" s="116">
        <f t="shared" si="26"/>
        <v>-0.45191802417235938</v>
      </c>
      <c r="K150" s="115">
        <v>3442</v>
      </c>
      <c r="L150" s="116">
        <f t="shared" si="27"/>
        <v>0.65004793863854271</v>
      </c>
      <c r="M150" s="115"/>
      <c r="N150" s="116" t="s">
        <v>234</v>
      </c>
      <c r="O150" s="116" t="s">
        <v>234</v>
      </c>
    </row>
    <row r="151" spans="1:16" x14ac:dyDescent="0.25">
      <c r="B151" s="114" t="s">
        <v>91</v>
      </c>
      <c r="C151" s="115">
        <v>9109</v>
      </c>
      <c r="D151" s="116">
        <v>0.13507788161993761</v>
      </c>
      <c r="E151" s="115">
        <v>1354</v>
      </c>
      <c r="F151" s="116">
        <f t="shared" si="24"/>
        <v>-0.85135580195411131</v>
      </c>
      <c r="G151" s="115">
        <v>6820</v>
      </c>
      <c r="H151" s="116">
        <f t="shared" si="25"/>
        <v>4.0369276218611523</v>
      </c>
      <c r="I151" s="115">
        <v>3576</v>
      </c>
      <c r="J151" s="116">
        <f t="shared" si="26"/>
        <v>-0.47565982404692086</v>
      </c>
      <c r="K151" s="115">
        <v>6832</v>
      </c>
      <c r="L151" s="116">
        <f t="shared" si="27"/>
        <v>0.91051454138702459</v>
      </c>
      <c r="M151" s="115"/>
      <c r="N151" s="116" t="s">
        <v>234</v>
      </c>
      <c r="O151" s="116" t="s">
        <v>234</v>
      </c>
    </row>
    <row r="152" spans="1:16" x14ac:dyDescent="0.25">
      <c r="B152" s="114" t="s">
        <v>93</v>
      </c>
      <c r="C152" s="115">
        <v>9047</v>
      </c>
      <c r="D152" s="116">
        <v>0.38608855523211272</v>
      </c>
      <c r="E152" s="115">
        <v>1915</v>
      </c>
      <c r="F152" s="116">
        <f t="shared" si="24"/>
        <v>-0.78832762241627052</v>
      </c>
      <c r="G152" s="115">
        <v>6300</v>
      </c>
      <c r="H152" s="116">
        <f t="shared" si="25"/>
        <v>2.2898172323759791</v>
      </c>
      <c r="I152" s="115">
        <v>4554</v>
      </c>
      <c r="J152" s="116">
        <f t="shared" si="26"/>
        <v>-0.27714285714285714</v>
      </c>
      <c r="K152" s="115">
        <v>4805</v>
      </c>
      <c r="L152" s="116">
        <f t="shared" si="27"/>
        <v>5.5116381203337728E-2</v>
      </c>
      <c r="M152" s="115"/>
      <c r="N152" s="116" t="s">
        <v>234</v>
      </c>
      <c r="O152" s="116" t="s">
        <v>234</v>
      </c>
    </row>
    <row r="153" spans="1:16" ht="15.75" x14ac:dyDescent="0.25">
      <c r="B153" s="117" t="s">
        <v>30</v>
      </c>
      <c r="C153" s="118">
        <v>69940</v>
      </c>
      <c r="D153" s="119">
        <v>-0.13142828757001102</v>
      </c>
      <c r="E153" s="118">
        <v>18669</v>
      </c>
      <c r="F153" s="119">
        <f t="shared" si="24"/>
        <v>-0.73307120388904767</v>
      </c>
      <c r="G153" s="118">
        <v>31230</v>
      </c>
      <c r="H153" s="119">
        <f t="shared" si="25"/>
        <v>0.67282661095934437</v>
      </c>
      <c r="I153" s="118">
        <v>34084</v>
      </c>
      <c r="J153" s="119">
        <f t="shared" si="26"/>
        <v>9.1386487351905243E-2</v>
      </c>
      <c r="K153" s="118">
        <v>34465</v>
      </c>
      <c r="L153" s="119">
        <f t="shared" si="27"/>
        <v>1.117826546180023E-2</v>
      </c>
      <c r="M153" s="118">
        <v>27209</v>
      </c>
      <c r="N153" s="119">
        <v>0.4035386361291653</v>
      </c>
      <c r="O153" s="119">
        <v>-0.42394088878538305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278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271</v>
      </c>
      <c r="O162" s="112" t="s">
        <v>272</v>
      </c>
    </row>
    <row r="163" spans="2:15" x14ac:dyDescent="0.25">
      <c r="B163" s="114" t="s">
        <v>71</v>
      </c>
      <c r="C163" s="115">
        <v>669</v>
      </c>
      <c r="D163" s="116">
        <v>9.1353996737357335E-2</v>
      </c>
      <c r="E163" s="115">
        <v>416</v>
      </c>
      <c r="F163" s="116">
        <f t="shared" ref="F163:F175" si="28">IFERROR(E163/C163-1,"-")</f>
        <v>-0.37817638266068765</v>
      </c>
      <c r="G163" s="115">
        <v>107</v>
      </c>
      <c r="H163" s="116">
        <f t="shared" ref="H163:H175" si="29">IFERROR(G163/E163-1,"-")</f>
        <v>-0.74278846153846156</v>
      </c>
      <c r="I163" s="115">
        <v>274</v>
      </c>
      <c r="J163" s="116">
        <f t="shared" ref="J163:J175" si="30">IFERROR(I163/G163-1,"-")</f>
        <v>1.5607476635514019</v>
      </c>
      <c r="K163" s="115">
        <v>617</v>
      </c>
      <c r="L163" s="116">
        <f t="shared" ref="L163:L175" si="31">IFERROR(K163/I163-1,"-")</f>
        <v>1.2518248175182483</v>
      </c>
      <c r="M163" s="115">
        <v>747</v>
      </c>
      <c r="N163" s="116">
        <v>0.21069692058346834</v>
      </c>
      <c r="O163" s="116">
        <v>0.11659192825112097</v>
      </c>
    </row>
    <row r="164" spans="2:15" x14ac:dyDescent="0.25">
      <c r="B164" s="114" t="s">
        <v>73</v>
      </c>
      <c r="C164" s="115">
        <v>473</v>
      </c>
      <c r="D164" s="116">
        <v>0.11032863849765251</v>
      </c>
      <c r="E164" s="115">
        <v>641</v>
      </c>
      <c r="F164" s="116">
        <f t="shared" si="28"/>
        <v>0.35517970401691334</v>
      </c>
      <c r="G164" s="115">
        <v>48</v>
      </c>
      <c r="H164" s="116">
        <f t="shared" si="29"/>
        <v>-0.9251170046801872</v>
      </c>
      <c r="I164" s="115">
        <v>444</v>
      </c>
      <c r="J164" s="116">
        <f t="shared" si="30"/>
        <v>8.25</v>
      </c>
      <c r="K164" s="115">
        <v>654</v>
      </c>
      <c r="L164" s="116">
        <f t="shared" si="31"/>
        <v>0.47297297297297303</v>
      </c>
      <c r="M164" s="115">
        <v>490</v>
      </c>
      <c r="N164" s="116">
        <v>-0.25076452599388377</v>
      </c>
      <c r="O164" s="116">
        <v>3.5940803382663811E-2</v>
      </c>
    </row>
    <row r="165" spans="2:15" x14ac:dyDescent="0.25">
      <c r="B165" s="114" t="s">
        <v>75</v>
      </c>
      <c r="C165" s="115">
        <v>442</v>
      </c>
      <c r="D165" s="116">
        <v>-0.35755813953488369</v>
      </c>
      <c r="E165" s="115">
        <v>63</v>
      </c>
      <c r="F165" s="116">
        <f t="shared" si="28"/>
        <v>-0.85746606334841635</v>
      </c>
      <c r="G165" s="115">
        <v>463</v>
      </c>
      <c r="H165" s="116">
        <f t="shared" si="29"/>
        <v>6.3492063492063489</v>
      </c>
      <c r="I165" s="115">
        <v>624</v>
      </c>
      <c r="J165" s="116">
        <f t="shared" si="30"/>
        <v>0.3477321814254859</v>
      </c>
      <c r="K165" s="115">
        <v>785</v>
      </c>
      <c r="L165" s="116">
        <f t="shared" si="31"/>
        <v>0.25801282051282048</v>
      </c>
      <c r="M165" s="115">
        <v>707</v>
      </c>
      <c r="N165" s="116">
        <v>-9.9363057324840742E-2</v>
      </c>
      <c r="O165" s="116">
        <v>0.59954751131221728</v>
      </c>
    </row>
    <row r="166" spans="2:15" x14ac:dyDescent="0.25">
      <c r="B166" s="114" t="s">
        <v>77</v>
      </c>
      <c r="C166" s="115">
        <v>559</v>
      </c>
      <c r="D166" s="116">
        <v>1.462555066079295</v>
      </c>
      <c r="E166" s="115">
        <v>0</v>
      </c>
      <c r="F166" s="116">
        <f t="shared" si="28"/>
        <v>-1</v>
      </c>
      <c r="G166" s="115">
        <v>104</v>
      </c>
      <c r="H166" s="116" t="str">
        <f t="shared" si="29"/>
        <v>-</v>
      </c>
      <c r="I166" s="115">
        <v>540</v>
      </c>
      <c r="J166" s="116">
        <f t="shared" si="30"/>
        <v>4.1923076923076925</v>
      </c>
      <c r="K166" s="115">
        <v>749</v>
      </c>
      <c r="L166" s="116">
        <f t="shared" si="31"/>
        <v>0.38703703703703707</v>
      </c>
      <c r="M166" s="115">
        <v>471</v>
      </c>
      <c r="N166" s="116">
        <v>-0.3711615487316422</v>
      </c>
      <c r="O166" s="116">
        <v>-0.15742397137745978</v>
      </c>
    </row>
    <row r="167" spans="2:15" x14ac:dyDescent="0.25">
      <c r="B167" s="114" t="s">
        <v>79</v>
      </c>
      <c r="C167" s="115">
        <v>684</v>
      </c>
      <c r="D167" s="116">
        <v>1.3505154639175259</v>
      </c>
      <c r="E167" s="115">
        <v>0</v>
      </c>
      <c r="F167" s="116">
        <f t="shared" si="28"/>
        <v>-1</v>
      </c>
      <c r="G167" s="115">
        <v>384</v>
      </c>
      <c r="H167" s="116" t="str">
        <f t="shared" si="29"/>
        <v>-</v>
      </c>
      <c r="I167" s="115">
        <v>386</v>
      </c>
      <c r="J167" s="116">
        <f t="shared" si="30"/>
        <v>5.2083333333332593E-3</v>
      </c>
      <c r="K167" s="115">
        <v>298</v>
      </c>
      <c r="L167" s="116">
        <f t="shared" si="31"/>
        <v>-0.227979274611399</v>
      </c>
      <c r="M167" s="115">
        <v>131</v>
      </c>
      <c r="N167" s="116">
        <v>-0.56040268456375841</v>
      </c>
      <c r="O167" s="116">
        <v>-0.80847953216374269</v>
      </c>
    </row>
    <row r="168" spans="2:15" x14ac:dyDescent="0.25">
      <c r="B168" s="114" t="s">
        <v>81</v>
      </c>
      <c r="C168" s="115">
        <v>746</v>
      </c>
      <c r="D168" s="116">
        <v>2.3909090909090911</v>
      </c>
      <c r="E168" s="115">
        <v>0</v>
      </c>
      <c r="F168" s="116">
        <f t="shared" si="28"/>
        <v>-1</v>
      </c>
      <c r="G168" s="115">
        <v>367</v>
      </c>
      <c r="H168" s="116" t="str">
        <f t="shared" si="29"/>
        <v>-</v>
      </c>
      <c r="I168" s="115">
        <v>313</v>
      </c>
      <c r="J168" s="116">
        <f t="shared" si="30"/>
        <v>-0.14713896457765663</v>
      </c>
      <c r="K168" s="115">
        <v>385</v>
      </c>
      <c r="L168" s="116">
        <f t="shared" si="31"/>
        <v>0.23003194888178924</v>
      </c>
      <c r="M168" s="115">
        <v>222</v>
      </c>
      <c r="N168" s="116">
        <v>-0.42337662337662341</v>
      </c>
      <c r="O168" s="116">
        <v>-0.7024128686327078</v>
      </c>
    </row>
    <row r="169" spans="2:15" x14ac:dyDescent="0.25">
      <c r="B169" s="114" t="s">
        <v>83</v>
      </c>
      <c r="C169" s="115">
        <v>1064</v>
      </c>
      <c r="D169" s="116">
        <v>1.1153081510934393</v>
      </c>
      <c r="E169" s="115">
        <v>0</v>
      </c>
      <c r="F169" s="116">
        <f t="shared" si="28"/>
        <v>-1</v>
      </c>
      <c r="G169" s="115">
        <v>244</v>
      </c>
      <c r="H169" s="116" t="str">
        <f t="shared" si="29"/>
        <v>-</v>
      </c>
      <c r="I169" s="115">
        <v>423</v>
      </c>
      <c r="J169" s="116">
        <f t="shared" si="30"/>
        <v>0.73360655737704916</v>
      </c>
      <c r="K169" s="115">
        <v>332</v>
      </c>
      <c r="L169" s="116">
        <f t="shared" si="31"/>
        <v>-0.21513002364066192</v>
      </c>
      <c r="M169" s="115">
        <v>181</v>
      </c>
      <c r="N169" s="116">
        <v>-0.45481927710843373</v>
      </c>
      <c r="O169" s="116">
        <v>-0.82988721804511278</v>
      </c>
    </row>
    <row r="170" spans="2:15" x14ac:dyDescent="0.25">
      <c r="B170" s="114" t="s">
        <v>85</v>
      </c>
      <c r="C170" s="115">
        <v>876</v>
      </c>
      <c r="D170" s="116">
        <v>0.70428015564202329</v>
      </c>
      <c r="E170" s="115">
        <v>227</v>
      </c>
      <c r="F170" s="116">
        <f t="shared" si="28"/>
        <v>-0.7408675799086758</v>
      </c>
      <c r="G170" s="115">
        <v>656</v>
      </c>
      <c r="H170" s="116">
        <f t="shared" si="29"/>
        <v>1.8898678414096914</v>
      </c>
      <c r="I170" s="115">
        <v>844</v>
      </c>
      <c r="J170" s="116">
        <f t="shared" si="30"/>
        <v>0.28658536585365857</v>
      </c>
      <c r="K170" s="115">
        <v>638</v>
      </c>
      <c r="L170" s="116">
        <f t="shared" si="31"/>
        <v>-0.24407582938388628</v>
      </c>
      <c r="M170" s="115">
        <v>993</v>
      </c>
      <c r="N170" s="116">
        <v>0.55642633228840133</v>
      </c>
      <c r="O170" s="116">
        <v>0.13356164383561642</v>
      </c>
    </row>
    <row r="171" spans="2:15" x14ac:dyDescent="0.25">
      <c r="B171" s="114" t="s">
        <v>87</v>
      </c>
      <c r="C171" s="115">
        <v>321</v>
      </c>
      <c r="D171" s="116">
        <v>-0.11080332409972304</v>
      </c>
      <c r="E171" s="115">
        <v>58</v>
      </c>
      <c r="F171" s="116">
        <f t="shared" si="28"/>
        <v>-0.81931464174454827</v>
      </c>
      <c r="G171" s="115">
        <v>269</v>
      </c>
      <c r="H171" s="116">
        <f t="shared" si="29"/>
        <v>3.6379310344827589</v>
      </c>
      <c r="I171" s="115">
        <v>658</v>
      </c>
      <c r="J171" s="116">
        <f t="shared" si="30"/>
        <v>1.446096654275093</v>
      </c>
      <c r="K171" s="115">
        <v>379</v>
      </c>
      <c r="L171" s="116">
        <f t="shared" si="31"/>
        <v>-0.42401215805471126</v>
      </c>
      <c r="M171" s="115">
        <v>1070</v>
      </c>
      <c r="N171" s="116">
        <v>1.8232189973614776</v>
      </c>
      <c r="O171" s="116">
        <v>2.3333333333333335</v>
      </c>
    </row>
    <row r="172" spans="2:15" x14ac:dyDescent="0.25">
      <c r="B172" s="114" t="s">
        <v>89</v>
      </c>
      <c r="C172" s="115">
        <v>336</v>
      </c>
      <c r="D172" s="116">
        <v>3.7037037037036979E-2</v>
      </c>
      <c r="E172" s="115">
        <v>10</v>
      </c>
      <c r="F172" s="116">
        <f t="shared" si="28"/>
        <v>-0.97023809523809523</v>
      </c>
      <c r="G172" s="115">
        <v>582</v>
      </c>
      <c r="H172" s="116">
        <f t="shared" si="29"/>
        <v>57.2</v>
      </c>
      <c r="I172" s="115">
        <v>562</v>
      </c>
      <c r="J172" s="116">
        <f t="shared" si="30"/>
        <v>-3.4364261168384869E-2</v>
      </c>
      <c r="K172" s="115">
        <v>717</v>
      </c>
      <c r="L172" s="116">
        <f t="shared" si="31"/>
        <v>0.27580071174377219</v>
      </c>
      <c r="M172" s="115"/>
      <c r="N172" s="116" t="s">
        <v>234</v>
      </c>
      <c r="O172" s="116" t="s">
        <v>234</v>
      </c>
    </row>
    <row r="173" spans="2:15" x14ac:dyDescent="0.25">
      <c r="B173" s="114" t="s">
        <v>91</v>
      </c>
      <c r="C173" s="115">
        <v>386</v>
      </c>
      <c r="D173" s="116">
        <v>0.38848920863309355</v>
      </c>
      <c r="E173" s="115">
        <v>17</v>
      </c>
      <c r="F173" s="116">
        <f t="shared" si="28"/>
        <v>-0.95595854922279788</v>
      </c>
      <c r="G173" s="115">
        <v>339</v>
      </c>
      <c r="H173" s="116">
        <f t="shared" si="29"/>
        <v>18.941176470588236</v>
      </c>
      <c r="I173" s="115">
        <v>499</v>
      </c>
      <c r="J173" s="116">
        <f t="shared" si="30"/>
        <v>0.471976401179941</v>
      </c>
      <c r="K173" s="115">
        <v>631</v>
      </c>
      <c r="L173" s="116">
        <f t="shared" si="31"/>
        <v>0.26452905811623251</v>
      </c>
      <c r="M173" s="115"/>
      <c r="N173" s="116" t="s">
        <v>234</v>
      </c>
      <c r="O173" s="116" t="s">
        <v>234</v>
      </c>
    </row>
    <row r="174" spans="2:15" x14ac:dyDescent="0.25">
      <c r="B174" s="114" t="s">
        <v>93</v>
      </c>
      <c r="C174" s="115">
        <v>236</v>
      </c>
      <c r="D174" s="116">
        <v>-0.35869565217391308</v>
      </c>
      <c r="E174" s="115">
        <v>42</v>
      </c>
      <c r="F174" s="116">
        <f t="shared" si="28"/>
        <v>-0.82203389830508478</v>
      </c>
      <c r="G174" s="115">
        <v>310</v>
      </c>
      <c r="H174" s="116">
        <f t="shared" si="29"/>
        <v>6.3809523809523814</v>
      </c>
      <c r="I174" s="115">
        <v>830</v>
      </c>
      <c r="J174" s="116">
        <f t="shared" si="30"/>
        <v>1.6774193548387095</v>
      </c>
      <c r="K174" s="115">
        <v>599</v>
      </c>
      <c r="L174" s="116">
        <f t="shared" si="31"/>
        <v>-0.27831325301204823</v>
      </c>
      <c r="M174" s="115"/>
      <c r="N174" s="116" t="s">
        <v>234</v>
      </c>
      <c r="O174" s="116" t="s">
        <v>234</v>
      </c>
    </row>
    <row r="175" spans="2:15" ht="15.75" x14ac:dyDescent="0.25">
      <c r="B175" s="117" t="s">
        <v>30</v>
      </c>
      <c r="C175" s="118">
        <v>6792</v>
      </c>
      <c r="D175" s="119">
        <v>0.41117805942239771</v>
      </c>
      <c r="E175" s="118">
        <v>1519</v>
      </c>
      <c r="F175" s="119">
        <f t="shared" si="28"/>
        <v>-0.77635453474676086</v>
      </c>
      <c r="G175" s="118">
        <v>3873</v>
      </c>
      <c r="H175" s="119">
        <f t="shared" si="29"/>
        <v>1.5497037524687296</v>
      </c>
      <c r="I175" s="118">
        <v>6397</v>
      </c>
      <c r="J175" s="119">
        <f t="shared" si="30"/>
        <v>0.65169119545571919</v>
      </c>
      <c r="K175" s="118">
        <v>6784</v>
      </c>
      <c r="L175" s="119">
        <f t="shared" si="31"/>
        <v>6.0497108019384127E-2</v>
      </c>
      <c r="M175" s="118">
        <v>5012</v>
      </c>
      <c r="N175" s="119">
        <v>3.6179450072358899E-2</v>
      </c>
      <c r="O175" s="119">
        <v>-0.14089818306479263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279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271</v>
      </c>
      <c r="O184" s="112" t="s">
        <v>272</v>
      </c>
    </row>
    <row r="185" spans="1:16" x14ac:dyDescent="0.25">
      <c r="A185" s="120"/>
      <c r="B185" s="114" t="s">
        <v>71</v>
      </c>
      <c r="C185" s="115">
        <v>666</v>
      </c>
      <c r="D185" s="116">
        <v>1.0429447852760738</v>
      </c>
      <c r="E185" s="115">
        <v>270</v>
      </c>
      <c r="F185" s="116">
        <f t="shared" ref="F185:F197" si="32">IFERROR(E185/C185-1,"-")</f>
        <v>-0.59459459459459452</v>
      </c>
      <c r="G185" s="115">
        <v>74</v>
      </c>
      <c r="H185" s="116">
        <f t="shared" ref="H185:H197" si="33">IFERROR(G185/E185-1,"-")</f>
        <v>-0.72592592592592586</v>
      </c>
      <c r="I185" s="115">
        <v>358</v>
      </c>
      <c r="J185" s="116">
        <f t="shared" ref="J185:J197" si="34">IFERROR(I185/G185-1,"-")</f>
        <v>3.8378378378378377</v>
      </c>
      <c r="K185" s="115">
        <v>248</v>
      </c>
      <c r="L185" s="116">
        <f t="shared" ref="L185:L197" si="35">IFERROR(K185/I185-1,"-")</f>
        <v>-0.30726256983240219</v>
      </c>
      <c r="M185" s="115">
        <v>659</v>
      </c>
      <c r="N185" s="116">
        <v>1.657258064516129</v>
      </c>
      <c r="O185" s="116">
        <v>-1.0510510510510551E-2</v>
      </c>
    </row>
    <row r="186" spans="1:16" x14ac:dyDescent="0.25">
      <c r="B186" s="114" t="s">
        <v>73</v>
      </c>
      <c r="C186" s="115">
        <v>786</v>
      </c>
      <c r="D186" s="116">
        <v>2.3733905579399144</v>
      </c>
      <c r="E186" s="115">
        <v>364</v>
      </c>
      <c r="F186" s="116">
        <f t="shared" si="32"/>
        <v>-0.53689567430025442</v>
      </c>
      <c r="G186" s="115">
        <v>6</v>
      </c>
      <c r="H186" s="116">
        <f t="shared" si="33"/>
        <v>-0.98351648351648346</v>
      </c>
      <c r="I186" s="115">
        <v>221</v>
      </c>
      <c r="J186" s="116">
        <f t="shared" si="34"/>
        <v>35.833333333333336</v>
      </c>
      <c r="K186" s="115">
        <v>250</v>
      </c>
      <c r="L186" s="116">
        <f t="shared" si="35"/>
        <v>0.13122171945701355</v>
      </c>
      <c r="M186" s="115">
        <v>262</v>
      </c>
      <c r="N186" s="116">
        <v>4.8000000000000043E-2</v>
      </c>
      <c r="O186" s="116">
        <v>-0.66666666666666674</v>
      </c>
    </row>
    <row r="187" spans="1:16" x14ac:dyDescent="0.25">
      <c r="B187" s="114" t="s">
        <v>75</v>
      </c>
      <c r="C187" s="115">
        <v>717</v>
      </c>
      <c r="D187" s="116">
        <v>2.3348837209302324</v>
      </c>
      <c r="E187" s="115">
        <v>91</v>
      </c>
      <c r="F187" s="116">
        <f t="shared" si="32"/>
        <v>-0.87308228730822868</v>
      </c>
      <c r="G187" s="115">
        <v>22</v>
      </c>
      <c r="H187" s="116">
        <f t="shared" si="33"/>
        <v>-0.75824175824175821</v>
      </c>
      <c r="I187" s="115">
        <v>223</v>
      </c>
      <c r="J187" s="116">
        <f t="shared" si="34"/>
        <v>9.1363636363636367</v>
      </c>
      <c r="K187" s="115">
        <v>394</v>
      </c>
      <c r="L187" s="116">
        <f t="shared" si="35"/>
        <v>0.76681614349775784</v>
      </c>
      <c r="M187" s="115">
        <v>268</v>
      </c>
      <c r="N187" s="116">
        <v>-0.31979695431472077</v>
      </c>
      <c r="O187" s="116">
        <v>-0.62622036262203629</v>
      </c>
    </row>
    <row r="188" spans="1:16" x14ac:dyDescent="0.25">
      <c r="B188" s="114" t="s">
        <v>77</v>
      </c>
      <c r="C188" s="115">
        <v>370</v>
      </c>
      <c r="D188" s="116">
        <v>2.1896551724137931</v>
      </c>
      <c r="E188" s="115">
        <v>0</v>
      </c>
      <c r="F188" s="116">
        <f t="shared" si="32"/>
        <v>-1</v>
      </c>
      <c r="G188" s="115">
        <v>26</v>
      </c>
      <c r="H188" s="116" t="str">
        <f t="shared" si="33"/>
        <v>-</v>
      </c>
      <c r="I188" s="115">
        <v>291</v>
      </c>
      <c r="J188" s="116">
        <f t="shared" si="34"/>
        <v>10.192307692307692</v>
      </c>
      <c r="K188" s="115">
        <v>302</v>
      </c>
      <c r="L188" s="116">
        <f t="shared" si="35"/>
        <v>3.7800687285223455E-2</v>
      </c>
      <c r="M188" s="115">
        <v>249</v>
      </c>
      <c r="N188" s="116">
        <v>-0.17549668874172186</v>
      </c>
      <c r="O188" s="116">
        <v>-0.32702702702702702</v>
      </c>
    </row>
    <row r="189" spans="1:16" x14ac:dyDescent="0.25">
      <c r="B189" s="114" t="s">
        <v>79</v>
      </c>
      <c r="C189" s="115">
        <v>246</v>
      </c>
      <c r="D189" s="116">
        <v>0.32258064516129026</v>
      </c>
      <c r="E189" s="115">
        <v>0</v>
      </c>
      <c r="F189" s="116">
        <f t="shared" si="32"/>
        <v>-1</v>
      </c>
      <c r="G189" s="115">
        <v>69</v>
      </c>
      <c r="H189" s="116" t="str">
        <f t="shared" si="33"/>
        <v>-</v>
      </c>
      <c r="I189" s="115">
        <v>106</v>
      </c>
      <c r="J189" s="116">
        <f t="shared" si="34"/>
        <v>0.53623188405797095</v>
      </c>
      <c r="K189" s="115">
        <v>109</v>
      </c>
      <c r="L189" s="116">
        <f t="shared" si="35"/>
        <v>2.8301886792452935E-2</v>
      </c>
      <c r="M189" s="115">
        <v>12</v>
      </c>
      <c r="N189" s="116">
        <v>-0.88990825688073394</v>
      </c>
      <c r="O189" s="116">
        <v>-0.95121951219512191</v>
      </c>
    </row>
    <row r="190" spans="1:16" x14ac:dyDescent="0.25">
      <c r="B190" s="114" t="s">
        <v>120</v>
      </c>
      <c r="C190" s="115">
        <v>375</v>
      </c>
      <c r="D190" s="116">
        <v>-3.5989717223650408E-2</v>
      </c>
      <c r="E190" s="115">
        <v>0</v>
      </c>
      <c r="F190" s="116">
        <f t="shared" si="32"/>
        <v>-1</v>
      </c>
      <c r="G190" s="115">
        <v>96</v>
      </c>
      <c r="H190" s="116" t="str">
        <f t="shared" si="33"/>
        <v>-</v>
      </c>
      <c r="I190" s="115">
        <v>105</v>
      </c>
      <c r="J190" s="116">
        <f t="shared" si="34"/>
        <v>9.375E-2</v>
      </c>
      <c r="K190" s="115">
        <v>133</v>
      </c>
      <c r="L190" s="116">
        <f t="shared" si="35"/>
        <v>0.26666666666666661</v>
      </c>
      <c r="M190" s="115">
        <v>19</v>
      </c>
      <c r="N190" s="116">
        <v>-0.85714285714285721</v>
      </c>
      <c r="O190" s="116">
        <v>-0.94933333333333336</v>
      </c>
    </row>
    <row r="191" spans="1:16" x14ac:dyDescent="0.25">
      <c r="B191" s="114" t="s">
        <v>83</v>
      </c>
      <c r="C191" s="115">
        <v>120</v>
      </c>
      <c r="D191" s="116">
        <v>-0.61904761904761907</v>
      </c>
      <c r="E191" s="115">
        <v>0</v>
      </c>
      <c r="F191" s="116">
        <f t="shared" si="32"/>
        <v>-1</v>
      </c>
      <c r="G191" s="115">
        <v>209</v>
      </c>
      <c r="H191" s="116" t="str">
        <f t="shared" si="33"/>
        <v>-</v>
      </c>
      <c r="I191" s="115">
        <v>93</v>
      </c>
      <c r="J191" s="116">
        <f t="shared" si="34"/>
        <v>-0.55502392344497609</v>
      </c>
      <c r="K191" s="115">
        <v>117</v>
      </c>
      <c r="L191" s="116">
        <f t="shared" si="35"/>
        <v>0.25806451612903225</v>
      </c>
      <c r="M191" s="115">
        <v>10</v>
      </c>
      <c r="N191" s="116">
        <v>-0.9145299145299145</v>
      </c>
      <c r="O191" s="116">
        <v>-0.91666666666666663</v>
      </c>
    </row>
    <row r="192" spans="1:16" x14ac:dyDescent="0.25">
      <c r="B192" s="114" t="s">
        <v>85</v>
      </c>
      <c r="C192" s="115">
        <v>116</v>
      </c>
      <c r="D192" s="116">
        <v>-0.50427350427350426</v>
      </c>
      <c r="E192" s="115">
        <v>68</v>
      </c>
      <c r="F192" s="116">
        <f t="shared" si="32"/>
        <v>-0.41379310344827591</v>
      </c>
      <c r="G192" s="115">
        <v>132</v>
      </c>
      <c r="H192" s="116">
        <f t="shared" si="33"/>
        <v>0.94117647058823528</v>
      </c>
      <c r="I192" s="115">
        <v>313</v>
      </c>
      <c r="J192" s="116">
        <f t="shared" si="34"/>
        <v>1.3712121212121211</v>
      </c>
      <c r="K192" s="115">
        <v>284</v>
      </c>
      <c r="L192" s="116">
        <f t="shared" si="35"/>
        <v>-9.2651757188498385E-2</v>
      </c>
      <c r="M192" s="115">
        <v>282</v>
      </c>
      <c r="N192" s="116">
        <v>-7.0422535211267512E-3</v>
      </c>
      <c r="O192" s="116">
        <v>1.4310344827586206</v>
      </c>
    </row>
    <row r="193" spans="2:16" x14ac:dyDescent="0.25">
      <c r="B193" s="114" t="s">
        <v>87</v>
      </c>
      <c r="C193" s="115">
        <v>327</v>
      </c>
      <c r="D193" s="116">
        <v>-0.17215189873417724</v>
      </c>
      <c r="E193" s="115">
        <v>10</v>
      </c>
      <c r="F193" s="116">
        <f t="shared" si="32"/>
        <v>-0.96941896024464835</v>
      </c>
      <c r="G193" s="115">
        <v>130</v>
      </c>
      <c r="H193" s="116">
        <f t="shared" si="33"/>
        <v>12</v>
      </c>
      <c r="I193" s="115">
        <v>194</v>
      </c>
      <c r="J193" s="116">
        <f t="shared" si="34"/>
        <v>0.49230769230769234</v>
      </c>
      <c r="K193" s="115">
        <v>55</v>
      </c>
      <c r="L193" s="116">
        <f t="shared" si="35"/>
        <v>-0.71649484536082475</v>
      </c>
      <c r="M193" s="115">
        <v>464</v>
      </c>
      <c r="N193" s="116">
        <v>7.4363636363636356</v>
      </c>
      <c r="O193" s="116">
        <v>0.41896024464831805</v>
      </c>
    </row>
    <row r="194" spans="2:16" x14ac:dyDescent="0.25">
      <c r="B194" s="114" t="s">
        <v>89</v>
      </c>
      <c r="C194" s="115">
        <v>118</v>
      </c>
      <c r="D194" s="116">
        <v>-0.54961832061068705</v>
      </c>
      <c r="E194" s="115">
        <v>25</v>
      </c>
      <c r="F194" s="116">
        <f t="shared" si="32"/>
        <v>-0.78813559322033899</v>
      </c>
      <c r="G194" s="115">
        <v>156</v>
      </c>
      <c r="H194" s="116">
        <f t="shared" si="33"/>
        <v>5.24</v>
      </c>
      <c r="I194" s="115">
        <v>46</v>
      </c>
      <c r="J194" s="116">
        <f t="shared" si="34"/>
        <v>-0.70512820512820507</v>
      </c>
      <c r="K194" s="115">
        <v>181</v>
      </c>
      <c r="L194" s="116">
        <f t="shared" si="35"/>
        <v>2.9347826086956523</v>
      </c>
      <c r="M194" s="115"/>
      <c r="N194" s="116" t="s">
        <v>234</v>
      </c>
      <c r="O194" s="116" t="s">
        <v>234</v>
      </c>
    </row>
    <row r="195" spans="2:16" x14ac:dyDescent="0.25">
      <c r="B195" s="114" t="s">
        <v>91</v>
      </c>
      <c r="C195" s="115">
        <v>306</v>
      </c>
      <c r="D195" s="116">
        <v>0.67213114754098369</v>
      </c>
      <c r="E195" s="115">
        <v>42</v>
      </c>
      <c r="F195" s="116">
        <f t="shared" si="32"/>
        <v>-0.86274509803921573</v>
      </c>
      <c r="G195" s="115">
        <v>392</v>
      </c>
      <c r="H195" s="116">
        <f t="shared" si="33"/>
        <v>8.3333333333333339</v>
      </c>
      <c r="I195" s="115">
        <v>81</v>
      </c>
      <c r="J195" s="116">
        <f t="shared" si="34"/>
        <v>-0.79336734693877553</v>
      </c>
      <c r="K195" s="115">
        <v>301</v>
      </c>
      <c r="L195" s="116">
        <f t="shared" si="35"/>
        <v>2.7160493827160495</v>
      </c>
      <c r="M195" s="115"/>
      <c r="N195" s="116" t="s">
        <v>234</v>
      </c>
      <c r="O195" s="116" t="s">
        <v>234</v>
      </c>
    </row>
    <row r="196" spans="2:16" x14ac:dyDescent="0.25">
      <c r="B196" s="114" t="s">
        <v>93</v>
      </c>
      <c r="C196" s="115">
        <v>138</v>
      </c>
      <c r="D196" s="116">
        <v>-0.61016949152542366</v>
      </c>
      <c r="E196" s="115">
        <v>213</v>
      </c>
      <c r="F196" s="116">
        <f t="shared" si="32"/>
        <v>0.54347826086956519</v>
      </c>
      <c r="G196" s="115">
        <v>147</v>
      </c>
      <c r="H196" s="116">
        <f t="shared" si="33"/>
        <v>-0.3098591549295775</v>
      </c>
      <c r="I196" s="115">
        <v>223</v>
      </c>
      <c r="J196" s="116">
        <f t="shared" si="34"/>
        <v>0.51700680272108834</v>
      </c>
      <c r="K196" s="115">
        <v>254</v>
      </c>
      <c r="L196" s="116">
        <f t="shared" si="35"/>
        <v>0.13901345291479816</v>
      </c>
      <c r="M196" s="115"/>
      <c r="N196" s="116" t="s">
        <v>234</v>
      </c>
      <c r="O196" s="116" t="s">
        <v>234</v>
      </c>
    </row>
    <row r="197" spans="2:16" ht="15.75" x14ac:dyDescent="0.25">
      <c r="B197" s="117" t="s">
        <v>30</v>
      </c>
      <c r="C197" s="118">
        <v>4285</v>
      </c>
      <c r="D197" s="119">
        <v>0.33572319201995016</v>
      </c>
      <c r="E197" s="118">
        <v>1095</v>
      </c>
      <c r="F197" s="119">
        <f t="shared" si="32"/>
        <v>-0.74445740956826145</v>
      </c>
      <c r="G197" s="118">
        <v>1459</v>
      </c>
      <c r="H197" s="119">
        <f t="shared" si="33"/>
        <v>0.33242009132420081</v>
      </c>
      <c r="I197" s="118">
        <v>2254</v>
      </c>
      <c r="J197" s="119">
        <f t="shared" si="34"/>
        <v>0.544893762851268</v>
      </c>
      <c r="K197" s="118">
        <v>2628</v>
      </c>
      <c r="L197" s="119">
        <f t="shared" si="35"/>
        <v>0.16592724046140206</v>
      </c>
      <c r="M197" s="118">
        <v>2225</v>
      </c>
      <c r="N197" s="119">
        <v>0.17600422832980978</v>
      </c>
      <c r="O197" s="119">
        <v>-0.40236368520010746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280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271</v>
      </c>
      <c r="O206" s="112" t="s">
        <v>272</v>
      </c>
    </row>
    <row r="207" spans="2:16" x14ac:dyDescent="0.25">
      <c r="B207" s="114" t="s">
        <v>71</v>
      </c>
      <c r="C207" s="115">
        <v>496</v>
      </c>
      <c r="D207" s="116">
        <v>1.5306122448979593</v>
      </c>
      <c r="E207" s="115">
        <v>275</v>
      </c>
      <c r="F207" s="116">
        <f t="shared" ref="F207:F219" si="36">IFERROR(E207/C207-1,"-")</f>
        <v>-0.44556451612903225</v>
      </c>
      <c r="G207" s="115">
        <v>51</v>
      </c>
      <c r="H207" s="116">
        <f t="shared" ref="H207:H219" si="37">IFERROR(G207/E207-1,"-")</f>
        <v>-0.81454545454545457</v>
      </c>
      <c r="I207" s="115">
        <v>459</v>
      </c>
      <c r="J207" s="116">
        <f t="shared" ref="J207:J219" si="38">IFERROR(I207/G207-1,"-")</f>
        <v>8</v>
      </c>
      <c r="K207" s="115">
        <v>201</v>
      </c>
      <c r="L207" s="116">
        <f t="shared" ref="L207:L219" si="39">IFERROR(K207/I207-1,"-")</f>
        <v>-0.56209150326797386</v>
      </c>
      <c r="M207" s="115">
        <v>520</v>
      </c>
      <c r="N207" s="116">
        <v>1.5870646766169156</v>
      </c>
      <c r="O207" s="116">
        <v>4.8387096774193505E-2</v>
      </c>
    </row>
    <row r="208" spans="2:16" x14ac:dyDescent="0.25">
      <c r="B208" s="114" t="s">
        <v>73</v>
      </c>
      <c r="C208" s="115">
        <v>516</v>
      </c>
      <c r="D208" s="116">
        <v>0.16216216216216206</v>
      </c>
      <c r="E208" s="115">
        <v>303</v>
      </c>
      <c r="F208" s="116">
        <f t="shared" si="36"/>
        <v>-0.41279069767441856</v>
      </c>
      <c r="G208" s="115">
        <v>101</v>
      </c>
      <c r="H208" s="116">
        <f t="shared" si="37"/>
        <v>-0.66666666666666674</v>
      </c>
      <c r="I208" s="115">
        <v>335</v>
      </c>
      <c r="J208" s="116">
        <f t="shared" si="38"/>
        <v>2.3168316831683167</v>
      </c>
      <c r="K208" s="115">
        <v>189</v>
      </c>
      <c r="L208" s="116">
        <f t="shared" si="39"/>
        <v>-0.43582089552238801</v>
      </c>
      <c r="M208" s="115">
        <v>670</v>
      </c>
      <c r="N208" s="116">
        <v>2.5449735449735451</v>
      </c>
      <c r="O208" s="116">
        <v>0.29844961240310086</v>
      </c>
    </row>
    <row r="209" spans="2:16" x14ac:dyDescent="0.25">
      <c r="B209" s="114" t="s">
        <v>75</v>
      </c>
      <c r="C209" s="115">
        <v>615</v>
      </c>
      <c r="D209" s="116">
        <v>1.1061643835616439</v>
      </c>
      <c r="E209" s="115">
        <v>10</v>
      </c>
      <c r="F209" s="116">
        <f t="shared" si="36"/>
        <v>-0.98373983739837401</v>
      </c>
      <c r="G209" s="115">
        <v>82</v>
      </c>
      <c r="H209" s="116">
        <f t="shared" si="37"/>
        <v>7.1999999999999993</v>
      </c>
      <c r="I209" s="115">
        <v>257</v>
      </c>
      <c r="J209" s="116">
        <f t="shared" si="38"/>
        <v>2.1341463414634148</v>
      </c>
      <c r="K209" s="115">
        <v>324</v>
      </c>
      <c r="L209" s="116">
        <f t="shared" si="39"/>
        <v>0.26070038910505833</v>
      </c>
      <c r="M209" s="115">
        <v>586</v>
      </c>
      <c r="N209" s="116">
        <v>0.80864197530864201</v>
      </c>
      <c r="O209" s="116">
        <v>-4.7154471544715415E-2</v>
      </c>
    </row>
    <row r="210" spans="2:16" x14ac:dyDescent="0.25">
      <c r="B210" s="114" t="s">
        <v>77</v>
      </c>
      <c r="C210" s="115">
        <v>305</v>
      </c>
      <c r="D210" s="116">
        <v>0.57216494845360821</v>
      </c>
      <c r="E210" s="115">
        <v>0</v>
      </c>
      <c r="F210" s="116">
        <f t="shared" si="36"/>
        <v>-1</v>
      </c>
      <c r="G210" s="115">
        <v>110</v>
      </c>
      <c r="H210" s="116" t="str">
        <f t="shared" si="37"/>
        <v>-</v>
      </c>
      <c r="I210" s="115">
        <v>150</v>
      </c>
      <c r="J210" s="116">
        <f t="shared" si="38"/>
        <v>0.36363636363636354</v>
      </c>
      <c r="K210" s="115">
        <v>135</v>
      </c>
      <c r="L210" s="116">
        <f t="shared" si="39"/>
        <v>-9.9999999999999978E-2</v>
      </c>
      <c r="M210" s="115">
        <v>430</v>
      </c>
      <c r="N210" s="116">
        <v>2.1851851851851851</v>
      </c>
      <c r="O210" s="116">
        <v>0.4098360655737705</v>
      </c>
    </row>
    <row r="211" spans="2:16" x14ac:dyDescent="0.25">
      <c r="B211" s="114" t="s">
        <v>79</v>
      </c>
      <c r="C211" s="115">
        <v>211</v>
      </c>
      <c r="D211" s="116">
        <v>0.63565891472868219</v>
      </c>
      <c r="E211" s="115">
        <v>0</v>
      </c>
      <c r="F211" s="116">
        <f t="shared" si="36"/>
        <v>-1</v>
      </c>
      <c r="G211" s="115">
        <v>131</v>
      </c>
      <c r="H211" s="116" t="str">
        <f t="shared" si="37"/>
        <v>-</v>
      </c>
      <c r="I211" s="115">
        <v>131</v>
      </c>
      <c r="J211" s="116">
        <f t="shared" si="38"/>
        <v>0</v>
      </c>
      <c r="K211" s="115">
        <v>93</v>
      </c>
      <c r="L211" s="116">
        <f t="shared" si="39"/>
        <v>-0.29007633587786263</v>
      </c>
      <c r="M211" s="115">
        <v>61</v>
      </c>
      <c r="N211" s="116">
        <v>-0.34408602150537637</v>
      </c>
      <c r="O211" s="116">
        <v>-0.7109004739336493</v>
      </c>
    </row>
    <row r="212" spans="2:16" x14ac:dyDescent="0.25">
      <c r="B212" s="114" t="s">
        <v>81</v>
      </c>
      <c r="C212" s="115">
        <v>286</v>
      </c>
      <c r="D212" s="116">
        <v>0.23275862068965525</v>
      </c>
      <c r="E212" s="115">
        <v>0</v>
      </c>
      <c r="F212" s="116">
        <f t="shared" si="36"/>
        <v>-1</v>
      </c>
      <c r="G212" s="115">
        <v>96</v>
      </c>
      <c r="H212" s="116" t="str">
        <f t="shared" si="37"/>
        <v>-</v>
      </c>
      <c r="I212" s="115">
        <v>154</v>
      </c>
      <c r="J212" s="116">
        <f t="shared" si="38"/>
        <v>0.60416666666666674</v>
      </c>
      <c r="K212" s="115">
        <v>117</v>
      </c>
      <c r="L212" s="116">
        <f t="shared" si="39"/>
        <v>-0.24025974025974028</v>
      </c>
      <c r="M212" s="115">
        <v>40</v>
      </c>
      <c r="N212" s="116">
        <v>-0.65811965811965811</v>
      </c>
      <c r="O212" s="116">
        <v>-0.8601398601398601</v>
      </c>
    </row>
    <row r="213" spans="2:16" x14ac:dyDescent="0.25">
      <c r="B213" s="114" t="s">
        <v>83</v>
      </c>
      <c r="C213" s="115">
        <v>158</v>
      </c>
      <c r="D213" s="116">
        <v>-0.22549019607843135</v>
      </c>
      <c r="E213" s="115">
        <v>0</v>
      </c>
      <c r="F213" s="116">
        <f t="shared" si="36"/>
        <v>-1</v>
      </c>
      <c r="G213" s="115">
        <v>162</v>
      </c>
      <c r="H213" s="116" t="str">
        <f t="shared" si="37"/>
        <v>-</v>
      </c>
      <c r="I213" s="115">
        <v>377</v>
      </c>
      <c r="J213" s="116">
        <f t="shared" si="38"/>
        <v>1.3271604938271606</v>
      </c>
      <c r="K213" s="115">
        <v>118</v>
      </c>
      <c r="L213" s="116">
        <f t="shared" si="39"/>
        <v>-0.6870026525198939</v>
      </c>
      <c r="M213" s="115">
        <v>232</v>
      </c>
      <c r="N213" s="116">
        <v>0.96610169491525433</v>
      </c>
      <c r="O213" s="116">
        <v>0.46835443037974689</v>
      </c>
    </row>
    <row r="214" spans="2:16" x14ac:dyDescent="0.25">
      <c r="B214" s="114" t="s">
        <v>85</v>
      </c>
      <c r="C214" s="115">
        <v>355</v>
      </c>
      <c r="D214" s="116">
        <v>0.37065637065637058</v>
      </c>
      <c r="E214" s="115">
        <v>323</v>
      </c>
      <c r="F214" s="116">
        <f t="shared" si="36"/>
        <v>-9.0140845070422526E-2</v>
      </c>
      <c r="G214" s="115">
        <v>341</v>
      </c>
      <c r="H214" s="116">
        <f t="shared" si="37"/>
        <v>5.5727554179566541E-2</v>
      </c>
      <c r="I214" s="115">
        <v>218</v>
      </c>
      <c r="J214" s="116">
        <f t="shared" si="38"/>
        <v>-0.36070381231671556</v>
      </c>
      <c r="K214" s="115">
        <v>96</v>
      </c>
      <c r="L214" s="116">
        <f t="shared" si="39"/>
        <v>-0.55963302752293576</v>
      </c>
      <c r="M214" s="115">
        <v>510</v>
      </c>
      <c r="N214" s="116">
        <v>4.3125</v>
      </c>
      <c r="O214" s="116">
        <v>0.43661971830985924</v>
      </c>
    </row>
    <row r="215" spans="2:16" x14ac:dyDescent="0.25">
      <c r="B215" s="114" t="s">
        <v>87</v>
      </c>
      <c r="C215" s="115">
        <v>152</v>
      </c>
      <c r="D215" s="116">
        <v>-0.14124293785310738</v>
      </c>
      <c r="E215" s="115">
        <v>0</v>
      </c>
      <c r="F215" s="116">
        <f t="shared" si="36"/>
        <v>-1</v>
      </c>
      <c r="G215" s="115">
        <v>216</v>
      </c>
      <c r="H215" s="116" t="str">
        <f t="shared" si="37"/>
        <v>-</v>
      </c>
      <c r="I215" s="115">
        <v>101</v>
      </c>
      <c r="J215" s="116">
        <f t="shared" si="38"/>
        <v>-0.53240740740740744</v>
      </c>
      <c r="K215" s="115">
        <v>141</v>
      </c>
      <c r="L215" s="116">
        <f t="shared" si="39"/>
        <v>0.39603960396039595</v>
      </c>
      <c r="M215" s="115">
        <v>436</v>
      </c>
      <c r="N215" s="116">
        <v>2.0921985815602837</v>
      </c>
      <c r="O215" s="116">
        <v>1.8684210526315788</v>
      </c>
    </row>
    <row r="216" spans="2:16" x14ac:dyDescent="0.25">
      <c r="B216" s="114" t="s">
        <v>89</v>
      </c>
      <c r="C216" s="115">
        <v>273</v>
      </c>
      <c r="D216" s="116">
        <v>-0.55024711696869844</v>
      </c>
      <c r="E216" s="115">
        <v>17</v>
      </c>
      <c r="F216" s="116">
        <f t="shared" si="36"/>
        <v>-0.93772893772893773</v>
      </c>
      <c r="G216" s="115">
        <v>272</v>
      </c>
      <c r="H216" s="116">
        <f t="shared" si="37"/>
        <v>15</v>
      </c>
      <c r="I216" s="115">
        <v>281</v>
      </c>
      <c r="J216" s="116">
        <f t="shared" si="38"/>
        <v>3.3088235294117752E-2</v>
      </c>
      <c r="K216" s="115">
        <v>435</v>
      </c>
      <c r="L216" s="116">
        <f t="shared" si="39"/>
        <v>0.54804270462633453</v>
      </c>
      <c r="M216" s="115"/>
      <c r="N216" s="116" t="s">
        <v>234</v>
      </c>
      <c r="O216" s="116" t="s">
        <v>234</v>
      </c>
    </row>
    <row r="217" spans="2:16" x14ac:dyDescent="0.25">
      <c r="B217" s="114" t="s">
        <v>91</v>
      </c>
      <c r="C217" s="115">
        <v>261</v>
      </c>
      <c r="D217" s="116">
        <v>2.3529411764705799E-2</v>
      </c>
      <c r="E217" s="115">
        <v>2</v>
      </c>
      <c r="F217" s="116">
        <f t="shared" si="36"/>
        <v>-0.9923371647509579</v>
      </c>
      <c r="G217" s="115">
        <v>301</v>
      </c>
      <c r="H217" s="116">
        <f t="shared" si="37"/>
        <v>149.5</v>
      </c>
      <c r="I217" s="115">
        <v>323</v>
      </c>
      <c r="J217" s="116">
        <f t="shared" si="38"/>
        <v>7.3089700996677776E-2</v>
      </c>
      <c r="K217" s="115">
        <v>698</v>
      </c>
      <c r="L217" s="116">
        <f t="shared" si="39"/>
        <v>1.1609907120743035</v>
      </c>
      <c r="M217" s="115"/>
      <c r="N217" s="116" t="s">
        <v>234</v>
      </c>
      <c r="O217" s="116" t="s">
        <v>234</v>
      </c>
    </row>
    <row r="218" spans="2:16" x14ac:dyDescent="0.25">
      <c r="B218" s="114" t="s">
        <v>93</v>
      </c>
      <c r="C218" s="115">
        <v>85</v>
      </c>
      <c r="D218" s="116">
        <v>-0.59523809523809523</v>
      </c>
      <c r="E218" s="115">
        <v>45</v>
      </c>
      <c r="F218" s="116">
        <f t="shared" si="36"/>
        <v>-0.47058823529411764</v>
      </c>
      <c r="G218" s="115">
        <v>328</v>
      </c>
      <c r="H218" s="116">
        <f t="shared" si="37"/>
        <v>6.2888888888888888</v>
      </c>
      <c r="I218" s="115">
        <v>267</v>
      </c>
      <c r="J218" s="116">
        <f t="shared" si="38"/>
        <v>-0.18597560975609762</v>
      </c>
      <c r="K218" s="115">
        <v>264</v>
      </c>
      <c r="L218" s="116">
        <f t="shared" si="39"/>
        <v>-1.1235955056179803E-2</v>
      </c>
      <c r="M218" s="115"/>
      <c r="N218" s="116" t="s">
        <v>234</v>
      </c>
      <c r="O218" s="116" t="s">
        <v>234</v>
      </c>
    </row>
    <row r="219" spans="2:16" ht="15.75" x14ac:dyDescent="0.25">
      <c r="B219" s="117" t="s">
        <v>30</v>
      </c>
      <c r="C219" s="118">
        <v>3713</v>
      </c>
      <c r="D219" s="119">
        <v>0.16067521100343862</v>
      </c>
      <c r="E219" s="118">
        <v>1082</v>
      </c>
      <c r="F219" s="119">
        <f t="shared" si="36"/>
        <v>-0.70859143549690273</v>
      </c>
      <c r="G219" s="118">
        <v>2191</v>
      </c>
      <c r="H219" s="119">
        <f t="shared" si="37"/>
        <v>1.0249537892791127</v>
      </c>
      <c r="I219" s="118">
        <v>3053</v>
      </c>
      <c r="J219" s="119">
        <f t="shared" si="38"/>
        <v>0.39342765860337736</v>
      </c>
      <c r="K219" s="118">
        <v>2811</v>
      </c>
      <c r="L219" s="119">
        <f t="shared" si="39"/>
        <v>-7.9266295447101176E-2</v>
      </c>
      <c r="M219" s="118">
        <v>3485</v>
      </c>
      <c r="N219" s="119">
        <v>1.4646393210749644</v>
      </c>
      <c r="O219" s="119">
        <v>0.12637362637362637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271</v>
      </c>
      <c r="O228" s="112" t="s">
        <v>272</v>
      </c>
    </row>
    <row r="229" spans="2:16" x14ac:dyDescent="0.25">
      <c r="B229" s="114" t="s">
        <v>71</v>
      </c>
      <c r="C229" s="115">
        <v>677</v>
      </c>
      <c r="D229" s="116">
        <v>0.901685393258427</v>
      </c>
      <c r="E229" s="115">
        <v>438</v>
      </c>
      <c r="F229" s="116">
        <f t="shared" ref="F229:F241" si="40">IFERROR(E229/C229-1,"-")</f>
        <v>-0.35302806499261452</v>
      </c>
      <c r="G229" s="115">
        <v>5</v>
      </c>
      <c r="H229" s="116">
        <f t="shared" ref="H229:H241" si="41">IFERROR(G229/E229-1,"-")</f>
        <v>-0.98858447488584478</v>
      </c>
      <c r="I229" s="115">
        <v>69</v>
      </c>
      <c r="J229" s="116">
        <f t="shared" ref="J229:J241" si="42">IFERROR(I229/G229-1,"-")</f>
        <v>12.8</v>
      </c>
      <c r="K229" s="115">
        <v>111</v>
      </c>
      <c r="L229" s="116">
        <f t="shared" ref="L229:L241" si="43">IFERROR(K229/I229-1,"-")</f>
        <v>0.60869565217391308</v>
      </c>
      <c r="M229" s="115">
        <v>153</v>
      </c>
      <c r="N229" s="116">
        <v>0.37837837837837829</v>
      </c>
      <c r="O229" s="116">
        <v>-0.77400295420974885</v>
      </c>
    </row>
    <row r="230" spans="2:16" x14ac:dyDescent="0.25">
      <c r="B230" s="114" t="s">
        <v>73</v>
      </c>
      <c r="C230" s="115">
        <v>168</v>
      </c>
      <c r="D230" s="116">
        <v>-0.39350180505415167</v>
      </c>
      <c r="E230" s="115">
        <v>52</v>
      </c>
      <c r="F230" s="116">
        <f t="shared" si="40"/>
        <v>-0.69047619047619047</v>
      </c>
      <c r="G230" s="115">
        <v>0</v>
      </c>
      <c r="H230" s="116">
        <f t="shared" si="41"/>
        <v>-1</v>
      </c>
      <c r="I230" s="115">
        <v>56</v>
      </c>
      <c r="J230" s="116" t="str">
        <f t="shared" si="42"/>
        <v>-</v>
      </c>
      <c r="K230" s="115">
        <v>210</v>
      </c>
      <c r="L230" s="116">
        <f t="shared" si="43"/>
        <v>2.75</v>
      </c>
      <c r="M230" s="115">
        <v>120</v>
      </c>
      <c r="N230" s="116">
        <v>-0.4285714285714286</v>
      </c>
      <c r="O230" s="116">
        <v>-0.2857142857142857</v>
      </c>
    </row>
    <row r="231" spans="2:16" x14ac:dyDescent="0.25">
      <c r="B231" s="114" t="s">
        <v>75</v>
      </c>
      <c r="C231" s="115">
        <v>89</v>
      </c>
      <c r="D231" s="116">
        <v>-0.11881188118811881</v>
      </c>
      <c r="E231" s="115">
        <v>223</v>
      </c>
      <c r="F231" s="116">
        <f t="shared" si="40"/>
        <v>1.50561797752809</v>
      </c>
      <c r="G231" s="115">
        <v>15</v>
      </c>
      <c r="H231" s="116">
        <f t="shared" si="41"/>
        <v>-0.93273542600896864</v>
      </c>
      <c r="I231" s="115">
        <v>56</v>
      </c>
      <c r="J231" s="116">
        <f t="shared" si="42"/>
        <v>2.7333333333333334</v>
      </c>
      <c r="K231" s="115">
        <v>126</v>
      </c>
      <c r="L231" s="116">
        <f t="shared" si="43"/>
        <v>1.25</v>
      </c>
      <c r="M231" s="115">
        <v>82</v>
      </c>
      <c r="N231" s="116">
        <v>-0.34920634920634919</v>
      </c>
      <c r="O231" s="116">
        <v>-7.8651685393258397E-2</v>
      </c>
    </row>
    <row r="232" spans="2:16" x14ac:dyDescent="0.25">
      <c r="B232" s="114" t="s">
        <v>77</v>
      </c>
      <c r="C232" s="115">
        <v>49</v>
      </c>
      <c r="D232" s="116">
        <v>1.2272727272727271</v>
      </c>
      <c r="E232" s="115">
        <v>0</v>
      </c>
      <c r="F232" s="116">
        <f t="shared" si="40"/>
        <v>-1</v>
      </c>
      <c r="G232" s="115">
        <v>23</v>
      </c>
      <c r="H232" s="116" t="str">
        <f t="shared" si="41"/>
        <v>-</v>
      </c>
      <c r="I232" s="115">
        <v>16</v>
      </c>
      <c r="J232" s="116">
        <f t="shared" si="42"/>
        <v>-0.30434782608695654</v>
      </c>
      <c r="K232" s="115">
        <v>29</v>
      </c>
      <c r="L232" s="116">
        <f t="shared" si="43"/>
        <v>0.8125</v>
      </c>
      <c r="M232" s="115">
        <v>2</v>
      </c>
      <c r="N232" s="116">
        <v>-0.93103448275862066</v>
      </c>
      <c r="O232" s="116">
        <v>-0.95918367346938771</v>
      </c>
    </row>
    <row r="233" spans="2:16" x14ac:dyDescent="0.25">
      <c r="B233" s="114" t="s">
        <v>79</v>
      </c>
      <c r="C233" s="115">
        <v>7</v>
      </c>
      <c r="D233" s="116">
        <v>-0.30000000000000004</v>
      </c>
      <c r="E233" s="115">
        <v>0</v>
      </c>
      <c r="F233" s="116">
        <f t="shared" si="40"/>
        <v>-1</v>
      </c>
      <c r="G233" s="115">
        <v>64</v>
      </c>
      <c r="H233" s="116" t="str">
        <f t="shared" si="41"/>
        <v>-</v>
      </c>
      <c r="I233" s="115">
        <v>4</v>
      </c>
      <c r="J233" s="116">
        <f t="shared" si="42"/>
        <v>-0.9375</v>
      </c>
      <c r="K233" s="115">
        <v>12</v>
      </c>
      <c r="L233" s="116">
        <f t="shared" si="43"/>
        <v>2</v>
      </c>
      <c r="M233" s="115">
        <v>0</v>
      </c>
      <c r="N233" s="116">
        <v>-1</v>
      </c>
      <c r="O233" s="116">
        <v>-1</v>
      </c>
    </row>
    <row r="234" spans="2:16" x14ac:dyDescent="0.25">
      <c r="B234" s="114" t="s">
        <v>81</v>
      </c>
      <c r="C234" s="115">
        <v>11</v>
      </c>
      <c r="D234" s="116">
        <v>-0.15384615384615385</v>
      </c>
      <c r="E234" s="115">
        <v>0</v>
      </c>
      <c r="F234" s="116">
        <f t="shared" si="40"/>
        <v>-1</v>
      </c>
      <c r="G234" s="115">
        <v>26</v>
      </c>
      <c r="H234" s="116" t="str">
        <f t="shared" si="41"/>
        <v>-</v>
      </c>
      <c r="I234" s="115">
        <v>0</v>
      </c>
      <c r="J234" s="116">
        <f t="shared" si="42"/>
        <v>-1</v>
      </c>
      <c r="K234" s="115">
        <v>24</v>
      </c>
      <c r="L234" s="116" t="str">
        <f t="shared" si="43"/>
        <v>-</v>
      </c>
      <c r="M234" s="115">
        <v>0</v>
      </c>
      <c r="N234" s="116">
        <v>-1</v>
      </c>
      <c r="O234" s="116">
        <v>-1</v>
      </c>
    </row>
    <row r="235" spans="2:16" x14ac:dyDescent="0.25">
      <c r="B235" s="114" t="s">
        <v>83</v>
      </c>
      <c r="C235" s="115">
        <v>37</v>
      </c>
      <c r="D235" s="116">
        <v>-0.15909090909090906</v>
      </c>
      <c r="E235" s="115">
        <v>0</v>
      </c>
      <c r="F235" s="116">
        <f t="shared" si="40"/>
        <v>-1</v>
      </c>
      <c r="G235" s="115">
        <v>61</v>
      </c>
      <c r="H235" s="116" t="str">
        <f t="shared" si="41"/>
        <v>-</v>
      </c>
      <c r="I235" s="115">
        <v>63</v>
      </c>
      <c r="J235" s="116">
        <f t="shared" si="42"/>
        <v>3.2786885245901676E-2</v>
      </c>
      <c r="K235" s="115">
        <v>14</v>
      </c>
      <c r="L235" s="116">
        <f t="shared" si="43"/>
        <v>-0.77777777777777779</v>
      </c>
      <c r="M235" s="115">
        <v>48</v>
      </c>
      <c r="N235" s="116">
        <v>2.4285714285714284</v>
      </c>
      <c r="O235" s="116">
        <v>0.29729729729729737</v>
      </c>
    </row>
    <row r="236" spans="2:16" x14ac:dyDescent="0.25">
      <c r="B236" s="114" t="s">
        <v>85</v>
      </c>
      <c r="C236" s="115">
        <v>38</v>
      </c>
      <c r="D236" s="116">
        <v>0.22580645161290325</v>
      </c>
      <c r="E236" s="115">
        <v>0</v>
      </c>
      <c r="F236" s="116">
        <f t="shared" si="40"/>
        <v>-1</v>
      </c>
      <c r="G236" s="115">
        <v>30</v>
      </c>
      <c r="H236" s="116" t="str">
        <f t="shared" si="41"/>
        <v>-</v>
      </c>
      <c r="I236" s="115">
        <v>21</v>
      </c>
      <c r="J236" s="116">
        <f t="shared" si="42"/>
        <v>-0.30000000000000004</v>
      </c>
      <c r="K236" s="115">
        <v>29</v>
      </c>
      <c r="L236" s="116">
        <f t="shared" si="43"/>
        <v>0.38095238095238093</v>
      </c>
      <c r="M236" s="115">
        <v>35</v>
      </c>
      <c r="N236" s="116">
        <v>0.2068965517241379</v>
      </c>
      <c r="O236" s="116">
        <v>-7.8947368421052655E-2</v>
      </c>
    </row>
    <row r="237" spans="2:16" x14ac:dyDescent="0.25">
      <c r="B237" s="114" t="s">
        <v>87</v>
      </c>
      <c r="C237" s="115">
        <v>12</v>
      </c>
      <c r="D237" s="116">
        <v>-0.76</v>
      </c>
      <c r="E237" s="115">
        <v>0</v>
      </c>
      <c r="F237" s="116">
        <f t="shared" si="40"/>
        <v>-1</v>
      </c>
      <c r="G237" s="115">
        <v>0</v>
      </c>
      <c r="H237" s="116" t="str">
        <f t="shared" si="41"/>
        <v>-</v>
      </c>
      <c r="I237" s="115">
        <v>13</v>
      </c>
      <c r="J237" s="116" t="str">
        <f t="shared" si="42"/>
        <v>-</v>
      </c>
      <c r="K237" s="115">
        <v>28</v>
      </c>
      <c r="L237" s="116">
        <f t="shared" si="43"/>
        <v>1.1538461538461537</v>
      </c>
      <c r="M237" s="115">
        <v>10</v>
      </c>
      <c r="N237" s="116">
        <v>-0.64285714285714279</v>
      </c>
      <c r="O237" s="116">
        <v>-0.16666666666666663</v>
      </c>
    </row>
    <row r="238" spans="2:16" x14ac:dyDescent="0.25">
      <c r="B238" s="114" t="s">
        <v>89</v>
      </c>
      <c r="C238" s="115">
        <v>18</v>
      </c>
      <c r="D238" s="116">
        <v>1</v>
      </c>
      <c r="E238" s="115">
        <v>0</v>
      </c>
      <c r="F238" s="116">
        <f t="shared" si="40"/>
        <v>-1</v>
      </c>
      <c r="G238" s="115">
        <v>20</v>
      </c>
      <c r="H238" s="116" t="str">
        <f t="shared" si="41"/>
        <v>-</v>
      </c>
      <c r="I238" s="115">
        <v>17</v>
      </c>
      <c r="J238" s="116">
        <f t="shared" si="42"/>
        <v>-0.15000000000000002</v>
      </c>
      <c r="K238" s="115">
        <v>20</v>
      </c>
      <c r="L238" s="116">
        <f t="shared" si="43"/>
        <v>0.17647058823529416</v>
      </c>
      <c r="M238" s="115"/>
      <c r="N238" s="116" t="s">
        <v>234</v>
      </c>
      <c r="O238" s="116" t="s">
        <v>234</v>
      </c>
    </row>
    <row r="239" spans="2:16" x14ac:dyDescent="0.25">
      <c r="B239" s="114" t="s">
        <v>91</v>
      </c>
      <c r="C239" s="115">
        <v>395</v>
      </c>
      <c r="D239" s="116">
        <v>-0.17536534446764096</v>
      </c>
      <c r="E239" s="115">
        <v>0</v>
      </c>
      <c r="F239" s="116">
        <f t="shared" si="40"/>
        <v>-1</v>
      </c>
      <c r="G239" s="115">
        <v>96</v>
      </c>
      <c r="H239" s="116" t="str">
        <f t="shared" si="41"/>
        <v>-</v>
      </c>
      <c r="I239" s="115">
        <v>62</v>
      </c>
      <c r="J239" s="116">
        <f t="shared" si="42"/>
        <v>-0.35416666666666663</v>
      </c>
      <c r="K239" s="115">
        <v>62</v>
      </c>
      <c r="L239" s="116">
        <f t="shared" si="43"/>
        <v>0</v>
      </c>
      <c r="M239" s="115"/>
      <c r="N239" s="116" t="s">
        <v>234</v>
      </c>
      <c r="O239" s="116" t="s">
        <v>234</v>
      </c>
    </row>
    <row r="240" spans="2:16" x14ac:dyDescent="0.25">
      <c r="B240" s="114" t="s">
        <v>93</v>
      </c>
      <c r="C240" s="115">
        <v>282</v>
      </c>
      <c r="D240" s="116">
        <v>-0.51959114139693363</v>
      </c>
      <c r="E240" s="115">
        <v>0</v>
      </c>
      <c r="F240" s="116">
        <f t="shared" si="40"/>
        <v>-1</v>
      </c>
      <c r="G240" s="115">
        <v>105</v>
      </c>
      <c r="H240" s="116" t="str">
        <f t="shared" si="41"/>
        <v>-</v>
      </c>
      <c r="I240" s="115">
        <v>177</v>
      </c>
      <c r="J240" s="116">
        <f t="shared" si="42"/>
        <v>0.68571428571428572</v>
      </c>
      <c r="K240" s="115">
        <v>139</v>
      </c>
      <c r="L240" s="116">
        <f t="shared" si="43"/>
        <v>-0.21468926553672318</v>
      </c>
      <c r="M240" s="115"/>
      <c r="N240" s="116" t="s">
        <v>234</v>
      </c>
      <c r="O240" s="116" t="s">
        <v>234</v>
      </c>
    </row>
    <row r="241" spans="2:16" ht="15.75" x14ac:dyDescent="0.25">
      <c r="B241" s="117" t="s">
        <v>30</v>
      </c>
      <c r="C241" s="118">
        <v>1783</v>
      </c>
      <c r="D241" s="119">
        <v>-9.9039919151086453E-2</v>
      </c>
      <c r="E241" s="118">
        <v>713</v>
      </c>
      <c r="F241" s="119">
        <f t="shared" si="40"/>
        <v>-0.60011217049915877</v>
      </c>
      <c r="G241" s="118">
        <v>445</v>
      </c>
      <c r="H241" s="119">
        <f t="shared" si="41"/>
        <v>-0.37587657784011219</v>
      </c>
      <c r="I241" s="118">
        <v>554</v>
      </c>
      <c r="J241" s="119">
        <f t="shared" si="42"/>
        <v>0.24494382022471917</v>
      </c>
      <c r="K241" s="118">
        <v>804</v>
      </c>
      <c r="L241" s="119">
        <f t="shared" si="43"/>
        <v>0.45126353790613716</v>
      </c>
      <c r="M241" s="118">
        <v>450</v>
      </c>
      <c r="N241" s="119">
        <v>-0.22813036020583188</v>
      </c>
      <c r="O241" s="119">
        <v>-0.58639705882352944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282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271</v>
      </c>
      <c r="O254" s="112" t="s">
        <v>272</v>
      </c>
    </row>
    <row r="255" spans="2:16" x14ac:dyDescent="0.25">
      <c r="B255" s="114" t="s">
        <v>71</v>
      </c>
      <c r="C255" s="115">
        <v>1198</v>
      </c>
      <c r="D255" s="116">
        <v>1.1316725978647688</v>
      </c>
      <c r="E255" s="115">
        <v>1077</v>
      </c>
      <c r="F255" s="116">
        <f t="shared" ref="F255:J267" si="44">IFERROR(E255/C255-1,"-")</f>
        <v>-0.10100166944908184</v>
      </c>
      <c r="G255" s="115">
        <v>14</v>
      </c>
      <c r="H255" s="116">
        <f t="shared" si="44"/>
        <v>-0.98700092850510679</v>
      </c>
      <c r="I255" s="115">
        <v>82</v>
      </c>
      <c r="J255" s="116">
        <f t="shared" si="44"/>
        <v>4.8571428571428568</v>
      </c>
      <c r="K255" s="115">
        <v>135</v>
      </c>
      <c r="L255" s="116">
        <f t="shared" ref="L255:L267" si="45">IFERROR(K255/I255-1,"-")</f>
        <v>0.64634146341463405</v>
      </c>
      <c r="M255" s="115">
        <v>49</v>
      </c>
      <c r="N255" s="116">
        <v>-0.63703703703703707</v>
      </c>
      <c r="O255" s="116">
        <v>-0.95909849749582632</v>
      </c>
    </row>
    <row r="256" spans="2:16" x14ac:dyDescent="0.25">
      <c r="B256" s="114" t="s">
        <v>73</v>
      </c>
      <c r="C256" s="115">
        <v>215</v>
      </c>
      <c r="D256" s="116">
        <v>0.46258503401360551</v>
      </c>
      <c r="E256" s="115">
        <v>252</v>
      </c>
      <c r="F256" s="116">
        <f t="shared" si="44"/>
        <v>0.17209302325581399</v>
      </c>
      <c r="G256" s="115">
        <v>0</v>
      </c>
      <c r="H256" s="116">
        <f t="shared" si="44"/>
        <v>-1</v>
      </c>
      <c r="I256" s="115">
        <v>102</v>
      </c>
      <c r="J256" s="116" t="str">
        <f t="shared" si="44"/>
        <v>-</v>
      </c>
      <c r="K256" s="115">
        <v>147</v>
      </c>
      <c r="L256" s="116">
        <f t="shared" si="45"/>
        <v>0.44117647058823528</v>
      </c>
      <c r="M256" s="115">
        <v>198</v>
      </c>
      <c r="N256" s="116">
        <v>0.34693877551020402</v>
      </c>
      <c r="O256" s="116">
        <v>-7.906976744186045E-2</v>
      </c>
    </row>
    <row r="257" spans="2:15" x14ac:dyDescent="0.25">
      <c r="B257" s="114" t="s">
        <v>75</v>
      </c>
      <c r="C257" s="115">
        <v>60</v>
      </c>
      <c r="D257" s="116">
        <v>3.4482758620689724E-2</v>
      </c>
      <c r="E257" s="115">
        <v>159</v>
      </c>
      <c r="F257" s="116">
        <f t="shared" si="44"/>
        <v>1.65</v>
      </c>
      <c r="G257" s="115">
        <v>26</v>
      </c>
      <c r="H257" s="116">
        <f t="shared" si="44"/>
        <v>-0.83647798742138368</v>
      </c>
      <c r="I257" s="115">
        <v>41</v>
      </c>
      <c r="J257" s="116">
        <f t="shared" si="44"/>
        <v>0.57692307692307687</v>
      </c>
      <c r="K257" s="115">
        <v>100</v>
      </c>
      <c r="L257" s="116">
        <f t="shared" si="45"/>
        <v>1.4390243902439024</v>
      </c>
      <c r="M257" s="115">
        <v>40</v>
      </c>
      <c r="N257" s="116">
        <v>-0.6</v>
      </c>
      <c r="O257" s="116">
        <v>-0.33333333333333337</v>
      </c>
    </row>
    <row r="258" spans="2:15" x14ac:dyDescent="0.25">
      <c r="B258" s="114" t="s">
        <v>77</v>
      </c>
      <c r="C258" s="115">
        <v>76</v>
      </c>
      <c r="D258" s="116">
        <v>0.72727272727272729</v>
      </c>
      <c r="E258" s="115">
        <v>0</v>
      </c>
      <c r="F258" s="116">
        <f t="shared" si="44"/>
        <v>-1</v>
      </c>
      <c r="G258" s="115">
        <v>6</v>
      </c>
      <c r="H258" s="116" t="str">
        <f t="shared" si="44"/>
        <v>-</v>
      </c>
      <c r="I258" s="115">
        <v>7</v>
      </c>
      <c r="J258" s="116">
        <f t="shared" si="44"/>
        <v>0.16666666666666674</v>
      </c>
      <c r="K258" s="115">
        <v>54</v>
      </c>
      <c r="L258" s="116">
        <f t="shared" si="45"/>
        <v>6.7142857142857144</v>
      </c>
      <c r="M258" s="115">
        <v>77</v>
      </c>
      <c r="N258" s="116">
        <v>0.42592592592592582</v>
      </c>
      <c r="O258" s="116">
        <v>1.3157894736842035E-2</v>
      </c>
    </row>
    <row r="259" spans="2:15" x14ac:dyDescent="0.25">
      <c r="B259" s="114" t="s">
        <v>79</v>
      </c>
      <c r="C259" s="115">
        <v>46</v>
      </c>
      <c r="D259" s="116">
        <v>1.7058823529411766</v>
      </c>
      <c r="E259" s="115">
        <v>0</v>
      </c>
      <c r="F259" s="116">
        <f t="shared" si="44"/>
        <v>-1</v>
      </c>
      <c r="G259" s="115">
        <v>9</v>
      </c>
      <c r="H259" s="116" t="str">
        <f t="shared" si="44"/>
        <v>-</v>
      </c>
      <c r="I259" s="115">
        <v>10</v>
      </c>
      <c r="J259" s="116">
        <f t="shared" si="44"/>
        <v>0.11111111111111116</v>
      </c>
      <c r="K259" s="115">
        <v>2</v>
      </c>
      <c r="L259" s="116">
        <f t="shared" si="45"/>
        <v>-0.8</v>
      </c>
      <c r="M259" s="115">
        <v>0</v>
      </c>
      <c r="N259" s="116">
        <v>-1</v>
      </c>
      <c r="O259" s="116">
        <v>-1</v>
      </c>
    </row>
    <row r="260" spans="2:15" x14ac:dyDescent="0.25">
      <c r="B260" s="114" t="s">
        <v>81</v>
      </c>
      <c r="C260" s="115">
        <v>25</v>
      </c>
      <c r="D260" s="116">
        <v>-0.16666666666666663</v>
      </c>
      <c r="E260" s="115">
        <v>0</v>
      </c>
      <c r="F260" s="116">
        <f t="shared" si="44"/>
        <v>-1</v>
      </c>
      <c r="G260" s="115">
        <v>0</v>
      </c>
      <c r="H260" s="116" t="str">
        <f t="shared" si="44"/>
        <v>-</v>
      </c>
      <c r="I260" s="115">
        <v>1</v>
      </c>
      <c r="J260" s="116" t="str">
        <f t="shared" si="44"/>
        <v>-</v>
      </c>
      <c r="K260" s="115">
        <v>5</v>
      </c>
      <c r="L260" s="116">
        <f t="shared" si="45"/>
        <v>4</v>
      </c>
      <c r="M260" s="115">
        <v>1</v>
      </c>
      <c r="N260" s="116">
        <v>-0.8</v>
      </c>
      <c r="O260" s="116">
        <v>-0.96</v>
      </c>
    </row>
    <row r="261" spans="2:15" x14ac:dyDescent="0.25">
      <c r="B261" s="114" t="s">
        <v>83</v>
      </c>
      <c r="C261" s="115">
        <v>57</v>
      </c>
      <c r="D261" s="116">
        <v>-6.557377049180324E-2</v>
      </c>
      <c r="E261" s="115">
        <v>0</v>
      </c>
      <c r="F261" s="116">
        <f t="shared" si="44"/>
        <v>-1</v>
      </c>
      <c r="G261" s="115">
        <v>17</v>
      </c>
      <c r="H261" s="116" t="str">
        <f t="shared" si="44"/>
        <v>-</v>
      </c>
      <c r="I261" s="115">
        <v>11</v>
      </c>
      <c r="J261" s="116">
        <f t="shared" si="44"/>
        <v>-0.3529411764705882</v>
      </c>
      <c r="K261" s="115">
        <v>0</v>
      </c>
      <c r="L261" s="116">
        <f t="shared" si="45"/>
        <v>-1</v>
      </c>
      <c r="M261" s="115">
        <v>0</v>
      </c>
      <c r="N261" s="116" t="s">
        <v>234</v>
      </c>
      <c r="O261" s="116">
        <v>-1</v>
      </c>
    </row>
    <row r="262" spans="2:15" x14ac:dyDescent="0.25">
      <c r="B262" s="114" t="s">
        <v>85</v>
      </c>
      <c r="C262" s="115">
        <v>36</v>
      </c>
      <c r="D262" s="116">
        <v>-0.47058823529411764</v>
      </c>
      <c r="E262" s="115">
        <v>0</v>
      </c>
      <c r="F262" s="116">
        <f t="shared" si="44"/>
        <v>-1</v>
      </c>
      <c r="G262" s="115">
        <v>38</v>
      </c>
      <c r="H262" s="116" t="str">
        <f t="shared" si="44"/>
        <v>-</v>
      </c>
      <c r="I262" s="115">
        <v>4</v>
      </c>
      <c r="J262" s="116">
        <f t="shared" si="44"/>
        <v>-0.89473684210526316</v>
      </c>
      <c r="K262" s="115">
        <v>15</v>
      </c>
      <c r="L262" s="116">
        <f t="shared" si="45"/>
        <v>2.75</v>
      </c>
      <c r="M262" s="115">
        <v>13</v>
      </c>
      <c r="N262" s="116">
        <v>-0.1333333333333333</v>
      </c>
      <c r="O262" s="116">
        <v>-0.63888888888888884</v>
      </c>
    </row>
    <row r="263" spans="2:15" x14ac:dyDescent="0.25">
      <c r="B263" s="114" t="s">
        <v>87</v>
      </c>
      <c r="C263" s="115">
        <v>20</v>
      </c>
      <c r="D263" s="116">
        <v>-0.13043478260869568</v>
      </c>
      <c r="E263" s="115">
        <v>0</v>
      </c>
      <c r="F263" s="116">
        <f t="shared" si="44"/>
        <v>-1</v>
      </c>
      <c r="G263" s="115">
        <v>2</v>
      </c>
      <c r="H263" s="116" t="str">
        <f t="shared" si="44"/>
        <v>-</v>
      </c>
      <c r="I263" s="115">
        <v>0</v>
      </c>
      <c r="J263" s="116">
        <f t="shared" si="44"/>
        <v>-1</v>
      </c>
      <c r="K263" s="115">
        <v>0</v>
      </c>
      <c r="L263" s="116" t="str">
        <f t="shared" si="45"/>
        <v>-</v>
      </c>
      <c r="M263" s="115">
        <v>9</v>
      </c>
      <c r="N263" s="116" t="s">
        <v>234</v>
      </c>
      <c r="O263" s="116">
        <v>-0.55000000000000004</v>
      </c>
    </row>
    <row r="264" spans="2:15" x14ac:dyDescent="0.25">
      <c r="B264" s="114" t="s">
        <v>89</v>
      </c>
      <c r="C264" s="115">
        <v>89</v>
      </c>
      <c r="D264" s="116">
        <v>5.8461538461538458</v>
      </c>
      <c r="E264" s="115">
        <v>6</v>
      </c>
      <c r="F264" s="116">
        <f t="shared" si="44"/>
        <v>-0.93258426966292141</v>
      </c>
      <c r="G264" s="115">
        <v>52</v>
      </c>
      <c r="H264" s="116">
        <f t="shared" si="44"/>
        <v>7.6666666666666661</v>
      </c>
      <c r="I264" s="115">
        <v>13</v>
      </c>
      <c r="J264" s="116">
        <f t="shared" si="44"/>
        <v>-0.75</v>
      </c>
      <c r="K264" s="115">
        <v>62</v>
      </c>
      <c r="L264" s="116">
        <f t="shared" si="45"/>
        <v>3.7692307692307692</v>
      </c>
      <c r="M264" s="115"/>
      <c r="N264" s="116" t="s">
        <v>234</v>
      </c>
      <c r="O264" s="116" t="s">
        <v>234</v>
      </c>
    </row>
    <row r="265" spans="2:15" x14ac:dyDescent="0.25">
      <c r="B265" s="114" t="s">
        <v>91</v>
      </c>
      <c r="C265" s="115">
        <v>637</v>
      </c>
      <c r="D265" s="116">
        <v>-0.21260815822002477</v>
      </c>
      <c r="E265" s="115">
        <v>15</v>
      </c>
      <c r="F265" s="116">
        <f t="shared" si="44"/>
        <v>-0.97645211930926212</v>
      </c>
      <c r="G265" s="115">
        <v>157</v>
      </c>
      <c r="H265" s="116">
        <f t="shared" si="44"/>
        <v>9.4666666666666668</v>
      </c>
      <c r="I265" s="115">
        <v>16</v>
      </c>
      <c r="J265" s="116">
        <f t="shared" si="44"/>
        <v>-0.89808917197452232</v>
      </c>
      <c r="K265" s="115">
        <v>42</v>
      </c>
      <c r="L265" s="116">
        <f t="shared" si="45"/>
        <v>1.625</v>
      </c>
      <c r="M265" s="115"/>
      <c r="N265" s="116" t="s">
        <v>234</v>
      </c>
      <c r="O265" s="116" t="s">
        <v>234</v>
      </c>
    </row>
    <row r="266" spans="2:15" x14ac:dyDescent="0.25">
      <c r="B266" s="114" t="s">
        <v>93</v>
      </c>
      <c r="C266" s="115">
        <v>1016</v>
      </c>
      <c r="D266" s="116">
        <v>9.2473118279569944E-2</v>
      </c>
      <c r="E266" s="115">
        <v>19</v>
      </c>
      <c r="F266" s="116">
        <f t="shared" si="44"/>
        <v>-0.98129921259842523</v>
      </c>
      <c r="G266" s="115">
        <v>111</v>
      </c>
      <c r="H266" s="116">
        <f t="shared" si="44"/>
        <v>4.8421052631578947</v>
      </c>
      <c r="I266" s="115">
        <v>131</v>
      </c>
      <c r="J266" s="116">
        <f t="shared" si="44"/>
        <v>0.18018018018018012</v>
      </c>
      <c r="K266" s="115">
        <v>73</v>
      </c>
      <c r="L266" s="116">
        <f t="shared" si="45"/>
        <v>-0.4427480916030534</v>
      </c>
      <c r="M266" s="115"/>
      <c r="N266" s="116" t="s">
        <v>234</v>
      </c>
      <c r="O266" s="116" t="s">
        <v>234</v>
      </c>
    </row>
    <row r="267" spans="2:15" ht="15.75" x14ac:dyDescent="0.25">
      <c r="B267" s="117" t="s">
        <v>30</v>
      </c>
      <c r="C267" s="118">
        <v>3475</v>
      </c>
      <c r="D267" s="119">
        <v>0.25814627081824759</v>
      </c>
      <c r="E267" s="118">
        <v>1531</v>
      </c>
      <c r="F267" s="119">
        <f t="shared" si="44"/>
        <v>-0.55942446043165472</v>
      </c>
      <c r="G267" s="118">
        <v>432</v>
      </c>
      <c r="H267" s="119">
        <f t="shared" si="44"/>
        <v>-0.71783148269105168</v>
      </c>
      <c r="I267" s="118">
        <v>418</v>
      </c>
      <c r="J267" s="119">
        <f t="shared" si="44"/>
        <v>-3.240740740740744E-2</v>
      </c>
      <c r="K267" s="118">
        <v>635</v>
      </c>
      <c r="L267" s="119">
        <f t="shared" si="45"/>
        <v>0.51913875598086134</v>
      </c>
      <c r="M267" s="118">
        <v>387</v>
      </c>
      <c r="N267" s="119">
        <v>-0.15502183406113534</v>
      </c>
      <c r="O267" s="119">
        <v>-0.77668782458165031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CDF37-F7FA-42A3-97C2-C0E6B69A05C7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L21" si="0">IFERROR(E9/C9-1,"-")</f>
        <v>-0.1447052601602864</v>
      </c>
      <c r="G9" s="115">
        <v>2960</v>
      </c>
      <c r="H9" s="116">
        <f t="shared" si="0"/>
        <v>-0.85920852359208522</v>
      </c>
      <c r="I9" s="115">
        <v>13922</v>
      </c>
      <c r="J9" s="116">
        <f t="shared" si="0"/>
        <v>3.7033783783783782</v>
      </c>
      <c r="K9" s="115">
        <v>17982</v>
      </c>
      <c r="L9" s="116">
        <f t="shared" si="0"/>
        <v>0.29162476655652925</v>
      </c>
      <c r="M9" s="115">
        <v>21297</v>
      </c>
      <c r="N9" s="116">
        <v>0.18435101768435103</v>
      </c>
      <c r="O9" s="116"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0"/>
        <v>-0.90155567551651372</v>
      </c>
      <c r="I10" s="115">
        <v>13217</v>
      </c>
      <c r="J10" s="116">
        <f t="shared" si="0"/>
        <v>5.5887337986041876</v>
      </c>
      <c r="K10" s="115">
        <v>16181</v>
      </c>
      <c r="L10" s="116">
        <f t="shared" si="0"/>
        <v>0.22425663917681771</v>
      </c>
      <c r="M10" s="115">
        <v>18659</v>
      </c>
      <c r="N10" s="116">
        <v>0.1531425746245596</v>
      </c>
      <c r="O10" s="116"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0"/>
        <v>-0.68541784874766964</v>
      </c>
      <c r="I11" s="115">
        <v>17020</v>
      </c>
      <c r="J11" s="116">
        <f t="shared" si="0"/>
        <v>3.3854676629734604</v>
      </c>
      <c r="K11" s="115">
        <v>18269</v>
      </c>
      <c r="L11" s="116">
        <f t="shared" si="0"/>
        <v>7.3384253819036349E-2</v>
      </c>
      <c r="M11" s="115">
        <v>20797</v>
      </c>
      <c r="N11" s="116">
        <v>0.13837648475559683</v>
      </c>
      <c r="O11" s="116"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 t="shared" si="0"/>
        <v>-1</v>
      </c>
      <c r="G12" s="115">
        <v>3601</v>
      </c>
      <c r="H12" s="116" t="str">
        <f t="shared" si="0"/>
        <v>-</v>
      </c>
      <c r="I12" s="115">
        <v>12113</v>
      </c>
      <c r="J12" s="116">
        <f t="shared" si="0"/>
        <v>2.3637878367120244</v>
      </c>
      <c r="K12" s="115">
        <v>13117</v>
      </c>
      <c r="L12" s="116">
        <f t="shared" si="0"/>
        <v>8.2886155370263337E-2</v>
      </c>
      <c r="M12" s="115">
        <v>14586</v>
      </c>
      <c r="N12" s="116">
        <v>0.11199207135778</v>
      </c>
      <c r="O12" s="116"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0"/>
        <v>-</v>
      </c>
      <c r="I13" s="115">
        <v>11098</v>
      </c>
      <c r="J13" s="116">
        <f t="shared" si="0"/>
        <v>2.3417645287563986</v>
      </c>
      <c r="K13" s="115">
        <v>10740</v>
      </c>
      <c r="L13" s="116">
        <f t="shared" si="0"/>
        <v>-3.2258064516129004E-2</v>
      </c>
      <c r="M13" s="115">
        <v>7817</v>
      </c>
      <c r="N13" s="116">
        <v>-0.27216014897579144</v>
      </c>
      <c r="O13" s="116"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0"/>
        <v>-</v>
      </c>
      <c r="I14" s="115">
        <v>11814</v>
      </c>
      <c r="J14" s="116">
        <f t="shared" si="0"/>
        <v>1.0467775467775469</v>
      </c>
      <c r="K14" s="115">
        <v>11134</v>
      </c>
      <c r="L14" s="116">
        <f t="shared" si="0"/>
        <v>-5.7558828508549209E-2</v>
      </c>
      <c r="M14" s="115">
        <v>12283</v>
      </c>
      <c r="N14" s="116">
        <v>0.10319741332854315</v>
      </c>
      <c r="O14" s="116"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0"/>
        <v>-</v>
      </c>
      <c r="I15" s="115">
        <v>11471</v>
      </c>
      <c r="J15" s="116">
        <f t="shared" si="0"/>
        <v>0.32017493382437556</v>
      </c>
      <c r="K15" s="115">
        <v>10514</v>
      </c>
      <c r="L15" s="116">
        <f t="shared" si="0"/>
        <v>-8.3427774387586084E-2</v>
      </c>
      <c r="M15" s="115">
        <v>12513</v>
      </c>
      <c r="N15" s="116">
        <v>0.1901274491154652</v>
      </c>
      <c r="O15" s="116"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0"/>
        <v>1.920429515418502</v>
      </c>
      <c r="I16" s="115">
        <v>14845</v>
      </c>
      <c r="J16" s="116">
        <f t="shared" si="0"/>
        <v>0.39954746865277646</v>
      </c>
      <c r="K16" s="115">
        <v>12529</v>
      </c>
      <c r="L16" s="116">
        <f t="shared" si="0"/>
        <v>-0.15601212529471198</v>
      </c>
      <c r="M16" s="115">
        <v>16653</v>
      </c>
      <c r="N16" s="116">
        <v>0.32915635725117731</v>
      </c>
      <c r="O16" s="116"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0"/>
        <v>10.772594752186588</v>
      </c>
      <c r="I17" s="115">
        <v>13618</v>
      </c>
      <c r="J17" s="116">
        <f t="shared" si="0"/>
        <v>0.12415387155357438</v>
      </c>
      <c r="K17" s="115">
        <v>13736</v>
      </c>
      <c r="L17" s="116">
        <f t="shared" si="0"/>
        <v>8.6650022029666207E-3</v>
      </c>
      <c r="M17" s="115">
        <v>17692</v>
      </c>
      <c r="N17" s="116">
        <v>0.28800232964472916</v>
      </c>
      <c r="O17" s="116"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0"/>
        <v>12.117434507678411</v>
      </c>
      <c r="I18" s="115">
        <v>14638</v>
      </c>
      <c r="J18" s="116">
        <f t="shared" si="0"/>
        <v>8.0572963294538447E-3</v>
      </c>
      <c r="K18" s="115">
        <v>17811</v>
      </c>
      <c r="L18" s="116">
        <f t="shared" si="0"/>
        <v>0.21676458532586418</v>
      </c>
      <c r="M18" s="115"/>
      <c r="N18" s="116" t="s">
        <v>234</v>
      </c>
      <c r="O18" s="116" t="s">
        <v>234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0"/>
        <v>5.8981559094719191</v>
      </c>
      <c r="I19" s="115">
        <v>16513</v>
      </c>
      <c r="J19" s="116">
        <f t="shared" si="0"/>
        <v>3.2808797618324448E-3</v>
      </c>
      <c r="K19" s="115">
        <v>20095</v>
      </c>
      <c r="L19" s="116">
        <f t="shared" si="0"/>
        <v>0.21692000242233389</v>
      </c>
      <c r="M19" s="115"/>
      <c r="N19" s="116" t="s">
        <v>234</v>
      </c>
      <c r="O19" s="116" t="s">
        <v>234</v>
      </c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0"/>
        <v>3.9370838881491341</v>
      </c>
      <c r="I20" s="115">
        <v>18070</v>
      </c>
      <c r="J20" s="116">
        <f t="shared" si="0"/>
        <v>0.21839390465915987</v>
      </c>
      <c r="K20" s="115">
        <v>19927</v>
      </c>
      <c r="L20" s="116">
        <f t="shared" si="0"/>
        <v>0.1027670171555064</v>
      </c>
      <c r="M20" s="115"/>
      <c r="N20" s="116" t="s">
        <v>234</v>
      </c>
      <c r="O20" s="116" t="s">
        <v>234</v>
      </c>
    </row>
    <row r="21" spans="1:16" ht="15.75" x14ac:dyDescent="0.25">
      <c r="A21" s="1"/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0"/>
        <v>0.51301417081577938</v>
      </c>
      <c r="I21" s="118">
        <v>168339</v>
      </c>
      <c r="J21" s="119">
        <f t="shared" si="0"/>
        <v>0.70449160608331129</v>
      </c>
      <c r="K21" s="118">
        <v>182035</v>
      </c>
      <c r="L21" s="119">
        <f t="shared" si="0"/>
        <v>8.1359637398344953E-2</v>
      </c>
      <c r="M21" s="118">
        <v>142297</v>
      </c>
      <c r="N21" s="119">
        <v>0.14569008550586937</v>
      </c>
      <c r="O21" s="119">
        <v>-0.16992171549239909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19126</v>
      </c>
      <c r="D31" s="116">
        <v>1.0834522488240683E-2</v>
      </c>
      <c r="E31" s="115">
        <v>15585</v>
      </c>
      <c r="F31" s="116">
        <f t="shared" ref="F31:J43" si="1">IFERROR(E31/C31-1,"-")</f>
        <v>-0.18514064624071946</v>
      </c>
      <c r="G31" s="115">
        <v>2960</v>
      </c>
      <c r="H31" s="116">
        <f t="shared" si="1"/>
        <v>-0.81007378889958293</v>
      </c>
      <c r="I31" s="115">
        <v>13922</v>
      </c>
      <c r="J31" s="116">
        <f t="shared" si="1"/>
        <v>3.7033783783783782</v>
      </c>
      <c r="K31" s="115">
        <v>17515</v>
      </c>
      <c r="L31" s="116">
        <f t="shared" ref="L31:L43" si="2">IFERROR(K31/I31-1,"-")</f>
        <v>0.2580807355265049</v>
      </c>
      <c r="M31" s="115">
        <v>20913</v>
      </c>
      <c r="N31" s="116">
        <v>0.1940051384527548</v>
      </c>
      <c r="O31" s="116">
        <v>9.3433023109902757E-2</v>
      </c>
    </row>
    <row r="32" spans="1:16" x14ac:dyDescent="0.25">
      <c r="B32" s="114" t="s">
        <v>73</v>
      </c>
      <c r="C32" s="115">
        <v>16661</v>
      </c>
      <c r="D32" s="116">
        <v>-6.4986811830069047E-2</v>
      </c>
      <c r="E32" s="115">
        <v>17145</v>
      </c>
      <c r="F32" s="116">
        <f t="shared" si="1"/>
        <v>2.9049876958165743E-2</v>
      </c>
      <c r="G32" s="115">
        <v>2006</v>
      </c>
      <c r="H32" s="116">
        <f t="shared" si="1"/>
        <v>-0.88299795858850971</v>
      </c>
      <c r="I32" s="115">
        <v>13217</v>
      </c>
      <c r="J32" s="116">
        <f t="shared" si="1"/>
        <v>5.5887337986041876</v>
      </c>
      <c r="K32" s="115">
        <v>15801</v>
      </c>
      <c r="L32" s="116">
        <f t="shared" si="2"/>
        <v>0.1955057880003026</v>
      </c>
      <c r="M32" s="115">
        <v>18321</v>
      </c>
      <c r="N32" s="116">
        <v>0.15948357698879811</v>
      </c>
      <c r="O32" s="116">
        <v>9.9633875517675996E-2</v>
      </c>
    </row>
    <row r="33" spans="2:16" x14ac:dyDescent="0.25">
      <c r="B33" s="114" t="s">
        <v>75</v>
      </c>
      <c r="C33" s="115">
        <v>20350</v>
      </c>
      <c r="D33" s="116">
        <v>0.16833161097714999</v>
      </c>
      <c r="E33" s="115">
        <v>9766</v>
      </c>
      <c r="F33" s="116">
        <f t="shared" si="1"/>
        <v>-0.52009828009828007</v>
      </c>
      <c r="G33" s="115">
        <v>3881</v>
      </c>
      <c r="H33" s="116">
        <f t="shared" si="1"/>
        <v>-0.60260086012697112</v>
      </c>
      <c r="I33" s="115">
        <v>17020</v>
      </c>
      <c r="J33" s="116">
        <f t="shared" si="1"/>
        <v>3.3854676629734604</v>
      </c>
      <c r="K33" s="115">
        <v>17964</v>
      </c>
      <c r="L33" s="116">
        <f t="shared" si="2"/>
        <v>5.5464159811985825E-2</v>
      </c>
      <c r="M33" s="115">
        <v>20362</v>
      </c>
      <c r="N33" s="116">
        <v>0.13348920062346914</v>
      </c>
      <c r="O33" s="116">
        <v>5.8968058968056347E-4</v>
      </c>
    </row>
    <row r="34" spans="2:16" x14ac:dyDescent="0.25">
      <c r="B34" s="114" t="s">
        <v>77</v>
      </c>
      <c r="C34" s="115">
        <v>12915</v>
      </c>
      <c r="D34" s="116">
        <v>-6.8920769951697824E-2</v>
      </c>
      <c r="E34" s="115">
        <v>0</v>
      </c>
      <c r="F34" s="116">
        <f t="shared" si="1"/>
        <v>-1</v>
      </c>
      <c r="G34" s="115">
        <v>3601</v>
      </c>
      <c r="H34" s="116" t="str">
        <f t="shared" si="1"/>
        <v>-</v>
      </c>
      <c r="I34" s="115">
        <v>12113</v>
      </c>
      <c r="J34" s="116">
        <f t="shared" si="1"/>
        <v>2.3637878367120244</v>
      </c>
      <c r="K34" s="115">
        <v>12757</v>
      </c>
      <c r="L34" s="116">
        <f t="shared" si="2"/>
        <v>5.3166019978535539E-2</v>
      </c>
      <c r="M34" s="115">
        <v>14295</v>
      </c>
      <c r="N34" s="116">
        <v>0.12056126048443994</v>
      </c>
      <c r="O34" s="116">
        <v>0.10685249709639955</v>
      </c>
    </row>
    <row r="35" spans="2:16" x14ac:dyDescent="0.25">
      <c r="B35" s="114" t="s">
        <v>79</v>
      </c>
      <c r="C35" s="115">
        <v>13156</v>
      </c>
      <c r="D35" s="116">
        <v>-4.5421564359309219E-2</v>
      </c>
      <c r="E35" s="115">
        <v>0</v>
      </c>
      <c r="F35" s="116">
        <f t="shared" si="1"/>
        <v>-1</v>
      </c>
      <c r="G35" s="115">
        <v>3321</v>
      </c>
      <c r="H35" s="116" t="str">
        <f t="shared" si="1"/>
        <v>-</v>
      </c>
      <c r="I35" s="115">
        <v>11098</v>
      </c>
      <c r="J35" s="116">
        <f t="shared" si="1"/>
        <v>2.3417645287563986</v>
      </c>
      <c r="K35" s="115">
        <v>10423</v>
      </c>
      <c r="L35" s="116">
        <f t="shared" si="2"/>
        <v>-6.0821769688232163E-2</v>
      </c>
      <c r="M35" s="115">
        <v>7607</v>
      </c>
      <c r="N35" s="116">
        <v>-0.27017173558476448</v>
      </c>
      <c r="O35" s="116">
        <v>-0.42178473700212826</v>
      </c>
    </row>
    <row r="36" spans="2:16" x14ac:dyDescent="0.25">
      <c r="B36" s="114" t="s">
        <v>81</v>
      </c>
      <c r="C36" s="115">
        <v>15865</v>
      </c>
      <c r="D36" s="116">
        <v>9.9979199889066006E-2</v>
      </c>
      <c r="E36" s="115">
        <v>0</v>
      </c>
      <c r="F36" s="116">
        <f t="shared" si="1"/>
        <v>-1</v>
      </c>
      <c r="G36" s="115">
        <v>5772</v>
      </c>
      <c r="H36" s="116" t="str">
        <f t="shared" si="1"/>
        <v>-</v>
      </c>
      <c r="I36" s="115">
        <v>11814</v>
      </c>
      <c r="J36" s="116">
        <f t="shared" si="1"/>
        <v>1.0467775467775469</v>
      </c>
      <c r="K36" s="115">
        <v>10883</v>
      </c>
      <c r="L36" s="116">
        <f t="shared" si="2"/>
        <v>-7.8804807855087144E-2</v>
      </c>
      <c r="M36" s="115">
        <v>12135</v>
      </c>
      <c r="N36" s="116">
        <v>0.11504180832491051</v>
      </c>
      <c r="O36" s="116">
        <v>-0.23510872990860388</v>
      </c>
    </row>
    <row r="37" spans="2:16" x14ac:dyDescent="0.25">
      <c r="B37" s="114" t="s">
        <v>83</v>
      </c>
      <c r="C37" s="115">
        <v>13461</v>
      </c>
      <c r="D37" s="116">
        <v>-5.4439449283506636E-2</v>
      </c>
      <c r="E37" s="115">
        <v>0</v>
      </c>
      <c r="F37" s="116">
        <f t="shared" si="1"/>
        <v>-1</v>
      </c>
      <c r="G37" s="115">
        <v>8689</v>
      </c>
      <c r="H37" s="116" t="str">
        <f t="shared" si="1"/>
        <v>-</v>
      </c>
      <c r="I37" s="115">
        <v>11471</v>
      </c>
      <c r="J37" s="116">
        <f t="shared" si="1"/>
        <v>0.32017493382437556</v>
      </c>
      <c r="K37" s="115">
        <v>10245</v>
      </c>
      <c r="L37" s="116">
        <f t="shared" si="2"/>
        <v>-0.1068782146281928</v>
      </c>
      <c r="M37" s="115">
        <v>12144</v>
      </c>
      <c r="N37" s="116">
        <v>0.18535871156661776</v>
      </c>
      <c r="O37" s="116">
        <v>-9.7838199242255453E-2</v>
      </c>
    </row>
    <row r="38" spans="2:16" x14ac:dyDescent="0.25">
      <c r="B38" s="114" t="s">
        <v>85</v>
      </c>
      <c r="C38" s="115">
        <v>14160</v>
      </c>
      <c r="D38" s="116">
        <v>-0.2895132965378826</v>
      </c>
      <c r="E38" s="115">
        <v>3632</v>
      </c>
      <c r="F38" s="116">
        <f t="shared" si="1"/>
        <v>-0.74350282485875707</v>
      </c>
      <c r="G38" s="115">
        <v>10607</v>
      </c>
      <c r="H38" s="116">
        <f t="shared" si="1"/>
        <v>1.920429515418502</v>
      </c>
      <c r="I38" s="115">
        <v>14845</v>
      </c>
      <c r="J38" s="116">
        <f t="shared" si="1"/>
        <v>0.39954746865277646</v>
      </c>
      <c r="K38" s="115">
        <v>12145</v>
      </c>
      <c r="L38" s="116">
        <f t="shared" si="2"/>
        <v>-0.18187942068036378</v>
      </c>
      <c r="M38" s="115">
        <v>16288</v>
      </c>
      <c r="N38" s="116">
        <v>0.34112803622890087</v>
      </c>
      <c r="O38" s="116">
        <v>0.15028248587570614</v>
      </c>
    </row>
    <row r="39" spans="2:16" x14ac:dyDescent="0.25">
      <c r="B39" s="114" t="s">
        <v>87</v>
      </c>
      <c r="C39" s="115">
        <v>16725</v>
      </c>
      <c r="D39" s="116">
        <v>4.1342382167984582E-2</v>
      </c>
      <c r="E39" s="115">
        <v>1029</v>
      </c>
      <c r="F39" s="116">
        <f t="shared" si="1"/>
        <v>-0.93847533632286995</v>
      </c>
      <c r="G39" s="115">
        <v>12114</v>
      </c>
      <c r="H39" s="116">
        <f t="shared" si="1"/>
        <v>10.772594752186588</v>
      </c>
      <c r="I39" s="115">
        <v>13618</v>
      </c>
      <c r="J39" s="116">
        <f t="shared" si="1"/>
        <v>0.12415387155357438</v>
      </c>
      <c r="K39" s="115">
        <v>13480</v>
      </c>
      <c r="L39" s="116">
        <f t="shared" si="2"/>
        <v>-1.0133646644147398E-2</v>
      </c>
      <c r="M39" s="115">
        <v>17349</v>
      </c>
      <c r="N39" s="116">
        <v>0.28701780415430278</v>
      </c>
      <c r="O39" s="116">
        <v>3.7309417040358728E-2</v>
      </c>
    </row>
    <row r="40" spans="2:16" x14ac:dyDescent="0.25">
      <c r="B40" s="114" t="s">
        <v>89</v>
      </c>
      <c r="C40" s="115">
        <v>15154</v>
      </c>
      <c r="D40" s="116">
        <v>-6.7446153846153822E-2</v>
      </c>
      <c r="E40" s="115">
        <v>1107</v>
      </c>
      <c r="F40" s="116">
        <f t="shared" si="1"/>
        <v>-0.9269499802032467</v>
      </c>
      <c r="G40" s="115">
        <v>14521</v>
      </c>
      <c r="H40" s="116">
        <f t="shared" si="1"/>
        <v>12.117434507678411</v>
      </c>
      <c r="I40" s="115">
        <v>14638</v>
      </c>
      <c r="J40" s="116">
        <f t="shared" si="1"/>
        <v>8.0572963294538447E-3</v>
      </c>
      <c r="K40" s="115">
        <v>17535</v>
      </c>
      <c r="L40" s="116">
        <f t="shared" si="2"/>
        <v>0.197909550485039</v>
      </c>
      <c r="M40" s="115"/>
      <c r="N40" s="116" t="s">
        <v>234</v>
      </c>
      <c r="O40" s="116" t="s">
        <v>234</v>
      </c>
    </row>
    <row r="41" spans="2:16" x14ac:dyDescent="0.25">
      <c r="B41" s="114" t="s">
        <v>91</v>
      </c>
      <c r="C41" s="115">
        <v>17956</v>
      </c>
      <c r="D41" s="116">
        <v>-2.6880554953392588E-2</v>
      </c>
      <c r="E41" s="115">
        <v>2386</v>
      </c>
      <c r="F41" s="116">
        <f t="shared" si="1"/>
        <v>-0.86711962575183787</v>
      </c>
      <c r="G41" s="115">
        <v>16459</v>
      </c>
      <c r="H41" s="116">
        <f t="shared" si="1"/>
        <v>5.8981559094719191</v>
      </c>
      <c r="I41" s="115">
        <v>16231</v>
      </c>
      <c r="J41" s="116">
        <f t="shared" si="1"/>
        <v>-1.3852603438848088E-2</v>
      </c>
      <c r="K41" s="115">
        <v>19598</v>
      </c>
      <c r="L41" s="116">
        <f t="shared" si="2"/>
        <v>0.20744254821021513</v>
      </c>
      <c r="M41" s="115"/>
      <c r="N41" s="116" t="s">
        <v>234</v>
      </c>
      <c r="O41" s="116" t="s">
        <v>234</v>
      </c>
    </row>
    <row r="42" spans="2:16" x14ac:dyDescent="0.25">
      <c r="B42" s="114" t="s">
        <v>93</v>
      </c>
      <c r="C42" s="115">
        <v>17291</v>
      </c>
      <c r="D42" s="116">
        <v>-7.7470446459313447E-3</v>
      </c>
      <c r="E42" s="115">
        <v>3004</v>
      </c>
      <c r="F42" s="116">
        <f t="shared" si="1"/>
        <v>-0.82626800069400264</v>
      </c>
      <c r="G42" s="115">
        <v>14831</v>
      </c>
      <c r="H42" s="116">
        <f t="shared" si="1"/>
        <v>3.9370838881491341</v>
      </c>
      <c r="I42" s="115">
        <v>17723</v>
      </c>
      <c r="J42" s="116">
        <f t="shared" si="1"/>
        <v>0.19499696581484738</v>
      </c>
      <c r="K42" s="115">
        <v>19489</v>
      </c>
      <c r="L42" s="116">
        <f t="shared" si="2"/>
        <v>9.9644529707160201E-2</v>
      </c>
      <c r="M42" s="115"/>
      <c r="N42" s="116" t="s">
        <v>234</v>
      </c>
      <c r="O42" s="116" t="s">
        <v>234</v>
      </c>
    </row>
    <row r="43" spans="2:16" ht="15.75" x14ac:dyDescent="0.25">
      <c r="B43" s="117" t="s">
        <v>30</v>
      </c>
      <c r="C43" s="118">
        <v>192820</v>
      </c>
      <c r="D43" s="119">
        <v>-2.9049947378757102E-2</v>
      </c>
      <c r="E43" s="118">
        <v>54033</v>
      </c>
      <c r="F43" s="119">
        <f t="shared" si="1"/>
        <v>-0.71977491961414786</v>
      </c>
      <c r="G43" s="118">
        <v>98762</v>
      </c>
      <c r="H43" s="119">
        <f t="shared" si="1"/>
        <v>0.82780893157884994</v>
      </c>
      <c r="I43" s="118">
        <v>167710</v>
      </c>
      <c r="J43" s="119">
        <f t="shared" si="1"/>
        <v>0.69812275976590188</v>
      </c>
      <c r="K43" s="118">
        <v>177835</v>
      </c>
      <c r="L43" s="119">
        <f t="shared" si="2"/>
        <v>6.0372070836563152E-2</v>
      </c>
      <c r="M43" s="118">
        <v>139414</v>
      </c>
      <c r="N43" s="119">
        <v>0.1501571613605801</v>
      </c>
      <c r="O43" s="119">
        <v>-2.1099712819216521E-2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/>
      <c r="B53" s="114" t="s">
        <v>71</v>
      </c>
      <c r="C53" s="115">
        <v>0</v>
      </c>
      <c r="D53" s="116" t="s">
        <v>234</v>
      </c>
      <c r="E53" s="115">
        <v>0</v>
      </c>
      <c r="F53" s="116" t="str">
        <f t="shared" ref="F53:J65" si="3">IFERROR(E53/C53-1,"-")</f>
        <v>-</v>
      </c>
      <c r="G53" s="115">
        <v>0</v>
      </c>
      <c r="H53" s="116" t="str">
        <f t="shared" si="3"/>
        <v>-</v>
      </c>
      <c r="I53" s="115">
        <v>0</v>
      </c>
      <c r="J53" s="116" t="str">
        <f t="shared" si="3"/>
        <v>-</v>
      </c>
      <c r="K53" s="115">
        <v>0</v>
      </c>
      <c r="L53" s="116" t="str">
        <f t="shared" ref="L53:L65" si="4">IFERROR(K53/I53-1,"-")</f>
        <v>-</v>
      </c>
      <c r="M53" s="115">
        <v>0</v>
      </c>
      <c r="N53" s="116" t="s">
        <v>234</v>
      </c>
      <c r="O53" s="116" t="s">
        <v>234</v>
      </c>
    </row>
    <row r="54" spans="1:16" x14ac:dyDescent="0.25">
      <c r="A54" s="1">
        <v>2</v>
      </c>
      <c r="B54" s="114" t="s">
        <v>73</v>
      </c>
      <c r="C54" s="115">
        <v>0</v>
      </c>
      <c r="D54" s="116" t="s">
        <v>234</v>
      </c>
      <c r="E54" s="115">
        <v>0</v>
      </c>
      <c r="F54" s="116" t="str">
        <f t="shared" si="3"/>
        <v>-</v>
      </c>
      <c r="G54" s="115">
        <v>0</v>
      </c>
      <c r="H54" s="116" t="str">
        <f t="shared" si="3"/>
        <v>-</v>
      </c>
      <c r="I54" s="115">
        <v>0</v>
      </c>
      <c r="J54" s="116" t="str">
        <f t="shared" si="3"/>
        <v>-</v>
      </c>
      <c r="K54" s="115">
        <v>0</v>
      </c>
      <c r="L54" s="116" t="str">
        <f t="shared" si="4"/>
        <v>-</v>
      </c>
      <c r="M54" s="115">
        <v>0</v>
      </c>
      <c r="N54" s="116" t="s">
        <v>234</v>
      </c>
      <c r="O54" s="116" t="s">
        <v>234</v>
      </c>
    </row>
    <row r="55" spans="1:16" x14ac:dyDescent="0.25">
      <c r="A55" s="1">
        <v>3</v>
      </c>
      <c r="B55" s="114" t="s">
        <v>75</v>
      </c>
      <c r="C55" s="115">
        <v>0</v>
      </c>
      <c r="D55" s="116" t="s">
        <v>234</v>
      </c>
      <c r="E55" s="115">
        <v>0</v>
      </c>
      <c r="F55" s="116" t="str">
        <f t="shared" si="3"/>
        <v>-</v>
      </c>
      <c r="G55" s="115">
        <v>0</v>
      </c>
      <c r="H55" s="116" t="str">
        <f t="shared" si="3"/>
        <v>-</v>
      </c>
      <c r="I55" s="115">
        <v>0</v>
      </c>
      <c r="J55" s="116" t="str">
        <f t="shared" si="3"/>
        <v>-</v>
      </c>
      <c r="K55" s="115">
        <v>0</v>
      </c>
      <c r="L55" s="116" t="str">
        <f t="shared" si="4"/>
        <v>-</v>
      </c>
      <c r="M55" s="115">
        <v>0</v>
      </c>
      <c r="N55" s="116" t="s">
        <v>234</v>
      </c>
      <c r="O55" s="116" t="s">
        <v>234</v>
      </c>
    </row>
    <row r="56" spans="1:16" x14ac:dyDescent="0.25">
      <c r="A56" s="1">
        <v>4</v>
      </c>
      <c r="B56" s="114" t="s">
        <v>77</v>
      </c>
      <c r="C56" s="115">
        <v>0</v>
      </c>
      <c r="D56" s="116" t="s">
        <v>234</v>
      </c>
      <c r="E56" s="115">
        <v>0</v>
      </c>
      <c r="F56" s="116" t="str">
        <f t="shared" si="3"/>
        <v>-</v>
      </c>
      <c r="G56" s="115">
        <v>0</v>
      </c>
      <c r="H56" s="116" t="str">
        <f t="shared" si="3"/>
        <v>-</v>
      </c>
      <c r="I56" s="115">
        <v>0</v>
      </c>
      <c r="J56" s="116" t="str">
        <f t="shared" si="3"/>
        <v>-</v>
      </c>
      <c r="K56" s="115">
        <v>0</v>
      </c>
      <c r="L56" s="116" t="str">
        <f t="shared" si="4"/>
        <v>-</v>
      </c>
      <c r="M56" s="115">
        <v>0</v>
      </c>
      <c r="N56" s="116" t="s">
        <v>234</v>
      </c>
      <c r="O56" s="116" t="s">
        <v>234</v>
      </c>
    </row>
    <row r="57" spans="1:16" x14ac:dyDescent="0.25">
      <c r="A57" s="1">
        <v>5</v>
      </c>
      <c r="B57" s="114" t="s">
        <v>79</v>
      </c>
      <c r="C57" s="115">
        <v>0</v>
      </c>
      <c r="D57" s="116" t="s">
        <v>234</v>
      </c>
      <c r="E57" s="115">
        <v>0</v>
      </c>
      <c r="F57" s="116" t="str">
        <f t="shared" si="3"/>
        <v>-</v>
      </c>
      <c r="G57" s="115">
        <v>0</v>
      </c>
      <c r="H57" s="116" t="str">
        <f t="shared" si="3"/>
        <v>-</v>
      </c>
      <c r="I57" s="115">
        <v>0</v>
      </c>
      <c r="J57" s="116" t="str">
        <f t="shared" si="3"/>
        <v>-</v>
      </c>
      <c r="K57" s="115">
        <v>0</v>
      </c>
      <c r="L57" s="116" t="str">
        <f t="shared" si="4"/>
        <v>-</v>
      </c>
      <c r="M57" s="115">
        <v>0</v>
      </c>
      <c r="N57" s="116" t="s">
        <v>234</v>
      </c>
      <c r="O57" s="116" t="s">
        <v>234</v>
      </c>
    </row>
    <row r="58" spans="1:16" x14ac:dyDescent="0.25">
      <c r="A58" s="1">
        <v>6</v>
      </c>
      <c r="B58" s="114" t="s">
        <v>81</v>
      </c>
      <c r="C58" s="115">
        <v>0</v>
      </c>
      <c r="D58" s="116" t="s">
        <v>234</v>
      </c>
      <c r="E58" s="115">
        <v>0</v>
      </c>
      <c r="F58" s="116" t="str">
        <f t="shared" si="3"/>
        <v>-</v>
      </c>
      <c r="G58" s="115">
        <v>0</v>
      </c>
      <c r="H58" s="116" t="str">
        <f t="shared" si="3"/>
        <v>-</v>
      </c>
      <c r="I58" s="115">
        <v>0</v>
      </c>
      <c r="J58" s="116" t="str">
        <f t="shared" si="3"/>
        <v>-</v>
      </c>
      <c r="K58" s="115">
        <v>0</v>
      </c>
      <c r="L58" s="116" t="str">
        <f t="shared" si="4"/>
        <v>-</v>
      </c>
      <c r="M58" s="115">
        <v>0</v>
      </c>
      <c r="N58" s="116" t="s">
        <v>234</v>
      </c>
      <c r="O58" s="116" t="s">
        <v>234</v>
      </c>
    </row>
    <row r="59" spans="1:16" x14ac:dyDescent="0.25">
      <c r="A59" s="1">
        <v>7</v>
      </c>
      <c r="B59" s="114" t="s">
        <v>83</v>
      </c>
      <c r="C59" s="115">
        <v>0</v>
      </c>
      <c r="D59" s="116" t="s">
        <v>234</v>
      </c>
      <c r="E59" s="115">
        <v>0</v>
      </c>
      <c r="F59" s="116" t="str">
        <f t="shared" si="3"/>
        <v>-</v>
      </c>
      <c r="G59" s="115">
        <v>0</v>
      </c>
      <c r="H59" s="116" t="str">
        <f t="shared" si="3"/>
        <v>-</v>
      </c>
      <c r="I59" s="115">
        <v>0</v>
      </c>
      <c r="J59" s="116" t="str">
        <f t="shared" si="3"/>
        <v>-</v>
      </c>
      <c r="K59" s="115">
        <v>0</v>
      </c>
      <c r="L59" s="116" t="str">
        <f t="shared" si="4"/>
        <v>-</v>
      </c>
      <c r="M59" s="115">
        <v>0</v>
      </c>
      <c r="N59" s="116" t="s">
        <v>234</v>
      </c>
      <c r="O59" s="116" t="s">
        <v>234</v>
      </c>
    </row>
    <row r="60" spans="1:16" x14ac:dyDescent="0.25">
      <c r="A60" s="1">
        <v>8</v>
      </c>
      <c r="B60" s="114" t="s">
        <v>85</v>
      </c>
      <c r="C60" s="115">
        <v>0</v>
      </c>
      <c r="D60" s="116" t="s">
        <v>234</v>
      </c>
      <c r="E60" s="115">
        <v>0</v>
      </c>
      <c r="F60" s="116" t="str">
        <f t="shared" si="3"/>
        <v>-</v>
      </c>
      <c r="G60" s="115">
        <v>0</v>
      </c>
      <c r="H60" s="116" t="str">
        <f t="shared" si="3"/>
        <v>-</v>
      </c>
      <c r="I60" s="115">
        <v>0</v>
      </c>
      <c r="J60" s="116" t="str">
        <f t="shared" si="3"/>
        <v>-</v>
      </c>
      <c r="K60" s="115">
        <v>0</v>
      </c>
      <c r="L60" s="116" t="str">
        <f t="shared" si="4"/>
        <v>-</v>
      </c>
      <c r="M60" s="115">
        <v>0</v>
      </c>
      <c r="N60" s="116" t="s">
        <v>234</v>
      </c>
      <c r="O60" s="116" t="s">
        <v>234</v>
      </c>
    </row>
    <row r="61" spans="1:16" x14ac:dyDescent="0.25">
      <c r="A61" s="1">
        <v>9</v>
      </c>
      <c r="B61" s="114" t="s">
        <v>87</v>
      </c>
      <c r="C61" s="115">
        <v>0</v>
      </c>
      <c r="D61" s="116" t="s">
        <v>234</v>
      </c>
      <c r="E61" s="115">
        <v>0</v>
      </c>
      <c r="F61" s="116" t="str">
        <f t="shared" si="3"/>
        <v>-</v>
      </c>
      <c r="G61" s="115">
        <v>0</v>
      </c>
      <c r="H61" s="116" t="str">
        <f t="shared" si="3"/>
        <v>-</v>
      </c>
      <c r="I61" s="115">
        <v>0</v>
      </c>
      <c r="J61" s="116" t="str">
        <f t="shared" si="3"/>
        <v>-</v>
      </c>
      <c r="K61" s="115">
        <v>0</v>
      </c>
      <c r="L61" s="116" t="str">
        <f t="shared" si="4"/>
        <v>-</v>
      </c>
      <c r="M61" s="115">
        <v>0</v>
      </c>
      <c r="N61" s="116" t="s">
        <v>234</v>
      </c>
      <c r="O61" s="116" t="s">
        <v>234</v>
      </c>
    </row>
    <row r="62" spans="1:16" x14ac:dyDescent="0.25">
      <c r="A62" s="1">
        <v>10</v>
      </c>
      <c r="B62" s="114" t="s">
        <v>89</v>
      </c>
      <c r="C62" s="115">
        <v>0</v>
      </c>
      <c r="D62" s="116" t="s">
        <v>234</v>
      </c>
      <c r="E62" s="115">
        <v>0</v>
      </c>
      <c r="F62" s="116" t="str">
        <f t="shared" si="3"/>
        <v>-</v>
      </c>
      <c r="G62" s="115">
        <v>0</v>
      </c>
      <c r="H62" s="116" t="str">
        <f t="shared" si="3"/>
        <v>-</v>
      </c>
      <c r="I62" s="115">
        <v>0</v>
      </c>
      <c r="J62" s="116" t="str">
        <f t="shared" si="3"/>
        <v>-</v>
      </c>
      <c r="K62" s="115">
        <v>0</v>
      </c>
      <c r="L62" s="116" t="str">
        <f t="shared" si="4"/>
        <v>-</v>
      </c>
      <c r="M62" s="115"/>
      <c r="N62" s="116" t="s">
        <v>234</v>
      </c>
      <c r="O62" s="116" t="s">
        <v>234</v>
      </c>
    </row>
    <row r="63" spans="1:16" x14ac:dyDescent="0.25">
      <c r="A63" s="1">
        <v>11</v>
      </c>
      <c r="B63" s="114" t="s">
        <v>91</v>
      </c>
      <c r="C63" s="115">
        <v>0</v>
      </c>
      <c r="D63" s="116" t="s">
        <v>234</v>
      </c>
      <c r="E63" s="115">
        <v>0</v>
      </c>
      <c r="F63" s="116" t="str">
        <f t="shared" si="3"/>
        <v>-</v>
      </c>
      <c r="G63" s="115">
        <v>0</v>
      </c>
      <c r="H63" s="116" t="str">
        <f t="shared" si="3"/>
        <v>-</v>
      </c>
      <c r="I63" s="115">
        <v>0</v>
      </c>
      <c r="J63" s="116" t="str">
        <f t="shared" si="3"/>
        <v>-</v>
      </c>
      <c r="K63" s="115">
        <v>0</v>
      </c>
      <c r="L63" s="116" t="str">
        <f t="shared" si="4"/>
        <v>-</v>
      </c>
      <c r="M63" s="115"/>
      <c r="N63" s="116" t="s">
        <v>234</v>
      </c>
      <c r="O63" s="116" t="s">
        <v>234</v>
      </c>
    </row>
    <row r="64" spans="1:16" x14ac:dyDescent="0.25">
      <c r="A64" s="1">
        <v>12</v>
      </c>
      <c r="B64" s="114" t="s">
        <v>93</v>
      </c>
      <c r="C64" s="115">
        <v>0</v>
      </c>
      <c r="D64" s="116" t="s">
        <v>234</v>
      </c>
      <c r="E64" s="115">
        <v>0</v>
      </c>
      <c r="F64" s="116" t="str">
        <f t="shared" si="3"/>
        <v>-</v>
      </c>
      <c r="G64" s="115">
        <v>0</v>
      </c>
      <c r="H64" s="116" t="str">
        <f t="shared" si="3"/>
        <v>-</v>
      </c>
      <c r="I64" s="115">
        <v>0</v>
      </c>
      <c r="J64" s="116" t="str">
        <f t="shared" si="3"/>
        <v>-</v>
      </c>
      <c r="K64" s="115">
        <v>0</v>
      </c>
      <c r="L64" s="116" t="str">
        <f t="shared" si="4"/>
        <v>-</v>
      </c>
      <c r="M64" s="115"/>
      <c r="N64" s="116" t="s">
        <v>234</v>
      </c>
      <c r="O64" s="116" t="s">
        <v>234</v>
      </c>
    </row>
    <row r="65" spans="1:16" ht="15.75" x14ac:dyDescent="0.25">
      <c r="B65" s="117" t="s">
        <v>30</v>
      </c>
      <c r="C65" s="118">
        <v>0</v>
      </c>
      <c r="D65" s="119" t="s">
        <v>234</v>
      </c>
      <c r="E65" s="118">
        <v>0</v>
      </c>
      <c r="F65" s="119" t="str">
        <f t="shared" si="3"/>
        <v>-</v>
      </c>
      <c r="G65" s="118">
        <v>0</v>
      </c>
      <c r="H65" s="119" t="str">
        <f t="shared" si="3"/>
        <v>-</v>
      </c>
      <c r="I65" s="118">
        <v>0</v>
      </c>
      <c r="J65" s="119" t="str">
        <f t="shared" si="3"/>
        <v>-</v>
      </c>
      <c r="K65" s="118">
        <v>0</v>
      </c>
      <c r="L65" s="119" t="str">
        <f t="shared" si="4"/>
        <v>-</v>
      </c>
      <c r="M65" s="118">
        <v>0</v>
      </c>
      <c r="N65" s="119" t="s">
        <v>234</v>
      </c>
      <c r="O65" s="119" t="s">
        <v>234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234</v>
      </c>
      <c r="E75" s="115">
        <v>0</v>
      </c>
      <c r="F75" s="116" t="str">
        <f t="shared" ref="F75:J87" si="5">IFERROR(E75/C75-1,"-")</f>
        <v>-</v>
      </c>
      <c r="G75" s="115">
        <v>2960</v>
      </c>
      <c r="H75" s="116" t="str">
        <f t="shared" si="5"/>
        <v>-</v>
      </c>
      <c r="I75" s="115">
        <v>0</v>
      </c>
      <c r="J75" s="116">
        <f t="shared" si="5"/>
        <v>-1</v>
      </c>
      <c r="K75" s="115">
        <v>0</v>
      </c>
      <c r="L75" s="116" t="str">
        <f t="shared" ref="L75:L87" si="6">IFERROR(K75/I75-1,"-")</f>
        <v>-</v>
      </c>
      <c r="M75" s="115">
        <v>0</v>
      </c>
      <c r="N75" s="116" t="s">
        <v>234</v>
      </c>
      <c r="O75" s="116" t="s">
        <v>234</v>
      </c>
    </row>
    <row r="76" spans="1:16" x14ac:dyDescent="0.25">
      <c r="A76" s="1">
        <v>2</v>
      </c>
      <c r="B76" s="114" t="s">
        <v>73</v>
      </c>
      <c r="C76" s="115">
        <v>0</v>
      </c>
      <c r="D76" s="116" t="s">
        <v>234</v>
      </c>
      <c r="E76" s="115">
        <v>0</v>
      </c>
      <c r="F76" s="116" t="str">
        <f t="shared" si="5"/>
        <v>-</v>
      </c>
      <c r="G76" s="115">
        <v>2006</v>
      </c>
      <c r="H76" s="116" t="str">
        <f t="shared" si="5"/>
        <v>-</v>
      </c>
      <c r="I76" s="115">
        <v>0</v>
      </c>
      <c r="J76" s="116">
        <f t="shared" si="5"/>
        <v>-1</v>
      </c>
      <c r="K76" s="115">
        <v>0</v>
      </c>
      <c r="L76" s="116" t="str">
        <f t="shared" si="6"/>
        <v>-</v>
      </c>
      <c r="M76" s="115">
        <v>0</v>
      </c>
      <c r="N76" s="116" t="s">
        <v>234</v>
      </c>
      <c r="O76" s="116" t="s">
        <v>234</v>
      </c>
    </row>
    <row r="77" spans="1:16" x14ac:dyDescent="0.25">
      <c r="A77" s="1">
        <v>3</v>
      </c>
      <c r="B77" s="114" t="s">
        <v>75</v>
      </c>
      <c r="C77" s="115">
        <v>0</v>
      </c>
      <c r="D77" s="116" t="s">
        <v>234</v>
      </c>
      <c r="E77" s="115">
        <v>0</v>
      </c>
      <c r="F77" s="116" t="str">
        <f t="shared" si="5"/>
        <v>-</v>
      </c>
      <c r="G77" s="115">
        <v>3881</v>
      </c>
      <c r="H77" s="116" t="str">
        <f t="shared" si="5"/>
        <v>-</v>
      </c>
      <c r="I77" s="115">
        <v>0</v>
      </c>
      <c r="J77" s="116">
        <f t="shared" si="5"/>
        <v>-1</v>
      </c>
      <c r="K77" s="115">
        <v>0</v>
      </c>
      <c r="L77" s="116" t="str">
        <f t="shared" si="6"/>
        <v>-</v>
      </c>
      <c r="M77" s="115">
        <v>0</v>
      </c>
      <c r="N77" s="116" t="s">
        <v>234</v>
      </c>
      <c r="O77" s="116" t="s">
        <v>234</v>
      </c>
    </row>
    <row r="78" spans="1:16" x14ac:dyDescent="0.25">
      <c r="A78" s="1">
        <v>4</v>
      </c>
      <c r="B78" s="114" t="s">
        <v>77</v>
      </c>
      <c r="C78" s="115">
        <v>0</v>
      </c>
      <c r="D78" s="116" t="s">
        <v>234</v>
      </c>
      <c r="E78" s="115">
        <v>0</v>
      </c>
      <c r="F78" s="116" t="str">
        <f t="shared" si="5"/>
        <v>-</v>
      </c>
      <c r="G78" s="115">
        <v>3601</v>
      </c>
      <c r="H78" s="116" t="str">
        <f t="shared" si="5"/>
        <v>-</v>
      </c>
      <c r="I78" s="115">
        <v>0</v>
      </c>
      <c r="J78" s="116">
        <f t="shared" si="5"/>
        <v>-1</v>
      </c>
      <c r="K78" s="115">
        <v>0</v>
      </c>
      <c r="L78" s="116" t="str">
        <f t="shared" si="6"/>
        <v>-</v>
      </c>
      <c r="M78" s="115">
        <v>0</v>
      </c>
      <c r="N78" s="116" t="s">
        <v>234</v>
      </c>
      <c r="O78" s="116" t="s">
        <v>234</v>
      </c>
    </row>
    <row r="79" spans="1:16" x14ac:dyDescent="0.25">
      <c r="A79" s="1">
        <v>5</v>
      </c>
      <c r="B79" s="114" t="s">
        <v>79</v>
      </c>
      <c r="C79" s="115">
        <v>0</v>
      </c>
      <c r="D79" s="116" t="s">
        <v>234</v>
      </c>
      <c r="E79" s="115">
        <v>0</v>
      </c>
      <c r="F79" s="116" t="str">
        <f t="shared" si="5"/>
        <v>-</v>
      </c>
      <c r="G79" s="115">
        <v>3321</v>
      </c>
      <c r="H79" s="116" t="str">
        <f t="shared" si="5"/>
        <v>-</v>
      </c>
      <c r="I79" s="115">
        <v>0</v>
      </c>
      <c r="J79" s="116">
        <f t="shared" si="5"/>
        <v>-1</v>
      </c>
      <c r="K79" s="115">
        <v>0</v>
      </c>
      <c r="L79" s="116" t="str">
        <f t="shared" si="6"/>
        <v>-</v>
      </c>
      <c r="M79" s="115">
        <v>0</v>
      </c>
      <c r="N79" s="116" t="s">
        <v>234</v>
      </c>
      <c r="O79" s="116" t="s">
        <v>234</v>
      </c>
    </row>
    <row r="80" spans="1:16" x14ac:dyDescent="0.25">
      <c r="A80" s="1">
        <v>6</v>
      </c>
      <c r="B80" s="114" t="s">
        <v>81</v>
      </c>
      <c r="C80" s="115">
        <v>0</v>
      </c>
      <c r="D80" s="116" t="s">
        <v>234</v>
      </c>
      <c r="E80" s="115">
        <v>0</v>
      </c>
      <c r="F80" s="116" t="str">
        <f t="shared" si="5"/>
        <v>-</v>
      </c>
      <c r="G80" s="115">
        <v>0</v>
      </c>
      <c r="H80" s="116" t="str">
        <f t="shared" si="5"/>
        <v>-</v>
      </c>
      <c r="I80" s="115">
        <v>0</v>
      </c>
      <c r="J80" s="116" t="str">
        <f t="shared" si="5"/>
        <v>-</v>
      </c>
      <c r="K80" s="115">
        <v>0</v>
      </c>
      <c r="L80" s="116" t="str">
        <f t="shared" si="6"/>
        <v>-</v>
      </c>
      <c r="M80" s="115">
        <v>0</v>
      </c>
      <c r="N80" s="116" t="s">
        <v>234</v>
      </c>
      <c r="O80" s="116" t="s">
        <v>234</v>
      </c>
    </row>
    <row r="81" spans="1:16" x14ac:dyDescent="0.25">
      <c r="A81" s="1">
        <v>7</v>
      </c>
      <c r="B81" s="114" t="s">
        <v>83</v>
      </c>
      <c r="C81" s="115">
        <v>0</v>
      </c>
      <c r="D81" s="116" t="s">
        <v>234</v>
      </c>
      <c r="E81" s="115">
        <v>0</v>
      </c>
      <c r="F81" s="116" t="str">
        <f t="shared" si="5"/>
        <v>-</v>
      </c>
      <c r="G81" s="115">
        <v>0</v>
      </c>
      <c r="H81" s="116" t="str">
        <f t="shared" si="5"/>
        <v>-</v>
      </c>
      <c r="I81" s="115">
        <v>0</v>
      </c>
      <c r="J81" s="116" t="str">
        <f t="shared" si="5"/>
        <v>-</v>
      </c>
      <c r="K81" s="115">
        <v>0</v>
      </c>
      <c r="L81" s="116" t="str">
        <f t="shared" si="6"/>
        <v>-</v>
      </c>
      <c r="M81" s="115">
        <v>0</v>
      </c>
      <c r="N81" s="116" t="s">
        <v>234</v>
      </c>
      <c r="O81" s="116" t="s">
        <v>234</v>
      </c>
    </row>
    <row r="82" spans="1:16" x14ac:dyDescent="0.25">
      <c r="A82" s="1">
        <v>8</v>
      </c>
      <c r="B82" s="114" t="s">
        <v>85</v>
      </c>
      <c r="C82" s="115">
        <v>0</v>
      </c>
      <c r="D82" s="116" t="s">
        <v>234</v>
      </c>
      <c r="E82" s="115">
        <v>3632</v>
      </c>
      <c r="F82" s="116" t="str">
        <f t="shared" si="5"/>
        <v>-</v>
      </c>
      <c r="G82" s="115">
        <v>0</v>
      </c>
      <c r="H82" s="116">
        <f t="shared" si="5"/>
        <v>-1</v>
      </c>
      <c r="I82" s="115">
        <v>0</v>
      </c>
      <c r="J82" s="116" t="str">
        <f t="shared" si="5"/>
        <v>-</v>
      </c>
      <c r="K82" s="115">
        <v>0</v>
      </c>
      <c r="L82" s="116" t="str">
        <f t="shared" si="6"/>
        <v>-</v>
      </c>
      <c r="M82" s="115">
        <v>0</v>
      </c>
      <c r="N82" s="116" t="s">
        <v>234</v>
      </c>
      <c r="O82" s="116" t="s">
        <v>234</v>
      </c>
    </row>
    <row r="83" spans="1:16" x14ac:dyDescent="0.25">
      <c r="A83" s="1">
        <v>9</v>
      </c>
      <c r="B83" s="114" t="s">
        <v>87</v>
      </c>
      <c r="C83" s="115">
        <v>0</v>
      </c>
      <c r="D83" s="116" t="s">
        <v>234</v>
      </c>
      <c r="E83" s="115">
        <v>1029</v>
      </c>
      <c r="F83" s="116" t="str">
        <f t="shared" si="5"/>
        <v>-</v>
      </c>
      <c r="G83" s="115">
        <v>0</v>
      </c>
      <c r="H83" s="116">
        <f t="shared" si="5"/>
        <v>-1</v>
      </c>
      <c r="I83" s="115">
        <v>0</v>
      </c>
      <c r="J83" s="116" t="str">
        <f t="shared" si="5"/>
        <v>-</v>
      </c>
      <c r="K83" s="115">
        <v>0</v>
      </c>
      <c r="L83" s="116" t="str">
        <f t="shared" si="6"/>
        <v>-</v>
      </c>
      <c r="M83" s="115">
        <v>0</v>
      </c>
      <c r="N83" s="116" t="s">
        <v>234</v>
      </c>
      <c r="O83" s="116" t="s">
        <v>234</v>
      </c>
    </row>
    <row r="84" spans="1:16" x14ac:dyDescent="0.25">
      <c r="A84" s="1">
        <v>10</v>
      </c>
      <c r="B84" s="114" t="s">
        <v>89</v>
      </c>
      <c r="C84" s="115">
        <v>0</v>
      </c>
      <c r="D84" s="116" t="s">
        <v>234</v>
      </c>
      <c r="E84" s="115">
        <v>1107</v>
      </c>
      <c r="F84" s="116" t="str">
        <f t="shared" si="5"/>
        <v>-</v>
      </c>
      <c r="G84" s="115">
        <v>0</v>
      </c>
      <c r="H84" s="116">
        <f t="shared" si="5"/>
        <v>-1</v>
      </c>
      <c r="I84" s="115">
        <v>0</v>
      </c>
      <c r="J84" s="116" t="str">
        <f t="shared" si="5"/>
        <v>-</v>
      </c>
      <c r="K84" s="115">
        <v>0</v>
      </c>
      <c r="L84" s="116" t="str">
        <f t="shared" si="6"/>
        <v>-</v>
      </c>
      <c r="M84" s="115"/>
      <c r="N84" s="116" t="s">
        <v>234</v>
      </c>
      <c r="O84" s="116" t="s">
        <v>234</v>
      </c>
    </row>
    <row r="85" spans="1:16" x14ac:dyDescent="0.25">
      <c r="A85" s="1">
        <v>11</v>
      </c>
      <c r="B85" s="114" t="s">
        <v>91</v>
      </c>
      <c r="C85" s="115">
        <v>0</v>
      </c>
      <c r="D85" s="116" t="s">
        <v>234</v>
      </c>
      <c r="E85" s="115">
        <v>2386</v>
      </c>
      <c r="F85" s="116" t="str">
        <f t="shared" si="5"/>
        <v>-</v>
      </c>
      <c r="G85" s="115">
        <v>0</v>
      </c>
      <c r="H85" s="116">
        <f t="shared" si="5"/>
        <v>-1</v>
      </c>
      <c r="I85" s="115">
        <v>0</v>
      </c>
      <c r="J85" s="116" t="str">
        <f t="shared" si="5"/>
        <v>-</v>
      </c>
      <c r="K85" s="115">
        <v>0</v>
      </c>
      <c r="L85" s="116" t="str">
        <f t="shared" si="6"/>
        <v>-</v>
      </c>
      <c r="M85" s="115"/>
      <c r="N85" s="116" t="s">
        <v>234</v>
      </c>
      <c r="O85" s="116" t="s">
        <v>234</v>
      </c>
    </row>
    <row r="86" spans="1:16" x14ac:dyDescent="0.25">
      <c r="A86" s="1">
        <v>12</v>
      </c>
      <c r="B86" s="114" t="s">
        <v>93</v>
      </c>
      <c r="C86" s="115">
        <v>0</v>
      </c>
      <c r="D86" s="116" t="s">
        <v>234</v>
      </c>
      <c r="E86" s="115">
        <v>3004</v>
      </c>
      <c r="F86" s="116" t="str">
        <f t="shared" si="5"/>
        <v>-</v>
      </c>
      <c r="G86" s="115">
        <v>0</v>
      </c>
      <c r="H86" s="116">
        <f t="shared" si="5"/>
        <v>-1</v>
      </c>
      <c r="I86" s="115">
        <v>0</v>
      </c>
      <c r="J86" s="116" t="str">
        <f t="shared" si="5"/>
        <v>-</v>
      </c>
      <c r="K86" s="115">
        <v>0</v>
      </c>
      <c r="L86" s="116" t="str">
        <f t="shared" si="6"/>
        <v>-</v>
      </c>
      <c r="M86" s="115"/>
      <c r="N86" s="116" t="s">
        <v>234</v>
      </c>
      <c r="O86" s="116" t="s">
        <v>234</v>
      </c>
    </row>
    <row r="87" spans="1:16" ht="15.75" x14ac:dyDescent="0.25">
      <c r="B87" s="117" t="s">
        <v>30</v>
      </c>
      <c r="C87" s="118">
        <v>0</v>
      </c>
      <c r="D87" s="119" t="s">
        <v>234</v>
      </c>
      <c r="E87" s="118">
        <v>0</v>
      </c>
      <c r="F87" s="119" t="str">
        <f t="shared" si="5"/>
        <v>-</v>
      </c>
      <c r="G87" s="118">
        <v>0</v>
      </c>
      <c r="H87" s="119" t="str">
        <f t="shared" si="5"/>
        <v>-</v>
      </c>
      <c r="I87" s="118">
        <v>0</v>
      </c>
      <c r="J87" s="119" t="str">
        <f t="shared" si="5"/>
        <v>-</v>
      </c>
      <c r="K87" s="118">
        <v>0</v>
      </c>
      <c r="L87" s="119" t="str">
        <f t="shared" si="6"/>
        <v>-</v>
      </c>
      <c r="M87" s="118">
        <v>0</v>
      </c>
      <c r="N87" s="119" t="s">
        <v>234</v>
      </c>
      <c r="O87" s="119" t="s">
        <v>234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289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5455</v>
      </c>
      <c r="D97" s="116">
        <v>2.3452157598499168E-2</v>
      </c>
      <c r="E97" s="115">
        <v>5439</v>
      </c>
      <c r="F97" s="116">
        <f t="shared" ref="F97:J109" si="7">IFERROR(E97/C97-1,"-")</f>
        <v>-2.9330889092575863E-3</v>
      </c>
      <c r="G97" s="115">
        <v>0</v>
      </c>
      <c r="H97" s="116">
        <f t="shared" si="7"/>
        <v>-1</v>
      </c>
      <c r="I97" s="115">
        <v>0</v>
      </c>
      <c r="J97" s="116" t="str">
        <f t="shared" si="7"/>
        <v>-</v>
      </c>
      <c r="K97" s="115">
        <v>0</v>
      </c>
      <c r="L97" s="116" t="str">
        <f t="shared" ref="L97:L109" si="8">IFERROR(K97/I97-1,"-")</f>
        <v>-</v>
      </c>
      <c r="M97" s="115">
        <v>0</v>
      </c>
      <c r="N97" s="116" t="s">
        <v>234</v>
      </c>
      <c r="O97" s="116">
        <v>-1</v>
      </c>
    </row>
    <row r="98" spans="2:15" x14ac:dyDescent="0.25">
      <c r="B98" s="114" t="s">
        <v>73</v>
      </c>
      <c r="C98" s="115">
        <v>3223</v>
      </c>
      <c r="D98" s="116">
        <v>-0.20143706640237857</v>
      </c>
      <c r="E98" s="115">
        <v>3232</v>
      </c>
      <c r="F98" s="116">
        <f t="shared" si="7"/>
        <v>2.7924294135899252E-3</v>
      </c>
      <c r="G98" s="115">
        <v>0</v>
      </c>
      <c r="H98" s="116">
        <f t="shared" si="7"/>
        <v>-1</v>
      </c>
      <c r="I98" s="115">
        <v>0</v>
      </c>
      <c r="J98" s="116" t="str">
        <f t="shared" si="7"/>
        <v>-</v>
      </c>
      <c r="K98" s="115">
        <v>0</v>
      </c>
      <c r="L98" s="116" t="str">
        <f t="shared" si="8"/>
        <v>-</v>
      </c>
      <c r="M98" s="115">
        <v>0</v>
      </c>
      <c r="N98" s="116" t="s">
        <v>234</v>
      </c>
      <c r="O98" s="116">
        <v>-1</v>
      </c>
    </row>
    <row r="99" spans="2:15" x14ac:dyDescent="0.25">
      <c r="B99" s="114" t="s">
        <v>75</v>
      </c>
      <c r="C99" s="115">
        <v>3759</v>
      </c>
      <c r="D99" s="116">
        <v>-0.14373576309794989</v>
      </c>
      <c r="E99" s="115">
        <v>2571</v>
      </c>
      <c r="F99" s="116">
        <f t="shared" si="7"/>
        <v>-0.31604150039904233</v>
      </c>
      <c r="G99" s="115">
        <v>0</v>
      </c>
      <c r="H99" s="116">
        <f t="shared" si="7"/>
        <v>-1</v>
      </c>
      <c r="I99" s="115">
        <v>0</v>
      </c>
      <c r="J99" s="116" t="str">
        <f t="shared" si="7"/>
        <v>-</v>
      </c>
      <c r="K99" s="115">
        <v>0</v>
      </c>
      <c r="L99" s="116" t="str">
        <f t="shared" si="8"/>
        <v>-</v>
      </c>
      <c r="M99" s="115">
        <v>0</v>
      </c>
      <c r="N99" s="116" t="s">
        <v>234</v>
      </c>
      <c r="O99" s="116">
        <v>-1</v>
      </c>
    </row>
    <row r="100" spans="2:15" x14ac:dyDescent="0.25">
      <c r="B100" s="114" t="s">
        <v>77</v>
      </c>
      <c r="C100" s="115">
        <v>2008</v>
      </c>
      <c r="D100" s="116">
        <v>-0.31043956043956045</v>
      </c>
      <c r="E100" s="115">
        <v>0</v>
      </c>
      <c r="F100" s="116">
        <f t="shared" si="7"/>
        <v>-1</v>
      </c>
      <c r="G100" s="115">
        <v>0</v>
      </c>
      <c r="H100" s="116" t="str">
        <f t="shared" si="7"/>
        <v>-</v>
      </c>
      <c r="I100" s="115">
        <v>0</v>
      </c>
      <c r="J100" s="116" t="str">
        <f t="shared" si="7"/>
        <v>-</v>
      </c>
      <c r="K100" s="115">
        <v>0</v>
      </c>
      <c r="L100" s="116" t="str">
        <f t="shared" si="8"/>
        <v>-</v>
      </c>
      <c r="M100" s="115">
        <v>0</v>
      </c>
      <c r="N100" s="116" t="s">
        <v>234</v>
      </c>
      <c r="O100" s="116">
        <v>-1</v>
      </c>
    </row>
    <row r="101" spans="2:15" x14ac:dyDescent="0.25">
      <c r="B101" s="114" t="s">
        <v>79</v>
      </c>
      <c r="C101" s="115">
        <v>2656</v>
      </c>
      <c r="D101" s="116">
        <v>6.1550759392485999E-2</v>
      </c>
      <c r="E101" s="115">
        <v>0</v>
      </c>
      <c r="F101" s="116">
        <f t="shared" si="7"/>
        <v>-1</v>
      </c>
      <c r="G101" s="115">
        <v>0</v>
      </c>
      <c r="H101" s="116" t="str">
        <f t="shared" si="7"/>
        <v>-</v>
      </c>
      <c r="I101" s="115">
        <v>0</v>
      </c>
      <c r="J101" s="116" t="str">
        <f t="shared" si="7"/>
        <v>-</v>
      </c>
      <c r="K101" s="115">
        <v>0</v>
      </c>
      <c r="L101" s="116" t="str">
        <f t="shared" si="8"/>
        <v>-</v>
      </c>
      <c r="M101" s="115">
        <v>0</v>
      </c>
      <c r="N101" s="116" t="s">
        <v>234</v>
      </c>
      <c r="O101" s="116">
        <v>-1</v>
      </c>
    </row>
    <row r="102" spans="2:15" x14ac:dyDescent="0.25">
      <c r="B102" s="114" t="s">
        <v>81</v>
      </c>
      <c r="C102" s="115">
        <v>2260</v>
      </c>
      <c r="D102" s="116">
        <v>0.18947368421052624</v>
      </c>
      <c r="E102" s="115">
        <v>0</v>
      </c>
      <c r="F102" s="116">
        <f t="shared" si="7"/>
        <v>-1</v>
      </c>
      <c r="G102" s="115">
        <v>0</v>
      </c>
      <c r="H102" s="116" t="str">
        <f t="shared" si="7"/>
        <v>-</v>
      </c>
      <c r="I102" s="115">
        <v>0</v>
      </c>
      <c r="J102" s="116" t="str">
        <f t="shared" si="7"/>
        <v>-</v>
      </c>
      <c r="K102" s="115">
        <v>0</v>
      </c>
      <c r="L102" s="116" t="str">
        <f t="shared" si="8"/>
        <v>-</v>
      </c>
      <c r="M102" s="115">
        <v>0</v>
      </c>
      <c r="N102" s="116" t="s">
        <v>234</v>
      </c>
      <c r="O102" s="116">
        <v>-1</v>
      </c>
    </row>
    <row r="103" spans="2:15" x14ac:dyDescent="0.25">
      <c r="B103" s="114" t="s">
        <v>83</v>
      </c>
      <c r="C103" s="115">
        <v>3483</v>
      </c>
      <c r="D103" s="116">
        <v>0.48086734693877542</v>
      </c>
      <c r="E103" s="115">
        <v>0</v>
      </c>
      <c r="F103" s="116">
        <f t="shared" si="7"/>
        <v>-1</v>
      </c>
      <c r="G103" s="115">
        <v>0</v>
      </c>
      <c r="H103" s="116" t="str">
        <f t="shared" si="7"/>
        <v>-</v>
      </c>
      <c r="I103" s="115">
        <v>0</v>
      </c>
      <c r="J103" s="116" t="str">
        <f t="shared" si="7"/>
        <v>-</v>
      </c>
      <c r="K103" s="115">
        <v>0</v>
      </c>
      <c r="L103" s="116" t="str">
        <f t="shared" si="8"/>
        <v>-</v>
      </c>
      <c r="M103" s="115">
        <v>0</v>
      </c>
      <c r="N103" s="116" t="s">
        <v>234</v>
      </c>
      <c r="O103" s="116">
        <v>-1</v>
      </c>
    </row>
    <row r="104" spans="2:15" x14ac:dyDescent="0.25">
      <c r="B104" s="114" t="s">
        <v>85</v>
      </c>
      <c r="C104" s="115">
        <v>2438</v>
      </c>
      <c r="D104" s="116">
        <v>-0.22921277268416063</v>
      </c>
      <c r="E104" s="115">
        <v>0</v>
      </c>
      <c r="F104" s="116">
        <f t="shared" si="7"/>
        <v>-1</v>
      </c>
      <c r="G104" s="115">
        <v>0</v>
      </c>
      <c r="H104" s="116" t="str">
        <f t="shared" si="7"/>
        <v>-</v>
      </c>
      <c r="I104" s="115">
        <v>0</v>
      </c>
      <c r="J104" s="116" t="str">
        <f t="shared" si="7"/>
        <v>-</v>
      </c>
      <c r="K104" s="115">
        <v>0</v>
      </c>
      <c r="L104" s="116" t="str">
        <f t="shared" si="8"/>
        <v>-</v>
      </c>
      <c r="M104" s="115">
        <v>0</v>
      </c>
      <c r="N104" s="116" t="s">
        <v>234</v>
      </c>
      <c r="O104" s="116">
        <v>-1</v>
      </c>
    </row>
    <row r="105" spans="2:15" x14ac:dyDescent="0.25">
      <c r="B105" s="114" t="s">
        <v>87</v>
      </c>
      <c r="C105" s="115">
        <v>3725</v>
      </c>
      <c r="D105" s="116">
        <v>3.5021551724137012E-3</v>
      </c>
      <c r="E105" s="115">
        <v>0</v>
      </c>
      <c r="F105" s="116">
        <f t="shared" si="7"/>
        <v>-1</v>
      </c>
      <c r="G105" s="115">
        <v>0</v>
      </c>
      <c r="H105" s="116" t="str">
        <f t="shared" si="7"/>
        <v>-</v>
      </c>
      <c r="I105" s="115">
        <v>0</v>
      </c>
      <c r="J105" s="116" t="str">
        <f t="shared" si="7"/>
        <v>-</v>
      </c>
      <c r="K105" s="115">
        <v>0</v>
      </c>
      <c r="L105" s="116" t="str">
        <f t="shared" si="8"/>
        <v>-</v>
      </c>
      <c r="M105" s="115">
        <v>0</v>
      </c>
      <c r="N105" s="116" t="s">
        <v>234</v>
      </c>
      <c r="O105" s="116">
        <v>-1</v>
      </c>
    </row>
    <row r="106" spans="2:15" x14ac:dyDescent="0.25">
      <c r="B106" s="114" t="s">
        <v>89</v>
      </c>
      <c r="C106" s="115">
        <v>3447</v>
      </c>
      <c r="D106" s="116">
        <v>0.36623067776456608</v>
      </c>
      <c r="E106" s="115">
        <v>0</v>
      </c>
      <c r="F106" s="116">
        <f t="shared" si="7"/>
        <v>-1</v>
      </c>
      <c r="G106" s="115">
        <v>0</v>
      </c>
      <c r="H106" s="116" t="str">
        <f t="shared" si="7"/>
        <v>-</v>
      </c>
      <c r="I106" s="115">
        <v>0</v>
      </c>
      <c r="J106" s="116" t="str">
        <f t="shared" si="7"/>
        <v>-</v>
      </c>
      <c r="K106" s="115">
        <v>0</v>
      </c>
      <c r="L106" s="116" t="str">
        <f t="shared" si="8"/>
        <v>-</v>
      </c>
      <c r="M106" s="115"/>
      <c r="N106" s="116" t="s">
        <v>234</v>
      </c>
      <c r="O106" s="116" t="s">
        <v>234</v>
      </c>
    </row>
    <row r="107" spans="2:15" x14ac:dyDescent="0.25">
      <c r="B107" s="114" t="s">
        <v>91</v>
      </c>
      <c r="C107" s="115">
        <v>4815</v>
      </c>
      <c r="D107" s="116">
        <v>-4.5967901723796278E-2</v>
      </c>
      <c r="E107" s="115">
        <v>0</v>
      </c>
      <c r="F107" s="116">
        <f t="shared" si="7"/>
        <v>-1</v>
      </c>
      <c r="G107" s="115">
        <v>0</v>
      </c>
      <c r="H107" s="116" t="str">
        <f t="shared" si="7"/>
        <v>-</v>
      </c>
      <c r="I107" s="115">
        <v>0</v>
      </c>
      <c r="J107" s="116" t="str">
        <f t="shared" si="7"/>
        <v>-</v>
      </c>
      <c r="K107" s="115">
        <v>0</v>
      </c>
      <c r="L107" s="116" t="str">
        <f t="shared" si="8"/>
        <v>-</v>
      </c>
      <c r="M107" s="115"/>
      <c r="N107" s="116" t="s">
        <v>234</v>
      </c>
      <c r="O107" s="116" t="s">
        <v>234</v>
      </c>
    </row>
    <row r="108" spans="2:15" x14ac:dyDescent="0.25">
      <c r="B108" s="114" t="s">
        <v>93</v>
      </c>
      <c r="C108" s="115">
        <v>4698</v>
      </c>
      <c r="D108" s="116">
        <v>-8.7589823266653766E-2</v>
      </c>
      <c r="E108" s="115">
        <v>0</v>
      </c>
      <c r="F108" s="116">
        <f t="shared" si="7"/>
        <v>-1</v>
      </c>
      <c r="G108" s="115">
        <v>0</v>
      </c>
      <c r="H108" s="116" t="str">
        <f t="shared" si="7"/>
        <v>-</v>
      </c>
      <c r="I108" s="115">
        <v>0</v>
      </c>
      <c r="J108" s="116" t="str">
        <f t="shared" si="7"/>
        <v>-</v>
      </c>
      <c r="K108" s="115">
        <v>0</v>
      </c>
      <c r="L108" s="116" t="str">
        <f t="shared" si="8"/>
        <v>-</v>
      </c>
      <c r="M108" s="115"/>
      <c r="N108" s="116" t="s">
        <v>234</v>
      </c>
      <c r="O108" s="116" t="s">
        <v>234</v>
      </c>
    </row>
    <row r="109" spans="2:15" ht="15.75" x14ac:dyDescent="0.25">
      <c r="B109" s="117" t="s">
        <v>30</v>
      </c>
      <c r="C109" s="118">
        <v>41967</v>
      </c>
      <c r="D109" s="119">
        <v>-2.4386274874465319E-2</v>
      </c>
      <c r="E109" s="118">
        <v>11242</v>
      </c>
      <c r="F109" s="119">
        <f t="shared" si="7"/>
        <v>-0.73212285843639058</v>
      </c>
      <c r="G109" s="118">
        <v>0</v>
      </c>
      <c r="H109" s="119">
        <f t="shared" si="7"/>
        <v>-1</v>
      </c>
      <c r="I109" s="118">
        <v>0</v>
      </c>
      <c r="J109" s="119" t="str">
        <f t="shared" si="7"/>
        <v>-</v>
      </c>
      <c r="K109" s="118">
        <v>0</v>
      </c>
      <c r="L109" s="119" t="str">
        <f t="shared" si="8"/>
        <v>-</v>
      </c>
      <c r="M109" s="118">
        <v>0</v>
      </c>
      <c r="N109" s="119" t="s">
        <v>234</v>
      </c>
      <c r="O109" s="119">
        <v>-1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DB79E-1BA1-4ADD-A34A-C831478E582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290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3F5B7-FF6F-4230-A638-5D731AC5C86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259</v>
      </c>
      <c r="D6" s="172" t="s">
        <v>260</v>
      </c>
      <c r="E6" s="172" t="s">
        <v>261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A1B07-36AF-47D8-841F-5D747F2DAC2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9F4B7-BABE-4DA0-ACDC-8B6E7286FCFC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A7B6-C703-4191-9C6E-9CB4BD264375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0622A-DF68-47B0-8B86-9352586608E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234</v>
      </c>
      <c r="E1" t="s">
        <v>234</v>
      </c>
      <c r="G1" t="s">
        <v>234</v>
      </c>
    </row>
    <row r="4" spans="1:16" ht="48.75" customHeight="1" thickBot="1" x14ac:dyDescent="0.3">
      <c r="B4" s="270" t="s">
        <v>291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321</v>
      </c>
      <c r="O8" s="112" t="s">
        <v>322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v>2.1579850585424167</v>
      </c>
      <c r="O9" s="185"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v>0.32629453331199842</v>
      </c>
      <c r="O10" s="185"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v>-0.20125997329788348</v>
      </c>
      <c r="O11" s="185"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234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v>0.81781276990406671</v>
      </c>
      <c r="O12" s="185"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234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v>1.2059685423475806</v>
      </c>
      <c r="O13" s="185"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234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v>1.5525028820569422</v>
      </c>
      <c r="O14" s="185"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234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v>1.2342344497607654</v>
      </c>
      <c r="O15" s="185"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v>1.2004123921001488</v>
      </c>
      <c r="O16" s="185"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v>1.9647523639404794</v>
      </c>
      <c r="O17" s="185"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/>
      <c r="N18" s="185" t="s">
        <v>234</v>
      </c>
      <c r="O18" s="185" t="s">
        <v>234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/>
      <c r="N19" s="185" t="s">
        <v>234</v>
      </c>
      <c r="O19" s="185" t="s">
        <v>234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 t="s">
        <v>234</v>
      </c>
      <c r="O20" s="185" t="s">
        <v>234</v>
      </c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4.4419228968315903</v>
      </c>
      <c r="N21" s="187">
        <v>1.0905467500425994</v>
      </c>
      <c r="O21" s="187">
        <v>-0.69366727692514996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321</v>
      </c>
      <c r="O30" s="112" t="s">
        <v>322</v>
      </c>
    </row>
    <row r="31" spans="1:16" x14ac:dyDescent="0.25">
      <c r="B31" s="114" t="s">
        <v>71</v>
      </c>
      <c r="C31" s="184">
        <v>2.1968190854870775</v>
      </c>
      <c r="D31" s="185">
        <v>-0.95557568954920713</v>
      </c>
      <c r="E31" s="184">
        <v>2.8564705882352941</v>
      </c>
      <c r="F31" s="185">
        <f t="shared" ref="F31:J43" si="2">IFERROR(E31-C31,"-")</f>
        <v>0.6596515027482166</v>
      </c>
      <c r="G31" s="184">
        <v>4.8598130841121492</v>
      </c>
      <c r="H31" s="185">
        <f t="shared" si="2"/>
        <v>2.0033424958768551</v>
      </c>
      <c r="I31" s="184">
        <v>5.8509316770186333</v>
      </c>
      <c r="J31" s="185">
        <f t="shared" si="2"/>
        <v>0.99111859290648407</v>
      </c>
      <c r="K31" s="184">
        <v>1.9327199539965498</v>
      </c>
      <c r="L31" s="185">
        <f t="shared" ref="L31:N43" si="3">IFERROR(K31-I31,"-")</f>
        <v>-3.9182117230220834</v>
      </c>
      <c r="M31" s="184">
        <v>2.4161073825503356</v>
      </c>
      <c r="N31" s="185">
        <v>0.4833874285537858</v>
      </c>
      <c r="O31" s="185">
        <v>0.21928829706325814</v>
      </c>
    </row>
    <row r="32" spans="1:16" x14ac:dyDescent="0.25">
      <c r="B32" s="114" t="s">
        <v>73</v>
      </c>
      <c r="C32" s="184">
        <v>2.9192073170731709</v>
      </c>
      <c r="D32" s="185">
        <v>-1.1710401356196969</v>
      </c>
      <c r="E32" s="184">
        <v>1.9737991266375545</v>
      </c>
      <c r="F32" s="185">
        <f t="shared" si="2"/>
        <v>-0.94540819043561641</v>
      </c>
      <c r="G32" s="184">
        <v>14.6</v>
      </c>
      <c r="H32" s="185">
        <f t="shared" si="2"/>
        <v>12.626200873362444</v>
      </c>
      <c r="I32" s="184">
        <v>5.1260504201680677</v>
      </c>
      <c r="J32" s="185">
        <f t="shared" si="2"/>
        <v>-9.4739495798319311</v>
      </c>
      <c r="K32" s="184">
        <v>2.0585305105853049</v>
      </c>
      <c r="L32" s="185">
        <f t="shared" si="3"/>
        <v>-3.0675199095827628</v>
      </c>
      <c r="M32" s="184">
        <v>2.2608225108225106</v>
      </c>
      <c r="N32" s="185">
        <v>0.20229200023720573</v>
      </c>
      <c r="O32" s="185">
        <v>-0.65838480625066031</v>
      </c>
    </row>
    <row r="33" spans="2:16" x14ac:dyDescent="0.25">
      <c r="B33" s="114" t="s">
        <v>75</v>
      </c>
      <c r="C33" s="184">
        <v>2.8</v>
      </c>
      <c r="D33" s="185">
        <v>0.36081708449396466</v>
      </c>
      <c r="E33" s="184">
        <v>3.2791666666666668</v>
      </c>
      <c r="F33" s="185">
        <f t="shared" si="2"/>
        <v>0.47916666666666696</v>
      </c>
      <c r="G33" s="184">
        <v>4.3</v>
      </c>
      <c r="H33" s="185">
        <f t="shared" si="2"/>
        <v>1.020833333333333</v>
      </c>
      <c r="I33" s="184">
        <v>3.795744680851064</v>
      </c>
      <c r="J33" s="185">
        <f t="shared" si="2"/>
        <v>-0.50425531914893584</v>
      </c>
      <c r="K33" s="184">
        <v>2.0065316786414109</v>
      </c>
      <c r="L33" s="185">
        <f t="shared" si="3"/>
        <v>-1.7892130022096531</v>
      </c>
      <c r="M33" s="184">
        <v>2.0977835723598437</v>
      </c>
      <c r="N33" s="185">
        <v>9.1251893718432786E-2</v>
      </c>
      <c r="O33" s="185">
        <v>-0.70221642764015613</v>
      </c>
    </row>
    <row r="34" spans="2:16" x14ac:dyDescent="0.25">
      <c r="B34" s="114" t="s">
        <v>77</v>
      </c>
      <c r="C34" s="184">
        <v>3.1794871794871793</v>
      </c>
      <c r="D34" s="185">
        <v>0.7165857398415536</v>
      </c>
      <c r="E34" s="184" t="s">
        <v>234</v>
      </c>
      <c r="F34" s="185" t="str">
        <f>IFERROR(E34-C34,"-")</f>
        <v>-</v>
      </c>
      <c r="G34" s="184">
        <v>4.7785234899328861</v>
      </c>
      <c r="H34" s="185" t="str">
        <f>IFERROR(G34-E34,"-")</f>
        <v>-</v>
      </c>
      <c r="I34" s="184">
        <v>3.7468879668049793</v>
      </c>
      <c r="J34" s="185">
        <f>IFERROR(I34-G34,"-")</f>
        <v>-1.0316355231279069</v>
      </c>
      <c r="K34" s="184">
        <v>1.7439712673165726</v>
      </c>
      <c r="L34" s="185">
        <f>IFERROR(K34-I34,"-")</f>
        <v>-2.0029166994884067</v>
      </c>
      <c r="M34" s="184">
        <v>1.7649006622516556</v>
      </c>
      <c r="N34" s="185">
        <v>2.0929394935083057E-2</v>
      </c>
      <c r="O34" s="185">
        <v>-1.4145865172355236</v>
      </c>
    </row>
    <row r="35" spans="2:16" x14ac:dyDescent="0.25">
      <c r="B35" s="114" t="s">
        <v>79</v>
      </c>
      <c r="C35" s="184">
        <v>2.7881040892193307</v>
      </c>
      <c r="D35" s="185">
        <v>0.10922101766610215</v>
      </c>
      <c r="E35" s="184" t="s">
        <v>234</v>
      </c>
      <c r="F35" s="185" t="str">
        <f t="shared" si="2"/>
        <v>-</v>
      </c>
      <c r="G35" s="184">
        <v>2.4325153374233128</v>
      </c>
      <c r="H35" s="185" t="str">
        <f t="shared" si="2"/>
        <v>-</v>
      </c>
      <c r="I35" s="184">
        <v>2.865580448065173</v>
      </c>
      <c r="J35" s="185">
        <f t="shared" si="2"/>
        <v>0.43306511064186015</v>
      </c>
      <c r="K35" s="184">
        <v>1.7610921501706485</v>
      </c>
      <c r="L35" s="185">
        <f t="shared" si="3"/>
        <v>-1.1044882978945245</v>
      </c>
      <c r="M35" s="184">
        <v>2.347826086956522</v>
      </c>
      <c r="N35" s="185">
        <v>0.58673393678587349</v>
      </c>
      <c r="O35" s="185">
        <v>-0.44027800226280878</v>
      </c>
    </row>
    <row r="36" spans="2:16" x14ac:dyDescent="0.25">
      <c r="B36" s="114" t="s">
        <v>81</v>
      </c>
      <c r="C36" s="184">
        <v>2.8534961154273031</v>
      </c>
      <c r="D36" s="185">
        <v>6.9552786029428049E-2</v>
      </c>
      <c r="E36" s="184" t="s">
        <v>234</v>
      </c>
      <c r="F36" s="185" t="str">
        <f t="shared" si="2"/>
        <v>-</v>
      </c>
      <c r="G36" s="184">
        <v>2.8013986013986014</v>
      </c>
      <c r="H36" s="185" t="str">
        <f t="shared" si="2"/>
        <v>-</v>
      </c>
      <c r="I36" s="184">
        <v>2.5684803001876171</v>
      </c>
      <c r="J36" s="185">
        <f t="shared" si="2"/>
        <v>-0.23291830121098434</v>
      </c>
      <c r="K36" s="184">
        <v>1.8193103448275862</v>
      </c>
      <c r="L36" s="185">
        <f t="shared" si="3"/>
        <v>-0.74916995536003084</v>
      </c>
      <c r="M36" s="184">
        <v>2.9272445820433437</v>
      </c>
      <c r="N36" s="185">
        <v>1.1079342372157575</v>
      </c>
      <c r="O36" s="185">
        <v>7.374846661604062E-2</v>
      </c>
    </row>
    <row r="37" spans="2:16" x14ac:dyDescent="0.25">
      <c r="B37" s="114" t="s">
        <v>83</v>
      </c>
      <c r="C37" s="184">
        <v>2.5760456273764261</v>
      </c>
      <c r="D37" s="185">
        <v>-0.14290174104462672</v>
      </c>
      <c r="E37" s="184" t="s">
        <v>234</v>
      </c>
      <c r="F37" s="185" t="str">
        <f t="shared" si="2"/>
        <v>-</v>
      </c>
      <c r="G37" s="184">
        <v>3.1929181929181931</v>
      </c>
      <c r="H37" s="185" t="str">
        <f t="shared" si="2"/>
        <v>-</v>
      </c>
      <c r="I37" s="184">
        <v>2.2784090909090908</v>
      </c>
      <c r="J37" s="185">
        <f t="shared" si="2"/>
        <v>-0.91450910200910229</v>
      </c>
      <c r="K37" s="184">
        <v>1.984984984984985</v>
      </c>
      <c r="L37" s="185">
        <f t="shared" si="3"/>
        <v>-0.29342410592410584</v>
      </c>
      <c r="M37" s="184">
        <v>2.3681257014590349</v>
      </c>
      <c r="N37" s="185">
        <v>0.3831407164740499</v>
      </c>
      <c r="O37" s="185">
        <v>-0.20791992591739117</v>
      </c>
    </row>
    <row r="38" spans="2:16" x14ac:dyDescent="0.25">
      <c r="B38" s="114" t="s">
        <v>85</v>
      </c>
      <c r="C38" s="184">
        <v>2.6506746626686657</v>
      </c>
      <c r="D38" s="185">
        <v>-0.57797255218544574</v>
      </c>
      <c r="E38" s="184">
        <v>2.8</v>
      </c>
      <c r="F38" s="185">
        <f t="shared" si="2"/>
        <v>0.14932533733133413</v>
      </c>
      <c r="G38" s="184">
        <v>3.4298780487804876</v>
      </c>
      <c r="H38" s="185">
        <f t="shared" si="2"/>
        <v>0.62987804878048781</v>
      </c>
      <c r="I38" s="184">
        <v>2.7260273972602738</v>
      </c>
      <c r="J38" s="185">
        <f t="shared" si="2"/>
        <v>-0.70385065152021387</v>
      </c>
      <c r="K38" s="184">
        <v>2.2466926070038911</v>
      </c>
      <c r="L38" s="185">
        <f t="shared" si="3"/>
        <v>-0.4793347902563827</v>
      </c>
      <c r="M38" s="184">
        <v>3.2354740061162079</v>
      </c>
      <c r="N38" s="185">
        <v>0.98878139911231688</v>
      </c>
      <c r="O38" s="185">
        <v>0.58479934344754225</v>
      </c>
    </row>
    <row r="39" spans="2:16" x14ac:dyDescent="0.25">
      <c r="B39" s="114" t="s">
        <v>87</v>
      </c>
      <c r="C39" s="184">
        <v>3.9263059701492535</v>
      </c>
      <c r="D39" s="185">
        <v>0.81271570645757008</v>
      </c>
      <c r="E39" s="184">
        <v>4.181034482758621</v>
      </c>
      <c r="F39" s="185">
        <f t="shared" si="2"/>
        <v>0.25472851260936746</v>
      </c>
      <c r="G39" s="184">
        <v>3.304075235109718</v>
      </c>
      <c r="H39" s="185">
        <f t="shared" si="2"/>
        <v>-0.87695924764890298</v>
      </c>
      <c r="I39" s="184">
        <v>3.5299806576402322</v>
      </c>
      <c r="J39" s="185">
        <f t="shared" si="2"/>
        <v>0.22590542253051415</v>
      </c>
      <c r="K39" s="184">
        <v>1.8514219384793964</v>
      </c>
      <c r="L39" s="185">
        <f t="shared" si="3"/>
        <v>-1.6785587191608358</v>
      </c>
      <c r="M39" s="184">
        <v>3.154897494305239</v>
      </c>
      <c r="N39" s="185">
        <v>1.3034755558258426</v>
      </c>
      <c r="O39" s="185">
        <v>-0.77140847584401451</v>
      </c>
    </row>
    <row r="40" spans="2:16" x14ac:dyDescent="0.25">
      <c r="B40" s="114" t="s">
        <v>89</v>
      </c>
      <c r="C40" s="184">
        <v>4.4864532019704431</v>
      </c>
      <c r="D40" s="185">
        <v>1.7068833094973246</v>
      </c>
      <c r="E40" s="184">
        <v>4.5913043478260871</v>
      </c>
      <c r="F40" s="185">
        <f t="shared" si="2"/>
        <v>0.10485114585564403</v>
      </c>
      <c r="G40" s="184">
        <v>3.297427652733119</v>
      </c>
      <c r="H40" s="185">
        <f t="shared" si="2"/>
        <v>-1.2938766950929681</v>
      </c>
      <c r="I40" s="184">
        <v>3.3678343949044587</v>
      </c>
      <c r="J40" s="185">
        <f t="shared" si="2"/>
        <v>7.0406742171339687E-2</v>
      </c>
      <c r="K40" s="184">
        <v>2.3424657534246576</v>
      </c>
      <c r="L40" s="185">
        <f t="shared" si="3"/>
        <v>-1.0253686414798011</v>
      </c>
      <c r="M40" s="184"/>
      <c r="N40" s="185" t="s">
        <v>234</v>
      </c>
      <c r="O40" s="185" t="s">
        <v>234</v>
      </c>
    </row>
    <row r="41" spans="2:16" x14ac:dyDescent="0.25">
      <c r="B41" s="114" t="s">
        <v>91</v>
      </c>
      <c r="C41" s="184">
        <v>2.477401129943503</v>
      </c>
      <c r="D41" s="185">
        <v>-5.9322033898303594E-3</v>
      </c>
      <c r="E41" s="184">
        <v>5.7840909090909092</v>
      </c>
      <c r="F41" s="185">
        <f t="shared" si="2"/>
        <v>3.3066897791474061</v>
      </c>
      <c r="G41" s="184">
        <v>4.5852272727272725</v>
      </c>
      <c r="H41" s="185">
        <f t="shared" si="2"/>
        <v>-1.1988636363636367</v>
      </c>
      <c r="I41" s="184">
        <v>4.3421439060205582</v>
      </c>
      <c r="J41" s="185">
        <f t="shared" si="2"/>
        <v>-0.24308336670671427</v>
      </c>
      <c r="K41" s="184">
        <v>2.8416230366492146</v>
      </c>
      <c r="L41" s="185">
        <f t="shared" si="3"/>
        <v>-1.5005208693713437</v>
      </c>
      <c r="M41" s="184"/>
      <c r="N41" s="185" t="s">
        <v>234</v>
      </c>
      <c r="O41" s="185" t="s">
        <v>234</v>
      </c>
    </row>
    <row r="42" spans="2:16" x14ac:dyDescent="0.25">
      <c r="B42" s="114" t="s">
        <v>93</v>
      </c>
      <c r="C42" s="184">
        <v>2.3587174348697393</v>
      </c>
      <c r="D42" s="185">
        <v>-0.27764620149389696</v>
      </c>
      <c r="E42" s="184">
        <v>3</v>
      </c>
      <c r="F42" s="185">
        <f t="shared" si="2"/>
        <v>0.64128256513026072</v>
      </c>
      <c r="G42" s="184">
        <v>5.0717703349282299</v>
      </c>
      <c r="H42" s="185">
        <f t="shared" si="2"/>
        <v>2.0717703349282299</v>
      </c>
      <c r="I42" s="184">
        <v>2.382857142857143</v>
      </c>
      <c r="J42" s="185">
        <f t="shared" si="2"/>
        <v>-2.6889131920710869</v>
      </c>
      <c r="K42" s="184">
        <v>2.0287009063444108</v>
      </c>
      <c r="L42" s="185">
        <f t="shared" si="3"/>
        <v>-0.3541562365127322</v>
      </c>
      <c r="M42" s="184"/>
      <c r="N42" s="185" t="s">
        <v>234</v>
      </c>
      <c r="O42" s="185" t="s">
        <v>234</v>
      </c>
    </row>
    <row r="43" spans="2:16" ht="15.75" x14ac:dyDescent="0.25">
      <c r="B43" s="117" t="s">
        <v>30</v>
      </c>
      <c r="C43" s="186">
        <v>2.9469026548672566</v>
      </c>
      <c r="D43" s="187">
        <v>7.0991498019644883E-2</v>
      </c>
      <c r="E43" s="186">
        <v>2.9713552800342025</v>
      </c>
      <c r="F43" s="187">
        <f t="shared" si="2"/>
        <v>2.4452625166945907E-2</v>
      </c>
      <c r="G43" s="186">
        <v>3.4921212121212122</v>
      </c>
      <c r="H43" s="187">
        <f t="shared" si="2"/>
        <v>0.52076593208700972</v>
      </c>
      <c r="I43" s="186">
        <v>3.1378290446613426</v>
      </c>
      <c r="J43" s="187">
        <f t="shared" si="2"/>
        <v>-0.35429216745986958</v>
      </c>
      <c r="K43" s="186">
        <v>1.9869135802469136</v>
      </c>
      <c r="L43" s="187">
        <f t="shared" si="3"/>
        <v>-1.150915464414429</v>
      </c>
      <c r="M43" s="186">
        <v>2.3892701898878976</v>
      </c>
      <c r="N43" s="187">
        <v>0.47095260378609938</v>
      </c>
      <c r="O43" s="187">
        <v>-0.48411025769749694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321</v>
      </c>
      <c r="O52" s="112" t="s">
        <v>322</v>
      </c>
    </row>
    <row r="53" spans="1:16" x14ac:dyDescent="0.25">
      <c r="A53" s="1">
        <v>1</v>
      </c>
      <c r="B53" s="114" t="s">
        <v>71</v>
      </c>
      <c r="C53" s="184">
        <v>2.7004048582995952</v>
      </c>
      <c r="D53" s="185">
        <v>-0.65884447145911773</v>
      </c>
      <c r="E53" s="184">
        <v>2.5944700460829493</v>
      </c>
      <c r="F53" s="185">
        <f t="shared" ref="F53:J65" si="4">IFERROR(E53-C53,"-")</f>
        <v>-0.10593481221664591</v>
      </c>
      <c r="G53" s="184">
        <v>4.161290322580645</v>
      </c>
      <c r="H53" s="185">
        <f t="shared" si="4"/>
        <v>1.5668202764976957</v>
      </c>
      <c r="I53" s="184">
        <v>6.7439999999999998</v>
      </c>
      <c r="J53" s="185">
        <f t="shared" si="4"/>
        <v>2.5827096774193548</v>
      </c>
      <c r="K53" s="184">
        <v>2.3481781376518218</v>
      </c>
      <c r="L53" s="185">
        <f t="shared" ref="L53:N65" si="5">IFERROR(K53-I53,"-")</f>
        <v>-4.3958218623481784</v>
      </c>
      <c r="M53" s="184">
        <v>2.965299684542587</v>
      </c>
      <c r="N53" s="185">
        <v>0.61712154689076515</v>
      </c>
      <c r="O53" s="185">
        <v>0.26489482624299177</v>
      </c>
    </row>
    <row r="54" spans="1:16" x14ac:dyDescent="0.25">
      <c r="A54" s="1">
        <v>2</v>
      </c>
      <c r="B54" s="114" t="s">
        <v>73</v>
      </c>
      <c r="C54" s="184">
        <v>3.477124183006536</v>
      </c>
      <c r="D54" s="185">
        <v>-0.95308176665021449</v>
      </c>
      <c r="E54" s="184">
        <v>1.9236641221374047</v>
      </c>
      <c r="F54" s="185">
        <f t="shared" si="4"/>
        <v>-1.5534600608691314</v>
      </c>
      <c r="G54" s="184">
        <v>1.3333333333333333</v>
      </c>
      <c r="H54" s="185">
        <f t="shared" si="4"/>
        <v>-0.59033078880407142</v>
      </c>
      <c r="I54" s="184">
        <v>6.0659340659340657</v>
      </c>
      <c r="J54" s="185">
        <f t="shared" si="4"/>
        <v>4.7326007326007327</v>
      </c>
      <c r="K54" s="184">
        <v>2.523076923076923</v>
      </c>
      <c r="L54" s="185">
        <f t="shared" si="5"/>
        <v>-3.5428571428571427</v>
      </c>
      <c r="M54" s="184">
        <v>2.5487364620938626</v>
      </c>
      <c r="N54" s="185">
        <v>2.5659539016939625E-2</v>
      </c>
      <c r="O54" s="185">
        <v>-0.92838772091267341</v>
      </c>
    </row>
    <row r="55" spans="1:16" x14ac:dyDescent="0.25">
      <c r="A55" s="1">
        <v>3</v>
      </c>
      <c r="B55" s="114" t="s">
        <v>75</v>
      </c>
      <c r="C55" s="184">
        <v>4.2638436482084687</v>
      </c>
      <c r="D55" s="185">
        <v>1.5640981011346775</v>
      </c>
      <c r="E55" s="184">
        <v>4.9245283018867925</v>
      </c>
      <c r="F55" s="185">
        <f t="shared" si="4"/>
        <v>0.66068465367832374</v>
      </c>
      <c r="G55" s="184">
        <v>2.942622950819672</v>
      </c>
      <c r="H55" s="185">
        <f t="shared" si="4"/>
        <v>-1.9819053510671205</v>
      </c>
      <c r="I55" s="184">
        <v>4.7283582089552239</v>
      </c>
      <c r="J55" s="185">
        <f t="shared" si="4"/>
        <v>1.7857352581355519</v>
      </c>
      <c r="K55" s="184">
        <v>2.3403908794788273</v>
      </c>
      <c r="L55" s="185">
        <f t="shared" si="5"/>
        <v>-2.3879673294763966</v>
      </c>
      <c r="M55" s="184">
        <v>3.0795847750865053</v>
      </c>
      <c r="N55" s="185">
        <v>0.73919389560767801</v>
      </c>
      <c r="O55" s="185">
        <v>-1.1842588731219634</v>
      </c>
    </row>
    <row r="56" spans="1:16" x14ac:dyDescent="0.25">
      <c r="A56" s="1">
        <v>4</v>
      </c>
      <c r="B56" s="114" t="s">
        <v>77</v>
      </c>
      <c r="C56" s="184">
        <v>3.4183006535947711</v>
      </c>
      <c r="D56" s="185">
        <v>-4.7762694821518181E-3</v>
      </c>
      <c r="E56" s="184" t="s">
        <v>234</v>
      </c>
      <c r="F56" s="185" t="str">
        <f>IFERROR(E56-C56,"-")</f>
        <v>-</v>
      </c>
      <c r="G56" s="184">
        <v>2.2380952380952381</v>
      </c>
      <c r="H56" s="185" t="str">
        <f>IFERROR(G56-E56,"-")</f>
        <v>-</v>
      </c>
      <c r="I56" s="184">
        <v>4.0331753554502372</v>
      </c>
      <c r="J56" s="185">
        <f>IFERROR(I56-G56,"-")</f>
        <v>1.7950801173549991</v>
      </c>
      <c r="K56" s="184">
        <v>2.1551362683438153</v>
      </c>
      <c r="L56" s="185">
        <f>IFERROR(K56-I56,"-")</f>
        <v>-1.8780390871064219</v>
      </c>
      <c r="M56" s="184">
        <v>2.7394957983193278</v>
      </c>
      <c r="N56" s="185">
        <v>0.58435952997551244</v>
      </c>
      <c r="O56" s="185">
        <v>-0.67880485527544332</v>
      </c>
    </row>
    <row r="57" spans="1:16" x14ac:dyDescent="0.25">
      <c r="A57" s="1">
        <v>5</v>
      </c>
      <c r="B57" s="114" t="s">
        <v>79</v>
      </c>
      <c r="C57" s="184">
        <v>3.625994694960212</v>
      </c>
      <c r="D57" s="185">
        <v>-7.0207836685357794E-2</v>
      </c>
      <c r="E57" s="184" t="s">
        <v>234</v>
      </c>
      <c r="F57" s="185" t="str">
        <f t="shared" si="4"/>
        <v>-</v>
      </c>
      <c r="G57" s="184">
        <v>2.3585858585858586</v>
      </c>
      <c r="H57" s="185" t="str">
        <f t="shared" si="4"/>
        <v>-</v>
      </c>
      <c r="I57" s="184">
        <v>3.9170124481327799</v>
      </c>
      <c r="J57" s="185">
        <f t="shared" si="4"/>
        <v>1.5584265895469214</v>
      </c>
      <c r="K57" s="184">
        <v>1.9244851258581235</v>
      </c>
      <c r="L57" s="185">
        <f t="shared" si="5"/>
        <v>-1.9925273222746565</v>
      </c>
      <c r="M57" s="184">
        <v>3.7476635514018692</v>
      </c>
      <c r="N57" s="185">
        <v>1.8231784255437458</v>
      </c>
      <c r="O57" s="185">
        <v>0.12166885644165726</v>
      </c>
    </row>
    <row r="58" spans="1:16" x14ac:dyDescent="0.25">
      <c r="A58" s="1">
        <v>6</v>
      </c>
      <c r="B58" s="114" t="s">
        <v>81</v>
      </c>
      <c r="C58" s="184">
        <v>4.0411764705882351</v>
      </c>
      <c r="D58" s="185">
        <v>-0.28625715773034877</v>
      </c>
      <c r="E58" s="184" t="s">
        <v>234</v>
      </c>
      <c r="F58" s="185" t="str">
        <f t="shared" si="4"/>
        <v>-</v>
      </c>
      <c r="G58" s="184">
        <v>3.528023598820059</v>
      </c>
      <c r="H58" s="185" t="str">
        <f t="shared" si="4"/>
        <v>-</v>
      </c>
      <c r="I58" s="184">
        <v>3.6218487394957983</v>
      </c>
      <c r="J58" s="185">
        <f t="shared" si="4"/>
        <v>9.3825140675739327E-2</v>
      </c>
      <c r="K58" s="184">
        <v>2.751336898395722</v>
      </c>
      <c r="L58" s="185">
        <f t="shared" si="5"/>
        <v>-0.87051184110007629</v>
      </c>
      <c r="M58" s="184">
        <v>4.4098939929328624</v>
      </c>
      <c r="N58" s="185">
        <v>1.6585570945371404</v>
      </c>
      <c r="O58" s="185">
        <v>0.36871752234462729</v>
      </c>
    </row>
    <row r="59" spans="1:16" x14ac:dyDescent="0.25">
      <c r="A59" s="1">
        <v>7</v>
      </c>
      <c r="B59" s="114" t="s">
        <v>83</v>
      </c>
      <c r="C59" s="184">
        <v>2.7550387596899224</v>
      </c>
      <c r="D59" s="185">
        <v>8.7114231388035535E-2</v>
      </c>
      <c r="E59" s="184" t="s">
        <v>234</v>
      </c>
      <c r="F59" s="185" t="str">
        <f t="shared" si="4"/>
        <v>-</v>
      </c>
      <c r="G59" s="184">
        <v>4.4518950437317786</v>
      </c>
      <c r="H59" s="185" t="str">
        <f t="shared" si="4"/>
        <v>-</v>
      </c>
      <c r="I59" s="184">
        <v>2.88671875</v>
      </c>
      <c r="J59" s="185">
        <f t="shared" si="4"/>
        <v>-1.5651762937317786</v>
      </c>
      <c r="K59" s="184">
        <v>2.9450171821305844</v>
      </c>
      <c r="L59" s="185">
        <f t="shared" si="5"/>
        <v>5.8298432130584388E-2</v>
      </c>
      <c r="M59" s="184">
        <v>3.1067193675889326</v>
      </c>
      <c r="N59" s="185">
        <v>0.16170218545834825</v>
      </c>
      <c r="O59" s="185">
        <v>0.35168060789901023</v>
      </c>
    </row>
    <row r="60" spans="1:16" x14ac:dyDescent="0.25">
      <c r="A60" s="1">
        <v>8</v>
      </c>
      <c r="B60" s="114" t="s">
        <v>85</v>
      </c>
      <c r="C60" s="184">
        <v>4.3314763231197775</v>
      </c>
      <c r="D60" s="185">
        <v>0.6675418968902691</v>
      </c>
      <c r="E60" s="184" t="s">
        <v>234</v>
      </c>
      <c r="F60" s="185" t="str">
        <f t="shared" si="4"/>
        <v>-</v>
      </c>
      <c r="G60" s="184">
        <v>4.6054852320675108</v>
      </c>
      <c r="H60" s="185" t="str">
        <f t="shared" si="4"/>
        <v>-</v>
      </c>
      <c r="I60" s="184">
        <v>4.543408360128617</v>
      </c>
      <c r="J60" s="185">
        <f t="shared" si="4"/>
        <v>-6.2076871938893774E-2</v>
      </c>
      <c r="K60" s="184">
        <v>3.6196473551637278</v>
      </c>
      <c r="L60" s="185">
        <f t="shared" si="5"/>
        <v>-0.92376100496488922</v>
      </c>
      <c r="M60" s="184">
        <v>3.9816176470588234</v>
      </c>
      <c r="N60" s="185">
        <v>0.36197029189509555</v>
      </c>
      <c r="O60" s="185">
        <v>-0.34985867606095411</v>
      </c>
    </row>
    <row r="61" spans="1:16" x14ac:dyDescent="0.25">
      <c r="A61" s="1">
        <v>9</v>
      </c>
      <c r="B61" s="114" t="s">
        <v>87</v>
      </c>
      <c r="C61" s="184">
        <v>6.7027707808564232</v>
      </c>
      <c r="D61" s="185">
        <v>3.5465207808564232</v>
      </c>
      <c r="E61" s="184">
        <v>3.5121951219512195</v>
      </c>
      <c r="F61" s="185">
        <f t="shared" si="4"/>
        <v>-3.1905756589052037</v>
      </c>
      <c r="G61" s="184">
        <v>3.9714285714285715</v>
      </c>
      <c r="H61" s="185">
        <f t="shared" si="4"/>
        <v>0.45923344947735201</v>
      </c>
      <c r="I61" s="184">
        <v>6.0128755364806867</v>
      </c>
      <c r="J61" s="185">
        <f t="shared" si="4"/>
        <v>2.0414469650521152</v>
      </c>
      <c r="K61" s="184">
        <v>2.7448071216617209</v>
      </c>
      <c r="L61" s="185">
        <f t="shared" si="5"/>
        <v>-3.2680684148189658</v>
      </c>
      <c r="M61" s="184">
        <v>3.7272727272727271</v>
      </c>
      <c r="N61" s="185">
        <v>0.98246560561100615</v>
      </c>
      <c r="O61" s="185">
        <v>-2.9754980535836961</v>
      </c>
    </row>
    <row r="62" spans="1:16" x14ac:dyDescent="0.25">
      <c r="A62" s="1">
        <v>10</v>
      </c>
      <c r="B62" s="114" t="s">
        <v>89</v>
      </c>
      <c r="C62" s="184">
        <v>5.7292069632495162</v>
      </c>
      <c r="D62" s="185">
        <v>2.7449798339119766</v>
      </c>
      <c r="E62" s="184">
        <v>4.0769230769230766</v>
      </c>
      <c r="F62" s="185">
        <f t="shared" si="4"/>
        <v>-1.6522838863264395</v>
      </c>
      <c r="G62" s="184">
        <v>4.4697508896797151</v>
      </c>
      <c r="H62" s="185">
        <f t="shared" si="4"/>
        <v>0.39282781275663847</v>
      </c>
      <c r="I62" s="184">
        <v>6.8482142857142856</v>
      </c>
      <c r="J62" s="185">
        <f t="shared" si="4"/>
        <v>2.3784633960345705</v>
      </c>
      <c r="K62" s="184">
        <v>3.0921052631578947</v>
      </c>
      <c r="L62" s="185">
        <f t="shared" si="5"/>
        <v>-3.7561090225563909</v>
      </c>
      <c r="M62" s="184"/>
      <c r="N62" s="185" t="s">
        <v>234</v>
      </c>
      <c r="O62" s="185" t="s">
        <v>234</v>
      </c>
    </row>
    <row r="63" spans="1:16" x14ac:dyDescent="0.25">
      <c r="A63" s="1">
        <v>11</v>
      </c>
      <c r="B63" s="114" t="s">
        <v>91</v>
      </c>
      <c r="C63" s="184">
        <v>2.9713375796178343</v>
      </c>
      <c r="D63" s="185">
        <v>-0.44396296683025316</v>
      </c>
      <c r="E63" s="184">
        <v>3.8076923076923075</v>
      </c>
      <c r="F63" s="185">
        <f t="shared" si="4"/>
        <v>0.8363547280744732</v>
      </c>
      <c r="G63" s="184">
        <v>4.7018633540372674</v>
      </c>
      <c r="H63" s="185">
        <f t="shared" si="4"/>
        <v>0.89417104634495992</v>
      </c>
      <c r="I63" s="184">
        <v>3.5920303605313091</v>
      </c>
      <c r="J63" s="185">
        <f t="shared" si="4"/>
        <v>-1.1098329935059583</v>
      </c>
      <c r="K63" s="184">
        <v>4.0610079575596814</v>
      </c>
      <c r="L63" s="185">
        <f t="shared" si="5"/>
        <v>0.46897759702837227</v>
      </c>
      <c r="M63" s="184"/>
      <c r="N63" s="185" t="s">
        <v>234</v>
      </c>
      <c r="O63" s="185" t="s">
        <v>234</v>
      </c>
    </row>
    <row r="64" spans="1:16" x14ac:dyDescent="0.25">
      <c r="A64" s="1">
        <v>12</v>
      </c>
      <c r="B64" s="114" t="s">
        <v>93</v>
      </c>
      <c r="C64" s="184">
        <v>3.083743842364532</v>
      </c>
      <c r="D64" s="185">
        <v>-0.47979023993103809</v>
      </c>
      <c r="E64" s="184">
        <v>3</v>
      </c>
      <c r="F64" s="185">
        <f t="shared" si="4"/>
        <v>-8.3743842364532028E-2</v>
      </c>
      <c r="G64" s="184">
        <v>5.8194444444444446</v>
      </c>
      <c r="H64" s="185">
        <f t="shared" si="4"/>
        <v>2.8194444444444446</v>
      </c>
      <c r="I64" s="184">
        <v>3.5428571428571427</v>
      </c>
      <c r="J64" s="185">
        <f t="shared" si="4"/>
        <v>-2.2765873015873019</v>
      </c>
      <c r="K64" s="184">
        <v>3.4948240165631468</v>
      </c>
      <c r="L64" s="185">
        <f t="shared" si="5"/>
        <v>-4.803312629399592E-2</v>
      </c>
      <c r="M64" s="184"/>
      <c r="N64" s="185" t="s">
        <v>234</v>
      </c>
      <c r="O64" s="185" t="s">
        <v>234</v>
      </c>
    </row>
    <row r="65" spans="1:16" ht="15.75" x14ac:dyDescent="0.25">
      <c r="B65" s="117" t="s">
        <v>30</v>
      </c>
      <c r="C65" s="186">
        <v>3.9447973713033955</v>
      </c>
      <c r="D65" s="187">
        <v>0.50199882982664068</v>
      </c>
      <c r="E65" s="186">
        <v>2.8590308370044051</v>
      </c>
      <c r="F65" s="187">
        <f t="shared" si="4"/>
        <v>-1.0857665342989904</v>
      </c>
      <c r="G65" s="186">
        <v>4.0615384615384613</v>
      </c>
      <c r="H65" s="187">
        <f t="shared" si="4"/>
        <v>1.2025076245340562</v>
      </c>
      <c r="I65" s="186">
        <v>4.3818909762858027</v>
      </c>
      <c r="J65" s="187">
        <f t="shared" si="4"/>
        <v>0.32035251474734139</v>
      </c>
      <c r="K65" s="186">
        <v>2.7709137709137708</v>
      </c>
      <c r="L65" s="187">
        <f t="shared" si="5"/>
        <v>-1.6109772053720319</v>
      </c>
      <c r="M65" s="186">
        <v>3.230522945570971</v>
      </c>
      <c r="N65" s="187">
        <v>0.69790106829714116</v>
      </c>
      <c r="O65" s="187">
        <v>-0.58907490206425983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321</v>
      </c>
      <c r="O74" s="112" t="s">
        <v>322</v>
      </c>
    </row>
    <row r="75" spans="1:16" x14ac:dyDescent="0.25">
      <c r="A75" s="1">
        <v>1</v>
      </c>
      <c r="B75" s="114" t="s">
        <v>71</v>
      </c>
      <c r="C75" s="184">
        <v>1.7109375</v>
      </c>
      <c r="D75" s="185">
        <v>-1.1972903481012658</v>
      </c>
      <c r="E75" s="184">
        <v>3.1298076923076925</v>
      </c>
      <c r="F75" s="185">
        <f t="shared" ref="F75:J77" si="6">IFERROR(E75-C75,"-")</f>
        <v>1.4188701923076925</v>
      </c>
      <c r="G75" s="184">
        <v>5.822222222222222</v>
      </c>
      <c r="H75" s="185">
        <f t="shared" si="6"/>
        <v>2.6924145299145295</v>
      </c>
      <c r="I75" s="184">
        <v>2.75</v>
      </c>
      <c r="J75" s="185">
        <f t="shared" si="6"/>
        <v>-3.072222222222222</v>
      </c>
      <c r="K75" s="184">
        <v>1.8202411399342346</v>
      </c>
      <c r="L75" s="185">
        <f t="shared" ref="L75:L77" si="7">IFERROR(K75-I75,"-")</f>
        <v>-0.92975886006576536</v>
      </c>
      <c r="M75" s="184">
        <v>1.7921146953405018</v>
      </c>
      <c r="N75" s="185">
        <v>-2.8126444593732813E-2</v>
      </c>
      <c r="O75" s="185">
        <v>8.1177195340501829E-2</v>
      </c>
    </row>
    <row r="76" spans="1:16" x14ac:dyDescent="0.25">
      <c r="A76" s="1">
        <v>2</v>
      </c>
      <c r="B76" s="114" t="s">
        <v>73</v>
      </c>
      <c r="C76" s="184">
        <v>2.4314285714285715</v>
      </c>
      <c r="D76" s="185">
        <v>-1.0645714285714285</v>
      </c>
      <c r="E76" s="184">
        <v>2.0408163265306123</v>
      </c>
      <c r="F76" s="185">
        <f t="shared" si="6"/>
        <v>-0.3906122448979592</v>
      </c>
      <c r="G76" s="184">
        <v>21.521739130434781</v>
      </c>
      <c r="H76" s="185">
        <f t="shared" si="6"/>
        <v>19.480922803904168</v>
      </c>
      <c r="I76" s="184">
        <v>2.0714285714285716</v>
      </c>
      <c r="J76" s="185">
        <f t="shared" si="6"/>
        <v>-19.450310559006208</v>
      </c>
      <c r="K76" s="184">
        <v>1.8748913987836664</v>
      </c>
      <c r="L76" s="185">
        <f t="shared" si="7"/>
        <v>-0.19653717264490522</v>
      </c>
      <c r="M76" s="184">
        <v>1.8297297297297297</v>
      </c>
      <c r="N76" s="185">
        <v>-4.5161669053936704E-2</v>
      </c>
      <c r="O76" s="185">
        <v>-0.6016988416988418</v>
      </c>
    </row>
    <row r="77" spans="1:16" x14ac:dyDescent="0.25">
      <c r="A77" s="1">
        <v>3</v>
      </c>
      <c r="B77" s="114" t="s">
        <v>75</v>
      </c>
      <c r="C77" s="184">
        <v>1.8187772925764192</v>
      </c>
      <c r="D77" s="185">
        <v>-0.47069639163410693</v>
      </c>
      <c r="E77" s="184">
        <v>1.9776119402985075</v>
      </c>
      <c r="F77" s="185">
        <f t="shared" si="6"/>
        <v>0.15883464772208833</v>
      </c>
      <c r="G77" s="184">
        <v>7.75</v>
      </c>
      <c r="H77" s="185">
        <f t="shared" si="6"/>
        <v>5.7723880597014929</v>
      </c>
      <c r="I77" s="184">
        <v>1.4814814814814814</v>
      </c>
      <c r="J77" s="185">
        <f t="shared" si="6"/>
        <v>-6.268518518518519</v>
      </c>
      <c r="K77" s="184">
        <v>1.7829880043620501</v>
      </c>
      <c r="L77" s="185">
        <f t="shared" si="7"/>
        <v>0.30150652288056867</v>
      </c>
      <c r="M77" s="184">
        <v>1.7684271619268717</v>
      </c>
      <c r="N77" s="185">
        <v>-1.4560842435178412E-2</v>
      </c>
      <c r="O77" s="185">
        <v>-5.035013064954752E-2</v>
      </c>
    </row>
    <row r="78" spans="1:16" x14ac:dyDescent="0.25">
      <c r="A78" s="1">
        <v>4</v>
      </c>
      <c r="B78" s="114" t="s">
        <v>77</v>
      </c>
      <c r="C78" s="184">
        <v>3.0558375634517767</v>
      </c>
      <c r="D78" s="185">
        <v>0.981187485691279</v>
      </c>
      <c r="E78" s="184" t="s">
        <v>234</v>
      </c>
      <c r="F78" s="185" t="str">
        <f>IFERROR(E78-C78,"-")</f>
        <v>-</v>
      </c>
      <c r="G78" s="184">
        <v>8.0615384615384613</v>
      </c>
      <c r="H78" s="185" t="str">
        <f>IFERROR(G78-E78,"-")</f>
        <v>-</v>
      </c>
      <c r="I78" s="184">
        <v>1.7333333333333334</v>
      </c>
      <c r="J78" s="185">
        <f>IFERROR(I78-G78,"-")</f>
        <v>-6.3282051282051279</v>
      </c>
      <c r="K78" s="184">
        <v>1.6107336956521738</v>
      </c>
      <c r="L78" s="185">
        <f>IFERROR(K78-I78,"-")</f>
        <v>-0.12259963768115956</v>
      </c>
      <c r="M78" s="184">
        <v>1.5257731958762886</v>
      </c>
      <c r="N78" s="185">
        <v>-8.4960499775885268E-2</v>
      </c>
      <c r="O78" s="185">
        <v>-1.5300643675754881</v>
      </c>
    </row>
    <row r="79" spans="1:16" x14ac:dyDescent="0.25">
      <c r="A79" s="1">
        <v>5</v>
      </c>
      <c r="B79" s="114" t="s">
        <v>79</v>
      </c>
      <c r="C79" s="184">
        <v>2.0534883720930233</v>
      </c>
      <c r="D79" s="185">
        <v>9.2178848283499537E-2</v>
      </c>
      <c r="E79" s="184" t="s">
        <v>234</v>
      </c>
      <c r="F79" s="185" t="str">
        <f t="shared" ref="F79:J87" si="8">IFERROR(E79-C79,"-")</f>
        <v>-</v>
      </c>
      <c r="G79" s="184">
        <v>2.546875</v>
      </c>
      <c r="H79" s="185" t="str">
        <f t="shared" si="8"/>
        <v>-</v>
      </c>
      <c r="I79" s="184">
        <v>1.8520000000000001</v>
      </c>
      <c r="J79" s="185">
        <f t="shared" si="8"/>
        <v>-0.69487499999999991</v>
      </c>
      <c r="K79" s="184">
        <v>1.7168525402726147</v>
      </c>
      <c r="L79" s="185">
        <f t="shared" ref="L79:L87" si="9">IFERROR(K79-I79,"-")</f>
        <v>-0.1351474597273854</v>
      </c>
      <c r="M79" s="184">
        <v>2.0689013035381749</v>
      </c>
      <c r="N79" s="185">
        <v>0.35204876326556023</v>
      </c>
      <c r="O79" s="185">
        <v>1.5412931445151656E-2</v>
      </c>
    </row>
    <row r="80" spans="1:16" x14ac:dyDescent="0.25">
      <c r="A80" s="1">
        <v>6</v>
      </c>
      <c r="B80" s="114" t="s">
        <v>81</v>
      </c>
      <c r="C80" s="184">
        <v>2.1336898395721926</v>
      </c>
      <c r="D80" s="185">
        <v>-8.8532382650029717E-2</v>
      </c>
      <c r="E80" s="184" t="s">
        <v>234</v>
      </c>
      <c r="F80" s="185" t="str">
        <f t="shared" si="8"/>
        <v>-</v>
      </c>
      <c r="G80" s="184">
        <v>2.146276595744681</v>
      </c>
      <c r="H80" s="185" t="str">
        <f t="shared" si="8"/>
        <v>-</v>
      </c>
      <c r="I80" s="184">
        <v>1.7186440677966102</v>
      </c>
      <c r="J80" s="185">
        <f t="shared" si="8"/>
        <v>-0.42763252794807083</v>
      </c>
      <c r="K80" s="184">
        <v>1.495353159851301</v>
      </c>
      <c r="L80" s="185">
        <f t="shared" si="9"/>
        <v>-0.22329090794530915</v>
      </c>
      <c r="M80" s="184">
        <v>1.7713498622589532</v>
      </c>
      <c r="N80" s="185">
        <v>0.27599670240765217</v>
      </c>
      <c r="O80" s="185">
        <v>-0.36233997731323941</v>
      </c>
    </row>
    <row r="81" spans="1:16" x14ac:dyDescent="0.25">
      <c r="A81" s="1">
        <v>7</v>
      </c>
      <c r="B81" s="114" t="s">
        <v>83</v>
      </c>
      <c r="C81" s="184">
        <v>2.2923832923832923</v>
      </c>
      <c r="D81" s="185">
        <v>-0.44630283900356904</v>
      </c>
      <c r="E81" s="184" t="s">
        <v>234</v>
      </c>
      <c r="F81" s="185" t="str">
        <f t="shared" si="8"/>
        <v>-</v>
      </c>
      <c r="G81" s="184">
        <v>2.2857142857142856</v>
      </c>
      <c r="H81" s="185" t="str">
        <f t="shared" si="8"/>
        <v>-</v>
      </c>
      <c r="I81" s="184">
        <v>1.7058823529411764</v>
      </c>
      <c r="J81" s="185">
        <f t="shared" si="8"/>
        <v>-0.57983193277310918</v>
      </c>
      <c r="K81" s="184">
        <v>1.7166186359269933</v>
      </c>
      <c r="L81" s="185">
        <f t="shared" si="9"/>
        <v>1.0736282985816858E-2</v>
      </c>
      <c r="M81" s="184">
        <v>2.0752351097178683</v>
      </c>
      <c r="N81" s="185">
        <v>0.35861647379087502</v>
      </c>
      <c r="O81" s="185">
        <v>-0.21714818266542402</v>
      </c>
    </row>
    <row r="82" spans="1:16" x14ac:dyDescent="0.25">
      <c r="A82" s="1">
        <v>8</v>
      </c>
      <c r="B82" s="114" t="s">
        <v>85</v>
      </c>
      <c r="C82" s="184">
        <v>2.0317948717948719</v>
      </c>
      <c r="D82" s="185">
        <v>-1.0919707634915006</v>
      </c>
      <c r="E82" s="184">
        <v>2.8</v>
      </c>
      <c r="F82" s="185">
        <f t="shared" si="8"/>
        <v>0.76820512820512787</v>
      </c>
      <c r="G82" s="184">
        <v>2.3372549019607844</v>
      </c>
      <c r="H82" s="185">
        <f t="shared" si="8"/>
        <v>-0.46274509803921537</v>
      </c>
      <c r="I82" s="184">
        <v>2.0665110851808635</v>
      </c>
      <c r="J82" s="185">
        <f t="shared" si="8"/>
        <v>-0.27074381677992099</v>
      </c>
      <c r="K82" s="184">
        <v>1.632882882882883</v>
      </c>
      <c r="L82" s="185">
        <f t="shared" si="9"/>
        <v>-0.43362820229798049</v>
      </c>
      <c r="M82" s="184">
        <v>2.7041884816753927</v>
      </c>
      <c r="N82" s="185">
        <v>1.0713055987925098</v>
      </c>
      <c r="O82" s="185">
        <v>0.67239360988052077</v>
      </c>
    </row>
    <row r="83" spans="1:16" x14ac:dyDescent="0.25">
      <c r="A83" s="1">
        <v>9</v>
      </c>
      <c r="B83" s="114" t="s">
        <v>87</v>
      </c>
      <c r="C83" s="184">
        <v>2.2933333333333334</v>
      </c>
      <c r="D83" s="185">
        <v>-0.77417721518987337</v>
      </c>
      <c r="E83" s="184">
        <v>4.5466666666666669</v>
      </c>
      <c r="F83" s="185">
        <f t="shared" si="8"/>
        <v>2.2533333333333334</v>
      </c>
      <c r="G83" s="184">
        <v>2.653250773993808</v>
      </c>
      <c r="H83" s="185">
        <f t="shared" si="8"/>
        <v>-1.8934158926728588</v>
      </c>
      <c r="I83" s="184">
        <v>1.4929577464788732</v>
      </c>
      <c r="J83" s="185">
        <f t="shared" si="8"/>
        <v>-1.1602930275149348</v>
      </c>
      <c r="K83" s="184">
        <v>1.6341991341991342</v>
      </c>
      <c r="L83" s="185">
        <f t="shared" si="9"/>
        <v>0.14124138772026096</v>
      </c>
      <c r="M83" s="184">
        <v>2.9760837070254111</v>
      </c>
      <c r="N83" s="185">
        <v>1.3418845728262769</v>
      </c>
      <c r="O83" s="185">
        <v>0.68275037369207769</v>
      </c>
    </row>
    <row r="84" spans="1:16" x14ac:dyDescent="0.25">
      <c r="A84" s="1">
        <v>10</v>
      </c>
      <c r="B84" s="114" t="s">
        <v>89</v>
      </c>
      <c r="C84" s="184">
        <v>2.3084745762711862</v>
      </c>
      <c r="D84" s="185">
        <v>-0.31916008415035924</v>
      </c>
      <c r="E84" s="184">
        <v>4.7415730337078648</v>
      </c>
      <c r="F84" s="185">
        <f t="shared" si="8"/>
        <v>2.4330984574366785</v>
      </c>
      <c r="G84" s="184">
        <v>2.3313782991202348</v>
      </c>
      <c r="H84" s="185">
        <f t="shared" si="8"/>
        <v>-2.41019473458763</v>
      </c>
      <c r="I84" s="184">
        <v>1.4381188118811881</v>
      </c>
      <c r="J84" s="185">
        <f t="shared" si="8"/>
        <v>-0.89325948723904669</v>
      </c>
      <c r="K84" s="184">
        <v>1.807511737089202</v>
      </c>
      <c r="L84" s="185">
        <f t="shared" si="9"/>
        <v>0.36939292520801392</v>
      </c>
      <c r="M84" s="184"/>
      <c r="N84" s="185" t="s">
        <v>234</v>
      </c>
      <c r="O84" s="185" t="s">
        <v>234</v>
      </c>
    </row>
    <row r="85" spans="1:16" x14ac:dyDescent="0.25">
      <c r="A85" s="1">
        <v>11</v>
      </c>
      <c r="B85" s="114" t="s">
        <v>91</v>
      </c>
      <c r="C85" s="184">
        <v>2.0837563451776648</v>
      </c>
      <c r="D85" s="185">
        <v>0.23918705678815178</v>
      </c>
      <c r="E85" s="184">
        <v>6.612903225806452</v>
      </c>
      <c r="F85" s="185">
        <f t="shared" si="8"/>
        <v>4.5291468806287867</v>
      </c>
      <c r="G85" s="184">
        <v>3.3333333333333335</v>
      </c>
      <c r="H85" s="185">
        <f t="shared" si="8"/>
        <v>-3.2795698924731185</v>
      </c>
      <c r="I85" s="184">
        <v>6.9090909090909092</v>
      </c>
      <c r="J85" s="185">
        <f t="shared" si="8"/>
        <v>3.5757575757575757</v>
      </c>
      <c r="K85" s="184">
        <v>1.6537467700258397</v>
      </c>
      <c r="L85" s="185">
        <f t="shared" si="9"/>
        <v>-5.2553441390650697</v>
      </c>
      <c r="M85" s="184"/>
      <c r="N85" s="185" t="s">
        <v>234</v>
      </c>
      <c r="O85" s="185" t="s">
        <v>234</v>
      </c>
    </row>
    <row r="86" spans="1:16" x14ac:dyDescent="0.25">
      <c r="A86" s="1">
        <v>12</v>
      </c>
      <c r="B86" s="114" t="s">
        <v>93</v>
      </c>
      <c r="C86" s="184">
        <v>1.8614864864864864</v>
      </c>
      <c r="D86" s="185">
        <v>0.17304205946337903</v>
      </c>
      <c r="E86" s="184" t="s">
        <v>234</v>
      </c>
      <c r="F86" s="185" t="str">
        <f t="shared" si="8"/>
        <v>-</v>
      </c>
      <c r="G86" s="184">
        <v>3.4153846153846152</v>
      </c>
      <c r="H86" s="185" t="str">
        <f t="shared" si="8"/>
        <v>-</v>
      </c>
      <c r="I86" s="184">
        <v>1.6974025974025975</v>
      </c>
      <c r="J86" s="185">
        <f t="shared" si="8"/>
        <v>-1.7179820179820178</v>
      </c>
      <c r="K86" s="184">
        <v>1.5575515635395876</v>
      </c>
      <c r="L86" s="185">
        <f t="shared" si="9"/>
        <v>-0.1398510338630099</v>
      </c>
      <c r="M86" s="184"/>
      <c r="N86" s="185" t="s">
        <v>234</v>
      </c>
      <c r="O86" s="185" t="s">
        <v>234</v>
      </c>
    </row>
    <row r="87" spans="1:16" ht="15.75" x14ac:dyDescent="0.25">
      <c r="B87" s="117" t="s">
        <v>30</v>
      </c>
      <c r="C87" s="186">
        <v>2.1805181695827724</v>
      </c>
      <c r="D87" s="187">
        <v>-0.35337430944926407</v>
      </c>
      <c r="E87" s="186">
        <v>3.017490952955368</v>
      </c>
      <c r="F87" s="187">
        <f t="shared" si="8"/>
        <v>0.83697278337259551</v>
      </c>
      <c r="G87" s="186">
        <v>2.8944099378881987</v>
      </c>
      <c r="H87" s="187">
        <f t="shared" si="8"/>
        <v>-0.12308101506716929</v>
      </c>
      <c r="I87" s="186">
        <v>1.9886201991465149</v>
      </c>
      <c r="J87" s="187">
        <f t="shared" si="8"/>
        <v>-0.90578973874168378</v>
      </c>
      <c r="K87" s="186">
        <v>1.6990074944298157</v>
      </c>
      <c r="L87" s="187">
        <f t="shared" si="9"/>
        <v>-0.2896127047166992</v>
      </c>
      <c r="M87" s="186">
        <v>1.990558084640027</v>
      </c>
      <c r="N87" s="187">
        <v>0.27845907796359004</v>
      </c>
      <c r="O87" s="187">
        <v>-0.20907893895343932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321</v>
      </c>
      <c r="O96" s="112" t="s">
        <v>322</v>
      </c>
    </row>
    <row r="97" spans="2:15" x14ac:dyDescent="0.25">
      <c r="B97" s="114" t="s">
        <v>71</v>
      </c>
      <c r="C97" s="184">
        <v>5.5732436472346789</v>
      </c>
      <c r="D97" s="185">
        <v>-0.31763148616980352</v>
      </c>
      <c r="E97" s="184">
        <v>5.9151985667363389</v>
      </c>
      <c r="F97" s="185">
        <f t="shared" ref="F97:J99" si="10">IFERROR(E97-C97,"-")</f>
        <v>0.34195491950166002</v>
      </c>
      <c r="G97" s="184">
        <v>4.9897750511247443</v>
      </c>
      <c r="H97" s="185">
        <f t="shared" si="10"/>
        <v>-0.92542351561159464</v>
      </c>
      <c r="I97" s="184">
        <v>5.4038301415487098</v>
      </c>
      <c r="J97" s="185">
        <f t="shared" si="10"/>
        <v>0.41405509042396549</v>
      </c>
      <c r="K97" s="184">
        <v>3.2751599767306572</v>
      </c>
      <c r="L97" s="185">
        <f t="shared" ref="L97:L99" si="11">IFERROR(K97-I97,"-")</f>
        <v>-2.1286701648180526</v>
      </c>
      <c r="M97" s="184">
        <v>5.1177835051546392</v>
      </c>
      <c r="N97" s="185">
        <v>1.842623528423982</v>
      </c>
      <c r="O97" s="185">
        <v>-0.45546014208003971</v>
      </c>
    </row>
    <row r="98" spans="2:15" x14ac:dyDescent="0.25">
      <c r="B98" s="114" t="s">
        <v>73</v>
      </c>
      <c r="C98" s="184">
        <v>5.7500799999999996</v>
      </c>
      <c r="D98" s="185">
        <v>0.11713116829340375</v>
      </c>
      <c r="E98" s="184">
        <v>4.6653090560613322</v>
      </c>
      <c r="F98" s="185">
        <f t="shared" si="10"/>
        <v>-1.0847709439386675</v>
      </c>
      <c r="G98" s="184">
        <v>4.9833333333333334</v>
      </c>
      <c r="H98" s="185">
        <f t="shared" si="10"/>
        <v>0.31802427727200122</v>
      </c>
      <c r="I98" s="184">
        <v>4.7217228464419474</v>
      </c>
      <c r="J98" s="185">
        <f t="shared" si="10"/>
        <v>-0.261610486891386</v>
      </c>
      <c r="K98" s="184">
        <v>4.4274415405777168</v>
      </c>
      <c r="L98" s="185">
        <f t="shared" si="11"/>
        <v>-0.29428130586423062</v>
      </c>
      <c r="M98" s="184">
        <v>4.3072524044710168</v>
      </c>
      <c r="N98" s="185">
        <v>-0.12018913610670001</v>
      </c>
      <c r="O98" s="185">
        <v>-1.4428275955289829</v>
      </c>
    </row>
    <row r="99" spans="2:15" x14ac:dyDescent="0.25">
      <c r="B99" s="114" t="s">
        <v>75</v>
      </c>
      <c r="C99" s="184">
        <v>5.850066577896138</v>
      </c>
      <c r="D99" s="185">
        <v>0.79578462796201421</v>
      </c>
      <c r="E99" s="184">
        <v>8.1109550561797761</v>
      </c>
      <c r="F99" s="185">
        <f t="shared" si="10"/>
        <v>2.260888478283638</v>
      </c>
      <c r="G99" s="184">
        <v>4.7155688622754495</v>
      </c>
      <c r="H99" s="185">
        <f t="shared" si="10"/>
        <v>-3.3953861939043266</v>
      </c>
      <c r="I99" s="184">
        <v>4.9037656903765692</v>
      </c>
      <c r="J99" s="185">
        <f t="shared" si="10"/>
        <v>0.18819682810111971</v>
      </c>
      <c r="K99" s="184">
        <v>4.5472770795930577</v>
      </c>
      <c r="L99" s="185">
        <f t="shared" si="11"/>
        <v>-0.35648861078351146</v>
      </c>
      <c r="M99" s="184">
        <v>4.484695310306094</v>
      </c>
      <c r="N99" s="185">
        <v>-6.2581769286963684E-2</v>
      </c>
      <c r="O99" s="185">
        <v>-1.365371267590044</v>
      </c>
    </row>
    <row r="100" spans="2:15" x14ac:dyDescent="0.25">
      <c r="B100" s="114" t="s">
        <v>77</v>
      </c>
      <c r="C100" s="184">
        <v>5.3364279398762156</v>
      </c>
      <c r="D100" s="185">
        <v>-0.60602103971562116</v>
      </c>
      <c r="E100" s="184" t="s">
        <v>234</v>
      </c>
      <c r="F100" s="185" t="str">
        <f>IFERROR(E100-C100,"-")</f>
        <v>-</v>
      </c>
      <c r="G100" s="184">
        <v>6.4630872483221475</v>
      </c>
      <c r="H100" s="185" t="str">
        <f>IFERROR(G100-E100,"-")</f>
        <v>-</v>
      </c>
      <c r="I100" s="184">
        <v>4.0942293644996344</v>
      </c>
      <c r="J100" s="185">
        <f>IFERROR(I100-G100,"-")</f>
        <v>-2.3688578838225132</v>
      </c>
      <c r="K100" s="184">
        <v>3.8825409508589694</v>
      </c>
      <c r="L100" s="185">
        <f>IFERROR(K100-I100,"-")</f>
        <v>-0.21168841364066493</v>
      </c>
      <c r="M100" s="184">
        <v>4.6696662917135354</v>
      </c>
      <c r="N100" s="185">
        <v>0.78712534085456598</v>
      </c>
      <c r="O100" s="185">
        <v>-0.66676164816268013</v>
      </c>
    </row>
    <row r="101" spans="2:15" x14ac:dyDescent="0.25">
      <c r="B101" s="114" t="s">
        <v>79</v>
      </c>
      <c r="C101" s="184">
        <v>5.2955876610698942</v>
      </c>
      <c r="D101" s="185">
        <v>-0.44713289520998423</v>
      </c>
      <c r="E101" s="184" t="s">
        <v>234</v>
      </c>
      <c r="F101" s="185" t="str">
        <f t="shared" ref="F101:J109" si="12">IFERROR(E101-C101,"-")</f>
        <v>-</v>
      </c>
      <c r="G101" s="184">
        <v>3.2746113989637307</v>
      </c>
      <c r="H101" s="185" t="str">
        <f t="shared" si="12"/>
        <v>-</v>
      </c>
      <c r="I101" s="184">
        <v>5.09784324039979</v>
      </c>
      <c r="J101" s="185">
        <f t="shared" si="12"/>
        <v>1.8232318414360593</v>
      </c>
      <c r="K101" s="184">
        <v>4.569230769230769</v>
      </c>
      <c r="L101" s="185">
        <f t="shared" ref="L101:L109" si="13">IFERROR(K101-I101,"-")</f>
        <v>-0.52861247116902099</v>
      </c>
      <c r="M101" s="184">
        <v>5.1427406199021206</v>
      </c>
      <c r="N101" s="185">
        <v>0.57350985067135163</v>
      </c>
      <c r="O101" s="185">
        <v>-0.15284704116777359</v>
      </c>
    </row>
    <row r="102" spans="2:15" x14ac:dyDescent="0.25">
      <c r="B102" s="114" t="s">
        <v>81</v>
      </c>
      <c r="C102" s="184">
        <v>6.3745901639344265</v>
      </c>
      <c r="D102" s="185">
        <v>0.17893799002138255</v>
      </c>
      <c r="E102" s="184" t="s">
        <v>234</v>
      </c>
      <c r="F102" s="185" t="str">
        <f t="shared" si="12"/>
        <v>-</v>
      </c>
      <c r="G102" s="184">
        <v>4.2829545454545457</v>
      </c>
      <c r="H102" s="185" t="str">
        <f t="shared" si="12"/>
        <v>-</v>
      </c>
      <c r="I102" s="184">
        <v>5.2487437185929648</v>
      </c>
      <c r="J102" s="185">
        <f t="shared" si="12"/>
        <v>0.96578917313841917</v>
      </c>
      <c r="K102" s="184">
        <v>5.2122699386503069</v>
      </c>
      <c r="L102" s="185">
        <f t="shared" si="13"/>
        <v>-3.6473779942657991E-2</v>
      </c>
      <c r="M102" s="184">
        <v>6.0034662045060658</v>
      </c>
      <c r="N102" s="185">
        <v>0.79119626585575897</v>
      </c>
      <c r="O102" s="185">
        <v>-0.37112395942836063</v>
      </c>
    </row>
    <row r="103" spans="2:15" x14ac:dyDescent="0.25">
      <c r="B103" s="114" t="s">
        <v>83</v>
      </c>
      <c r="C103" s="184">
        <v>6.6607393542349085</v>
      </c>
      <c r="D103" s="185">
        <v>0.21276513692367427</v>
      </c>
      <c r="E103" s="184" t="s">
        <v>234</v>
      </c>
      <c r="F103" s="185" t="str">
        <f t="shared" si="12"/>
        <v>-</v>
      </c>
      <c r="G103" s="184">
        <v>5.9607458292443569</v>
      </c>
      <c r="H103" s="185" t="str">
        <f t="shared" si="12"/>
        <v>-</v>
      </c>
      <c r="I103" s="184">
        <v>5.6604189636163174</v>
      </c>
      <c r="J103" s="185">
        <f t="shared" si="12"/>
        <v>-0.30032686562803956</v>
      </c>
      <c r="K103" s="184">
        <v>5.3610354223433241</v>
      </c>
      <c r="L103" s="185">
        <f t="shared" si="13"/>
        <v>-0.29938354127299327</v>
      </c>
      <c r="M103" s="184">
        <v>6.433518862090291</v>
      </c>
      <c r="N103" s="185">
        <v>1.0724834397469669</v>
      </c>
      <c r="O103" s="185">
        <v>-0.22722049214461748</v>
      </c>
    </row>
    <row r="104" spans="2:15" x14ac:dyDescent="0.25">
      <c r="B104" s="114" t="s">
        <v>85</v>
      </c>
      <c r="C104" s="184">
        <v>6.0082796688132474</v>
      </c>
      <c r="D104" s="185">
        <v>-0.55812959759601899</v>
      </c>
      <c r="E104" s="184">
        <v>6.9090909090909092</v>
      </c>
      <c r="F104" s="185">
        <f t="shared" si="12"/>
        <v>0.9008112402776618</v>
      </c>
      <c r="G104" s="184">
        <v>5.4294294294294296</v>
      </c>
      <c r="H104" s="185">
        <f t="shared" si="12"/>
        <v>-1.4796614796614795</v>
      </c>
      <c r="I104" s="184">
        <v>5.3613793103448275</v>
      </c>
      <c r="J104" s="185">
        <f t="shared" si="12"/>
        <v>-6.8050119084602123E-2</v>
      </c>
      <c r="K104" s="184">
        <v>5.371587743732591</v>
      </c>
      <c r="L104" s="185">
        <f t="shared" si="13"/>
        <v>1.0208433387763449E-2</v>
      </c>
      <c r="M104" s="184">
        <v>5.7985640207419227</v>
      </c>
      <c r="N104" s="185">
        <v>0.42697627700933172</v>
      </c>
      <c r="O104" s="185">
        <v>-0.2097156480713247</v>
      </c>
    </row>
    <row r="105" spans="2:15" x14ac:dyDescent="0.25">
      <c r="B105" s="114" t="s">
        <v>87</v>
      </c>
      <c r="C105" s="184">
        <v>6.7056151940545003</v>
      </c>
      <c r="D105" s="185">
        <v>-3.7622593591845721E-2</v>
      </c>
      <c r="E105" s="184">
        <v>5.2307692307692308</v>
      </c>
      <c r="F105" s="185">
        <f t="shared" si="12"/>
        <v>-1.4748459632852695</v>
      </c>
      <c r="G105" s="184">
        <v>6.0605693519079349</v>
      </c>
      <c r="H105" s="185">
        <f t="shared" si="12"/>
        <v>0.82980012113870405</v>
      </c>
      <c r="I105" s="184">
        <v>4.4908606245239913</v>
      </c>
      <c r="J105" s="185">
        <f t="shared" si="12"/>
        <v>-1.5697087273839436</v>
      </c>
      <c r="K105" s="184">
        <v>5.2441571357533565</v>
      </c>
      <c r="L105" s="185">
        <f t="shared" si="13"/>
        <v>0.75329651122936525</v>
      </c>
      <c r="M105" s="184">
        <v>6.6114311032343815</v>
      </c>
      <c r="N105" s="185">
        <v>1.367273967481025</v>
      </c>
      <c r="O105" s="185">
        <v>-9.4184090820118804E-2</v>
      </c>
    </row>
    <row r="106" spans="2:15" x14ac:dyDescent="0.25">
      <c r="B106" s="114" t="s">
        <v>89</v>
      </c>
      <c r="C106" s="184">
        <v>5.5875980575270825</v>
      </c>
      <c r="D106" s="185">
        <v>-0.26149157832725933</v>
      </c>
      <c r="E106" s="184">
        <v>3.4464285714285716</v>
      </c>
      <c r="F106" s="185">
        <f t="shared" si="12"/>
        <v>-2.1411694860985109</v>
      </c>
      <c r="G106" s="184">
        <v>4.8672911787665889</v>
      </c>
      <c r="H106" s="185">
        <f t="shared" si="12"/>
        <v>1.4208626073380173</v>
      </c>
      <c r="I106" s="184">
        <v>4.5062972292191432</v>
      </c>
      <c r="J106" s="185">
        <f t="shared" si="12"/>
        <v>-0.36099394954744568</v>
      </c>
      <c r="K106" s="184">
        <v>4.8353948620361562</v>
      </c>
      <c r="L106" s="185">
        <f t="shared" si="13"/>
        <v>0.32909763281701299</v>
      </c>
      <c r="M106" s="184"/>
      <c r="N106" s="185" t="s">
        <v>234</v>
      </c>
      <c r="O106" s="185" t="s">
        <v>234</v>
      </c>
    </row>
    <row r="107" spans="2:15" x14ac:dyDescent="0.25">
      <c r="B107" s="114" t="s">
        <v>91</v>
      </c>
      <c r="C107" s="184">
        <v>5.4279442148760326</v>
      </c>
      <c r="D107" s="185">
        <v>-0.38506836030166003</v>
      </c>
      <c r="E107" s="184">
        <v>5.1565934065934069</v>
      </c>
      <c r="F107" s="185">
        <f t="shared" si="12"/>
        <v>-0.2713508082826257</v>
      </c>
      <c r="G107" s="184">
        <v>5.5483870967741939</v>
      </c>
      <c r="H107" s="185">
        <f t="shared" si="12"/>
        <v>0.39179369018078702</v>
      </c>
      <c r="I107" s="184">
        <v>4.0623314354210365</v>
      </c>
      <c r="J107" s="185">
        <f t="shared" si="12"/>
        <v>-1.4860556613531575</v>
      </c>
      <c r="K107" s="184">
        <v>4.9761243753470294</v>
      </c>
      <c r="L107" s="185">
        <f t="shared" si="13"/>
        <v>0.91379293992599298</v>
      </c>
      <c r="M107" s="184"/>
      <c r="N107" s="185" t="s">
        <v>234</v>
      </c>
      <c r="O107" s="185" t="s">
        <v>234</v>
      </c>
    </row>
    <row r="108" spans="2:15" x14ac:dyDescent="0.25">
      <c r="B108" s="114" t="s">
        <v>93</v>
      </c>
      <c r="C108" s="184">
        <v>6.6534526854219953</v>
      </c>
      <c r="D108" s="185">
        <v>1.1422091199925726</v>
      </c>
      <c r="E108" s="184">
        <v>6.4270386266094421</v>
      </c>
      <c r="F108" s="185">
        <f t="shared" si="12"/>
        <v>-0.22641405881255317</v>
      </c>
      <c r="G108" s="184">
        <v>6.0665198237885463</v>
      </c>
      <c r="H108" s="185">
        <f t="shared" si="12"/>
        <v>-0.36051880282089588</v>
      </c>
      <c r="I108" s="184">
        <v>4.3915942028985508</v>
      </c>
      <c r="J108" s="185">
        <f t="shared" si="12"/>
        <v>-1.6749256208899954</v>
      </c>
      <c r="K108" s="184">
        <v>4.5345122646891047</v>
      </c>
      <c r="L108" s="185">
        <f t="shared" si="13"/>
        <v>0.14291806179055389</v>
      </c>
      <c r="M108" s="184"/>
      <c r="N108" s="185" t="s">
        <v>234</v>
      </c>
      <c r="O108" s="185" t="s">
        <v>234</v>
      </c>
    </row>
    <row r="109" spans="2:15" ht="15.75" x14ac:dyDescent="0.25">
      <c r="B109" s="117" t="s">
        <v>30</v>
      </c>
      <c r="C109" s="186">
        <v>5.8963172968438107</v>
      </c>
      <c r="D109" s="187">
        <v>1.4175550313971108E-2</v>
      </c>
      <c r="E109" s="186">
        <v>5.6659218962502429</v>
      </c>
      <c r="F109" s="187">
        <f t="shared" si="12"/>
        <v>-0.23039540059356778</v>
      </c>
      <c r="G109" s="186">
        <v>5.3563868253237787</v>
      </c>
      <c r="H109" s="187">
        <f t="shared" si="12"/>
        <v>-0.30953507092646415</v>
      </c>
      <c r="I109" s="186">
        <v>4.7475233147245799</v>
      </c>
      <c r="J109" s="187">
        <f t="shared" si="12"/>
        <v>-0.60886351059919885</v>
      </c>
      <c r="K109" s="186">
        <v>4.5866218139474704</v>
      </c>
      <c r="L109" s="187">
        <f t="shared" si="13"/>
        <v>-0.16090150077710952</v>
      </c>
      <c r="M109" s="186">
        <v>5.2122955394324473</v>
      </c>
      <c r="N109" s="187">
        <v>0.72272884855856656</v>
      </c>
      <c r="O109" s="187">
        <v>-0.69493628057558787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296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321</v>
      </c>
      <c r="O118" s="112" t="s">
        <v>322</v>
      </c>
    </row>
    <row r="119" spans="1:16" x14ac:dyDescent="0.25">
      <c r="B119" s="114" t="s">
        <v>71</v>
      </c>
      <c r="C119" s="184">
        <v>6.6101123595505618</v>
      </c>
      <c r="D119" s="185">
        <v>-0.33946747238221153</v>
      </c>
      <c r="E119" s="184">
        <v>6.18075117370892</v>
      </c>
      <c r="F119" s="185">
        <f t="shared" ref="F119:J121" si="14">IFERROR(E119-C119,"-")</f>
        <v>-0.42936118584164173</v>
      </c>
      <c r="G119" s="184">
        <v>5.6842105263157894</v>
      </c>
      <c r="H119" s="185">
        <f t="shared" si="14"/>
        <v>-0.49654064739313064</v>
      </c>
      <c r="I119" s="184">
        <v>6.4737654320987659</v>
      </c>
      <c r="J119" s="185">
        <f t="shared" si="14"/>
        <v>0.78955490578297649</v>
      </c>
      <c r="K119" s="184">
        <v>4.9533404029692472</v>
      </c>
      <c r="L119" s="185">
        <f t="shared" ref="L119:L121" si="15">IFERROR(K119-I119,"-")</f>
        <v>-1.5204250291295187</v>
      </c>
      <c r="M119" s="184">
        <v>6.1592148309705559</v>
      </c>
      <c r="N119" s="185">
        <v>1.2058744280013087</v>
      </c>
      <c r="O119" s="185">
        <v>-0.45089752858000587</v>
      </c>
    </row>
    <row r="120" spans="1:16" x14ac:dyDescent="0.25">
      <c r="B120" s="114" t="s">
        <v>73</v>
      </c>
      <c r="C120" s="184">
        <v>6.1391018619934279</v>
      </c>
      <c r="D120" s="185">
        <v>0.14766717248593331</v>
      </c>
      <c r="E120" s="184">
        <v>5.253333333333333</v>
      </c>
      <c r="F120" s="185">
        <f t="shared" si="14"/>
        <v>-0.88576852866009492</v>
      </c>
      <c r="G120" s="184">
        <v>31</v>
      </c>
      <c r="H120" s="185">
        <f t="shared" si="14"/>
        <v>25.746666666666666</v>
      </c>
      <c r="I120" s="184">
        <v>6.0708245243128962</v>
      </c>
      <c r="J120" s="185">
        <f t="shared" si="14"/>
        <v>-24.929175475687103</v>
      </c>
      <c r="K120" s="184">
        <v>6.147023086269745</v>
      </c>
      <c r="L120" s="185">
        <f t="shared" si="15"/>
        <v>7.619856195684882E-2</v>
      </c>
      <c r="M120" s="184">
        <v>5.6794625719769671</v>
      </c>
      <c r="N120" s="185">
        <v>-0.4675605142927779</v>
      </c>
      <c r="O120" s="185">
        <v>-0.45963929001646076</v>
      </c>
    </row>
    <row r="121" spans="1:16" x14ac:dyDescent="0.25">
      <c r="B121" s="114" t="s">
        <v>75</v>
      </c>
      <c r="C121" s="184">
        <v>6.6970000000000001</v>
      </c>
      <c r="D121" s="185">
        <v>0.24226748971193413</v>
      </c>
      <c r="E121" s="184">
        <v>8.6840236686390533</v>
      </c>
      <c r="F121" s="185">
        <f t="shared" si="14"/>
        <v>1.9870236686390532</v>
      </c>
      <c r="G121" s="184">
        <v>11</v>
      </c>
      <c r="H121" s="185">
        <f t="shared" si="14"/>
        <v>2.3159763313609467</v>
      </c>
      <c r="I121" s="184">
        <v>6.4224548049476686</v>
      </c>
      <c r="J121" s="185">
        <f t="shared" si="14"/>
        <v>-4.5775451950523314</v>
      </c>
      <c r="K121" s="184">
        <v>5.8707926167209559</v>
      </c>
      <c r="L121" s="185">
        <f t="shared" si="15"/>
        <v>-0.55166218822671276</v>
      </c>
      <c r="M121" s="184">
        <v>5.6588465298142721</v>
      </c>
      <c r="N121" s="185">
        <v>-0.21194608690668382</v>
      </c>
      <c r="O121" s="185">
        <v>-1.038153470185728</v>
      </c>
    </row>
    <row r="122" spans="1:16" x14ac:dyDescent="0.25">
      <c r="B122" s="114" t="s">
        <v>77</v>
      </c>
      <c r="C122" s="184">
        <v>6.3296703296703294</v>
      </c>
      <c r="D122" s="185">
        <v>-0.43944943944944015</v>
      </c>
      <c r="E122" s="184" t="s">
        <v>234</v>
      </c>
      <c r="F122" s="185" t="str">
        <f>IFERROR(E122-C122,"-")</f>
        <v>-</v>
      </c>
      <c r="G122" s="184">
        <v>33.666666666666664</v>
      </c>
      <c r="H122" s="185" t="str">
        <f>IFERROR(G122-E122,"-")</f>
        <v>-</v>
      </c>
      <c r="I122" s="184">
        <v>6.232613908872902</v>
      </c>
      <c r="J122" s="185">
        <f>IFERROR(I122-G122,"-")</f>
        <v>-27.434052757793761</v>
      </c>
      <c r="K122" s="184">
        <v>4.9603803486529321</v>
      </c>
      <c r="L122" s="185">
        <f>IFERROR(K122-I122,"-")</f>
        <v>-1.2722335602199699</v>
      </c>
      <c r="M122" s="184">
        <v>5.5662337662337666</v>
      </c>
      <c r="N122" s="185">
        <v>0.60585341758083455</v>
      </c>
      <c r="O122" s="185">
        <v>-0.76343656343656274</v>
      </c>
    </row>
    <row r="123" spans="1:16" x14ac:dyDescent="0.25">
      <c r="B123" s="114" t="s">
        <v>79</v>
      </c>
      <c r="C123" s="184">
        <v>5.3986486486486482</v>
      </c>
      <c r="D123" s="185">
        <v>-1.09717307837085</v>
      </c>
      <c r="E123" s="184" t="s">
        <v>234</v>
      </c>
      <c r="F123" s="185" t="str">
        <f t="shared" ref="F123:J131" si="16">IFERROR(E123-C123,"-")</f>
        <v>-</v>
      </c>
      <c r="G123" s="184">
        <v>4.6818181818181817</v>
      </c>
      <c r="H123" s="185" t="str">
        <f t="shared" si="16"/>
        <v>-</v>
      </c>
      <c r="I123" s="184">
        <v>6.6919254658385094</v>
      </c>
      <c r="J123" s="185">
        <f t="shared" si="16"/>
        <v>2.0101072840203278</v>
      </c>
      <c r="K123" s="184">
        <v>6.0809595202398796</v>
      </c>
      <c r="L123" s="185">
        <f t="shared" ref="L123:L131" si="17">IFERROR(K123-I123,"-")</f>
        <v>-0.61096594559862982</v>
      </c>
      <c r="M123" s="184">
        <v>5.7596401028277633</v>
      </c>
      <c r="N123" s="185">
        <v>-0.32131941741211634</v>
      </c>
      <c r="O123" s="185">
        <v>0.36099145417911505</v>
      </c>
    </row>
    <row r="124" spans="1:16" x14ac:dyDescent="0.25">
      <c r="B124" s="114" t="s">
        <v>81</v>
      </c>
      <c r="C124" s="184">
        <v>6.5128205128205128</v>
      </c>
      <c r="D124" s="185">
        <v>-0.37476118652589285</v>
      </c>
      <c r="E124" s="184" t="s">
        <v>234</v>
      </c>
      <c r="F124" s="185" t="str">
        <f t="shared" si="16"/>
        <v>-</v>
      </c>
      <c r="G124" s="184">
        <v>4.5526315789473681</v>
      </c>
      <c r="H124" s="185" t="str">
        <f t="shared" si="16"/>
        <v>-</v>
      </c>
      <c r="I124" s="184">
        <v>6.2118551042810095</v>
      </c>
      <c r="J124" s="185">
        <f t="shared" si="16"/>
        <v>1.6592235253336414</v>
      </c>
      <c r="K124" s="184">
        <v>6.4102564102564106</v>
      </c>
      <c r="L124" s="185">
        <f t="shared" si="17"/>
        <v>0.19840130597540107</v>
      </c>
      <c r="M124" s="184">
        <v>6.6716541978387367</v>
      </c>
      <c r="N124" s="185">
        <v>0.26139778758232612</v>
      </c>
      <c r="O124" s="185">
        <v>0.15883368501822392</v>
      </c>
    </row>
    <row r="125" spans="1:16" x14ac:dyDescent="0.25">
      <c r="B125" s="114" t="s">
        <v>83</v>
      </c>
      <c r="C125" s="184">
        <v>7.2512626262626263</v>
      </c>
      <c r="D125" s="185">
        <v>0.14080607250710386</v>
      </c>
      <c r="E125" s="184" t="s">
        <v>234</v>
      </c>
      <c r="F125" s="185" t="str">
        <f t="shared" si="16"/>
        <v>-</v>
      </c>
      <c r="G125" s="184">
        <v>5.5272727272727273</v>
      </c>
      <c r="H125" s="185" t="str">
        <f t="shared" si="16"/>
        <v>-</v>
      </c>
      <c r="I125" s="184">
        <v>6.6004728132387704</v>
      </c>
      <c r="J125" s="185">
        <f t="shared" si="16"/>
        <v>1.0732000859660431</v>
      </c>
      <c r="K125" s="184">
        <v>6.7293233082706765</v>
      </c>
      <c r="L125" s="185">
        <f t="shared" si="17"/>
        <v>0.12885049503190604</v>
      </c>
      <c r="M125" s="184">
        <v>6.8389955686853767</v>
      </c>
      <c r="N125" s="185">
        <v>0.10967226041470024</v>
      </c>
      <c r="O125" s="185">
        <v>-0.41226705757724957</v>
      </c>
    </row>
    <row r="126" spans="1:16" x14ac:dyDescent="0.25">
      <c r="B126" s="114" t="s">
        <v>85</v>
      </c>
      <c r="C126" s="184">
        <v>7.1965065502183405</v>
      </c>
      <c r="D126" s="185">
        <v>0.39001466507477023</v>
      </c>
      <c r="E126" s="184">
        <v>5.7857142857142856</v>
      </c>
      <c r="F126" s="185">
        <f t="shared" si="16"/>
        <v>-1.4107922645040549</v>
      </c>
      <c r="G126" s="184">
        <v>5.4169741697416978</v>
      </c>
      <c r="H126" s="185">
        <f t="shared" si="16"/>
        <v>-0.36874011597258782</v>
      </c>
      <c r="I126" s="184">
        <v>6.5917312661498704</v>
      </c>
      <c r="J126" s="185">
        <f t="shared" si="16"/>
        <v>1.1747570964081726</v>
      </c>
      <c r="K126" s="184">
        <v>5.8991735537190086</v>
      </c>
      <c r="L126" s="185">
        <f t="shared" si="17"/>
        <v>-0.69255771243086173</v>
      </c>
      <c r="M126" s="184">
        <v>6.4654811715481175</v>
      </c>
      <c r="N126" s="185">
        <v>0.56630761782910888</v>
      </c>
      <c r="O126" s="185">
        <v>-0.73102537867022299</v>
      </c>
    </row>
    <row r="127" spans="1:16" x14ac:dyDescent="0.25">
      <c r="B127" s="114" t="s">
        <v>87</v>
      </c>
      <c r="C127" s="184">
        <v>7.5609756097560972</v>
      </c>
      <c r="D127" s="185">
        <v>-0.25986748157879713</v>
      </c>
      <c r="E127" s="184">
        <v>5.1739130434782608</v>
      </c>
      <c r="F127" s="185">
        <f t="shared" si="16"/>
        <v>-2.3870625662778364</v>
      </c>
      <c r="G127" s="184">
        <v>7.4306451612903226</v>
      </c>
      <c r="H127" s="185">
        <f t="shared" si="16"/>
        <v>2.2567321178120618</v>
      </c>
      <c r="I127" s="184">
        <v>6.5055079559363529</v>
      </c>
      <c r="J127" s="185">
        <f t="shared" si="16"/>
        <v>-0.9251372053539697</v>
      </c>
      <c r="K127" s="184">
        <v>6.5317848410757948</v>
      </c>
      <c r="L127" s="185">
        <f t="shared" si="17"/>
        <v>2.627688513944193E-2</v>
      </c>
      <c r="M127" s="184">
        <v>7.954225352112676</v>
      </c>
      <c r="N127" s="185">
        <v>1.4224405110368812</v>
      </c>
      <c r="O127" s="185">
        <v>0.39324974235657884</v>
      </c>
    </row>
    <row r="128" spans="1:16" x14ac:dyDescent="0.25">
      <c r="A128" s="120"/>
      <c r="B128" s="114" t="s">
        <v>89</v>
      </c>
      <c r="C128" s="184">
        <v>6.7502890173410401</v>
      </c>
      <c r="D128" s="185">
        <v>0.20981011198186117</v>
      </c>
      <c r="E128" s="184">
        <v>6.4705882352941178</v>
      </c>
      <c r="F128" s="185">
        <f t="shared" si="16"/>
        <v>-0.27970078204692239</v>
      </c>
      <c r="G128" s="184">
        <v>6.4822134387351777</v>
      </c>
      <c r="H128" s="185">
        <f t="shared" si="16"/>
        <v>1.1625203441059995E-2</v>
      </c>
      <c r="I128" s="184">
        <v>6.4236186348862407</v>
      </c>
      <c r="J128" s="185">
        <f t="shared" si="16"/>
        <v>-5.8594803848937005E-2</v>
      </c>
      <c r="K128" s="184">
        <v>6.666666666666667</v>
      </c>
      <c r="L128" s="185">
        <f t="shared" si="17"/>
        <v>0.24304803178042622</v>
      </c>
      <c r="M128" s="184"/>
      <c r="N128" s="185" t="s">
        <v>234</v>
      </c>
      <c r="O128" s="185" t="s">
        <v>234</v>
      </c>
    </row>
    <row r="129" spans="2:16" x14ac:dyDescent="0.25">
      <c r="B129" s="114" t="s">
        <v>91</v>
      </c>
      <c r="C129" s="184">
        <v>6.1708482676224614</v>
      </c>
      <c r="D129" s="185">
        <v>-0.52422360096070086</v>
      </c>
      <c r="E129" s="184">
        <v>4.4324324324324325</v>
      </c>
      <c r="F129" s="185">
        <f t="shared" si="16"/>
        <v>-1.738415835190029</v>
      </c>
      <c r="G129" s="184">
        <v>6.7845528455284549</v>
      </c>
      <c r="H129" s="185">
        <f t="shared" si="16"/>
        <v>2.3521204130960225</v>
      </c>
      <c r="I129" s="184">
        <v>5.7239819004524888</v>
      </c>
      <c r="J129" s="185">
        <f t="shared" si="16"/>
        <v>-1.0605709450759662</v>
      </c>
      <c r="K129" s="184">
        <v>5.3460721868365182</v>
      </c>
      <c r="L129" s="185">
        <f t="shared" si="17"/>
        <v>-0.37790971361597059</v>
      </c>
      <c r="M129" s="184"/>
      <c r="N129" s="185" t="s">
        <v>234</v>
      </c>
      <c r="O129" s="185" t="s">
        <v>234</v>
      </c>
    </row>
    <row r="130" spans="2:16" x14ac:dyDescent="0.25">
      <c r="B130" s="114" t="s">
        <v>93</v>
      </c>
      <c r="C130" s="184">
        <v>6.749082007343941</v>
      </c>
      <c r="D130" s="185">
        <v>6.8459824992208596E-3</v>
      </c>
      <c r="E130" s="184">
        <v>6.3636363636363633</v>
      </c>
      <c r="F130" s="185">
        <f t="shared" si="16"/>
        <v>-0.38544564370757772</v>
      </c>
      <c r="G130" s="184">
        <v>7.5323886639676116</v>
      </c>
      <c r="H130" s="185">
        <f t="shared" si="16"/>
        <v>1.1687523003312483</v>
      </c>
      <c r="I130" s="184">
        <v>5.6955093099671412</v>
      </c>
      <c r="J130" s="185">
        <f t="shared" si="16"/>
        <v>-1.8368793540004704</v>
      </c>
      <c r="K130" s="184">
        <v>6.2649082568807337</v>
      </c>
      <c r="L130" s="185">
        <f t="shared" si="17"/>
        <v>0.5693989469135925</v>
      </c>
      <c r="M130" s="184"/>
      <c r="N130" s="185" t="s">
        <v>234</v>
      </c>
      <c r="O130" s="185" t="s">
        <v>234</v>
      </c>
    </row>
    <row r="131" spans="2:16" ht="15.75" x14ac:dyDescent="0.25">
      <c r="B131" s="117" t="s">
        <v>30</v>
      </c>
      <c r="C131" s="186">
        <v>6.5920194647201944</v>
      </c>
      <c r="D131" s="187">
        <v>-0.16458693305449223</v>
      </c>
      <c r="E131" s="186">
        <v>6.4611111111111112</v>
      </c>
      <c r="F131" s="187">
        <f t="shared" si="16"/>
        <v>-0.13090835360908315</v>
      </c>
      <c r="G131" s="186">
        <v>6.8293729372937291</v>
      </c>
      <c r="H131" s="187">
        <f t="shared" si="16"/>
        <v>0.36826182618261782</v>
      </c>
      <c r="I131" s="186">
        <v>6.2907650695517772</v>
      </c>
      <c r="J131" s="187">
        <f t="shared" si="16"/>
        <v>-0.53860786774195191</v>
      </c>
      <c r="K131" s="186">
        <v>5.960893854748603</v>
      </c>
      <c r="L131" s="187">
        <f t="shared" si="17"/>
        <v>-0.32987121480317416</v>
      </c>
      <c r="M131" s="186">
        <v>6.2954490143587245</v>
      </c>
      <c r="N131" s="187">
        <v>0.3734313523320818</v>
      </c>
      <c r="O131" s="187">
        <v>-0.30782586960208036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297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321</v>
      </c>
      <c r="O140" s="112" t="s">
        <v>322</v>
      </c>
    </row>
    <row r="141" spans="2:16" x14ac:dyDescent="0.25">
      <c r="B141" s="114" t="s">
        <v>71</v>
      </c>
      <c r="C141" s="184">
        <v>7.4797814207650273</v>
      </c>
      <c r="D141" s="185">
        <v>-2.6182793946702532E-2</v>
      </c>
      <c r="E141" s="184">
        <v>7.3622047244094491</v>
      </c>
      <c r="F141" s="185">
        <f t="shared" ref="F141:J143" si="18">IFERROR(E141-C141,"-")</f>
        <v>-0.11757669635557821</v>
      </c>
      <c r="G141" s="184">
        <v>5.9464285714285712</v>
      </c>
      <c r="H141" s="185">
        <f t="shared" si="18"/>
        <v>-1.4157761529808779</v>
      </c>
      <c r="I141" s="184">
        <v>6.0197889182058049</v>
      </c>
      <c r="J141" s="185">
        <f t="shared" si="18"/>
        <v>7.3360346777233687E-2</v>
      </c>
      <c r="K141" s="184">
        <v>3.2913793103448277</v>
      </c>
      <c r="L141" s="185">
        <f t="shared" ref="L141:L143" si="19">IFERROR(K141-I141,"-")</f>
        <v>-2.7284096078609772</v>
      </c>
      <c r="M141" s="184">
        <v>6.3516068052930059</v>
      </c>
      <c r="N141" s="185">
        <v>3.0602274949481783</v>
      </c>
      <c r="O141" s="185">
        <v>-1.1281746154720214</v>
      </c>
    </row>
    <row r="142" spans="2:16" x14ac:dyDescent="0.25">
      <c r="B142" s="114" t="s">
        <v>73</v>
      </c>
      <c r="C142" s="184">
        <v>7.644030668127054</v>
      </c>
      <c r="D142" s="185">
        <v>-0.16152488742850135</v>
      </c>
      <c r="E142" s="184">
        <v>5.372112917023097</v>
      </c>
      <c r="F142" s="185">
        <f t="shared" si="18"/>
        <v>-2.271917751103957</v>
      </c>
      <c r="G142" s="184">
        <v>5.6149425287356323</v>
      </c>
      <c r="H142" s="185">
        <f t="shared" si="18"/>
        <v>0.24282961171253525</v>
      </c>
      <c r="I142" s="184">
        <v>4.6829268292682924</v>
      </c>
      <c r="J142" s="185">
        <f t="shared" si="18"/>
        <v>-0.93201569946733986</v>
      </c>
      <c r="K142" s="184">
        <v>5.4744525547445253</v>
      </c>
      <c r="L142" s="185">
        <f t="shared" si="19"/>
        <v>0.7915257254762329</v>
      </c>
      <c r="M142" s="184">
        <v>5.4712793733681462</v>
      </c>
      <c r="N142" s="185">
        <v>-3.1731813763791195E-3</v>
      </c>
      <c r="O142" s="185">
        <v>-2.1727512947589078</v>
      </c>
    </row>
    <row r="143" spans="2:16" x14ac:dyDescent="0.25">
      <c r="B143" s="114" t="s">
        <v>75</v>
      </c>
      <c r="C143" s="184">
        <v>6.6754966887417222</v>
      </c>
      <c r="D143" s="185">
        <v>0.30244704335165107</v>
      </c>
      <c r="E143" s="184">
        <v>9.2666666666666675</v>
      </c>
      <c r="F143" s="185">
        <f t="shared" si="18"/>
        <v>2.5911699779249453</v>
      </c>
      <c r="G143" s="184">
        <v>5.031358885017422</v>
      </c>
      <c r="H143" s="185">
        <f t="shared" si="18"/>
        <v>-4.2353077816492455</v>
      </c>
      <c r="I143" s="184">
        <v>4.9566787003610111</v>
      </c>
      <c r="J143" s="185">
        <f t="shared" si="18"/>
        <v>-7.4680184656410908E-2</v>
      </c>
      <c r="K143" s="184">
        <v>5.3882783882783887</v>
      </c>
      <c r="L143" s="185">
        <f t="shared" si="19"/>
        <v>0.43159968791737757</v>
      </c>
      <c r="M143" s="184">
        <v>5.1773127753303969</v>
      </c>
      <c r="N143" s="185">
        <v>-0.21096561294799177</v>
      </c>
      <c r="O143" s="185">
        <v>-1.4981839134113253</v>
      </c>
    </row>
    <row r="144" spans="2:16" x14ac:dyDescent="0.25">
      <c r="B144" s="114" t="s">
        <v>77</v>
      </c>
      <c r="C144" s="184">
        <v>6.5124113475177303</v>
      </c>
      <c r="D144" s="185">
        <v>-1.3137820429351459</v>
      </c>
      <c r="E144" s="184" t="s">
        <v>234</v>
      </c>
      <c r="F144" s="185" t="str">
        <f>IFERROR(E144-C144,"-")</f>
        <v>-</v>
      </c>
      <c r="G144" s="184">
        <v>6.9824561403508776</v>
      </c>
      <c r="H144" s="185" t="str">
        <f>IFERROR(G144-E144,"-")</f>
        <v>-</v>
      </c>
      <c r="I144" s="184">
        <v>3.0840543881334983</v>
      </c>
      <c r="J144" s="185">
        <f>IFERROR(I144-G144,"-")</f>
        <v>-3.8984017522173793</v>
      </c>
      <c r="K144" s="184">
        <v>5.2543478260869563</v>
      </c>
      <c r="L144" s="185">
        <f>IFERROR(K144-I144,"-")</f>
        <v>2.170293437953458</v>
      </c>
      <c r="M144" s="184">
        <v>6.1379962192816633</v>
      </c>
      <c r="N144" s="185">
        <v>0.883648393194707</v>
      </c>
      <c r="O144" s="185">
        <v>-0.37441512823606704</v>
      </c>
    </row>
    <row r="145" spans="1:16" x14ac:dyDescent="0.25">
      <c r="B145" s="114" t="s">
        <v>79</v>
      </c>
      <c r="C145" s="184">
        <v>7.0826771653543306</v>
      </c>
      <c r="D145" s="185">
        <v>8.0717134174586036E-3</v>
      </c>
      <c r="E145" s="184" t="s">
        <v>234</v>
      </c>
      <c r="F145" s="185" t="str">
        <f t="shared" ref="F145:J153" si="20">IFERROR(E145-C145,"-")</f>
        <v>-</v>
      </c>
      <c r="G145" s="184">
        <v>3.7777777777777777</v>
      </c>
      <c r="H145" s="185" t="str">
        <f t="shared" si="20"/>
        <v>-</v>
      </c>
      <c r="I145" s="184">
        <v>4.9153094462540716</v>
      </c>
      <c r="J145" s="185">
        <f t="shared" si="20"/>
        <v>1.1375316684762939</v>
      </c>
      <c r="K145" s="184">
        <v>5.0396825396825395</v>
      </c>
      <c r="L145" s="185">
        <f t="shared" ref="L145:L153" si="21">IFERROR(K145-I145,"-")</f>
        <v>0.12437309342846792</v>
      </c>
      <c r="M145" s="184">
        <v>4.8026315789473681</v>
      </c>
      <c r="N145" s="185">
        <v>-0.2370509607351714</v>
      </c>
      <c r="O145" s="185">
        <v>-2.2800455864069624</v>
      </c>
    </row>
    <row r="146" spans="1:16" x14ac:dyDescent="0.25">
      <c r="B146" s="114" t="s">
        <v>81</v>
      </c>
      <c r="C146" s="184">
        <v>7.9744408945686898</v>
      </c>
      <c r="D146" s="185">
        <v>0.15335463258785875</v>
      </c>
      <c r="E146" s="184" t="s">
        <v>234</v>
      </c>
      <c r="F146" s="185" t="str">
        <f t="shared" si="20"/>
        <v>-</v>
      </c>
      <c r="G146" s="184">
        <v>4.9006622516556293</v>
      </c>
      <c r="H146" s="185" t="str">
        <f t="shared" si="20"/>
        <v>-</v>
      </c>
      <c r="I146" s="184">
        <v>6.785016286644951</v>
      </c>
      <c r="J146" s="185">
        <f t="shared" si="20"/>
        <v>1.8843540349893217</v>
      </c>
      <c r="K146" s="184">
        <v>6.1919642857142856</v>
      </c>
      <c r="L146" s="185">
        <f t="shared" si="21"/>
        <v>-0.59305200093066546</v>
      </c>
      <c r="M146" s="184">
        <v>5.5179856115107917</v>
      </c>
      <c r="N146" s="185">
        <v>-0.67397867420349389</v>
      </c>
      <c r="O146" s="185">
        <v>-2.4564552830578981</v>
      </c>
    </row>
    <row r="147" spans="1:16" x14ac:dyDescent="0.25">
      <c r="B147" s="114" t="s">
        <v>83</v>
      </c>
      <c r="C147" s="184">
        <v>9.0911392405063296</v>
      </c>
      <c r="D147" s="185">
        <v>1.4583267405063296</v>
      </c>
      <c r="E147" s="184" t="s">
        <v>234</v>
      </c>
      <c r="F147" s="185" t="str">
        <f t="shared" si="20"/>
        <v>-</v>
      </c>
      <c r="G147" s="184">
        <v>6.9013698630136986</v>
      </c>
      <c r="H147" s="185" t="str">
        <f t="shared" si="20"/>
        <v>-</v>
      </c>
      <c r="I147" s="184">
        <v>9.7128205128205121</v>
      </c>
      <c r="J147" s="185">
        <f t="shared" si="20"/>
        <v>2.8114506498068135</v>
      </c>
      <c r="K147" s="184">
        <v>8.2010582010582009</v>
      </c>
      <c r="L147" s="185">
        <f t="shared" si="21"/>
        <v>-1.5117623117623111</v>
      </c>
      <c r="M147" s="184">
        <v>7.367892976588629</v>
      </c>
      <c r="N147" s="185">
        <v>-0.83316522446957197</v>
      </c>
      <c r="O147" s="185">
        <v>-1.7232462639177006</v>
      </c>
    </row>
    <row r="148" spans="1:16" x14ac:dyDescent="0.25">
      <c r="B148" s="114" t="s">
        <v>85</v>
      </c>
      <c r="C148" s="184">
        <v>7.208333333333333</v>
      </c>
      <c r="D148" s="185">
        <v>-0.59412202380952372</v>
      </c>
      <c r="E148" s="184">
        <v>6.9189189189189193</v>
      </c>
      <c r="F148" s="185">
        <f t="shared" si="20"/>
        <v>-0.28941441441441373</v>
      </c>
      <c r="G148" s="184">
        <v>6.7030303030303031</v>
      </c>
      <c r="H148" s="185">
        <f t="shared" si="20"/>
        <v>-0.21588861588861619</v>
      </c>
      <c r="I148" s="184">
        <v>5.5625</v>
      </c>
      <c r="J148" s="185">
        <f t="shared" si="20"/>
        <v>-1.1405303030303031</v>
      </c>
      <c r="K148" s="184">
        <v>6.5364963503649633</v>
      </c>
      <c r="L148" s="185">
        <f t="shared" si="21"/>
        <v>0.97399635036496335</v>
      </c>
      <c r="M148" s="184">
        <v>6.5090439276485785</v>
      </c>
      <c r="N148" s="185">
        <v>-2.7452422716384817E-2</v>
      </c>
      <c r="O148" s="185">
        <v>-0.69928940568475451</v>
      </c>
    </row>
    <row r="149" spans="1:16" x14ac:dyDescent="0.25">
      <c r="B149" s="114" t="s">
        <v>87</v>
      </c>
      <c r="C149" s="184">
        <v>8.0995475113122168</v>
      </c>
      <c r="D149" s="185">
        <v>0.22488084464555058</v>
      </c>
      <c r="E149" s="184">
        <v>7.129032258064516</v>
      </c>
      <c r="F149" s="185">
        <f t="shared" si="20"/>
        <v>-0.97051525324770083</v>
      </c>
      <c r="G149" s="184">
        <v>6.2867132867132867</v>
      </c>
      <c r="H149" s="185">
        <f t="shared" si="20"/>
        <v>-0.84231897135122935</v>
      </c>
      <c r="I149" s="184">
        <v>4.5292792792792795</v>
      </c>
      <c r="J149" s="185">
        <f t="shared" si="20"/>
        <v>-1.7574340074340071</v>
      </c>
      <c r="K149" s="184">
        <v>6.5821325648414986</v>
      </c>
      <c r="L149" s="185">
        <f t="shared" si="21"/>
        <v>2.052853285562219</v>
      </c>
      <c r="M149" s="184">
        <v>7.1111111111111107</v>
      </c>
      <c r="N149" s="185">
        <v>0.52897854626961216</v>
      </c>
      <c r="O149" s="185">
        <v>-0.98843640020110612</v>
      </c>
    </row>
    <row r="150" spans="1:16" x14ac:dyDescent="0.25">
      <c r="A150" s="120"/>
      <c r="B150" s="114" t="s">
        <v>89</v>
      </c>
      <c r="C150" s="184">
        <v>5.5096852300242132</v>
      </c>
      <c r="D150" s="185">
        <v>-1.8426123629735986</v>
      </c>
      <c r="E150" s="184">
        <v>4.0384615384615383</v>
      </c>
      <c r="F150" s="185">
        <f t="shared" si="20"/>
        <v>-1.4712236915626749</v>
      </c>
      <c r="G150" s="184">
        <v>5.345505617977528</v>
      </c>
      <c r="H150" s="185">
        <f t="shared" si="20"/>
        <v>1.3070440795159897</v>
      </c>
      <c r="I150" s="184">
        <v>3.7450628366247756</v>
      </c>
      <c r="J150" s="185">
        <f t="shared" si="20"/>
        <v>-1.6004427813527524</v>
      </c>
      <c r="K150" s="184">
        <v>5.4204724409448817</v>
      </c>
      <c r="L150" s="185">
        <f t="shared" si="21"/>
        <v>1.6754096043201061</v>
      </c>
      <c r="M150" s="184"/>
      <c r="N150" s="185" t="s">
        <v>234</v>
      </c>
      <c r="O150" s="185" t="s">
        <v>234</v>
      </c>
    </row>
    <row r="151" spans="1:16" x14ac:dyDescent="0.25">
      <c r="B151" s="114" t="s">
        <v>91</v>
      </c>
      <c r="C151" s="184">
        <v>5.9226267880364105</v>
      </c>
      <c r="D151" s="185">
        <v>-1.4330102422110684</v>
      </c>
      <c r="E151" s="184">
        <v>6.071748878923767</v>
      </c>
      <c r="F151" s="185">
        <f t="shared" si="20"/>
        <v>0.14912209088735651</v>
      </c>
      <c r="G151" s="184">
        <v>6.3265306122448983</v>
      </c>
      <c r="H151" s="185">
        <f t="shared" si="20"/>
        <v>0.2547817333211313</v>
      </c>
      <c r="I151" s="184">
        <v>4.5094577553593949</v>
      </c>
      <c r="J151" s="185">
        <f t="shared" si="20"/>
        <v>-1.8170728568855035</v>
      </c>
      <c r="K151" s="184">
        <v>5.9460400348128806</v>
      </c>
      <c r="L151" s="185">
        <f t="shared" si="21"/>
        <v>1.4365822794534857</v>
      </c>
      <c r="M151" s="184"/>
      <c r="N151" s="185" t="s">
        <v>234</v>
      </c>
      <c r="O151" s="185" t="s">
        <v>234</v>
      </c>
    </row>
    <row r="152" spans="1:16" x14ac:dyDescent="0.25">
      <c r="B152" s="114" t="s">
        <v>93</v>
      </c>
      <c r="C152" s="184">
        <v>7.9220665499124348</v>
      </c>
      <c r="D152" s="185">
        <v>0.64558940387007091</v>
      </c>
      <c r="E152" s="184">
        <v>7.1992481203007515</v>
      </c>
      <c r="F152" s="185">
        <f t="shared" si="20"/>
        <v>-0.7228184296116833</v>
      </c>
      <c r="G152" s="184">
        <v>6.7961165048543686</v>
      </c>
      <c r="H152" s="185">
        <f t="shared" si="20"/>
        <v>-0.40313161544638287</v>
      </c>
      <c r="I152" s="184">
        <v>5.8459563543003847</v>
      </c>
      <c r="J152" s="185">
        <f t="shared" si="20"/>
        <v>-0.95016015055398384</v>
      </c>
      <c r="K152" s="184">
        <v>5.5872093023255811</v>
      </c>
      <c r="L152" s="185">
        <f t="shared" si="21"/>
        <v>-0.25874705197480363</v>
      </c>
      <c r="M152" s="184"/>
      <c r="N152" s="185" t="s">
        <v>234</v>
      </c>
      <c r="O152" s="185" t="s">
        <v>234</v>
      </c>
    </row>
    <row r="153" spans="1:16" ht="15.75" x14ac:dyDescent="0.25">
      <c r="B153" s="117" t="s">
        <v>30</v>
      </c>
      <c r="C153" s="186">
        <v>7.0782309482845864</v>
      </c>
      <c r="D153" s="187">
        <v>-0.33640993569331368</v>
      </c>
      <c r="E153" s="186">
        <v>6.4958246346555324</v>
      </c>
      <c r="F153" s="187">
        <f t="shared" si="20"/>
        <v>-0.58240631362905404</v>
      </c>
      <c r="G153" s="186">
        <v>6.0640776699029129</v>
      </c>
      <c r="H153" s="187">
        <f t="shared" si="20"/>
        <v>-0.43174696475261953</v>
      </c>
      <c r="I153" s="186">
        <v>5.0042578182352075</v>
      </c>
      <c r="J153" s="187">
        <f t="shared" si="20"/>
        <v>-1.0598198516677053</v>
      </c>
      <c r="K153" s="186">
        <v>5.5490259217517304</v>
      </c>
      <c r="L153" s="187">
        <f t="shared" si="21"/>
        <v>0.54476810351652283</v>
      </c>
      <c r="M153" s="186">
        <v>6.0290272545978283</v>
      </c>
      <c r="N153" s="187">
        <v>0.59420807881986359</v>
      </c>
      <c r="O153" s="187">
        <v>-1.3800707846178577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298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321</v>
      </c>
      <c r="O162" s="112" t="s">
        <v>322</v>
      </c>
    </row>
    <row r="163" spans="2:15" x14ac:dyDescent="0.25">
      <c r="B163" s="114" t="s">
        <v>71</v>
      </c>
      <c r="C163" s="184">
        <v>2.2374581939799332</v>
      </c>
      <c r="D163" s="185">
        <v>-5.8421955832800965E-2</v>
      </c>
      <c r="E163" s="184">
        <v>2.298342541436464</v>
      </c>
      <c r="F163" s="185">
        <f t="shared" ref="F163:J165" si="22">IFERROR(E163-C163,"-")</f>
        <v>6.0884347456530818E-2</v>
      </c>
      <c r="G163" s="184">
        <v>2.5476190476190474</v>
      </c>
      <c r="H163" s="185">
        <f t="shared" si="22"/>
        <v>0.24927650618258346</v>
      </c>
      <c r="I163" s="184">
        <v>2.341880341880342</v>
      </c>
      <c r="J163" s="185">
        <f t="shared" si="22"/>
        <v>-0.20573870573870545</v>
      </c>
      <c r="K163" s="184">
        <v>1.7729885057471264</v>
      </c>
      <c r="L163" s="185">
        <f t="shared" ref="L163:L165" si="23">IFERROR(K163-I163,"-")</f>
        <v>-0.56889183613321559</v>
      </c>
      <c r="M163" s="184">
        <v>2.7564575645756459</v>
      </c>
      <c r="N163" s="185">
        <v>0.98346905882851954</v>
      </c>
      <c r="O163" s="185">
        <v>0.51899937059571277</v>
      </c>
    </row>
    <row r="164" spans="2:15" x14ac:dyDescent="0.25">
      <c r="B164" s="114" t="s">
        <v>73</v>
      </c>
      <c r="C164" s="184">
        <v>1.9626556016597509</v>
      </c>
      <c r="D164" s="185">
        <v>0.14214278114693046</v>
      </c>
      <c r="E164" s="184">
        <v>2.6932773109243699</v>
      </c>
      <c r="F164" s="185">
        <f t="shared" si="22"/>
        <v>0.730621709264619</v>
      </c>
      <c r="G164" s="184">
        <v>1.6551724137931034</v>
      </c>
      <c r="H164" s="185">
        <f t="shared" si="22"/>
        <v>-1.0381048971312665</v>
      </c>
      <c r="I164" s="184">
        <v>3.3383458646616542</v>
      </c>
      <c r="J164" s="185">
        <f t="shared" si="22"/>
        <v>1.6831734508685507</v>
      </c>
      <c r="K164" s="184">
        <v>2.2708333333333335</v>
      </c>
      <c r="L164" s="185">
        <f t="shared" si="23"/>
        <v>-1.0675125313283207</v>
      </c>
      <c r="M164" s="184">
        <v>1.6279069767441861</v>
      </c>
      <c r="N164" s="185">
        <v>-0.64292635658914743</v>
      </c>
      <c r="O164" s="185">
        <v>-0.3347486249155649</v>
      </c>
    </row>
    <row r="165" spans="2:15" x14ac:dyDescent="0.25">
      <c r="B165" s="114" t="s">
        <v>75</v>
      </c>
      <c r="C165" s="184">
        <v>2.145631067961165</v>
      </c>
      <c r="D165" s="185">
        <v>0.70025291670066081</v>
      </c>
      <c r="E165" s="184">
        <v>2.1</v>
      </c>
      <c r="F165" s="185">
        <f t="shared" si="22"/>
        <v>-4.5631067961164895E-2</v>
      </c>
      <c r="G165" s="184">
        <v>3.26056338028169</v>
      </c>
      <c r="H165" s="185">
        <f t="shared" si="22"/>
        <v>1.1605633802816899</v>
      </c>
      <c r="I165" s="184">
        <v>2.3025830258302582</v>
      </c>
      <c r="J165" s="185">
        <f t="shared" si="22"/>
        <v>-0.95798035445143181</v>
      </c>
      <c r="K165" s="184">
        <v>2.3293768545994067</v>
      </c>
      <c r="L165" s="185">
        <f t="shared" si="23"/>
        <v>2.6793828769148487E-2</v>
      </c>
      <c r="M165" s="184">
        <v>2.2954545454545454</v>
      </c>
      <c r="N165" s="185">
        <v>-3.3922309144861273E-2</v>
      </c>
      <c r="O165" s="185">
        <v>0.14982347749338043</v>
      </c>
    </row>
    <row r="166" spans="2:15" x14ac:dyDescent="0.25">
      <c r="B166" s="114" t="s">
        <v>77</v>
      </c>
      <c r="C166" s="184">
        <v>2.7810945273631842</v>
      </c>
      <c r="D166" s="185">
        <v>1.3798599594619496</v>
      </c>
      <c r="E166" s="184" t="s">
        <v>234</v>
      </c>
      <c r="F166" s="185" t="str">
        <f>IFERROR(E166-C166,"-")</f>
        <v>-</v>
      </c>
      <c r="G166" s="184">
        <v>2.4761904761904763</v>
      </c>
      <c r="H166" s="185" t="str">
        <f>IFERROR(G166-E166,"-")</f>
        <v>-</v>
      </c>
      <c r="I166" s="184">
        <v>1.7475728155339805</v>
      </c>
      <c r="J166" s="185">
        <f>IFERROR(I166-G166,"-")</f>
        <v>-0.7286176606564958</v>
      </c>
      <c r="K166" s="184">
        <v>2.3777777777777778</v>
      </c>
      <c r="L166" s="185">
        <f>IFERROR(K166-I166,"-")</f>
        <v>0.6302049622437973</v>
      </c>
      <c r="M166" s="184">
        <v>2.1906976744186046</v>
      </c>
      <c r="N166" s="185">
        <v>-0.18708010335917313</v>
      </c>
      <c r="O166" s="185">
        <v>-0.59039685294457955</v>
      </c>
    </row>
    <row r="167" spans="2:15" x14ac:dyDescent="0.25">
      <c r="B167" s="114" t="s">
        <v>79</v>
      </c>
      <c r="C167" s="184">
        <v>3.6</v>
      </c>
      <c r="D167" s="185">
        <v>1.2147540983606557</v>
      </c>
      <c r="E167" s="184" t="s">
        <v>234</v>
      </c>
      <c r="F167" s="185" t="str">
        <f t="shared" ref="F167:J175" si="24">IFERROR(E167-C167,"-")</f>
        <v>-</v>
      </c>
      <c r="G167" s="184">
        <v>2.0104712041884816</v>
      </c>
      <c r="H167" s="185" t="str">
        <f t="shared" si="24"/>
        <v>-</v>
      </c>
      <c r="I167" s="184">
        <v>2.1685393258426968</v>
      </c>
      <c r="J167" s="185">
        <f t="shared" si="24"/>
        <v>0.15806812165421524</v>
      </c>
      <c r="K167" s="184">
        <v>1.8509316770186335</v>
      </c>
      <c r="L167" s="185">
        <f t="shared" ref="L167:L175" si="25">IFERROR(K167-I167,"-")</f>
        <v>-0.31760764882406334</v>
      </c>
      <c r="M167" s="184">
        <v>1.8714285714285714</v>
      </c>
      <c r="N167" s="185">
        <v>2.049689440993796E-2</v>
      </c>
      <c r="O167" s="185">
        <v>-1.7285714285714286</v>
      </c>
    </row>
    <row r="168" spans="2:15" x14ac:dyDescent="0.25">
      <c r="B168" s="114" t="s">
        <v>81</v>
      </c>
      <c r="C168" s="184">
        <v>5.1448275862068966</v>
      </c>
      <c r="D168" s="185">
        <v>2.3243147656940759</v>
      </c>
      <c r="E168" s="184" t="s">
        <v>234</v>
      </c>
      <c r="F168" s="185" t="str">
        <f t="shared" si="24"/>
        <v>-</v>
      </c>
      <c r="G168" s="184">
        <v>2.1337209302325579</v>
      </c>
      <c r="H168" s="185" t="str">
        <f t="shared" si="24"/>
        <v>-</v>
      </c>
      <c r="I168" s="184">
        <v>2.5655737704918034</v>
      </c>
      <c r="J168" s="185">
        <f t="shared" si="24"/>
        <v>0.43185284025924542</v>
      </c>
      <c r="K168" s="184">
        <v>3.08</v>
      </c>
      <c r="L168" s="185">
        <f t="shared" si="25"/>
        <v>0.51442622950819672</v>
      </c>
      <c r="M168" s="184">
        <v>3.1714285714285713</v>
      </c>
      <c r="N168" s="185">
        <v>9.1428571428571193E-2</v>
      </c>
      <c r="O168" s="185">
        <v>-1.9733990147783254</v>
      </c>
    </row>
    <row r="169" spans="2:15" x14ac:dyDescent="0.25">
      <c r="B169" s="114" t="s">
        <v>83</v>
      </c>
      <c r="C169" s="184">
        <v>4.3786008230452671</v>
      </c>
      <c r="D169" s="185">
        <v>-1.1488717044272603</v>
      </c>
      <c r="E169" s="184" t="s">
        <v>234</v>
      </c>
      <c r="F169" s="185" t="str">
        <f t="shared" si="24"/>
        <v>-</v>
      </c>
      <c r="G169" s="184">
        <v>2.3461538461538463</v>
      </c>
      <c r="H169" s="185" t="str">
        <f t="shared" si="24"/>
        <v>-</v>
      </c>
      <c r="I169" s="184">
        <v>2.5481927710843375</v>
      </c>
      <c r="J169" s="185">
        <f t="shared" si="24"/>
        <v>0.20203892493049125</v>
      </c>
      <c r="K169" s="184">
        <v>2</v>
      </c>
      <c r="L169" s="185">
        <f t="shared" si="25"/>
        <v>-0.5481927710843375</v>
      </c>
      <c r="M169" s="184">
        <v>3.290909090909091</v>
      </c>
      <c r="N169" s="185">
        <v>1.290909090909091</v>
      </c>
      <c r="O169" s="185">
        <v>-1.0876917321361761</v>
      </c>
    </row>
    <row r="170" spans="2:15" x14ac:dyDescent="0.25">
      <c r="B170" s="114" t="s">
        <v>85</v>
      </c>
      <c r="C170" s="184">
        <v>4.4020100502512562</v>
      </c>
      <c r="D170" s="185">
        <v>-0.68709886063983294</v>
      </c>
      <c r="E170" s="184">
        <v>6.4857142857142858</v>
      </c>
      <c r="F170" s="185">
        <f t="shared" si="24"/>
        <v>2.0837042354630295</v>
      </c>
      <c r="G170" s="184">
        <v>3.07981220657277</v>
      </c>
      <c r="H170" s="185">
        <f t="shared" si="24"/>
        <v>-3.4059020791415158</v>
      </c>
      <c r="I170" s="184">
        <v>3.5762711864406778</v>
      </c>
      <c r="J170" s="185">
        <f t="shared" si="24"/>
        <v>0.49645897986790777</v>
      </c>
      <c r="K170" s="184">
        <v>3.0673076923076925</v>
      </c>
      <c r="L170" s="185">
        <f t="shared" si="25"/>
        <v>-0.50896349413298525</v>
      </c>
      <c r="M170" s="184">
        <v>4.3552631578947372</v>
      </c>
      <c r="N170" s="185">
        <v>1.2879554655870447</v>
      </c>
      <c r="O170" s="185">
        <v>-4.6746892356519076E-2</v>
      </c>
    </row>
    <row r="171" spans="2:15" x14ac:dyDescent="0.25">
      <c r="B171" s="114" t="s">
        <v>87</v>
      </c>
      <c r="C171" s="184">
        <v>3.116504854368932</v>
      </c>
      <c r="D171" s="185">
        <v>0.18154550477543596</v>
      </c>
      <c r="E171" s="184">
        <v>4.833333333333333</v>
      </c>
      <c r="F171" s="185">
        <f t="shared" si="24"/>
        <v>1.7168284789644011</v>
      </c>
      <c r="G171" s="184">
        <v>2.7171717171717171</v>
      </c>
      <c r="H171" s="185">
        <f t="shared" si="24"/>
        <v>-2.1161616161616159</v>
      </c>
      <c r="I171" s="184">
        <v>2.2768166089965396</v>
      </c>
      <c r="J171" s="185">
        <f t="shared" si="24"/>
        <v>-0.44035510817517753</v>
      </c>
      <c r="K171" s="184">
        <v>2.4294871794871793</v>
      </c>
      <c r="L171" s="185">
        <f t="shared" si="25"/>
        <v>0.1526705704906397</v>
      </c>
      <c r="M171" s="184">
        <v>5.2709359605911326</v>
      </c>
      <c r="N171" s="185">
        <v>2.8414487811039533</v>
      </c>
      <c r="O171" s="185">
        <v>2.1544311062222006</v>
      </c>
    </row>
    <row r="172" spans="2:15" x14ac:dyDescent="0.25">
      <c r="B172" s="114" t="s">
        <v>89</v>
      </c>
      <c r="C172" s="184">
        <v>3.5368421052631578</v>
      </c>
      <c r="D172" s="185">
        <v>0.59138755980861246</v>
      </c>
      <c r="E172" s="184">
        <v>1.25</v>
      </c>
      <c r="F172" s="185">
        <f t="shared" si="24"/>
        <v>-2.2868421052631578</v>
      </c>
      <c r="G172" s="184">
        <v>1.667621776504298</v>
      </c>
      <c r="H172" s="185">
        <f t="shared" si="24"/>
        <v>0.41762177650429799</v>
      </c>
      <c r="I172" s="184">
        <v>1.8366013071895424</v>
      </c>
      <c r="J172" s="185">
        <f t="shared" si="24"/>
        <v>0.16897953068524441</v>
      </c>
      <c r="K172" s="184">
        <v>2.4305084745762713</v>
      </c>
      <c r="L172" s="185">
        <f t="shared" si="25"/>
        <v>0.59390716738672888</v>
      </c>
      <c r="M172" s="184"/>
      <c r="N172" s="185" t="s">
        <v>234</v>
      </c>
      <c r="O172" s="185" t="s">
        <v>234</v>
      </c>
    </row>
    <row r="173" spans="2:15" x14ac:dyDescent="0.25">
      <c r="B173" s="114" t="s">
        <v>91</v>
      </c>
      <c r="C173" s="184">
        <v>2.7769784172661871</v>
      </c>
      <c r="D173" s="185">
        <v>0.84642286171063152</v>
      </c>
      <c r="E173" s="184">
        <v>1.4166666666666667</v>
      </c>
      <c r="F173" s="185">
        <f t="shared" si="24"/>
        <v>-1.3603117505995204</v>
      </c>
      <c r="G173" s="184">
        <v>2.2012987012987013</v>
      </c>
      <c r="H173" s="185">
        <f t="shared" si="24"/>
        <v>0.78463203463203457</v>
      </c>
      <c r="I173" s="184">
        <v>1.94921875</v>
      </c>
      <c r="J173" s="185">
        <f t="shared" si="24"/>
        <v>-0.25207995129870131</v>
      </c>
      <c r="K173" s="184">
        <v>2.6737288135593222</v>
      </c>
      <c r="L173" s="185">
        <f t="shared" si="25"/>
        <v>0.72451006355932224</v>
      </c>
      <c r="M173" s="184"/>
      <c r="N173" s="185" t="s">
        <v>234</v>
      </c>
      <c r="O173" s="185" t="s">
        <v>234</v>
      </c>
    </row>
    <row r="174" spans="2:15" x14ac:dyDescent="0.25">
      <c r="B174" s="114" t="s">
        <v>93</v>
      </c>
      <c r="C174" s="184">
        <v>1.8879999999999999</v>
      </c>
      <c r="D174" s="185">
        <v>0.11876923076923074</v>
      </c>
      <c r="E174" s="184">
        <v>3.2307692307692308</v>
      </c>
      <c r="F174" s="185">
        <f t="shared" si="24"/>
        <v>1.3427692307692309</v>
      </c>
      <c r="G174" s="184">
        <v>2.9523809523809526</v>
      </c>
      <c r="H174" s="185">
        <f t="shared" si="24"/>
        <v>-0.27838827838827829</v>
      </c>
      <c r="I174" s="184">
        <v>2.2865013774104681</v>
      </c>
      <c r="J174" s="185">
        <f t="shared" si="24"/>
        <v>-0.66587957497048444</v>
      </c>
      <c r="K174" s="184">
        <v>1.9511400651465798</v>
      </c>
      <c r="L174" s="185">
        <f t="shared" si="25"/>
        <v>-0.33536131226388832</v>
      </c>
      <c r="M174" s="184"/>
      <c r="N174" s="185" t="s">
        <v>234</v>
      </c>
      <c r="O174" s="185" t="s">
        <v>234</v>
      </c>
    </row>
    <row r="175" spans="2:15" ht="15.75" x14ac:dyDescent="0.25">
      <c r="B175" s="117" t="s">
        <v>30</v>
      </c>
      <c r="C175" s="186">
        <v>3.1070448307410796</v>
      </c>
      <c r="D175" s="187">
        <v>0.83247016155393405</v>
      </c>
      <c r="E175" s="186">
        <v>2.7922794117647061</v>
      </c>
      <c r="F175" s="187">
        <f t="shared" si="24"/>
        <v>-0.31476541897637356</v>
      </c>
      <c r="G175" s="186">
        <v>2.3587088915956151</v>
      </c>
      <c r="H175" s="187">
        <f t="shared" si="24"/>
        <v>-0.43357052016909092</v>
      </c>
      <c r="I175" s="186">
        <v>2.3295702840495265</v>
      </c>
      <c r="J175" s="187">
        <f t="shared" si="24"/>
        <v>-2.9138607546088657E-2</v>
      </c>
      <c r="K175" s="186">
        <v>2.3059143439836847</v>
      </c>
      <c r="L175" s="187">
        <f t="shared" si="25"/>
        <v>-2.3655940065841818E-2</v>
      </c>
      <c r="M175" s="186">
        <v>2.9122603137710632</v>
      </c>
      <c r="N175" s="187">
        <v>0.61330594114748926</v>
      </c>
      <c r="O175" s="187">
        <v>-0.28095260357978535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299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321</v>
      </c>
      <c r="O184" s="112" t="s">
        <v>322</v>
      </c>
    </row>
    <row r="185" spans="1:16" x14ac:dyDescent="0.25">
      <c r="A185" s="120"/>
      <c r="B185" s="114" t="s">
        <v>71</v>
      </c>
      <c r="C185" s="184">
        <v>7.3186813186813184</v>
      </c>
      <c r="D185" s="185">
        <v>3.3909704753078245</v>
      </c>
      <c r="E185" s="184">
        <v>3.8571428571428572</v>
      </c>
      <c r="F185" s="185">
        <f t="shared" ref="F185:J187" si="26">IFERROR(E185-C185,"-")</f>
        <v>-3.4615384615384612</v>
      </c>
      <c r="G185" s="184">
        <v>4.1111111111111107</v>
      </c>
      <c r="H185" s="185">
        <f t="shared" si="26"/>
        <v>0.25396825396825351</v>
      </c>
      <c r="I185" s="184">
        <v>4.0224719101123592</v>
      </c>
      <c r="J185" s="185">
        <f t="shared" si="26"/>
        <v>-8.8639200998751555E-2</v>
      </c>
      <c r="K185" s="184">
        <v>3.263157894736842</v>
      </c>
      <c r="L185" s="185">
        <f t="shared" ref="L185:L187" si="27">IFERROR(K185-I185,"-")</f>
        <v>-0.75931401537551713</v>
      </c>
      <c r="M185" s="184">
        <v>3.9939393939393941</v>
      </c>
      <c r="N185" s="185">
        <v>0.73078149920255209</v>
      </c>
      <c r="O185" s="185">
        <v>-3.3247419247419243</v>
      </c>
    </row>
    <row r="186" spans="1:16" x14ac:dyDescent="0.25">
      <c r="B186" s="114" t="s">
        <v>73</v>
      </c>
      <c r="C186" s="184">
        <v>6.9557522123893802</v>
      </c>
      <c r="D186" s="185">
        <v>2.1015855457227133</v>
      </c>
      <c r="E186" s="184">
        <v>3.5</v>
      </c>
      <c r="F186" s="185">
        <f t="shared" si="26"/>
        <v>-3.4557522123893802</v>
      </c>
      <c r="G186" s="184">
        <v>2</v>
      </c>
      <c r="H186" s="185">
        <f t="shared" si="26"/>
        <v>-1.5</v>
      </c>
      <c r="I186" s="184">
        <v>2.0849056603773586</v>
      </c>
      <c r="J186" s="185">
        <f t="shared" si="26"/>
        <v>8.4905660377358583E-2</v>
      </c>
      <c r="K186" s="184">
        <v>3.7878787878787881</v>
      </c>
      <c r="L186" s="185">
        <f t="shared" si="27"/>
        <v>1.7029731275014295</v>
      </c>
      <c r="M186" s="184">
        <v>2.9772727272727271</v>
      </c>
      <c r="N186" s="185">
        <v>-0.810606060606061</v>
      </c>
      <c r="O186" s="185">
        <v>-3.9784794851166532</v>
      </c>
    </row>
    <row r="187" spans="1:16" x14ac:dyDescent="0.25">
      <c r="B187" s="114" t="s">
        <v>75</v>
      </c>
      <c r="C187" s="184">
        <v>9.3116883116883109</v>
      </c>
      <c r="D187" s="185">
        <v>5.728354978354977</v>
      </c>
      <c r="E187" s="184">
        <v>7</v>
      </c>
      <c r="F187" s="185">
        <f t="shared" si="26"/>
        <v>-2.3116883116883109</v>
      </c>
      <c r="G187" s="184">
        <v>1.2941176470588236</v>
      </c>
      <c r="H187" s="185">
        <f t="shared" si="26"/>
        <v>-5.7058823529411766</v>
      </c>
      <c r="I187" s="184">
        <v>3.8448275862068964</v>
      </c>
      <c r="J187" s="185">
        <f t="shared" si="26"/>
        <v>2.5507099391480725</v>
      </c>
      <c r="K187" s="184">
        <v>4.1473684210526311</v>
      </c>
      <c r="L187" s="185">
        <f t="shared" si="27"/>
        <v>0.3025408348457348</v>
      </c>
      <c r="M187" s="184">
        <v>3.2682926829268291</v>
      </c>
      <c r="N187" s="185">
        <v>-0.87907573812580209</v>
      </c>
      <c r="O187" s="185">
        <v>-6.0433956287614823</v>
      </c>
    </row>
    <row r="188" spans="1:16" x14ac:dyDescent="0.25">
      <c r="B188" s="114" t="s">
        <v>77</v>
      </c>
      <c r="C188" s="184">
        <v>5.211267605633803</v>
      </c>
      <c r="D188" s="185">
        <v>0.37793427230046994</v>
      </c>
      <c r="E188" s="184" t="s">
        <v>234</v>
      </c>
      <c r="F188" s="185" t="str">
        <f>IFERROR(E188-C188,"-")</f>
        <v>-</v>
      </c>
      <c r="G188" s="184">
        <v>2.8888888888888888</v>
      </c>
      <c r="H188" s="185" t="str">
        <f>IFERROR(G188-E188,"-")</f>
        <v>-</v>
      </c>
      <c r="I188" s="184">
        <v>4.098591549295775</v>
      </c>
      <c r="J188" s="185">
        <f>IFERROR(I188-G188,"-")</f>
        <v>1.2097026604068861</v>
      </c>
      <c r="K188" s="184">
        <v>4.5074626865671643</v>
      </c>
      <c r="L188" s="185">
        <f>IFERROR(K188-I188,"-")</f>
        <v>0.40887113727138935</v>
      </c>
      <c r="M188" s="184">
        <v>5.5333333333333332</v>
      </c>
      <c r="N188" s="185">
        <v>1.0258706467661689</v>
      </c>
      <c r="O188" s="185">
        <v>0.32206572769953024</v>
      </c>
    </row>
    <row r="189" spans="1:16" x14ac:dyDescent="0.25">
      <c r="B189" s="114" t="s">
        <v>79</v>
      </c>
      <c r="C189" s="184">
        <v>3.967741935483871</v>
      </c>
      <c r="D189" s="185">
        <v>-1.5028462998102468</v>
      </c>
      <c r="E189" s="184" t="s">
        <v>234</v>
      </c>
      <c r="F189" s="185" t="str">
        <f t="shared" ref="F189:J197" si="28">IFERROR(E189-C189,"-")</f>
        <v>-</v>
      </c>
      <c r="G189" s="184">
        <v>2.0909090909090908</v>
      </c>
      <c r="H189" s="185" t="str">
        <f t="shared" si="28"/>
        <v>-</v>
      </c>
      <c r="I189" s="184">
        <v>5.3</v>
      </c>
      <c r="J189" s="185">
        <f t="shared" si="28"/>
        <v>3.209090909090909</v>
      </c>
      <c r="K189" s="184">
        <v>2.6585365853658538</v>
      </c>
      <c r="L189" s="185">
        <f t="shared" ref="L189:L197" si="29">IFERROR(K189-I189,"-")</f>
        <v>-2.641463414634146</v>
      </c>
      <c r="M189" s="184">
        <v>1.7142857142857142</v>
      </c>
      <c r="N189" s="185">
        <v>-0.94425087108013961</v>
      </c>
      <c r="O189" s="185">
        <v>-2.2534562211981566</v>
      </c>
    </row>
    <row r="190" spans="1:16" x14ac:dyDescent="0.25">
      <c r="B190" s="114" t="s">
        <v>120</v>
      </c>
      <c r="C190" s="184">
        <v>8.3333333333333339</v>
      </c>
      <c r="D190" s="185">
        <v>2.4393939393939403</v>
      </c>
      <c r="E190" s="184" t="s">
        <v>234</v>
      </c>
      <c r="F190" s="185" t="str">
        <f t="shared" si="28"/>
        <v>-</v>
      </c>
      <c r="G190" s="184">
        <v>3.5555555555555554</v>
      </c>
      <c r="H190" s="185" t="str">
        <f t="shared" si="28"/>
        <v>-</v>
      </c>
      <c r="I190" s="184">
        <v>2.5609756097560976</v>
      </c>
      <c r="J190" s="185">
        <f t="shared" si="28"/>
        <v>-0.99457994579945774</v>
      </c>
      <c r="K190" s="184">
        <v>4.5862068965517242</v>
      </c>
      <c r="L190" s="185">
        <f t="shared" si="29"/>
        <v>2.0252312867956266</v>
      </c>
      <c r="M190" s="184">
        <v>2.7142857142857144</v>
      </c>
      <c r="N190" s="185">
        <v>-1.8719211822660098</v>
      </c>
      <c r="O190" s="185">
        <v>-5.6190476190476195</v>
      </c>
    </row>
    <row r="191" spans="1:16" x14ac:dyDescent="0.25">
      <c r="B191" s="114" t="s">
        <v>83</v>
      </c>
      <c r="C191" s="184">
        <v>5.4545454545454541</v>
      </c>
      <c r="D191" s="185">
        <v>-0.84545454545454568</v>
      </c>
      <c r="E191" s="184" t="s">
        <v>234</v>
      </c>
      <c r="F191" s="185" t="str">
        <f t="shared" si="28"/>
        <v>-</v>
      </c>
      <c r="G191" s="184">
        <v>3.6666666666666665</v>
      </c>
      <c r="H191" s="185" t="str">
        <f t="shared" si="28"/>
        <v>-</v>
      </c>
      <c r="I191" s="184">
        <v>1.8235294117647058</v>
      </c>
      <c r="J191" s="185">
        <f t="shared" si="28"/>
        <v>-1.8431372549019607</v>
      </c>
      <c r="K191" s="184">
        <v>4.875</v>
      </c>
      <c r="L191" s="185">
        <f t="shared" si="29"/>
        <v>3.0514705882352944</v>
      </c>
      <c r="M191" s="184">
        <v>2</v>
      </c>
      <c r="N191" s="185">
        <v>-2.875</v>
      </c>
      <c r="O191" s="185">
        <v>-3.4545454545454541</v>
      </c>
    </row>
    <row r="192" spans="1:16" x14ac:dyDescent="0.25">
      <c r="B192" s="114" t="s">
        <v>85</v>
      </c>
      <c r="C192" s="184">
        <v>4.4615384615384617</v>
      </c>
      <c r="D192" s="185">
        <v>-0.21846153846153804</v>
      </c>
      <c r="E192" s="184">
        <v>4.25</v>
      </c>
      <c r="F192" s="185">
        <f t="shared" si="28"/>
        <v>-0.21153846153846168</v>
      </c>
      <c r="G192" s="184">
        <v>3.8823529411764706</v>
      </c>
      <c r="H192" s="185">
        <f t="shared" si="28"/>
        <v>-0.36764705882352944</v>
      </c>
      <c r="I192" s="184">
        <v>6.520833333333333</v>
      </c>
      <c r="J192" s="185">
        <f t="shared" si="28"/>
        <v>2.6384803921568625</v>
      </c>
      <c r="K192" s="184">
        <v>4.9824561403508776</v>
      </c>
      <c r="L192" s="185">
        <f t="shared" si="29"/>
        <v>-1.5383771929824555</v>
      </c>
      <c r="M192" s="184">
        <v>7.05</v>
      </c>
      <c r="N192" s="185">
        <v>2.0675438596491222</v>
      </c>
      <c r="O192" s="185">
        <v>2.5884615384615381</v>
      </c>
    </row>
    <row r="193" spans="2:16" x14ac:dyDescent="0.25">
      <c r="B193" s="114" t="s">
        <v>87</v>
      </c>
      <c r="C193" s="184">
        <v>8.384615384615385</v>
      </c>
      <c r="D193" s="185">
        <v>1.4547908232118765</v>
      </c>
      <c r="E193" s="184">
        <v>1</v>
      </c>
      <c r="F193" s="185">
        <f t="shared" si="28"/>
        <v>-7.384615384615385</v>
      </c>
      <c r="G193" s="184">
        <v>6.1904761904761907</v>
      </c>
      <c r="H193" s="185">
        <f t="shared" si="28"/>
        <v>5.1904761904761907</v>
      </c>
      <c r="I193" s="184">
        <v>3.5925925925925926</v>
      </c>
      <c r="J193" s="185">
        <f t="shared" si="28"/>
        <v>-2.5978835978835981</v>
      </c>
      <c r="K193" s="184">
        <v>3.0555555555555554</v>
      </c>
      <c r="L193" s="185">
        <f t="shared" si="29"/>
        <v>-0.5370370370370372</v>
      </c>
      <c r="M193" s="184">
        <v>6.9253731343283578</v>
      </c>
      <c r="N193" s="185">
        <v>3.8698175787728024</v>
      </c>
      <c r="O193" s="185">
        <v>-1.4592422502870273</v>
      </c>
    </row>
    <row r="194" spans="2:16" x14ac:dyDescent="0.25">
      <c r="B194" s="114" t="s">
        <v>89</v>
      </c>
      <c r="C194" s="184">
        <v>2.8095238095238093</v>
      </c>
      <c r="D194" s="185">
        <v>-3.9084249084249088</v>
      </c>
      <c r="E194" s="184">
        <v>6.25</v>
      </c>
      <c r="F194" s="185">
        <f t="shared" si="28"/>
        <v>3.4404761904761907</v>
      </c>
      <c r="G194" s="184">
        <v>2.1971830985915495</v>
      </c>
      <c r="H194" s="185">
        <f t="shared" si="28"/>
        <v>-4.0528169014084501</v>
      </c>
      <c r="I194" s="184">
        <v>3.8333333333333335</v>
      </c>
      <c r="J194" s="185">
        <f t="shared" si="28"/>
        <v>1.636150234741784</v>
      </c>
      <c r="K194" s="184">
        <v>2.4133333333333336</v>
      </c>
      <c r="L194" s="185">
        <f t="shared" si="29"/>
        <v>-1.42</v>
      </c>
      <c r="M194" s="184"/>
      <c r="N194" s="185" t="s">
        <v>234</v>
      </c>
      <c r="O194" s="185" t="s">
        <v>234</v>
      </c>
    </row>
    <row r="195" spans="2:16" x14ac:dyDescent="0.25">
      <c r="B195" s="114" t="s">
        <v>91</v>
      </c>
      <c r="C195" s="184">
        <v>4.1917808219178081</v>
      </c>
      <c r="D195" s="185">
        <v>0.29816380064121217</v>
      </c>
      <c r="E195" s="184">
        <v>10.5</v>
      </c>
      <c r="F195" s="185">
        <f t="shared" si="28"/>
        <v>6.3082191780821919</v>
      </c>
      <c r="G195" s="184">
        <v>2.9473684210526314</v>
      </c>
      <c r="H195" s="185">
        <f t="shared" si="28"/>
        <v>-7.5526315789473681</v>
      </c>
      <c r="I195" s="184">
        <v>1.8409090909090908</v>
      </c>
      <c r="J195" s="185">
        <f t="shared" si="28"/>
        <v>-1.1064593301435406</v>
      </c>
      <c r="K195" s="184">
        <v>4.36231884057971</v>
      </c>
      <c r="L195" s="185">
        <f t="shared" si="29"/>
        <v>2.5214097496706191</v>
      </c>
      <c r="M195" s="184"/>
      <c r="N195" s="185" t="s">
        <v>234</v>
      </c>
      <c r="O195" s="185" t="s">
        <v>234</v>
      </c>
    </row>
    <row r="196" spans="2:16" x14ac:dyDescent="0.25">
      <c r="B196" s="114" t="s">
        <v>93</v>
      </c>
      <c r="C196" s="184">
        <v>5.52</v>
      </c>
      <c r="D196" s="185">
        <v>-0.48000000000000043</v>
      </c>
      <c r="E196" s="184">
        <v>35.5</v>
      </c>
      <c r="F196" s="185">
        <f t="shared" si="28"/>
        <v>29.98</v>
      </c>
      <c r="G196" s="184">
        <v>2.7735849056603774</v>
      </c>
      <c r="H196" s="185">
        <f t="shared" si="28"/>
        <v>-32.726415094339622</v>
      </c>
      <c r="I196" s="184">
        <v>3.5396825396825395</v>
      </c>
      <c r="J196" s="185">
        <f t="shared" si="28"/>
        <v>0.76609763402216213</v>
      </c>
      <c r="K196" s="184">
        <v>2.7608695652173911</v>
      </c>
      <c r="L196" s="185">
        <f t="shared" si="29"/>
        <v>-0.77881297446514841</v>
      </c>
      <c r="M196" s="184"/>
      <c r="N196" s="185" t="s">
        <v>234</v>
      </c>
      <c r="O196" s="185" t="s">
        <v>234</v>
      </c>
    </row>
    <row r="197" spans="2:16" ht="15.75" x14ac:dyDescent="0.25">
      <c r="B197" s="117" t="s">
        <v>30</v>
      </c>
      <c r="C197" s="186">
        <v>6.2463556851311957</v>
      </c>
      <c r="D197" s="187">
        <v>1.0470039833483753</v>
      </c>
      <c r="E197" s="186">
        <v>4.7816593886462879</v>
      </c>
      <c r="F197" s="187">
        <f t="shared" si="28"/>
        <v>-1.4646962964849077</v>
      </c>
      <c r="G197" s="186">
        <v>3.0651260504201683</v>
      </c>
      <c r="H197" s="187">
        <f t="shared" si="28"/>
        <v>-1.7165333382261196</v>
      </c>
      <c r="I197" s="186">
        <v>3.4307458143074583</v>
      </c>
      <c r="J197" s="187">
        <f t="shared" si="28"/>
        <v>0.36561976388729001</v>
      </c>
      <c r="K197" s="186">
        <v>3.7066290550070522</v>
      </c>
      <c r="L197" s="187">
        <f t="shared" si="29"/>
        <v>0.27588324069959391</v>
      </c>
      <c r="M197" s="186">
        <v>4.3972332015810274</v>
      </c>
      <c r="N197" s="187">
        <v>0.39723320158102737</v>
      </c>
      <c r="O197" s="187">
        <v>-2.4214481171002911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300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321</v>
      </c>
      <c r="O206" s="112" t="s">
        <v>322</v>
      </c>
    </row>
    <row r="207" spans="2:16" x14ac:dyDescent="0.25">
      <c r="B207" s="114" t="s">
        <v>71</v>
      </c>
      <c r="C207" s="184">
        <v>3.4444444444444446</v>
      </c>
      <c r="D207" s="185">
        <v>0.79579579579579596</v>
      </c>
      <c r="E207" s="184">
        <v>3.1976744186046511</v>
      </c>
      <c r="F207" s="185">
        <f t="shared" ref="F207:J209" si="30">IFERROR(E207-C207,"-")</f>
        <v>-0.24677002583979357</v>
      </c>
      <c r="G207" s="184">
        <v>3.6428571428571428</v>
      </c>
      <c r="H207" s="185">
        <f t="shared" si="30"/>
        <v>0.44518272425249172</v>
      </c>
      <c r="I207" s="184">
        <v>4.6836734693877551</v>
      </c>
      <c r="J207" s="185">
        <f t="shared" si="30"/>
        <v>1.0408163265306123</v>
      </c>
      <c r="K207" s="184">
        <v>2.5125000000000002</v>
      </c>
      <c r="L207" s="185">
        <f t="shared" ref="L207:L209" si="31">IFERROR(K207-I207,"-")</f>
        <v>-2.1711734693877549</v>
      </c>
      <c r="M207" s="184">
        <v>3.9393939393939394</v>
      </c>
      <c r="N207" s="185">
        <v>1.4268939393939393</v>
      </c>
      <c r="O207" s="185">
        <v>0.49494949494949481</v>
      </c>
    </row>
    <row r="208" spans="2:16" x14ac:dyDescent="0.25">
      <c r="B208" s="114" t="s">
        <v>73</v>
      </c>
      <c r="C208" s="184">
        <v>8.4590163934426226</v>
      </c>
      <c r="D208" s="185">
        <v>2.8387632288856608</v>
      </c>
      <c r="E208" s="184">
        <v>2.3858267716535435</v>
      </c>
      <c r="F208" s="185">
        <f t="shared" si="30"/>
        <v>-6.0731896217890791</v>
      </c>
      <c r="G208" s="184">
        <v>33.666666666666664</v>
      </c>
      <c r="H208" s="185">
        <f t="shared" si="30"/>
        <v>31.28083989501312</v>
      </c>
      <c r="I208" s="184">
        <v>3.073394495412844</v>
      </c>
      <c r="J208" s="185">
        <f t="shared" si="30"/>
        <v>-30.593272171253819</v>
      </c>
      <c r="K208" s="184">
        <v>2.52</v>
      </c>
      <c r="L208" s="185">
        <f t="shared" si="31"/>
        <v>-0.55339449541284402</v>
      </c>
      <c r="M208" s="184">
        <v>4.2948717948717947</v>
      </c>
      <c r="N208" s="185">
        <v>1.7748717948717947</v>
      </c>
      <c r="O208" s="185">
        <v>-4.1641445985708279</v>
      </c>
    </row>
    <row r="209" spans="2:16" x14ac:dyDescent="0.25">
      <c r="B209" s="114" t="s">
        <v>75</v>
      </c>
      <c r="C209" s="184">
        <v>6.34020618556701</v>
      </c>
      <c r="D209" s="185">
        <v>1.3910536431941285</v>
      </c>
      <c r="E209" s="184">
        <v>2</v>
      </c>
      <c r="F209" s="185">
        <f t="shared" si="30"/>
        <v>-4.34020618556701</v>
      </c>
      <c r="G209" s="184">
        <v>11.714285714285714</v>
      </c>
      <c r="H209" s="185">
        <f t="shared" si="30"/>
        <v>9.7142857142857135</v>
      </c>
      <c r="I209" s="184">
        <v>3.893939393939394</v>
      </c>
      <c r="J209" s="185">
        <f t="shared" si="30"/>
        <v>-7.820346320346319</v>
      </c>
      <c r="K209" s="184">
        <v>3.5217391304347827</v>
      </c>
      <c r="L209" s="185">
        <f t="shared" si="31"/>
        <v>-0.37220026350461133</v>
      </c>
      <c r="M209" s="184">
        <v>4.4060150375939848</v>
      </c>
      <c r="N209" s="185">
        <v>0.88427590715920212</v>
      </c>
      <c r="O209" s="185">
        <v>-1.9341911479730252</v>
      </c>
    </row>
    <row r="210" spans="2:16" x14ac:dyDescent="0.25">
      <c r="B210" s="114" t="s">
        <v>77</v>
      </c>
      <c r="C210" s="184">
        <v>5.865384615384615</v>
      </c>
      <c r="D210" s="185">
        <v>1.3537567084078708</v>
      </c>
      <c r="E210" s="184" t="s">
        <v>234</v>
      </c>
      <c r="F210" s="185" t="str">
        <f>IFERROR(E210-C210,"-")</f>
        <v>-</v>
      </c>
      <c r="G210" s="184">
        <v>12.222222222222221</v>
      </c>
      <c r="H210" s="185" t="str">
        <f>IFERROR(G210-E210,"-")</f>
        <v>-</v>
      </c>
      <c r="I210" s="184">
        <v>3</v>
      </c>
      <c r="J210" s="185">
        <f>IFERROR(I210-G210,"-")</f>
        <v>-9.2222222222222214</v>
      </c>
      <c r="K210" s="184">
        <v>2.2131147540983607</v>
      </c>
      <c r="L210" s="185">
        <f>IFERROR(K210-I210,"-")</f>
        <v>-0.78688524590163933</v>
      </c>
      <c r="M210" s="184">
        <v>4.134615384615385</v>
      </c>
      <c r="N210" s="185">
        <v>1.9215006305170244</v>
      </c>
      <c r="O210" s="185">
        <v>-1.7307692307692299</v>
      </c>
    </row>
    <row r="211" spans="2:16" x14ac:dyDescent="0.25">
      <c r="B211" s="114" t="s">
        <v>79</v>
      </c>
      <c r="C211" s="184">
        <v>4.7954545454545459</v>
      </c>
      <c r="D211" s="185">
        <v>1.3089680589680595</v>
      </c>
      <c r="E211" s="184" t="s">
        <v>234</v>
      </c>
      <c r="F211" s="185" t="str">
        <f t="shared" ref="F211:J219" si="32">IFERROR(E211-C211,"-")</f>
        <v>-</v>
      </c>
      <c r="G211" s="184">
        <v>5.9545454545454541</v>
      </c>
      <c r="H211" s="185" t="str">
        <f t="shared" si="32"/>
        <v>-</v>
      </c>
      <c r="I211" s="184">
        <v>2.5192307692307692</v>
      </c>
      <c r="J211" s="185">
        <f t="shared" si="32"/>
        <v>-3.435314685314685</v>
      </c>
      <c r="K211" s="184">
        <v>4.0434782608695654</v>
      </c>
      <c r="L211" s="185">
        <f t="shared" ref="L211:L219" si="33">IFERROR(K211-I211,"-")</f>
        <v>1.5242474916387962</v>
      </c>
      <c r="M211" s="184">
        <v>5.083333333333333</v>
      </c>
      <c r="N211" s="185">
        <v>1.0398550724637676</v>
      </c>
      <c r="O211" s="185">
        <v>0.28787878787878718</v>
      </c>
    </row>
    <row r="212" spans="2:16" x14ac:dyDescent="0.25">
      <c r="B212" s="114" t="s">
        <v>81</v>
      </c>
      <c r="C212" s="184">
        <v>7.5263157894736841</v>
      </c>
      <c r="D212" s="185">
        <v>2.1309669522643819</v>
      </c>
      <c r="E212" s="184" t="s">
        <v>234</v>
      </c>
      <c r="F212" s="185" t="str">
        <f t="shared" si="32"/>
        <v>-</v>
      </c>
      <c r="G212" s="184">
        <v>4</v>
      </c>
      <c r="H212" s="185" t="str">
        <f t="shared" si="32"/>
        <v>-</v>
      </c>
      <c r="I212" s="184">
        <v>3.4222222222222221</v>
      </c>
      <c r="J212" s="185">
        <f t="shared" si="32"/>
        <v>-0.57777777777777795</v>
      </c>
      <c r="K212" s="184">
        <v>3.9</v>
      </c>
      <c r="L212" s="185">
        <f t="shared" si="33"/>
        <v>0.47777777777777786</v>
      </c>
      <c r="M212" s="184">
        <v>3.0769230769230771</v>
      </c>
      <c r="N212" s="185">
        <v>-0.82307692307692282</v>
      </c>
      <c r="O212" s="185">
        <v>-4.4493927125506065</v>
      </c>
    </row>
    <row r="213" spans="2:16" x14ac:dyDescent="0.25">
      <c r="B213" s="114" t="s">
        <v>83</v>
      </c>
      <c r="C213" s="184">
        <v>3.6744186046511627</v>
      </c>
      <c r="D213" s="185">
        <v>-0.66600692726373056</v>
      </c>
      <c r="E213" s="184" t="s">
        <v>234</v>
      </c>
      <c r="F213" s="185" t="str">
        <f t="shared" si="32"/>
        <v>-</v>
      </c>
      <c r="G213" s="184">
        <v>5.4</v>
      </c>
      <c r="H213" s="185" t="str">
        <f t="shared" si="32"/>
        <v>-</v>
      </c>
      <c r="I213" s="184">
        <v>5.3098591549295771</v>
      </c>
      <c r="J213" s="185">
        <f t="shared" si="32"/>
        <v>-9.0140845070423303E-2</v>
      </c>
      <c r="K213" s="184">
        <v>3.0256410256410255</v>
      </c>
      <c r="L213" s="185">
        <f t="shared" si="33"/>
        <v>-2.2842181292885515</v>
      </c>
      <c r="M213" s="184">
        <v>5.6585365853658534</v>
      </c>
      <c r="N213" s="185">
        <v>2.6328955597248278</v>
      </c>
      <c r="O213" s="185">
        <v>1.9841179807146907</v>
      </c>
    </row>
    <row r="214" spans="2:16" x14ac:dyDescent="0.25">
      <c r="B214" s="114" t="s">
        <v>85</v>
      </c>
      <c r="C214" s="184">
        <v>5.546875</v>
      </c>
      <c r="D214" s="185">
        <v>1.0813577586206895</v>
      </c>
      <c r="E214" s="184">
        <v>12.92</v>
      </c>
      <c r="F214" s="185">
        <f t="shared" si="32"/>
        <v>7.3731249999999999</v>
      </c>
      <c r="G214" s="184">
        <v>8.7435897435897427</v>
      </c>
      <c r="H214" s="185">
        <f t="shared" si="32"/>
        <v>-4.1764102564102572</v>
      </c>
      <c r="I214" s="184">
        <v>3.2537313432835822</v>
      </c>
      <c r="J214" s="185">
        <f t="shared" si="32"/>
        <v>-5.4898584003061606</v>
      </c>
      <c r="K214" s="184">
        <v>3.84</v>
      </c>
      <c r="L214" s="185">
        <f t="shared" si="33"/>
        <v>0.5862686567164177</v>
      </c>
      <c r="M214" s="184">
        <v>4.9514563106796112</v>
      </c>
      <c r="N214" s="185">
        <v>1.1114563106796114</v>
      </c>
      <c r="O214" s="185">
        <v>-0.59541868932038877</v>
      </c>
    </row>
    <row r="215" spans="2:16" x14ac:dyDescent="0.25">
      <c r="B215" s="114" t="s">
        <v>87</v>
      </c>
      <c r="C215" s="184">
        <v>3.8974358974358974</v>
      </c>
      <c r="D215" s="185">
        <v>-1.466200466200466</v>
      </c>
      <c r="E215" s="184" t="s">
        <v>234</v>
      </c>
      <c r="F215" s="185" t="str">
        <f t="shared" si="32"/>
        <v>-</v>
      </c>
      <c r="G215" s="184">
        <v>4.5</v>
      </c>
      <c r="H215" s="185" t="str">
        <f t="shared" si="32"/>
        <v>-</v>
      </c>
      <c r="I215" s="184">
        <v>2.1489361702127661</v>
      </c>
      <c r="J215" s="185">
        <f t="shared" si="32"/>
        <v>-2.3510638297872339</v>
      </c>
      <c r="K215" s="184">
        <v>3.9166666666666665</v>
      </c>
      <c r="L215" s="185">
        <f t="shared" si="33"/>
        <v>1.7677304964539005</v>
      </c>
      <c r="M215" s="184">
        <v>5.662337662337662</v>
      </c>
      <c r="N215" s="185">
        <v>1.7456709956709955</v>
      </c>
      <c r="O215" s="185">
        <v>1.7649017649017646</v>
      </c>
    </row>
    <row r="216" spans="2:16" x14ac:dyDescent="0.25">
      <c r="B216" s="114" t="s">
        <v>89</v>
      </c>
      <c r="C216" s="184">
        <v>4.7068965517241379</v>
      </c>
      <c r="D216" s="185">
        <v>-1.81998516870597</v>
      </c>
      <c r="E216" s="184">
        <v>4.25</v>
      </c>
      <c r="F216" s="185">
        <f t="shared" si="32"/>
        <v>-0.4568965517241379</v>
      </c>
      <c r="G216" s="184">
        <v>4.9454545454545453</v>
      </c>
      <c r="H216" s="185">
        <f t="shared" si="32"/>
        <v>0.69545454545454533</v>
      </c>
      <c r="I216" s="184">
        <v>2.6509433962264151</v>
      </c>
      <c r="J216" s="185">
        <f t="shared" si="32"/>
        <v>-2.2945111492281303</v>
      </c>
      <c r="K216" s="184">
        <v>3.2222222222222223</v>
      </c>
      <c r="L216" s="185">
        <f t="shared" si="33"/>
        <v>0.57127882599580726</v>
      </c>
      <c r="M216" s="184"/>
      <c r="N216" s="185" t="s">
        <v>234</v>
      </c>
      <c r="O216" s="185" t="s">
        <v>234</v>
      </c>
    </row>
    <row r="217" spans="2:16" x14ac:dyDescent="0.25">
      <c r="B217" s="114" t="s">
        <v>91</v>
      </c>
      <c r="C217" s="184">
        <v>5.8</v>
      </c>
      <c r="D217" s="185">
        <v>4.5454545454539641E-3</v>
      </c>
      <c r="E217" s="184">
        <v>1</v>
      </c>
      <c r="F217" s="185">
        <f t="shared" si="32"/>
        <v>-4.8</v>
      </c>
      <c r="G217" s="184">
        <v>4.854838709677419</v>
      </c>
      <c r="H217" s="185">
        <f t="shared" si="32"/>
        <v>3.854838709677419</v>
      </c>
      <c r="I217" s="184">
        <v>3.4</v>
      </c>
      <c r="J217" s="185">
        <f t="shared" si="32"/>
        <v>-1.4548387096774191</v>
      </c>
      <c r="K217" s="184">
        <v>4.8137931034482762</v>
      </c>
      <c r="L217" s="185">
        <f t="shared" si="33"/>
        <v>1.4137931034482762</v>
      </c>
      <c r="M217" s="184"/>
      <c r="N217" s="185" t="s">
        <v>234</v>
      </c>
      <c r="O217" s="185" t="s">
        <v>234</v>
      </c>
    </row>
    <row r="218" spans="2:16" x14ac:dyDescent="0.25">
      <c r="B218" s="114" t="s">
        <v>93</v>
      </c>
      <c r="C218" s="184">
        <v>1.8478260869565217</v>
      </c>
      <c r="D218" s="185">
        <v>-2.1144380639868743</v>
      </c>
      <c r="E218" s="184">
        <v>1.9565217391304348</v>
      </c>
      <c r="F218" s="185">
        <f t="shared" si="32"/>
        <v>0.10869565217391308</v>
      </c>
      <c r="G218" s="184">
        <v>5.125</v>
      </c>
      <c r="H218" s="185">
        <f t="shared" si="32"/>
        <v>3.1684782608695654</v>
      </c>
      <c r="I218" s="184">
        <v>4.306451612903226</v>
      </c>
      <c r="J218" s="185">
        <f t="shared" si="32"/>
        <v>-0.81854838709677402</v>
      </c>
      <c r="K218" s="184">
        <v>2.901098901098901</v>
      </c>
      <c r="L218" s="185">
        <f t="shared" si="33"/>
        <v>-1.405352711804325</v>
      </c>
      <c r="M218" s="184"/>
      <c r="N218" s="185" t="s">
        <v>234</v>
      </c>
      <c r="O218" s="185" t="s">
        <v>234</v>
      </c>
    </row>
    <row r="219" spans="2:16" ht="15.75" x14ac:dyDescent="0.25">
      <c r="B219" s="117" t="s">
        <v>30</v>
      </c>
      <c r="C219" s="186">
        <v>5.0793433652530782</v>
      </c>
      <c r="D219" s="187">
        <v>0.25430565786242987</v>
      </c>
      <c r="E219" s="186">
        <v>3.8098591549295775</v>
      </c>
      <c r="F219" s="187">
        <f t="shared" si="32"/>
        <v>-1.2694842103235007</v>
      </c>
      <c r="G219" s="186">
        <v>5.8116710875331563</v>
      </c>
      <c r="H219" s="187">
        <f t="shared" si="32"/>
        <v>2.0018119326035788</v>
      </c>
      <c r="I219" s="186">
        <v>3.5172811059907834</v>
      </c>
      <c r="J219" s="187">
        <f t="shared" si="32"/>
        <v>-2.2943899815423729</v>
      </c>
      <c r="K219" s="186">
        <v>3.3786057692307692</v>
      </c>
      <c r="L219" s="187">
        <f t="shared" si="33"/>
        <v>-0.1386753367600142</v>
      </c>
      <c r="M219" s="186">
        <v>4.5201037613488975</v>
      </c>
      <c r="N219" s="187">
        <v>1.4528586420430405</v>
      </c>
      <c r="O219" s="187">
        <v>-0.79604744140024319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299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321</v>
      </c>
      <c r="O228" s="112" t="s">
        <v>322</v>
      </c>
    </row>
    <row r="229" spans="2:16" x14ac:dyDescent="0.25">
      <c r="B229" s="114" t="s">
        <v>71</v>
      </c>
      <c r="C229" s="184">
        <v>7.3186813186813184</v>
      </c>
      <c r="D229" s="185">
        <v>3.3909704753078245</v>
      </c>
      <c r="E229" s="184">
        <v>3.8571428571428572</v>
      </c>
      <c r="F229" s="185">
        <f t="shared" ref="F229:J231" si="34">IFERROR(E229-C229,"-")</f>
        <v>-3.4615384615384612</v>
      </c>
      <c r="G229" s="184">
        <v>4.1111111111111107</v>
      </c>
      <c r="H229" s="185">
        <f t="shared" si="34"/>
        <v>0.25396825396825351</v>
      </c>
      <c r="I229" s="184">
        <v>4.0224719101123592</v>
      </c>
      <c r="J229" s="185">
        <f t="shared" si="34"/>
        <v>-8.8639200998751555E-2</v>
      </c>
      <c r="K229" s="184">
        <v>3.263157894736842</v>
      </c>
      <c r="L229" s="185">
        <f t="shared" ref="L229:L231" si="35">IFERROR(K229-I229,"-")</f>
        <v>-0.75931401537551713</v>
      </c>
      <c r="M229" s="184">
        <v>3.9939393939393941</v>
      </c>
      <c r="N229" s="185">
        <v>0.73078149920255209</v>
      </c>
      <c r="O229" s="185">
        <v>-3.3247419247419243</v>
      </c>
    </row>
    <row r="230" spans="2:16" x14ac:dyDescent="0.25">
      <c r="B230" s="114" t="s">
        <v>73</v>
      </c>
      <c r="C230" s="184">
        <v>6.9557522123893802</v>
      </c>
      <c r="D230" s="185">
        <v>2.1015855457227133</v>
      </c>
      <c r="E230" s="184">
        <v>3.5</v>
      </c>
      <c r="F230" s="185">
        <f t="shared" si="34"/>
        <v>-3.4557522123893802</v>
      </c>
      <c r="G230" s="184">
        <v>2</v>
      </c>
      <c r="H230" s="185">
        <f t="shared" si="34"/>
        <v>-1.5</v>
      </c>
      <c r="I230" s="184">
        <v>2.0849056603773586</v>
      </c>
      <c r="J230" s="185">
        <f t="shared" si="34"/>
        <v>8.4905660377358583E-2</v>
      </c>
      <c r="K230" s="184">
        <v>3.7878787878787881</v>
      </c>
      <c r="L230" s="185">
        <f t="shared" si="35"/>
        <v>1.7029731275014295</v>
      </c>
      <c r="M230" s="184">
        <v>2.9772727272727271</v>
      </c>
      <c r="N230" s="185">
        <v>-0.810606060606061</v>
      </c>
      <c r="O230" s="185">
        <v>-3.9784794851166532</v>
      </c>
    </row>
    <row r="231" spans="2:16" x14ac:dyDescent="0.25">
      <c r="B231" s="114" t="s">
        <v>75</v>
      </c>
      <c r="C231" s="184">
        <v>9.3116883116883109</v>
      </c>
      <c r="D231" s="185">
        <v>5.728354978354977</v>
      </c>
      <c r="E231" s="184">
        <v>7</v>
      </c>
      <c r="F231" s="185">
        <f t="shared" si="34"/>
        <v>-2.3116883116883109</v>
      </c>
      <c r="G231" s="184">
        <v>1.2941176470588236</v>
      </c>
      <c r="H231" s="185">
        <f t="shared" si="34"/>
        <v>-5.7058823529411766</v>
      </c>
      <c r="I231" s="184">
        <v>3.8448275862068964</v>
      </c>
      <c r="J231" s="185">
        <f t="shared" si="34"/>
        <v>2.5507099391480725</v>
      </c>
      <c r="K231" s="184">
        <v>4.1473684210526311</v>
      </c>
      <c r="L231" s="185">
        <f t="shared" si="35"/>
        <v>0.3025408348457348</v>
      </c>
      <c r="M231" s="184">
        <v>3.2682926829268291</v>
      </c>
      <c r="N231" s="185">
        <v>-0.87907573812580209</v>
      </c>
      <c r="O231" s="185">
        <v>-6.0433956287614823</v>
      </c>
    </row>
    <row r="232" spans="2:16" x14ac:dyDescent="0.25">
      <c r="B232" s="114" t="s">
        <v>77</v>
      </c>
      <c r="C232" s="184">
        <v>5.211267605633803</v>
      </c>
      <c r="D232" s="185">
        <v>0.37793427230046994</v>
      </c>
      <c r="E232" s="184" t="s">
        <v>234</v>
      </c>
      <c r="F232" s="185" t="str">
        <f>IFERROR(E232-C232,"-")</f>
        <v>-</v>
      </c>
      <c r="G232" s="184">
        <v>2.8888888888888888</v>
      </c>
      <c r="H232" s="185" t="str">
        <f>IFERROR(G232-E232,"-")</f>
        <v>-</v>
      </c>
      <c r="I232" s="184">
        <v>4.098591549295775</v>
      </c>
      <c r="J232" s="185">
        <f>IFERROR(I232-G232,"-")</f>
        <v>1.2097026604068861</v>
      </c>
      <c r="K232" s="184">
        <v>4.5074626865671643</v>
      </c>
      <c r="L232" s="185">
        <f>IFERROR(K232-I232,"-")</f>
        <v>0.40887113727138935</v>
      </c>
      <c r="M232" s="184">
        <v>5.5333333333333332</v>
      </c>
      <c r="N232" s="185">
        <v>1.0258706467661689</v>
      </c>
      <c r="O232" s="185">
        <v>0.32206572769953024</v>
      </c>
    </row>
    <row r="233" spans="2:16" x14ac:dyDescent="0.25">
      <c r="B233" s="114" t="s">
        <v>79</v>
      </c>
      <c r="C233" s="184">
        <v>3.967741935483871</v>
      </c>
      <c r="D233" s="185">
        <v>-1.5028462998102468</v>
      </c>
      <c r="E233" s="184" t="s">
        <v>234</v>
      </c>
      <c r="F233" s="185" t="str">
        <f t="shared" ref="F233:J241" si="36">IFERROR(E233-C233,"-")</f>
        <v>-</v>
      </c>
      <c r="G233" s="184">
        <v>2.0909090909090908</v>
      </c>
      <c r="H233" s="185" t="str">
        <f t="shared" si="36"/>
        <v>-</v>
      </c>
      <c r="I233" s="184">
        <v>5.3</v>
      </c>
      <c r="J233" s="185">
        <f t="shared" si="36"/>
        <v>3.209090909090909</v>
      </c>
      <c r="K233" s="184">
        <v>2.6585365853658538</v>
      </c>
      <c r="L233" s="185">
        <f t="shared" ref="L233:L241" si="37">IFERROR(K233-I233,"-")</f>
        <v>-2.641463414634146</v>
      </c>
      <c r="M233" s="184">
        <v>1.7142857142857142</v>
      </c>
      <c r="N233" s="185">
        <v>-0.94425087108013961</v>
      </c>
      <c r="O233" s="185">
        <v>-2.2534562211981566</v>
      </c>
    </row>
    <row r="234" spans="2:16" x14ac:dyDescent="0.25">
      <c r="B234" s="114" t="s">
        <v>81</v>
      </c>
      <c r="C234" s="184">
        <v>8.3333333333333339</v>
      </c>
      <c r="D234" s="185">
        <v>2.4393939393939403</v>
      </c>
      <c r="E234" s="184" t="s">
        <v>234</v>
      </c>
      <c r="F234" s="185" t="str">
        <f t="shared" si="36"/>
        <v>-</v>
      </c>
      <c r="G234" s="184">
        <v>3.5555555555555554</v>
      </c>
      <c r="H234" s="185" t="str">
        <f t="shared" si="36"/>
        <v>-</v>
      </c>
      <c r="I234" s="184">
        <v>2.5609756097560976</v>
      </c>
      <c r="J234" s="185">
        <f t="shared" si="36"/>
        <v>-0.99457994579945774</v>
      </c>
      <c r="K234" s="184">
        <v>4.5862068965517242</v>
      </c>
      <c r="L234" s="185">
        <f t="shared" si="37"/>
        <v>2.0252312867956266</v>
      </c>
      <c r="M234" s="184">
        <v>2.7142857142857144</v>
      </c>
      <c r="N234" s="185">
        <v>-1.8719211822660098</v>
      </c>
      <c r="O234" s="185">
        <v>-5.6190476190476195</v>
      </c>
    </row>
    <row r="235" spans="2:16" x14ac:dyDescent="0.25">
      <c r="B235" s="114" t="s">
        <v>83</v>
      </c>
      <c r="C235" s="184">
        <v>5.4545454545454541</v>
      </c>
      <c r="D235" s="185">
        <v>-0.84545454545454568</v>
      </c>
      <c r="E235" s="184" t="s">
        <v>234</v>
      </c>
      <c r="F235" s="185" t="str">
        <f t="shared" si="36"/>
        <v>-</v>
      </c>
      <c r="G235" s="184">
        <v>3.6666666666666665</v>
      </c>
      <c r="H235" s="185" t="str">
        <f t="shared" si="36"/>
        <v>-</v>
      </c>
      <c r="I235" s="184">
        <v>1.8235294117647058</v>
      </c>
      <c r="J235" s="185">
        <f t="shared" si="36"/>
        <v>-1.8431372549019607</v>
      </c>
      <c r="K235" s="184">
        <v>4.875</v>
      </c>
      <c r="L235" s="185">
        <f t="shared" si="37"/>
        <v>3.0514705882352944</v>
      </c>
      <c r="M235" s="184">
        <v>2</v>
      </c>
      <c r="N235" s="185">
        <v>-2.875</v>
      </c>
      <c r="O235" s="185">
        <v>-3.4545454545454541</v>
      </c>
    </row>
    <row r="236" spans="2:16" x14ac:dyDescent="0.25">
      <c r="B236" s="114" t="s">
        <v>85</v>
      </c>
      <c r="C236" s="184">
        <v>4.4615384615384617</v>
      </c>
      <c r="D236" s="185">
        <v>-0.21846153846153804</v>
      </c>
      <c r="E236" s="184">
        <v>4.25</v>
      </c>
      <c r="F236" s="185">
        <f t="shared" si="36"/>
        <v>-0.21153846153846168</v>
      </c>
      <c r="G236" s="184">
        <v>3.8823529411764706</v>
      </c>
      <c r="H236" s="185">
        <f t="shared" si="36"/>
        <v>-0.36764705882352944</v>
      </c>
      <c r="I236" s="184">
        <v>6.520833333333333</v>
      </c>
      <c r="J236" s="185">
        <f t="shared" si="36"/>
        <v>2.6384803921568625</v>
      </c>
      <c r="K236" s="184">
        <v>4.9824561403508776</v>
      </c>
      <c r="L236" s="185">
        <f t="shared" si="37"/>
        <v>-1.5383771929824555</v>
      </c>
      <c r="M236" s="184">
        <v>7.05</v>
      </c>
      <c r="N236" s="185">
        <v>2.0675438596491222</v>
      </c>
      <c r="O236" s="185">
        <v>2.5884615384615381</v>
      </c>
    </row>
    <row r="237" spans="2:16" x14ac:dyDescent="0.25">
      <c r="B237" s="114" t="s">
        <v>87</v>
      </c>
      <c r="C237" s="184">
        <v>8.384615384615385</v>
      </c>
      <c r="D237" s="185">
        <v>1.4547908232118765</v>
      </c>
      <c r="E237" s="184">
        <v>1</v>
      </c>
      <c r="F237" s="185">
        <f t="shared" si="36"/>
        <v>-7.384615384615385</v>
      </c>
      <c r="G237" s="184">
        <v>6.1904761904761907</v>
      </c>
      <c r="H237" s="185">
        <f t="shared" si="36"/>
        <v>5.1904761904761907</v>
      </c>
      <c r="I237" s="184">
        <v>3.5925925925925926</v>
      </c>
      <c r="J237" s="185">
        <f t="shared" si="36"/>
        <v>-2.5978835978835981</v>
      </c>
      <c r="K237" s="184">
        <v>3.0555555555555554</v>
      </c>
      <c r="L237" s="185">
        <f t="shared" si="37"/>
        <v>-0.5370370370370372</v>
      </c>
      <c r="M237" s="184">
        <v>6.9253731343283578</v>
      </c>
      <c r="N237" s="185">
        <v>3.8698175787728024</v>
      </c>
      <c r="O237" s="185">
        <v>-1.4592422502870273</v>
      </c>
    </row>
    <row r="238" spans="2:16" x14ac:dyDescent="0.25">
      <c r="B238" s="114" t="s">
        <v>89</v>
      </c>
      <c r="C238" s="184">
        <v>2.8095238095238093</v>
      </c>
      <c r="D238" s="185">
        <v>-3.9084249084249088</v>
      </c>
      <c r="E238" s="184">
        <v>6.25</v>
      </c>
      <c r="F238" s="185">
        <f t="shared" si="36"/>
        <v>3.4404761904761907</v>
      </c>
      <c r="G238" s="184">
        <v>2.1971830985915495</v>
      </c>
      <c r="H238" s="185">
        <f t="shared" si="36"/>
        <v>-4.0528169014084501</v>
      </c>
      <c r="I238" s="184">
        <v>3.8333333333333335</v>
      </c>
      <c r="J238" s="185">
        <f t="shared" si="36"/>
        <v>1.636150234741784</v>
      </c>
      <c r="K238" s="184">
        <v>2.4133333333333336</v>
      </c>
      <c r="L238" s="185">
        <f t="shared" si="37"/>
        <v>-1.42</v>
      </c>
      <c r="M238" s="184"/>
      <c r="N238" s="185" t="s">
        <v>234</v>
      </c>
      <c r="O238" s="185" t="s">
        <v>234</v>
      </c>
    </row>
    <row r="239" spans="2:16" x14ac:dyDescent="0.25">
      <c r="B239" s="114" t="s">
        <v>91</v>
      </c>
      <c r="C239" s="184">
        <v>4.1917808219178081</v>
      </c>
      <c r="D239" s="185">
        <v>0.29816380064121217</v>
      </c>
      <c r="E239" s="184">
        <v>10.5</v>
      </c>
      <c r="F239" s="185">
        <f t="shared" si="36"/>
        <v>6.3082191780821919</v>
      </c>
      <c r="G239" s="184">
        <v>2.9473684210526314</v>
      </c>
      <c r="H239" s="185">
        <f t="shared" si="36"/>
        <v>-7.5526315789473681</v>
      </c>
      <c r="I239" s="184">
        <v>1.8409090909090908</v>
      </c>
      <c r="J239" s="185">
        <f t="shared" si="36"/>
        <v>-1.1064593301435406</v>
      </c>
      <c r="K239" s="184">
        <v>4.36231884057971</v>
      </c>
      <c r="L239" s="185">
        <f t="shared" si="37"/>
        <v>2.5214097496706191</v>
      </c>
      <c r="M239" s="184"/>
      <c r="N239" s="185" t="s">
        <v>234</v>
      </c>
      <c r="O239" s="185" t="s">
        <v>234</v>
      </c>
    </row>
    <row r="240" spans="2:16" x14ac:dyDescent="0.25">
      <c r="B240" s="114" t="s">
        <v>93</v>
      </c>
      <c r="C240" s="184">
        <v>5.52</v>
      </c>
      <c r="D240" s="185">
        <v>-0.48000000000000043</v>
      </c>
      <c r="E240" s="184">
        <v>35.5</v>
      </c>
      <c r="F240" s="185">
        <f t="shared" si="36"/>
        <v>29.98</v>
      </c>
      <c r="G240" s="184">
        <v>2.7735849056603774</v>
      </c>
      <c r="H240" s="185">
        <f t="shared" si="36"/>
        <v>-32.726415094339622</v>
      </c>
      <c r="I240" s="184">
        <v>3.5396825396825395</v>
      </c>
      <c r="J240" s="185">
        <f t="shared" si="36"/>
        <v>0.76609763402216213</v>
      </c>
      <c r="K240" s="184">
        <v>2.7608695652173911</v>
      </c>
      <c r="L240" s="185">
        <f t="shared" si="37"/>
        <v>-0.77881297446514841</v>
      </c>
      <c r="M240" s="184"/>
      <c r="N240" s="185" t="s">
        <v>234</v>
      </c>
      <c r="O240" s="185" t="s">
        <v>234</v>
      </c>
    </row>
    <row r="241" spans="2:16" ht="15.75" x14ac:dyDescent="0.25">
      <c r="B241" s="117" t="s">
        <v>30</v>
      </c>
      <c r="C241" s="186">
        <v>6.2463556851311957</v>
      </c>
      <c r="D241" s="187">
        <v>1.0470039833483753</v>
      </c>
      <c r="E241" s="186">
        <v>4.7816593886462879</v>
      </c>
      <c r="F241" s="187">
        <f t="shared" si="36"/>
        <v>-1.4646962964849077</v>
      </c>
      <c r="G241" s="186">
        <v>3.0651260504201683</v>
      </c>
      <c r="H241" s="187">
        <f t="shared" si="36"/>
        <v>-1.7165333382261196</v>
      </c>
      <c r="I241" s="186">
        <v>3.4307458143074583</v>
      </c>
      <c r="J241" s="187">
        <f t="shared" si="36"/>
        <v>0.36561976388729001</v>
      </c>
      <c r="K241" s="186">
        <v>3.7066290550070522</v>
      </c>
      <c r="L241" s="187">
        <f t="shared" si="37"/>
        <v>0.27588324069959391</v>
      </c>
      <c r="M241" s="186">
        <v>4.3972332015810274</v>
      </c>
      <c r="N241" s="187">
        <v>0.39723320158102737</v>
      </c>
      <c r="O241" s="187">
        <v>-2.4214481171002911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301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321</v>
      </c>
      <c r="O250" s="112" t="s">
        <v>322</v>
      </c>
    </row>
    <row r="251" spans="2:16" x14ac:dyDescent="0.25">
      <c r="B251" s="114" t="s">
        <v>71</v>
      </c>
      <c r="C251" s="184">
        <v>7.1263157894736846</v>
      </c>
      <c r="D251" s="185">
        <v>4.4087585375652871</v>
      </c>
      <c r="E251" s="184">
        <v>5.3414634146341466</v>
      </c>
      <c r="F251" s="185">
        <f t="shared" ref="F251:J253" si="38">IFERROR(E251-C251,"-")</f>
        <v>-1.784852374839538</v>
      </c>
      <c r="G251" s="184">
        <v>1.6666666666666667</v>
      </c>
      <c r="H251" s="185">
        <f t="shared" si="38"/>
        <v>-3.6747967479674797</v>
      </c>
      <c r="I251" s="184">
        <v>5.3076923076923075</v>
      </c>
      <c r="J251" s="185">
        <f t="shared" si="38"/>
        <v>3.6410256410256405</v>
      </c>
      <c r="K251" s="184">
        <v>2.1346153846153846</v>
      </c>
      <c r="L251" s="185">
        <f t="shared" ref="L251:L253" si="39">IFERROR(K251-I251,"-")</f>
        <v>-3.1730769230769229</v>
      </c>
      <c r="M251" s="184">
        <v>4.935483870967742</v>
      </c>
      <c r="N251" s="185">
        <v>2.8008684863523574</v>
      </c>
      <c r="O251" s="185">
        <v>-2.1908319185059426</v>
      </c>
    </row>
    <row r="252" spans="2:16" x14ac:dyDescent="0.25">
      <c r="B252" s="114" t="s">
        <v>73</v>
      </c>
      <c r="C252" s="184">
        <v>6</v>
      </c>
      <c r="D252" s="185">
        <v>1.9855072463768115</v>
      </c>
      <c r="E252" s="184">
        <v>1.6774193548387097</v>
      </c>
      <c r="F252" s="185">
        <f t="shared" si="38"/>
        <v>-4.32258064516129</v>
      </c>
      <c r="G252" s="184" t="s">
        <v>234</v>
      </c>
      <c r="H252" s="185" t="str">
        <f t="shared" si="38"/>
        <v>-</v>
      </c>
      <c r="I252" s="184">
        <v>5.0909090909090908</v>
      </c>
      <c r="J252" s="185" t="str">
        <f t="shared" si="38"/>
        <v>-</v>
      </c>
      <c r="K252" s="184">
        <v>4.4680851063829783</v>
      </c>
      <c r="L252" s="185">
        <f t="shared" si="39"/>
        <v>-0.62282398452611254</v>
      </c>
      <c r="M252" s="184">
        <v>4.615384615384615</v>
      </c>
      <c r="N252" s="185">
        <v>0.14729950900163669</v>
      </c>
      <c r="O252" s="185">
        <v>-1.384615384615385</v>
      </c>
    </row>
    <row r="253" spans="2:16" x14ac:dyDescent="0.25">
      <c r="B253" s="114" t="s">
        <v>75</v>
      </c>
      <c r="C253" s="184">
        <v>3.0689655172413794</v>
      </c>
      <c r="D253" s="185">
        <v>8.3594566353188959E-3</v>
      </c>
      <c r="E253" s="184">
        <v>9.695652173913043</v>
      </c>
      <c r="F253" s="185">
        <f t="shared" si="38"/>
        <v>6.626686656671664</v>
      </c>
      <c r="G253" s="184">
        <v>1.875</v>
      </c>
      <c r="H253" s="185">
        <f t="shared" si="38"/>
        <v>-7.820652173913043</v>
      </c>
      <c r="I253" s="184">
        <v>3.7333333333333334</v>
      </c>
      <c r="J253" s="185">
        <f t="shared" si="38"/>
        <v>1.8583333333333334</v>
      </c>
      <c r="K253" s="184">
        <v>3.9375</v>
      </c>
      <c r="L253" s="185">
        <f t="shared" si="39"/>
        <v>0.20416666666666661</v>
      </c>
      <c r="M253" s="184">
        <v>4.3157894736842106</v>
      </c>
      <c r="N253" s="185">
        <v>0.37828947368421062</v>
      </c>
      <c r="O253" s="185">
        <v>1.2468239564428312</v>
      </c>
    </row>
    <row r="254" spans="2:16" x14ac:dyDescent="0.25">
      <c r="B254" s="114" t="s">
        <v>77</v>
      </c>
      <c r="C254" s="184">
        <v>6.125</v>
      </c>
      <c r="D254" s="185">
        <v>2.4583333333333335</v>
      </c>
      <c r="E254" s="184" t="s">
        <v>234</v>
      </c>
      <c r="F254" s="185" t="str">
        <f>IFERROR(E254-C254,"-")</f>
        <v>-</v>
      </c>
      <c r="G254" s="184">
        <v>3.8333333333333335</v>
      </c>
      <c r="H254" s="185" t="str">
        <f>IFERROR(G254-E254,"-")</f>
        <v>-</v>
      </c>
      <c r="I254" s="184">
        <v>5.333333333333333</v>
      </c>
      <c r="J254" s="185">
        <f>IFERROR(I254-G254,"-")</f>
        <v>1.4999999999999996</v>
      </c>
      <c r="K254" s="184">
        <v>2.0714285714285716</v>
      </c>
      <c r="L254" s="185">
        <f>IFERROR(K254-I254,"-")</f>
        <v>-3.2619047619047614</v>
      </c>
      <c r="M254" s="184">
        <v>1</v>
      </c>
      <c r="N254" s="185">
        <v>-1.0714285714285716</v>
      </c>
      <c r="O254" s="185">
        <v>-5.125</v>
      </c>
    </row>
    <row r="255" spans="2:16" x14ac:dyDescent="0.25">
      <c r="B255" s="114" t="s">
        <v>79</v>
      </c>
      <c r="C255" s="184">
        <v>7</v>
      </c>
      <c r="D255" s="185">
        <v>4.5</v>
      </c>
      <c r="E255" s="184" t="s">
        <v>234</v>
      </c>
      <c r="F255" s="185" t="str">
        <f t="shared" ref="F255:J263" si="40">IFERROR(E255-C255,"-")</f>
        <v>-</v>
      </c>
      <c r="G255" s="184">
        <v>12.8</v>
      </c>
      <c r="H255" s="185" t="str">
        <f t="shared" si="40"/>
        <v>-</v>
      </c>
      <c r="I255" s="184">
        <v>2</v>
      </c>
      <c r="J255" s="185">
        <f t="shared" si="40"/>
        <v>-10.8</v>
      </c>
      <c r="K255" s="184">
        <v>3</v>
      </c>
      <c r="L255" s="185">
        <f t="shared" ref="L255:L263" si="41">IFERROR(K255-I255,"-")</f>
        <v>1</v>
      </c>
      <c r="M255" s="184"/>
      <c r="N255" s="185" t="s">
        <v>234</v>
      </c>
      <c r="O255" s="185" t="s">
        <v>234</v>
      </c>
    </row>
    <row r="256" spans="2:16" x14ac:dyDescent="0.25">
      <c r="B256" s="114" t="s">
        <v>81</v>
      </c>
      <c r="C256" s="184">
        <v>2.2000000000000002</v>
      </c>
      <c r="D256" s="185">
        <v>-2.1333333333333329</v>
      </c>
      <c r="E256" s="184" t="s">
        <v>234</v>
      </c>
      <c r="F256" s="185" t="str">
        <f t="shared" si="40"/>
        <v>-</v>
      </c>
      <c r="G256" s="184">
        <v>3.7142857142857144</v>
      </c>
      <c r="H256" s="185" t="str">
        <f t="shared" si="40"/>
        <v>-</v>
      </c>
      <c r="I256" s="184" t="s">
        <v>234</v>
      </c>
      <c r="J256" s="185" t="str">
        <f t="shared" si="40"/>
        <v>-</v>
      </c>
      <c r="K256" s="184">
        <v>6</v>
      </c>
      <c r="L256" s="185" t="str">
        <f t="shared" si="41"/>
        <v>-</v>
      </c>
      <c r="M256" s="184"/>
      <c r="N256" s="185" t="s">
        <v>234</v>
      </c>
      <c r="O256" s="185" t="s">
        <v>234</v>
      </c>
    </row>
    <row r="257" spans="2:16" x14ac:dyDescent="0.25">
      <c r="B257" s="114" t="s">
        <v>83</v>
      </c>
      <c r="C257" s="184">
        <v>9.25</v>
      </c>
      <c r="D257" s="185">
        <v>0.44999999999999929</v>
      </c>
      <c r="E257" s="184" t="s">
        <v>234</v>
      </c>
      <c r="F257" s="185" t="str">
        <f t="shared" si="40"/>
        <v>-</v>
      </c>
      <c r="G257" s="184">
        <v>6.1</v>
      </c>
      <c r="H257" s="185" t="str">
        <f t="shared" si="40"/>
        <v>-</v>
      </c>
      <c r="I257" s="184">
        <v>4.8461538461538458</v>
      </c>
      <c r="J257" s="185">
        <f t="shared" si="40"/>
        <v>-1.2538461538461538</v>
      </c>
      <c r="K257" s="184">
        <v>4.666666666666667</v>
      </c>
      <c r="L257" s="185">
        <f t="shared" si="41"/>
        <v>-0.17948717948717885</v>
      </c>
      <c r="M257" s="184">
        <v>8</v>
      </c>
      <c r="N257" s="185">
        <v>3.333333333333333</v>
      </c>
      <c r="O257" s="185">
        <v>-1.25</v>
      </c>
    </row>
    <row r="258" spans="2:16" x14ac:dyDescent="0.25">
      <c r="B258" s="114" t="s">
        <v>85</v>
      </c>
      <c r="C258" s="184">
        <v>3.1666666666666665</v>
      </c>
      <c r="D258" s="185">
        <v>-4.5833333333333339</v>
      </c>
      <c r="E258" s="184" t="s">
        <v>234</v>
      </c>
      <c r="F258" s="185" t="str">
        <f t="shared" si="40"/>
        <v>-</v>
      </c>
      <c r="G258" s="184">
        <v>10</v>
      </c>
      <c r="H258" s="185" t="str">
        <f t="shared" si="40"/>
        <v>-</v>
      </c>
      <c r="I258" s="184">
        <v>4.2</v>
      </c>
      <c r="J258" s="185">
        <f t="shared" si="40"/>
        <v>-5.8</v>
      </c>
      <c r="K258" s="184">
        <v>5.8</v>
      </c>
      <c r="L258" s="185">
        <f t="shared" si="41"/>
        <v>1.5999999999999996</v>
      </c>
      <c r="M258" s="184">
        <v>4.375</v>
      </c>
      <c r="N258" s="185">
        <v>-1.4249999999999998</v>
      </c>
      <c r="O258" s="185">
        <v>1.2083333333333335</v>
      </c>
    </row>
    <row r="259" spans="2:16" x14ac:dyDescent="0.25">
      <c r="B259" s="114" t="s">
        <v>87</v>
      </c>
      <c r="C259" s="184" t="s">
        <v>234</v>
      </c>
      <c r="D259" s="185" t="s">
        <v>234</v>
      </c>
      <c r="E259" s="184" t="s">
        <v>234</v>
      </c>
      <c r="F259" s="185" t="str">
        <f t="shared" si="40"/>
        <v>-</v>
      </c>
      <c r="G259" s="184" t="s">
        <v>234</v>
      </c>
      <c r="H259" s="185" t="str">
        <f t="shared" si="40"/>
        <v>-</v>
      </c>
      <c r="I259" s="184" t="s">
        <v>234</v>
      </c>
      <c r="J259" s="185" t="str">
        <f t="shared" si="40"/>
        <v>-</v>
      </c>
      <c r="K259" s="184">
        <v>4.666666666666667</v>
      </c>
      <c r="L259" s="185" t="str">
        <f t="shared" si="41"/>
        <v>-</v>
      </c>
      <c r="M259" s="184">
        <v>2.5</v>
      </c>
      <c r="N259" s="185">
        <v>-2.166666666666667</v>
      </c>
      <c r="O259" s="185" t="s">
        <v>234</v>
      </c>
    </row>
    <row r="260" spans="2:16" x14ac:dyDescent="0.25">
      <c r="B260" s="114" t="s">
        <v>89</v>
      </c>
      <c r="C260" s="184">
        <v>2.25</v>
      </c>
      <c r="D260" s="185">
        <v>1.25</v>
      </c>
      <c r="E260" s="184" t="s">
        <v>234</v>
      </c>
      <c r="F260" s="185" t="str">
        <f t="shared" si="40"/>
        <v>-</v>
      </c>
      <c r="G260" s="184">
        <v>4</v>
      </c>
      <c r="H260" s="185" t="str">
        <f t="shared" si="40"/>
        <v>-</v>
      </c>
      <c r="I260" s="184">
        <v>2.125</v>
      </c>
      <c r="J260" s="185">
        <f t="shared" si="40"/>
        <v>-1.875</v>
      </c>
      <c r="K260" s="184">
        <v>1.1764705882352942</v>
      </c>
      <c r="L260" s="185">
        <f t="shared" si="41"/>
        <v>-0.94852941176470584</v>
      </c>
      <c r="M260" s="184"/>
      <c r="N260" s="185" t="s">
        <v>234</v>
      </c>
      <c r="O260" s="185" t="s">
        <v>234</v>
      </c>
    </row>
    <row r="261" spans="2:16" x14ac:dyDescent="0.25">
      <c r="B261" s="114" t="s">
        <v>91</v>
      </c>
      <c r="C261" s="184">
        <v>8.2291666666666661</v>
      </c>
      <c r="D261" s="185">
        <v>-0.1743421052631593</v>
      </c>
      <c r="E261" s="184" t="s">
        <v>234</v>
      </c>
      <c r="F261" s="185" t="str">
        <f t="shared" si="40"/>
        <v>-</v>
      </c>
      <c r="G261" s="184">
        <v>3.2</v>
      </c>
      <c r="H261" s="185" t="str">
        <f t="shared" si="40"/>
        <v>-</v>
      </c>
      <c r="I261" s="184">
        <v>2.9523809523809526</v>
      </c>
      <c r="J261" s="185">
        <f t="shared" si="40"/>
        <v>-0.24761904761904763</v>
      </c>
      <c r="K261" s="184">
        <v>4.1333333333333337</v>
      </c>
      <c r="L261" s="185">
        <f t="shared" si="41"/>
        <v>1.1809523809523812</v>
      </c>
      <c r="M261" s="184"/>
      <c r="N261" s="185" t="s">
        <v>234</v>
      </c>
      <c r="O261" s="185" t="s">
        <v>234</v>
      </c>
    </row>
    <row r="262" spans="2:16" x14ac:dyDescent="0.25">
      <c r="B262" s="114" t="s">
        <v>93</v>
      </c>
      <c r="C262" s="184">
        <v>6.558139534883721</v>
      </c>
      <c r="D262" s="185">
        <v>1.1728184339662899</v>
      </c>
      <c r="E262" s="184" t="s">
        <v>234</v>
      </c>
      <c r="F262" s="185" t="str">
        <f t="shared" si="40"/>
        <v>-</v>
      </c>
      <c r="G262" s="184">
        <v>5</v>
      </c>
      <c r="H262" s="185" t="str">
        <f t="shared" si="40"/>
        <v>-</v>
      </c>
      <c r="I262" s="184">
        <v>3.9333333333333331</v>
      </c>
      <c r="J262" s="185">
        <f t="shared" si="40"/>
        <v>-1.0666666666666669</v>
      </c>
      <c r="K262" s="184">
        <v>3.1590909090909092</v>
      </c>
      <c r="L262" s="185">
        <f t="shared" si="41"/>
        <v>-0.77424242424242395</v>
      </c>
      <c r="M262" s="184"/>
      <c r="N262" s="185" t="s">
        <v>234</v>
      </c>
      <c r="O262" s="185" t="s">
        <v>234</v>
      </c>
    </row>
    <row r="263" spans="2:16" ht="15.75" x14ac:dyDescent="0.25">
      <c r="B263" s="117" t="s">
        <v>30</v>
      </c>
      <c r="C263" s="186">
        <v>6.3451957295373669</v>
      </c>
      <c r="D263" s="187">
        <v>1.8062049038492933</v>
      </c>
      <c r="E263" s="186">
        <v>5.242647058823529</v>
      </c>
      <c r="F263" s="187">
        <f t="shared" si="40"/>
        <v>-1.1025486707138379</v>
      </c>
      <c r="G263" s="186">
        <v>4.5408163265306118</v>
      </c>
      <c r="H263" s="187">
        <f t="shared" si="40"/>
        <v>-0.70183073229291715</v>
      </c>
      <c r="I263" s="186">
        <v>4.0735294117647056</v>
      </c>
      <c r="J263" s="187">
        <f t="shared" si="40"/>
        <v>-0.46728691476590622</v>
      </c>
      <c r="K263" s="186">
        <v>3.308641975308642</v>
      </c>
      <c r="L263" s="187">
        <f t="shared" si="41"/>
        <v>-0.76488743645606361</v>
      </c>
      <c r="M263" s="186">
        <v>4.6875</v>
      </c>
      <c r="N263" s="187">
        <v>1.1964820359281436</v>
      </c>
      <c r="O263" s="187">
        <v>-1.2905219780219781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302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321</v>
      </c>
      <c r="O272" s="112" t="s">
        <v>322</v>
      </c>
    </row>
    <row r="273" spans="2:15" x14ac:dyDescent="0.25">
      <c r="B273" s="114" t="s">
        <v>71</v>
      </c>
      <c r="C273" s="184">
        <v>8.149659863945578</v>
      </c>
      <c r="D273" s="185">
        <v>4.4029931972789118</v>
      </c>
      <c r="E273" s="184">
        <v>8.9749999999999996</v>
      </c>
      <c r="F273" s="185">
        <f t="shared" ref="F273:J275" si="42">IFERROR(E273-C273,"-")</f>
        <v>0.82534013605442169</v>
      </c>
      <c r="G273" s="184">
        <v>7</v>
      </c>
      <c r="H273" s="185">
        <f t="shared" si="42"/>
        <v>-1.9749999999999996</v>
      </c>
      <c r="I273" s="184">
        <v>2.8275862068965516</v>
      </c>
      <c r="J273" s="185">
        <f t="shared" si="42"/>
        <v>-4.1724137931034484</v>
      </c>
      <c r="K273" s="184">
        <v>2.8125</v>
      </c>
      <c r="L273" s="185">
        <f t="shared" ref="L273:L275" si="43">IFERROR(K273-I273,"-")</f>
        <v>-1.5086206896551602E-2</v>
      </c>
      <c r="M273" s="184">
        <v>3.2666666666666666</v>
      </c>
      <c r="N273" s="185">
        <v>0.45416666666666661</v>
      </c>
      <c r="O273" s="185">
        <v>-4.8829931972789113</v>
      </c>
    </row>
    <row r="274" spans="2:15" x14ac:dyDescent="0.25">
      <c r="B274" s="114" t="s">
        <v>73</v>
      </c>
      <c r="C274" s="184">
        <v>4.3877551020408161</v>
      </c>
      <c r="D274" s="185">
        <v>2.0908801020408161</v>
      </c>
      <c r="E274" s="184">
        <v>3.8181818181818183</v>
      </c>
      <c r="F274" s="185">
        <f t="shared" si="42"/>
        <v>-0.56957328385899775</v>
      </c>
      <c r="G274" s="184" t="s">
        <v>234</v>
      </c>
      <c r="H274" s="185" t="str">
        <f t="shared" si="42"/>
        <v>-</v>
      </c>
      <c r="I274" s="184">
        <v>2.6153846153846154</v>
      </c>
      <c r="J274" s="185" t="str">
        <f t="shared" si="42"/>
        <v>-</v>
      </c>
      <c r="K274" s="184">
        <v>3.1276595744680851</v>
      </c>
      <c r="L274" s="185">
        <f t="shared" si="43"/>
        <v>0.51227495908346965</v>
      </c>
      <c r="M274" s="184">
        <v>4.3043478260869561</v>
      </c>
      <c r="N274" s="185">
        <v>1.176688251618871</v>
      </c>
      <c r="O274" s="185">
        <v>-8.3407275953859994E-2</v>
      </c>
    </row>
    <row r="275" spans="2:15" x14ac:dyDescent="0.25">
      <c r="B275" s="114" t="s">
        <v>75</v>
      </c>
      <c r="C275" s="184">
        <v>2.4</v>
      </c>
      <c r="D275" s="185">
        <v>-1.7428571428571433</v>
      </c>
      <c r="E275" s="184">
        <v>10.6</v>
      </c>
      <c r="F275" s="185">
        <f t="shared" si="42"/>
        <v>8.1999999999999993</v>
      </c>
      <c r="G275" s="184">
        <v>3.25</v>
      </c>
      <c r="H275" s="185">
        <f t="shared" si="42"/>
        <v>-7.35</v>
      </c>
      <c r="I275" s="184">
        <v>3.7272727272727271</v>
      </c>
      <c r="J275" s="185">
        <f t="shared" si="42"/>
        <v>0.47727272727272707</v>
      </c>
      <c r="K275" s="184">
        <v>4.166666666666667</v>
      </c>
      <c r="L275" s="185">
        <f t="shared" si="43"/>
        <v>0.43939393939393989</v>
      </c>
      <c r="M275" s="184">
        <v>2.5</v>
      </c>
      <c r="N275" s="185">
        <v>-1.666666666666667</v>
      </c>
      <c r="O275" s="185">
        <v>0.10000000000000009</v>
      </c>
    </row>
    <row r="276" spans="2:15" x14ac:dyDescent="0.25">
      <c r="B276" s="114" t="s">
        <v>77</v>
      </c>
      <c r="C276" s="184">
        <v>5.4285714285714288</v>
      </c>
      <c r="D276" s="185">
        <v>2.8403361344537816</v>
      </c>
      <c r="E276" s="184" t="s">
        <v>234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1</v>
      </c>
      <c r="J276" s="185">
        <f>IFERROR(I276-G276,"-")</f>
        <v>-1</v>
      </c>
      <c r="K276" s="184">
        <v>4.1538461538461542</v>
      </c>
      <c r="L276" s="185">
        <f>IFERROR(K276-I276,"-")</f>
        <v>3.1538461538461542</v>
      </c>
      <c r="M276" s="184">
        <v>9.625</v>
      </c>
      <c r="N276" s="185">
        <v>5.4711538461538458</v>
      </c>
      <c r="O276" s="185">
        <v>4.1964285714285712</v>
      </c>
    </row>
    <row r="277" spans="2:15" x14ac:dyDescent="0.25">
      <c r="B277" s="114" t="s">
        <v>79</v>
      </c>
      <c r="C277" s="184">
        <v>4.1818181818181817</v>
      </c>
      <c r="D277" s="185">
        <v>0.78181818181818175</v>
      </c>
      <c r="E277" s="184" t="s">
        <v>234</v>
      </c>
      <c r="F277" s="185" t="str">
        <f t="shared" ref="F277:J285" si="44">IFERROR(E277-C277,"-")</f>
        <v>-</v>
      </c>
      <c r="G277" s="184">
        <v>9</v>
      </c>
      <c r="H277" s="185" t="str">
        <f t="shared" si="44"/>
        <v>-</v>
      </c>
      <c r="I277" s="184">
        <v>5</v>
      </c>
      <c r="J277" s="185">
        <f t="shared" si="44"/>
        <v>-4</v>
      </c>
      <c r="K277" s="184">
        <v>2</v>
      </c>
      <c r="L277" s="185">
        <f t="shared" ref="L277:L285" si="45">IFERROR(K277-I277,"-")</f>
        <v>-3</v>
      </c>
      <c r="M277" s="184"/>
      <c r="N277" s="185" t="s">
        <v>234</v>
      </c>
      <c r="O277" s="185" t="s">
        <v>234</v>
      </c>
    </row>
    <row r="278" spans="2:15" x14ac:dyDescent="0.25">
      <c r="B278" s="114" t="s">
        <v>81</v>
      </c>
      <c r="C278" s="184">
        <v>1.3888888888888888</v>
      </c>
      <c r="D278" s="185">
        <v>-2.8968253968253967</v>
      </c>
      <c r="E278" s="184" t="s">
        <v>234</v>
      </c>
      <c r="F278" s="185" t="str">
        <f t="shared" si="44"/>
        <v>-</v>
      </c>
      <c r="G278" s="184" t="s">
        <v>234</v>
      </c>
      <c r="H278" s="185" t="str">
        <f t="shared" si="44"/>
        <v>-</v>
      </c>
      <c r="I278" s="184">
        <v>1</v>
      </c>
      <c r="J278" s="185" t="str">
        <f t="shared" si="44"/>
        <v>-</v>
      </c>
      <c r="K278" s="184">
        <v>1</v>
      </c>
      <c r="L278" s="185">
        <f t="shared" si="45"/>
        <v>0</v>
      </c>
      <c r="M278" s="184">
        <v>1</v>
      </c>
      <c r="N278" s="185">
        <v>0</v>
      </c>
      <c r="O278" s="185">
        <v>-0.38888888888888884</v>
      </c>
    </row>
    <row r="279" spans="2:15" x14ac:dyDescent="0.25">
      <c r="B279" s="114" t="s">
        <v>83</v>
      </c>
      <c r="C279" s="184">
        <v>2.85</v>
      </c>
      <c r="D279" s="185">
        <v>-0.36052631578947381</v>
      </c>
      <c r="E279" s="184" t="s">
        <v>234</v>
      </c>
      <c r="F279" s="185" t="str">
        <f t="shared" si="44"/>
        <v>-</v>
      </c>
      <c r="G279" s="184">
        <v>5.666666666666667</v>
      </c>
      <c r="H279" s="185" t="str">
        <f t="shared" si="44"/>
        <v>-</v>
      </c>
      <c r="I279" s="184">
        <v>1.8333333333333333</v>
      </c>
      <c r="J279" s="185">
        <f t="shared" si="44"/>
        <v>-3.8333333333333339</v>
      </c>
      <c r="K279" s="184" t="s">
        <v>234</v>
      </c>
      <c r="L279" s="185" t="str">
        <f t="shared" si="45"/>
        <v>-</v>
      </c>
      <c r="M279" s="184"/>
      <c r="N279" s="185" t="s">
        <v>234</v>
      </c>
      <c r="O279" s="185" t="s">
        <v>234</v>
      </c>
    </row>
    <row r="280" spans="2:15" x14ac:dyDescent="0.25">
      <c r="B280" s="114" t="s">
        <v>85</v>
      </c>
      <c r="C280" s="184">
        <v>3.2727272727272729</v>
      </c>
      <c r="D280" s="185">
        <v>-2.9090909090909087</v>
      </c>
      <c r="E280" s="184" t="s">
        <v>234</v>
      </c>
      <c r="F280" s="185" t="str">
        <f t="shared" si="44"/>
        <v>-</v>
      </c>
      <c r="G280" s="184">
        <v>9.5</v>
      </c>
      <c r="H280" s="185" t="str">
        <f t="shared" si="44"/>
        <v>-</v>
      </c>
      <c r="I280" s="184">
        <v>2</v>
      </c>
      <c r="J280" s="185">
        <f t="shared" si="44"/>
        <v>-7.5</v>
      </c>
      <c r="K280" s="184">
        <v>7.5</v>
      </c>
      <c r="L280" s="185">
        <f t="shared" si="45"/>
        <v>5.5</v>
      </c>
      <c r="M280" s="184">
        <v>2.1666666666666665</v>
      </c>
      <c r="N280" s="185">
        <v>-5.3333333333333339</v>
      </c>
      <c r="O280" s="185">
        <v>-1.1060606060606064</v>
      </c>
    </row>
    <row r="281" spans="2:15" x14ac:dyDescent="0.25">
      <c r="B281" s="114" t="s">
        <v>87</v>
      </c>
      <c r="C281" s="184">
        <v>2.5</v>
      </c>
      <c r="D281" s="185">
        <v>0.20000000000000018</v>
      </c>
      <c r="E281" s="184" t="s">
        <v>234</v>
      </c>
      <c r="F281" s="185" t="str">
        <f t="shared" si="44"/>
        <v>-</v>
      </c>
      <c r="G281" s="184">
        <v>1</v>
      </c>
      <c r="H281" s="185" t="str">
        <f t="shared" si="44"/>
        <v>-</v>
      </c>
      <c r="I281" s="184" t="s">
        <v>234</v>
      </c>
      <c r="J281" s="185" t="str">
        <f t="shared" si="44"/>
        <v>-</v>
      </c>
      <c r="K281" s="184" t="s">
        <v>234</v>
      </c>
      <c r="L281" s="185" t="str">
        <f t="shared" si="45"/>
        <v>-</v>
      </c>
      <c r="M281" s="184"/>
      <c r="N281" s="185" t="s">
        <v>234</v>
      </c>
      <c r="O281" s="185" t="s">
        <v>234</v>
      </c>
    </row>
    <row r="282" spans="2:15" x14ac:dyDescent="0.25">
      <c r="B282" s="114" t="s">
        <v>89</v>
      </c>
      <c r="C282" s="184">
        <v>4.45</v>
      </c>
      <c r="D282" s="185">
        <v>1.85</v>
      </c>
      <c r="E282" s="184">
        <v>1</v>
      </c>
      <c r="F282" s="185">
        <f t="shared" si="44"/>
        <v>-3.45</v>
      </c>
      <c r="G282" s="184">
        <v>2.736842105263158</v>
      </c>
      <c r="H282" s="185">
        <f t="shared" si="44"/>
        <v>1.736842105263158</v>
      </c>
      <c r="I282" s="184">
        <v>1</v>
      </c>
      <c r="J282" s="185">
        <f t="shared" si="44"/>
        <v>-1.736842105263158</v>
      </c>
      <c r="K282" s="184">
        <v>3.875</v>
      </c>
      <c r="L282" s="185">
        <f t="shared" si="45"/>
        <v>2.875</v>
      </c>
      <c r="M282" s="184"/>
      <c r="N282" s="185" t="s">
        <v>234</v>
      </c>
      <c r="O282" s="185" t="s">
        <v>234</v>
      </c>
    </row>
    <row r="283" spans="2:15" x14ac:dyDescent="0.25">
      <c r="B283" s="114" t="s">
        <v>91</v>
      </c>
      <c r="C283" s="184">
        <v>4.9765625</v>
      </c>
      <c r="D283" s="185">
        <v>-1.9975754310344831</v>
      </c>
      <c r="E283" s="184">
        <v>7.5</v>
      </c>
      <c r="F283" s="185">
        <f t="shared" si="44"/>
        <v>2.5234375</v>
      </c>
      <c r="G283" s="184">
        <v>5.8148148148148149</v>
      </c>
      <c r="H283" s="185">
        <f t="shared" si="44"/>
        <v>-1.6851851851851851</v>
      </c>
      <c r="I283" s="184">
        <v>1.6</v>
      </c>
      <c r="J283" s="185">
        <f t="shared" si="44"/>
        <v>-4.2148148148148152</v>
      </c>
      <c r="K283" s="184">
        <v>3.5</v>
      </c>
      <c r="L283" s="185">
        <f t="shared" si="45"/>
        <v>1.9</v>
      </c>
      <c r="M283" s="184"/>
      <c r="N283" s="185" t="s">
        <v>234</v>
      </c>
      <c r="O283" s="185" t="s">
        <v>234</v>
      </c>
    </row>
    <row r="284" spans="2:15" x14ac:dyDescent="0.25">
      <c r="B284" s="114" t="s">
        <v>93</v>
      </c>
      <c r="C284" s="184">
        <v>7.2571428571428571</v>
      </c>
      <c r="D284" s="185">
        <v>1.0571428571428569</v>
      </c>
      <c r="E284" s="184">
        <v>3.1666666666666665</v>
      </c>
      <c r="F284" s="185">
        <f t="shared" si="44"/>
        <v>-4.0904761904761902</v>
      </c>
      <c r="G284" s="184">
        <v>5.0454545454545459</v>
      </c>
      <c r="H284" s="185">
        <f t="shared" si="44"/>
        <v>1.8787878787878793</v>
      </c>
      <c r="I284" s="184">
        <v>3.9696969696969697</v>
      </c>
      <c r="J284" s="185">
        <f t="shared" si="44"/>
        <v>-1.0757575757575761</v>
      </c>
      <c r="K284" s="184">
        <v>2.7037037037037037</v>
      </c>
      <c r="L284" s="185">
        <f t="shared" si="45"/>
        <v>-1.265993265993266</v>
      </c>
      <c r="M284" s="184"/>
      <c r="N284" s="185" t="s">
        <v>234</v>
      </c>
      <c r="O284" s="185" t="s">
        <v>234</v>
      </c>
    </row>
    <row r="285" spans="2:15" ht="15.75" x14ac:dyDescent="0.25">
      <c r="B285" s="117" t="s">
        <v>30</v>
      </c>
      <c r="C285" s="186">
        <v>5.8798646362098141</v>
      </c>
      <c r="D285" s="187">
        <v>1.0171885798717861</v>
      </c>
      <c r="E285" s="186">
        <v>7.0552995391705071</v>
      </c>
      <c r="F285" s="187">
        <f t="shared" si="44"/>
        <v>1.175434902960693</v>
      </c>
      <c r="G285" s="186">
        <v>4.7472527472527473</v>
      </c>
      <c r="H285" s="187">
        <f t="shared" si="44"/>
        <v>-2.3080467919177599</v>
      </c>
      <c r="I285" s="186">
        <v>2.7320261437908497</v>
      </c>
      <c r="J285" s="187">
        <f t="shared" si="44"/>
        <v>-2.0152266034618975</v>
      </c>
      <c r="K285" s="186">
        <v>3.2564102564102564</v>
      </c>
      <c r="L285" s="187">
        <f t="shared" si="45"/>
        <v>0.52438411261940665</v>
      </c>
      <c r="M285" s="186">
        <v>4.2065217391304346</v>
      </c>
      <c r="N285" s="187">
        <v>0.93509316770186324</v>
      </c>
      <c r="O285" s="187">
        <v>-1.5129502080642849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E0331-2BB9-453C-A757-AC612A06C6E9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v>2.1579850585424167</v>
      </c>
      <c r="O9" s="185"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v>0.32629453331199842</v>
      </c>
      <c r="O10" s="185"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v>-0.20125997329788348</v>
      </c>
      <c r="O11" s="185"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234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v>0.81781276990406671</v>
      </c>
      <c r="O12" s="185"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234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v>1.2059685423475806</v>
      </c>
      <c r="O13" s="185"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234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v>1.5525028820569422</v>
      </c>
      <c r="O14" s="185"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234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v>1.2342344497607654</v>
      </c>
      <c r="O15" s="185"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v>1.2004123921001488</v>
      </c>
      <c r="O16" s="185"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v>1.9647523639404794</v>
      </c>
      <c r="O17" s="185"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/>
      <c r="N18" s="185" t="s">
        <v>234</v>
      </c>
      <c r="O18" s="185" t="s">
        <v>234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/>
      <c r="N19" s="185" t="s">
        <v>234</v>
      </c>
      <c r="O19" s="185" t="s">
        <v>234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 t="s">
        <v>234</v>
      </c>
      <c r="O20" s="185" t="s">
        <v>234</v>
      </c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4.4419228968315903</v>
      </c>
      <c r="N21" s="187">
        <v>1.0905467500425994</v>
      </c>
      <c r="O21" s="187">
        <v>-0.69366727692514996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4.3105702050935317</v>
      </c>
      <c r="D31" s="185">
        <v>-0.54345750142263061</v>
      </c>
      <c r="E31" s="184">
        <v>5.1503635161929937</v>
      </c>
      <c r="F31" s="185">
        <f t="shared" ref="F31:J43" si="2">IFERROR(E31-C31,"-")</f>
        <v>0.83979331109946198</v>
      </c>
      <c r="G31" s="184">
        <v>4.9664429530201346</v>
      </c>
      <c r="H31" s="185">
        <f t="shared" si="2"/>
        <v>-0.1839205631728591</v>
      </c>
      <c r="I31" s="184">
        <v>5.4319157237612172</v>
      </c>
      <c r="J31" s="185">
        <f t="shared" si="2"/>
        <v>0.46547277074108262</v>
      </c>
      <c r="K31" s="184">
        <v>2.5539515893846603</v>
      </c>
      <c r="L31" s="185">
        <f t="shared" ref="L31:L43" si="3">IFERROR(K31-I31,"-")</f>
        <v>-2.877964134376557</v>
      </c>
      <c r="M31" s="184">
        <v>4.7250338906461815</v>
      </c>
      <c r="N31" s="185">
        <v>2.1710823012615212</v>
      </c>
      <c r="O31" s="185">
        <v>0.41446368555264979</v>
      </c>
    </row>
    <row r="32" spans="1:16" x14ac:dyDescent="0.25">
      <c r="B32" s="114" t="s">
        <v>73</v>
      </c>
      <c r="C32" s="184">
        <v>4.7931530494821635</v>
      </c>
      <c r="D32" s="185">
        <v>-7.0111142657574455E-2</v>
      </c>
      <c r="E32" s="184">
        <v>4.4741649269311061</v>
      </c>
      <c r="F32" s="185">
        <f t="shared" si="2"/>
        <v>-0.31898812255105735</v>
      </c>
      <c r="G32" s="184">
        <v>5.9880597014925376</v>
      </c>
      <c r="H32" s="185">
        <f t="shared" si="2"/>
        <v>1.5138947745614315</v>
      </c>
      <c r="I32" s="184">
        <v>4.7389745428468988</v>
      </c>
      <c r="J32" s="185">
        <f t="shared" si="2"/>
        <v>-1.2490851586456388</v>
      </c>
      <c r="K32" s="184">
        <v>3.5452097823648194</v>
      </c>
      <c r="L32" s="185">
        <f t="shared" si="3"/>
        <v>-1.1937647604820794</v>
      </c>
      <c r="M32" s="184">
        <v>3.888157894736842</v>
      </c>
      <c r="N32" s="185">
        <v>0.34294811237202261</v>
      </c>
      <c r="O32" s="185">
        <v>-0.90499515474532144</v>
      </c>
    </row>
    <row r="33" spans="2:16" x14ac:dyDescent="0.25">
      <c r="B33" s="114" t="s">
        <v>75</v>
      </c>
      <c r="C33" s="184">
        <v>4.9154589371980677</v>
      </c>
      <c r="D33" s="185">
        <v>0.78405476262501228</v>
      </c>
      <c r="E33" s="184">
        <v>7.3208395802098947</v>
      </c>
      <c r="F33" s="185">
        <f t="shared" si="2"/>
        <v>2.405380643011827</v>
      </c>
      <c r="G33" s="184">
        <v>4.6312649164677806</v>
      </c>
      <c r="H33" s="185">
        <f t="shared" si="2"/>
        <v>-2.6895746637421141</v>
      </c>
      <c r="I33" s="184">
        <v>4.7581772435001399</v>
      </c>
      <c r="J33" s="185">
        <f t="shared" si="2"/>
        <v>0.12691232703235933</v>
      </c>
      <c r="K33" s="184">
        <v>3.7323914398504052</v>
      </c>
      <c r="L33" s="185">
        <f t="shared" si="3"/>
        <v>-1.0257858036497347</v>
      </c>
      <c r="M33" s="184">
        <v>3.5197925669835781</v>
      </c>
      <c r="N33" s="185">
        <v>-0.2125988728668271</v>
      </c>
      <c r="O33" s="185">
        <v>-1.3956663702144896</v>
      </c>
    </row>
    <row r="34" spans="2:16" x14ac:dyDescent="0.25">
      <c r="B34" s="114" t="s">
        <v>77</v>
      </c>
      <c r="C34" s="184">
        <v>4.453448275862069</v>
      </c>
      <c r="D34" s="185">
        <v>-0.18413112901924134</v>
      </c>
      <c r="E34" s="184" t="s">
        <v>234</v>
      </c>
      <c r="F34" s="185" t="str">
        <f t="shared" si="2"/>
        <v>-</v>
      </c>
      <c r="G34" s="184">
        <v>6.0419463087248326</v>
      </c>
      <c r="H34" s="185" t="str">
        <f t="shared" si="2"/>
        <v>-</v>
      </c>
      <c r="I34" s="184">
        <v>4.0661295736824439</v>
      </c>
      <c r="J34" s="185">
        <f t="shared" si="2"/>
        <v>-1.9758167350423887</v>
      </c>
      <c r="K34" s="184">
        <v>2.9019563239308463</v>
      </c>
      <c r="L34" s="185">
        <f t="shared" si="3"/>
        <v>-1.1641732497515975</v>
      </c>
      <c r="M34" s="184">
        <v>3.7343260188087775</v>
      </c>
      <c r="N34" s="185">
        <v>0.83236969487793111</v>
      </c>
      <c r="O34" s="185">
        <v>-0.71912225705329158</v>
      </c>
    </row>
    <row r="35" spans="2:16" x14ac:dyDescent="0.25">
      <c r="B35" s="114" t="s">
        <v>79</v>
      </c>
      <c r="C35" s="184">
        <v>4.7340770061173085</v>
      </c>
      <c r="D35" s="185">
        <v>-0.10001629447897376</v>
      </c>
      <c r="E35" s="184" t="s">
        <v>234</v>
      </c>
      <c r="F35" s="185" t="str">
        <f t="shared" si="2"/>
        <v>-</v>
      </c>
      <c r="G35" s="184">
        <v>3.0245901639344264</v>
      </c>
      <c r="H35" s="185" t="str">
        <f t="shared" si="2"/>
        <v>-</v>
      </c>
      <c r="I35" s="184">
        <v>4.6396321070234112</v>
      </c>
      <c r="J35" s="185">
        <f t="shared" si="2"/>
        <v>1.6150419430889849</v>
      </c>
      <c r="K35" s="184">
        <v>2.9122659960882928</v>
      </c>
      <c r="L35" s="185">
        <f t="shared" si="3"/>
        <v>-1.7273661109351184</v>
      </c>
      <c r="M35" s="184">
        <v>4.1500272776868519</v>
      </c>
      <c r="N35" s="185">
        <v>1.237761281598559</v>
      </c>
      <c r="O35" s="185">
        <v>-0.58404972843045666</v>
      </c>
    </row>
    <row r="36" spans="2:16" x14ac:dyDescent="0.25">
      <c r="B36" s="114" t="s">
        <v>81</v>
      </c>
      <c r="C36" s="184">
        <v>5.6199078993978038</v>
      </c>
      <c r="D36" s="185">
        <v>0.27211405438482661</v>
      </c>
      <c r="E36" s="184" t="s">
        <v>234</v>
      </c>
      <c r="F36" s="185" t="str">
        <f t="shared" si="2"/>
        <v>-</v>
      </c>
      <c r="G36" s="184">
        <v>3.618808777429467</v>
      </c>
      <c r="H36" s="185" t="str">
        <f t="shared" si="2"/>
        <v>-</v>
      </c>
      <c r="I36" s="184">
        <v>4.6825208085612369</v>
      </c>
      <c r="J36" s="185">
        <f t="shared" si="2"/>
        <v>1.0637120311317698</v>
      </c>
      <c r="K36" s="184">
        <v>3.6012574454003969</v>
      </c>
      <c r="L36" s="185">
        <f t="shared" si="3"/>
        <v>-1.0812633631608399</v>
      </c>
      <c r="M36" s="184">
        <v>5.1550552251486828</v>
      </c>
      <c r="N36" s="185">
        <v>1.5537977797482858</v>
      </c>
      <c r="O36" s="185">
        <v>-0.46485267424912102</v>
      </c>
    </row>
    <row r="37" spans="2:16" x14ac:dyDescent="0.25">
      <c r="B37" s="114" t="s">
        <v>83</v>
      </c>
      <c r="C37" s="184">
        <v>5.7574850299401197</v>
      </c>
      <c r="D37" s="185">
        <v>0.66228102135028433</v>
      </c>
      <c r="E37" s="184" t="s">
        <v>234</v>
      </c>
      <c r="F37" s="185" t="str">
        <f t="shared" si="2"/>
        <v>-</v>
      </c>
      <c r="G37" s="184">
        <v>4.7274211099020675</v>
      </c>
      <c r="H37" s="185" t="str">
        <f t="shared" si="2"/>
        <v>-</v>
      </c>
      <c r="I37" s="184">
        <v>4.897950469684031</v>
      </c>
      <c r="J37" s="185">
        <f t="shared" si="2"/>
        <v>0.17052935978196349</v>
      </c>
      <c r="K37" s="184">
        <v>3.7052441229656421</v>
      </c>
      <c r="L37" s="185">
        <f t="shared" si="3"/>
        <v>-1.1927063467183889</v>
      </c>
      <c r="M37" s="184">
        <v>4.9406021155410906</v>
      </c>
      <c r="N37" s="185">
        <v>1.2353579925754485</v>
      </c>
      <c r="O37" s="185">
        <v>-0.81688291439902905</v>
      </c>
    </row>
    <row r="38" spans="2:16" x14ac:dyDescent="0.25">
      <c r="B38" s="114" t="s">
        <v>85</v>
      </c>
      <c r="C38" s="184">
        <v>4.4305381727158952</v>
      </c>
      <c r="D38" s="185">
        <v>-0.80318031467906259</v>
      </c>
      <c r="E38" s="184">
        <v>3.442654028436019</v>
      </c>
      <c r="F38" s="185">
        <f t="shared" si="2"/>
        <v>-0.98788414427987625</v>
      </c>
      <c r="G38" s="184">
        <v>4.5798791018998273</v>
      </c>
      <c r="H38" s="185">
        <f t="shared" si="2"/>
        <v>1.1372250734638083</v>
      </c>
      <c r="I38" s="184">
        <v>4.440622195632665</v>
      </c>
      <c r="J38" s="185">
        <f t="shared" si="2"/>
        <v>-0.13925690626716225</v>
      </c>
      <c r="K38" s="184">
        <v>4.0042861852950873</v>
      </c>
      <c r="L38" s="185">
        <f t="shared" si="3"/>
        <v>-0.43633601033757774</v>
      </c>
      <c r="M38" s="184">
        <v>5.2575855390574562</v>
      </c>
      <c r="N38" s="185">
        <v>1.2532993537623689</v>
      </c>
      <c r="O38" s="185">
        <v>0.82704736634156095</v>
      </c>
    </row>
    <row r="39" spans="2:16" x14ac:dyDescent="0.25">
      <c r="B39" s="114" t="s">
        <v>87</v>
      </c>
      <c r="C39" s="184">
        <v>5.6771894093686353</v>
      </c>
      <c r="D39" s="185">
        <v>0.24567097852656516</v>
      </c>
      <c r="E39" s="184">
        <v>4.6772727272727277</v>
      </c>
      <c r="F39" s="185">
        <f t="shared" si="2"/>
        <v>-0.99991668209590756</v>
      </c>
      <c r="G39" s="184">
        <v>5.2922673656618615</v>
      </c>
      <c r="H39" s="185">
        <f t="shared" si="2"/>
        <v>0.61499463838913382</v>
      </c>
      <c r="I39" s="184">
        <v>4.3328030544066181</v>
      </c>
      <c r="J39" s="185">
        <f t="shared" si="2"/>
        <v>-0.95946431125524345</v>
      </c>
      <c r="K39" s="184">
        <v>3.6700245031309557</v>
      </c>
      <c r="L39" s="185">
        <f t="shared" si="3"/>
        <v>-0.66277855127566232</v>
      </c>
      <c r="M39" s="184">
        <v>5.6603588907014686</v>
      </c>
      <c r="N39" s="185">
        <v>1.9903343875705128</v>
      </c>
      <c r="O39" s="185">
        <v>-1.6830518667166672E-2</v>
      </c>
    </row>
    <row r="40" spans="2:16" x14ac:dyDescent="0.25">
      <c r="B40" s="114" t="s">
        <v>89</v>
      </c>
      <c r="C40" s="184">
        <v>5.4846181686572564</v>
      </c>
      <c r="D40" s="185">
        <v>0.45365841633527459</v>
      </c>
      <c r="E40" s="184">
        <v>3.9116607773851588</v>
      </c>
      <c r="F40" s="185">
        <f t="shared" si="2"/>
        <v>-1.5729573912720975</v>
      </c>
      <c r="G40" s="184">
        <v>4.5606155778894468</v>
      </c>
      <c r="H40" s="185">
        <f t="shared" si="2"/>
        <v>0.648954800504288</v>
      </c>
      <c r="I40" s="184">
        <v>4.2964484884062228</v>
      </c>
      <c r="J40" s="185">
        <f t="shared" si="2"/>
        <v>-0.26416708948322398</v>
      </c>
      <c r="K40" s="184">
        <v>4.1769890424011438</v>
      </c>
      <c r="L40" s="185">
        <f t="shared" si="3"/>
        <v>-0.11945944600507907</v>
      </c>
      <c r="M40" s="184"/>
      <c r="N40" s="185" t="s">
        <v>234</v>
      </c>
      <c r="O40" s="185" t="s">
        <v>234</v>
      </c>
    </row>
    <row r="41" spans="2:16" x14ac:dyDescent="0.25">
      <c r="B41" s="114" t="s">
        <v>91</v>
      </c>
      <c r="C41" s="184">
        <v>4.5946775844421701</v>
      </c>
      <c r="D41" s="185">
        <v>-4.0338743113720099E-2</v>
      </c>
      <c r="E41" s="184">
        <v>5.278761061946903</v>
      </c>
      <c r="F41" s="185">
        <f t="shared" si="2"/>
        <v>0.68408347750473286</v>
      </c>
      <c r="G41" s="184">
        <v>5.4918251584918254</v>
      </c>
      <c r="H41" s="185">
        <f t="shared" si="2"/>
        <v>0.21306409654492242</v>
      </c>
      <c r="I41" s="184">
        <v>4.0853259501636039</v>
      </c>
      <c r="J41" s="185">
        <f t="shared" si="2"/>
        <v>-1.4064992083282215</v>
      </c>
      <c r="K41" s="184">
        <v>4.5587345894394042</v>
      </c>
      <c r="L41" s="185">
        <f t="shared" si="3"/>
        <v>0.47340863927580035</v>
      </c>
      <c r="M41" s="184"/>
      <c r="N41" s="185" t="s">
        <v>234</v>
      </c>
      <c r="O41" s="185" t="s">
        <v>234</v>
      </c>
    </row>
    <row r="42" spans="2:16" x14ac:dyDescent="0.25">
      <c r="B42" s="114" t="s">
        <v>93</v>
      </c>
      <c r="C42" s="184">
        <v>5.5508828250401283</v>
      </c>
      <c r="D42" s="185">
        <v>1.0596457116380664</v>
      </c>
      <c r="E42" s="184">
        <v>6.4051172707889128</v>
      </c>
      <c r="F42" s="185">
        <f t="shared" si="2"/>
        <v>0.85423444574878449</v>
      </c>
      <c r="G42" s="184">
        <v>5.9826542960871318</v>
      </c>
      <c r="H42" s="185">
        <f t="shared" si="2"/>
        <v>-0.42246297470178096</v>
      </c>
      <c r="I42" s="184">
        <v>3.8469719991317559</v>
      </c>
      <c r="J42" s="185">
        <f t="shared" si="2"/>
        <v>-2.1356822969553759</v>
      </c>
      <c r="K42" s="184">
        <v>3.5904568901989684</v>
      </c>
      <c r="L42" s="185">
        <f t="shared" si="3"/>
        <v>-0.25651510893278751</v>
      </c>
      <c r="M42" s="184"/>
      <c r="N42" s="185" t="s">
        <v>234</v>
      </c>
      <c r="O42" s="185" t="s">
        <v>234</v>
      </c>
    </row>
    <row r="43" spans="2:16" ht="15.75" x14ac:dyDescent="0.25">
      <c r="B43" s="117" t="s">
        <v>30</v>
      </c>
      <c r="C43" s="186">
        <v>4.9668993585945751</v>
      </c>
      <c r="D43" s="187">
        <v>0.11936353707969705</v>
      </c>
      <c r="E43" s="186">
        <v>5.0239888423988841</v>
      </c>
      <c r="F43" s="187">
        <f t="shared" si="2"/>
        <v>5.7089483804309005E-2</v>
      </c>
      <c r="G43" s="186">
        <v>4.8986657407866669</v>
      </c>
      <c r="H43" s="187">
        <f t="shared" si="2"/>
        <v>-0.12532310161221716</v>
      </c>
      <c r="I43" s="186">
        <v>4.4558690684946063</v>
      </c>
      <c r="J43" s="187">
        <f t="shared" si="2"/>
        <v>-0.44279667229206066</v>
      </c>
      <c r="K43" s="186">
        <v>3.5200213772490647</v>
      </c>
      <c r="L43" s="187">
        <f t="shared" si="3"/>
        <v>-0.93584769124554157</v>
      </c>
      <c r="M43" s="186">
        <v>4.4175670965493206</v>
      </c>
      <c r="N43" s="187">
        <v>1.1053745071952927</v>
      </c>
      <c r="O43" s="187">
        <v>-0.4875129792213011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/>
      <c r="B53" s="114" t="s">
        <v>71</v>
      </c>
      <c r="C53" s="184" t="s">
        <v>234</v>
      </c>
      <c r="D53" s="185" t="s">
        <v>234</v>
      </c>
      <c r="E53" s="184" t="s">
        <v>234</v>
      </c>
      <c r="F53" s="185" t="str">
        <f t="shared" ref="F53:J65" si="4">IFERROR(E53-C53,"-")</f>
        <v>-</v>
      </c>
      <c r="G53" s="184" t="s">
        <v>234</v>
      </c>
      <c r="H53" s="185" t="str">
        <f t="shared" si="4"/>
        <v>-</v>
      </c>
      <c r="I53" s="184" t="s">
        <v>234</v>
      </c>
      <c r="J53" s="185" t="str">
        <f t="shared" si="4"/>
        <v>-</v>
      </c>
      <c r="K53" s="184" t="s">
        <v>234</v>
      </c>
      <c r="L53" s="185" t="str">
        <f t="shared" ref="L53:L65" si="5">IFERROR(K53-I53,"-")</f>
        <v>-</v>
      </c>
      <c r="M53" s="184"/>
      <c r="N53" s="185" t="s">
        <v>234</v>
      </c>
      <c r="O53" s="185" t="s">
        <v>234</v>
      </c>
    </row>
    <row r="54" spans="1:16" x14ac:dyDescent="0.25">
      <c r="A54" s="1"/>
      <c r="B54" s="114" t="s">
        <v>73</v>
      </c>
      <c r="C54" s="184" t="s">
        <v>234</v>
      </c>
      <c r="D54" s="185" t="s">
        <v>234</v>
      </c>
      <c r="E54" s="184" t="s">
        <v>234</v>
      </c>
      <c r="F54" s="185" t="str">
        <f t="shared" si="4"/>
        <v>-</v>
      </c>
      <c r="G54" s="184" t="s">
        <v>234</v>
      </c>
      <c r="H54" s="185" t="str">
        <f t="shared" si="4"/>
        <v>-</v>
      </c>
      <c r="I54" s="184" t="s">
        <v>234</v>
      </c>
      <c r="J54" s="185" t="str">
        <f t="shared" si="4"/>
        <v>-</v>
      </c>
      <c r="K54" s="184" t="s">
        <v>234</v>
      </c>
      <c r="L54" s="185" t="str">
        <f t="shared" si="5"/>
        <v>-</v>
      </c>
      <c r="M54" s="184"/>
      <c r="N54" s="185" t="s">
        <v>234</v>
      </c>
      <c r="O54" s="185" t="s">
        <v>234</v>
      </c>
    </row>
    <row r="55" spans="1:16" x14ac:dyDescent="0.25">
      <c r="A55" s="1"/>
      <c r="B55" s="114" t="s">
        <v>75</v>
      </c>
      <c r="C55" s="184" t="s">
        <v>234</v>
      </c>
      <c r="D55" s="185" t="s">
        <v>234</v>
      </c>
      <c r="E55" s="184" t="s">
        <v>234</v>
      </c>
      <c r="F55" s="185" t="str">
        <f t="shared" si="4"/>
        <v>-</v>
      </c>
      <c r="G55" s="184" t="s">
        <v>234</v>
      </c>
      <c r="H55" s="185" t="str">
        <f t="shared" si="4"/>
        <v>-</v>
      </c>
      <c r="I55" s="184" t="s">
        <v>234</v>
      </c>
      <c r="J55" s="185" t="str">
        <f t="shared" si="4"/>
        <v>-</v>
      </c>
      <c r="K55" s="184" t="s">
        <v>234</v>
      </c>
      <c r="L55" s="185" t="str">
        <f t="shared" si="5"/>
        <v>-</v>
      </c>
      <c r="M55" s="184"/>
      <c r="N55" s="185" t="s">
        <v>234</v>
      </c>
      <c r="O55" s="185" t="s">
        <v>234</v>
      </c>
    </row>
    <row r="56" spans="1:16" x14ac:dyDescent="0.25">
      <c r="A56" s="1"/>
      <c r="B56" s="114" t="s">
        <v>77</v>
      </c>
      <c r="C56" s="184" t="s">
        <v>234</v>
      </c>
      <c r="D56" s="185" t="s">
        <v>234</v>
      </c>
      <c r="E56" s="184" t="s">
        <v>234</v>
      </c>
      <c r="F56" s="185" t="str">
        <f t="shared" si="4"/>
        <v>-</v>
      </c>
      <c r="G56" s="184" t="s">
        <v>234</v>
      </c>
      <c r="H56" s="185" t="str">
        <f t="shared" si="4"/>
        <v>-</v>
      </c>
      <c r="I56" s="184" t="s">
        <v>234</v>
      </c>
      <c r="J56" s="185" t="str">
        <f t="shared" si="4"/>
        <v>-</v>
      </c>
      <c r="K56" s="184" t="s">
        <v>234</v>
      </c>
      <c r="L56" s="185" t="str">
        <f t="shared" si="5"/>
        <v>-</v>
      </c>
      <c r="M56" s="184"/>
      <c r="N56" s="185" t="s">
        <v>234</v>
      </c>
      <c r="O56" s="185" t="s">
        <v>234</v>
      </c>
    </row>
    <row r="57" spans="1:16" x14ac:dyDescent="0.25">
      <c r="A57" s="1"/>
      <c r="B57" s="114" t="s">
        <v>79</v>
      </c>
      <c r="C57" s="184" t="s">
        <v>234</v>
      </c>
      <c r="D57" s="185" t="s">
        <v>234</v>
      </c>
      <c r="E57" s="184" t="s">
        <v>234</v>
      </c>
      <c r="F57" s="185" t="str">
        <f t="shared" si="4"/>
        <v>-</v>
      </c>
      <c r="G57" s="184" t="s">
        <v>234</v>
      </c>
      <c r="H57" s="185" t="str">
        <f t="shared" si="4"/>
        <v>-</v>
      </c>
      <c r="I57" s="184" t="s">
        <v>234</v>
      </c>
      <c r="J57" s="185" t="str">
        <f t="shared" si="4"/>
        <v>-</v>
      </c>
      <c r="K57" s="184" t="s">
        <v>234</v>
      </c>
      <c r="L57" s="185" t="str">
        <f t="shared" si="5"/>
        <v>-</v>
      </c>
      <c r="M57" s="184"/>
      <c r="N57" s="185" t="s">
        <v>234</v>
      </c>
      <c r="O57" s="185" t="s">
        <v>234</v>
      </c>
    </row>
    <row r="58" spans="1:16" x14ac:dyDescent="0.25">
      <c r="A58" s="1"/>
      <c r="B58" s="114" t="s">
        <v>81</v>
      </c>
      <c r="C58" s="184" t="s">
        <v>234</v>
      </c>
      <c r="D58" s="185" t="s">
        <v>234</v>
      </c>
      <c r="E58" s="184" t="s">
        <v>234</v>
      </c>
      <c r="F58" s="185" t="str">
        <f t="shared" si="4"/>
        <v>-</v>
      </c>
      <c r="G58" s="184" t="s">
        <v>234</v>
      </c>
      <c r="H58" s="185" t="str">
        <f t="shared" si="4"/>
        <v>-</v>
      </c>
      <c r="I58" s="184" t="s">
        <v>234</v>
      </c>
      <c r="J58" s="185" t="str">
        <f t="shared" si="4"/>
        <v>-</v>
      </c>
      <c r="K58" s="184" t="s">
        <v>234</v>
      </c>
      <c r="L58" s="185" t="str">
        <f t="shared" si="5"/>
        <v>-</v>
      </c>
      <c r="M58" s="184"/>
      <c r="N58" s="185" t="s">
        <v>234</v>
      </c>
      <c r="O58" s="185" t="s">
        <v>234</v>
      </c>
    </row>
    <row r="59" spans="1:16" x14ac:dyDescent="0.25">
      <c r="A59" s="1"/>
      <c r="B59" s="114" t="s">
        <v>83</v>
      </c>
      <c r="C59" s="184" t="s">
        <v>234</v>
      </c>
      <c r="D59" s="185" t="s">
        <v>234</v>
      </c>
      <c r="E59" s="184" t="s">
        <v>234</v>
      </c>
      <c r="F59" s="185" t="str">
        <f t="shared" si="4"/>
        <v>-</v>
      </c>
      <c r="G59" s="184" t="s">
        <v>234</v>
      </c>
      <c r="H59" s="185" t="str">
        <f t="shared" si="4"/>
        <v>-</v>
      </c>
      <c r="I59" s="184" t="s">
        <v>234</v>
      </c>
      <c r="J59" s="185" t="str">
        <f t="shared" si="4"/>
        <v>-</v>
      </c>
      <c r="K59" s="184" t="s">
        <v>234</v>
      </c>
      <c r="L59" s="185" t="str">
        <f t="shared" si="5"/>
        <v>-</v>
      </c>
      <c r="M59" s="184"/>
      <c r="N59" s="185" t="s">
        <v>234</v>
      </c>
      <c r="O59" s="185" t="s">
        <v>234</v>
      </c>
    </row>
    <row r="60" spans="1:16" x14ac:dyDescent="0.25">
      <c r="A60" s="1"/>
      <c r="B60" s="114" t="s">
        <v>85</v>
      </c>
      <c r="C60" s="184" t="s">
        <v>234</v>
      </c>
      <c r="D60" s="185" t="s">
        <v>234</v>
      </c>
      <c r="E60" s="184" t="s">
        <v>234</v>
      </c>
      <c r="F60" s="185" t="str">
        <f t="shared" si="4"/>
        <v>-</v>
      </c>
      <c r="G60" s="184" t="s">
        <v>234</v>
      </c>
      <c r="H60" s="185" t="str">
        <f t="shared" si="4"/>
        <v>-</v>
      </c>
      <c r="I60" s="184" t="s">
        <v>234</v>
      </c>
      <c r="J60" s="185" t="str">
        <f t="shared" si="4"/>
        <v>-</v>
      </c>
      <c r="K60" s="184" t="s">
        <v>234</v>
      </c>
      <c r="L60" s="185" t="str">
        <f t="shared" si="5"/>
        <v>-</v>
      </c>
      <c r="M60" s="184"/>
      <c r="N60" s="185" t="s">
        <v>234</v>
      </c>
      <c r="O60" s="185" t="s">
        <v>234</v>
      </c>
    </row>
    <row r="61" spans="1:16" x14ac:dyDescent="0.25">
      <c r="A61" s="1"/>
      <c r="B61" s="114" t="s">
        <v>87</v>
      </c>
      <c r="C61" s="184" t="s">
        <v>234</v>
      </c>
      <c r="D61" s="185" t="s">
        <v>234</v>
      </c>
      <c r="E61" s="184" t="s">
        <v>234</v>
      </c>
      <c r="F61" s="185" t="str">
        <f t="shared" si="4"/>
        <v>-</v>
      </c>
      <c r="G61" s="184" t="s">
        <v>234</v>
      </c>
      <c r="H61" s="185" t="str">
        <f t="shared" si="4"/>
        <v>-</v>
      </c>
      <c r="I61" s="184" t="s">
        <v>234</v>
      </c>
      <c r="J61" s="185" t="str">
        <f t="shared" si="4"/>
        <v>-</v>
      </c>
      <c r="K61" s="184" t="s">
        <v>234</v>
      </c>
      <c r="L61" s="185" t="str">
        <f t="shared" si="5"/>
        <v>-</v>
      </c>
      <c r="M61" s="184"/>
      <c r="N61" s="185" t="s">
        <v>234</v>
      </c>
      <c r="O61" s="185" t="s">
        <v>234</v>
      </c>
    </row>
    <row r="62" spans="1:16" x14ac:dyDescent="0.25">
      <c r="A62" s="1"/>
      <c r="B62" s="114" t="s">
        <v>89</v>
      </c>
      <c r="C62" s="184" t="s">
        <v>234</v>
      </c>
      <c r="D62" s="185" t="s">
        <v>234</v>
      </c>
      <c r="E62" s="184" t="s">
        <v>234</v>
      </c>
      <c r="F62" s="185" t="str">
        <f t="shared" si="4"/>
        <v>-</v>
      </c>
      <c r="G62" s="184" t="s">
        <v>234</v>
      </c>
      <c r="H62" s="185" t="str">
        <f t="shared" si="4"/>
        <v>-</v>
      </c>
      <c r="I62" s="184" t="s">
        <v>234</v>
      </c>
      <c r="J62" s="185" t="str">
        <f t="shared" si="4"/>
        <v>-</v>
      </c>
      <c r="K62" s="184" t="s">
        <v>234</v>
      </c>
      <c r="L62" s="185" t="str">
        <f t="shared" si="5"/>
        <v>-</v>
      </c>
      <c r="M62" s="184"/>
      <c r="N62" s="185" t="s">
        <v>234</v>
      </c>
      <c r="O62" s="185" t="s">
        <v>234</v>
      </c>
    </row>
    <row r="63" spans="1:16" x14ac:dyDescent="0.25">
      <c r="A63" s="1"/>
      <c r="B63" s="114" t="s">
        <v>91</v>
      </c>
      <c r="C63" s="184" t="s">
        <v>234</v>
      </c>
      <c r="D63" s="185" t="s">
        <v>234</v>
      </c>
      <c r="E63" s="184" t="s">
        <v>234</v>
      </c>
      <c r="F63" s="185" t="str">
        <f t="shared" si="4"/>
        <v>-</v>
      </c>
      <c r="G63" s="184" t="s">
        <v>234</v>
      </c>
      <c r="H63" s="185" t="str">
        <f t="shared" si="4"/>
        <v>-</v>
      </c>
      <c r="I63" s="184" t="s">
        <v>234</v>
      </c>
      <c r="J63" s="185" t="str">
        <f t="shared" si="4"/>
        <v>-</v>
      </c>
      <c r="K63" s="184" t="s">
        <v>234</v>
      </c>
      <c r="L63" s="185" t="str">
        <f t="shared" si="5"/>
        <v>-</v>
      </c>
      <c r="M63" s="184"/>
      <c r="N63" s="185" t="s">
        <v>234</v>
      </c>
      <c r="O63" s="185" t="s">
        <v>234</v>
      </c>
    </row>
    <row r="64" spans="1:16" x14ac:dyDescent="0.25">
      <c r="A64" s="1"/>
      <c r="B64" s="114" t="s">
        <v>93</v>
      </c>
      <c r="C64" s="184" t="s">
        <v>234</v>
      </c>
      <c r="D64" s="185" t="s">
        <v>234</v>
      </c>
      <c r="E64" s="184" t="s">
        <v>234</v>
      </c>
      <c r="F64" s="185" t="str">
        <f t="shared" si="4"/>
        <v>-</v>
      </c>
      <c r="G64" s="184" t="s">
        <v>234</v>
      </c>
      <c r="H64" s="185" t="str">
        <f t="shared" si="4"/>
        <v>-</v>
      </c>
      <c r="I64" s="184" t="s">
        <v>234</v>
      </c>
      <c r="J64" s="185" t="str">
        <f t="shared" si="4"/>
        <v>-</v>
      </c>
      <c r="K64" s="184" t="s">
        <v>234</v>
      </c>
      <c r="L64" s="185" t="str">
        <f t="shared" si="5"/>
        <v>-</v>
      </c>
      <c r="M64" s="184"/>
      <c r="N64" s="185" t="s">
        <v>234</v>
      </c>
      <c r="O64" s="185" t="s">
        <v>234</v>
      </c>
    </row>
    <row r="65" spans="1:16" ht="15.75" x14ac:dyDescent="0.25">
      <c r="B65" s="117" t="s">
        <v>30</v>
      </c>
      <c r="C65" s="186" t="s">
        <v>234</v>
      </c>
      <c r="D65" s="187" t="s">
        <v>234</v>
      </c>
      <c r="E65" s="186" t="s">
        <v>234</v>
      </c>
      <c r="F65" s="187" t="str">
        <f t="shared" si="4"/>
        <v>-</v>
      </c>
      <c r="G65" s="186" t="s">
        <v>234</v>
      </c>
      <c r="H65" s="187" t="str">
        <f t="shared" si="4"/>
        <v>-</v>
      </c>
      <c r="I65" s="186" t="s">
        <v>234</v>
      </c>
      <c r="J65" s="187" t="str">
        <f t="shared" si="4"/>
        <v>-</v>
      </c>
      <c r="K65" s="186" t="s">
        <v>234</v>
      </c>
      <c r="L65" s="187" t="str">
        <f t="shared" si="5"/>
        <v>-</v>
      </c>
      <c r="M65" s="186"/>
      <c r="N65" s="187" t="s">
        <v>234</v>
      </c>
      <c r="O65" s="187" t="s">
        <v>234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/>
      <c r="B75" s="114" t="s">
        <v>71</v>
      </c>
      <c r="C75" s="184" t="s">
        <v>234</v>
      </c>
      <c r="D75" s="185" t="s">
        <v>234</v>
      </c>
      <c r="E75" s="184" t="s">
        <v>234</v>
      </c>
      <c r="F75" s="185" t="str">
        <f t="shared" ref="F75:J87" si="6">IFERROR(E75-C75,"-")</f>
        <v>-</v>
      </c>
      <c r="G75" s="184">
        <v>4.9664429530201346</v>
      </c>
      <c r="H75" s="185" t="str">
        <f t="shared" si="6"/>
        <v>-</v>
      </c>
      <c r="I75" s="184" t="s">
        <v>234</v>
      </c>
      <c r="J75" s="185" t="str">
        <f t="shared" si="6"/>
        <v>-</v>
      </c>
      <c r="K75" s="184" t="s">
        <v>234</v>
      </c>
      <c r="L75" s="185" t="str">
        <f t="shared" ref="L75:L87" si="7">IFERROR(K75-I75,"-")</f>
        <v>-</v>
      </c>
      <c r="M75" s="184"/>
      <c r="N75" s="185" t="s">
        <v>234</v>
      </c>
      <c r="O75" s="185" t="s">
        <v>234</v>
      </c>
    </row>
    <row r="76" spans="1:16" x14ac:dyDescent="0.25">
      <c r="A76" s="1"/>
      <c r="B76" s="114" t="s">
        <v>73</v>
      </c>
      <c r="C76" s="184" t="s">
        <v>234</v>
      </c>
      <c r="D76" s="185" t="s">
        <v>234</v>
      </c>
      <c r="E76" s="184" t="s">
        <v>234</v>
      </c>
      <c r="F76" s="185" t="str">
        <f t="shared" si="6"/>
        <v>-</v>
      </c>
      <c r="G76" s="184">
        <v>5.9880597014925376</v>
      </c>
      <c r="H76" s="185" t="str">
        <f t="shared" si="6"/>
        <v>-</v>
      </c>
      <c r="I76" s="184" t="s">
        <v>234</v>
      </c>
      <c r="J76" s="185" t="str">
        <f t="shared" si="6"/>
        <v>-</v>
      </c>
      <c r="K76" s="184" t="s">
        <v>234</v>
      </c>
      <c r="L76" s="185" t="str">
        <f t="shared" si="7"/>
        <v>-</v>
      </c>
      <c r="M76" s="184"/>
      <c r="N76" s="185" t="s">
        <v>234</v>
      </c>
      <c r="O76" s="185" t="s">
        <v>234</v>
      </c>
    </row>
    <row r="77" spans="1:16" x14ac:dyDescent="0.25">
      <c r="A77" s="1"/>
      <c r="B77" s="114" t="s">
        <v>75</v>
      </c>
      <c r="C77" s="184" t="s">
        <v>234</v>
      </c>
      <c r="D77" s="185" t="s">
        <v>234</v>
      </c>
      <c r="E77" s="184" t="s">
        <v>234</v>
      </c>
      <c r="F77" s="185" t="str">
        <f t="shared" si="6"/>
        <v>-</v>
      </c>
      <c r="G77" s="184">
        <v>4.6312649164677806</v>
      </c>
      <c r="H77" s="185" t="str">
        <f t="shared" si="6"/>
        <v>-</v>
      </c>
      <c r="I77" s="184" t="s">
        <v>234</v>
      </c>
      <c r="J77" s="185" t="str">
        <f t="shared" si="6"/>
        <v>-</v>
      </c>
      <c r="K77" s="184" t="s">
        <v>234</v>
      </c>
      <c r="L77" s="185" t="str">
        <f t="shared" si="7"/>
        <v>-</v>
      </c>
      <c r="M77" s="184"/>
      <c r="N77" s="185" t="s">
        <v>234</v>
      </c>
      <c r="O77" s="185" t="s">
        <v>234</v>
      </c>
    </row>
    <row r="78" spans="1:16" x14ac:dyDescent="0.25">
      <c r="A78" s="1"/>
      <c r="B78" s="114" t="s">
        <v>77</v>
      </c>
      <c r="C78" s="184" t="s">
        <v>234</v>
      </c>
      <c r="D78" s="185" t="s">
        <v>234</v>
      </c>
      <c r="E78" s="184" t="s">
        <v>234</v>
      </c>
      <c r="F78" s="185" t="str">
        <f t="shared" si="6"/>
        <v>-</v>
      </c>
      <c r="G78" s="184">
        <v>6.0419463087248326</v>
      </c>
      <c r="H78" s="185" t="str">
        <f t="shared" si="6"/>
        <v>-</v>
      </c>
      <c r="I78" s="184" t="s">
        <v>234</v>
      </c>
      <c r="J78" s="185" t="str">
        <f t="shared" si="6"/>
        <v>-</v>
      </c>
      <c r="K78" s="184" t="s">
        <v>234</v>
      </c>
      <c r="L78" s="185" t="str">
        <f t="shared" si="7"/>
        <v>-</v>
      </c>
      <c r="M78" s="184"/>
      <c r="N78" s="185" t="s">
        <v>234</v>
      </c>
      <c r="O78" s="185" t="s">
        <v>234</v>
      </c>
    </row>
    <row r="79" spans="1:16" x14ac:dyDescent="0.25">
      <c r="A79" s="1"/>
      <c r="B79" s="114" t="s">
        <v>79</v>
      </c>
      <c r="C79" s="184" t="s">
        <v>234</v>
      </c>
      <c r="D79" s="185" t="s">
        <v>234</v>
      </c>
      <c r="E79" s="184" t="s">
        <v>234</v>
      </c>
      <c r="F79" s="185" t="str">
        <f t="shared" si="6"/>
        <v>-</v>
      </c>
      <c r="G79" s="184">
        <v>3.0245901639344264</v>
      </c>
      <c r="H79" s="185" t="str">
        <f t="shared" si="6"/>
        <v>-</v>
      </c>
      <c r="I79" s="184" t="s">
        <v>234</v>
      </c>
      <c r="J79" s="185" t="str">
        <f t="shared" si="6"/>
        <v>-</v>
      </c>
      <c r="K79" s="184" t="s">
        <v>234</v>
      </c>
      <c r="L79" s="185" t="str">
        <f t="shared" si="7"/>
        <v>-</v>
      </c>
      <c r="M79" s="184"/>
      <c r="N79" s="185" t="s">
        <v>234</v>
      </c>
      <c r="O79" s="185" t="s">
        <v>234</v>
      </c>
    </row>
    <row r="80" spans="1:16" x14ac:dyDescent="0.25">
      <c r="A80" s="1"/>
      <c r="B80" s="114" t="s">
        <v>81</v>
      </c>
      <c r="C80" s="184" t="s">
        <v>234</v>
      </c>
      <c r="D80" s="185" t="s">
        <v>234</v>
      </c>
      <c r="E80" s="184" t="s">
        <v>234</v>
      </c>
      <c r="F80" s="185" t="str">
        <f t="shared" si="6"/>
        <v>-</v>
      </c>
      <c r="G80" s="184" t="s">
        <v>234</v>
      </c>
      <c r="H80" s="185" t="str">
        <f t="shared" si="6"/>
        <v>-</v>
      </c>
      <c r="I80" s="184" t="s">
        <v>234</v>
      </c>
      <c r="J80" s="185" t="str">
        <f t="shared" si="6"/>
        <v>-</v>
      </c>
      <c r="K80" s="184" t="s">
        <v>234</v>
      </c>
      <c r="L80" s="185" t="str">
        <f t="shared" si="7"/>
        <v>-</v>
      </c>
      <c r="M80" s="184"/>
      <c r="N80" s="185" t="s">
        <v>234</v>
      </c>
      <c r="O80" s="185" t="s">
        <v>234</v>
      </c>
    </row>
    <row r="81" spans="1:16" x14ac:dyDescent="0.25">
      <c r="A81" s="1"/>
      <c r="B81" s="114" t="s">
        <v>83</v>
      </c>
      <c r="C81" s="184" t="s">
        <v>234</v>
      </c>
      <c r="D81" s="185" t="s">
        <v>234</v>
      </c>
      <c r="E81" s="184" t="s">
        <v>234</v>
      </c>
      <c r="F81" s="185" t="str">
        <f t="shared" si="6"/>
        <v>-</v>
      </c>
      <c r="G81" s="184" t="s">
        <v>234</v>
      </c>
      <c r="H81" s="185" t="str">
        <f t="shared" si="6"/>
        <v>-</v>
      </c>
      <c r="I81" s="184" t="s">
        <v>234</v>
      </c>
      <c r="J81" s="185" t="str">
        <f t="shared" si="6"/>
        <v>-</v>
      </c>
      <c r="K81" s="184" t="s">
        <v>234</v>
      </c>
      <c r="L81" s="185" t="str">
        <f t="shared" si="7"/>
        <v>-</v>
      </c>
      <c r="M81" s="184"/>
      <c r="N81" s="185" t="s">
        <v>234</v>
      </c>
      <c r="O81" s="185" t="s">
        <v>234</v>
      </c>
    </row>
    <row r="82" spans="1:16" x14ac:dyDescent="0.25">
      <c r="A82" s="1"/>
      <c r="B82" s="114" t="s">
        <v>85</v>
      </c>
      <c r="C82" s="184" t="s">
        <v>234</v>
      </c>
      <c r="D82" s="185" t="s">
        <v>234</v>
      </c>
      <c r="E82" s="184">
        <v>3.442654028436019</v>
      </c>
      <c r="F82" s="185" t="str">
        <f t="shared" si="6"/>
        <v>-</v>
      </c>
      <c r="G82" s="184" t="s">
        <v>234</v>
      </c>
      <c r="H82" s="185" t="str">
        <f t="shared" si="6"/>
        <v>-</v>
      </c>
      <c r="I82" s="184" t="s">
        <v>234</v>
      </c>
      <c r="J82" s="185" t="str">
        <f t="shared" si="6"/>
        <v>-</v>
      </c>
      <c r="K82" s="184" t="s">
        <v>234</v>
      </c>
      <c r="L82" s="185" t="str">
        <f t="shared" si="7"/>
        <v>-</v>
      </c>
      <c r="M82" s="184"/>
      <c r="N82" s="185" t="s">
        <v>234</v>
      </c>
      <c r="O82" s="185" t="s">
        <v>234</v>
      </c>
    </row>
    <row r="83" spans="1:16" x14ac:dyDescent="0.25">
      <c r="A83" s="1"/>
      <c r="B83" s="114" t="s">
        <v>87</v>
      </c>
      <c r="C83" s="184" t="s">
        <v>234</v>
      </c>
      <c r="D83" s="185" t="s">
        <v>234</v>
      </c>
      <c r="E83" s="184">
        <v>4.6772727272727277</v>
      </c>
      <c r="F83" s="185" t="str">
        <f t="shared" si="6"/>
        <v>-</v>
      </c>
      <c r="G83" s="184" t="s">
        <v>234</v>
      </c>
      <c r="H83" s="185" t="str">
        <f t="shared" si="6"/>
        <v>-</v>
      </c>
      <c r="I83" s="184" t="s">
        <v>234</v>
      </c>
      <c r="J83" s="185" t="str">
        <f t="shared" si="6"/>
        <v>-</v>
      </c>
      <c r="K83" s="184" t="s">
        <v>234</v>
      </c>
      <c r="L83" s="185" t="str">
        <f t="shared" si="7"/>
        <v>-</v>
      </c>
      <c r="M83" s="184"/>
      <c r="N83" s="185" t="s">
        <v>234</v>
      </c>
      <c r="O83" s="185" t="s">
        <v>234</v>
      </c>
    </row>
    <row r="84" spans="1:16" x14ac:dyDescent="0.25">
      <c r="A84" s="1"/>
      <c r="B84" s="114" t="s">
        <v>89</v>
      </c>
      <c r="C84" s="184" t="s">
        <v>234</v>
      </c>
      <c r="D84" s="185" t="s">
        <v>234</v>
      </c>
      <c r="E84" s="184">
        <v>3.9116607773851588</v>
      </c>
      <c r="F84" s="185" t="str">
        <f t="shared" si="6"/>
        <v>-</v>
      </c>
      <c r="G84" s="184" t="s">
        <v>234</v>
      </c>
      <c r="H84" s="185" t="str">
        <f t="shared" si="6"/>
        <v>-</v>
      </c>
      <c r="I84" s="184" t="s">
        <v>234</v>
      </c>
      <c r="J84" s="185" t="str">
        <f t="shared" si="6"/>
        <v>-</v>
      </c>
      <c r="K84" s="184" t="s">
        <v>234</v>
      </c>
      <c r="L84" s="185" t="str">
        <f t="shared" si="7"/>
        <v>-</v>
      </c>
      <c r="M84" s="184"/>
      <c r="N84" s="185" t="s">
        <v>234</v>
      </c>
      <c r="O84" s="185" t="s">
        <v>234</v>
      </c>
    </row>
    <row r="85" spans="1:16" x14ac:dyDescent="0.25">
      <c r="A85" s="1"/>
      <c r="B85" s="114" t="s">
        <v>91</v>
      </c>
      <c r="C85" s="184" t="s">
        <v>234</v>
      </c>
      <c r="D85" s="185" t="s">
        <v>234</v>
      </c>
      <c r="E85" s="184">
        <v>5.278761061946903</v>
      </c>
      <c r="F85" s="185" t="str">
        <f t="shared" si="6"/>
        <v>-</v>
      </c>
      <c r="G85" s="184" t="s">
        <v>234</v>
      </c>
      <c r="H85" s="185" t="str">
        <f t="shared" si="6"/>
        <v>-</v>
      </c>
      <c r="I85" s="184" t="s">
        <v>234</v>
      </c>
      <c r="J85" s="185" t="str">
        <f t="shared" si="6"/>
        <v>-</v>
      </c>
      <c r="K85" s="184" t="s">
        <v>234</v>
      </c>
      <c r="L85" s="185" t="str">
        <f t="shared" si="7"/>
        <v>-</v>
      </c>
      <c r="M85" s="184"/>
      <c r="N85" s="185" t="s">
        <v>234</v>
      </c>
      <c r="O85" s="185" t="s">
        <v>234</v>
      </c>
    </row>
    <row r="86" spans="1:16" x14ac:dyDescent="0.25">
      <c r="A86" s="1"/>
      <c r="B86" s="114" t="s">
        <v>93</v>
      </c>
      <c r="C86" s="184" t="s">
        <v>234</v>
      </c>
      <c r="D86" s="185" t="s">
        <v>234</v>
      </c>
      <c r="E86" s="184">
        <v>6.4051172707889128</v>
      </c>
      <c r="F86" s="185" t="str">
        <f t="shared" si="6"/>
        <v>-</v>
      </c>
      <c r="G86" s="184" t="s">
        <v>234</v>
      </c>
      <c r="H86" s="185" t="str">
        <f t="shared" si="6"/>
        <v>-</v>
      </c>
      <c r="I86" s="184" t="s">
        <v>234</v>
      </c>
      <c r="J86" s="185" t="str">
        <f t="shared" si="6"/>
        <v>-</v>
      </c>
      <c r="K86" s="184" t="s">
        <v>234</v>
      </c>
      <c r="L86" s="185" t="str">
        <f t="shared" si="7"/>
        <v>-</v>
      </c>
      <c r="M86" s="184"/>
      <c r="N86" s="185" t="s">
        <v>234</v>
      </c>
      <c r="O86" s="185" t="s">
        <v>234</v>
      </c>
    </row>
    <row r="87" spans="1:16" ht="15.75" x14ac:dyDescent="0.25">
      <c r="B87" s="117" t="s">
        <v>30</v>
      </c>
      <c r="C87" s="186" t="s">
        <v>234</v>
      </c>
      <c r="D87" s="187" t="s">
        <v>234</v>
      </c>
      <c r="E87" s="186" t="s">
        <v>234</v>
      </c>
      <c r="F87" s="187" t="str">
        <f t="shared" si="6"/>
        <v>-</v>
      </c>
      <c r="G87" s="186" t="s">
        <v>234</v>
      </c>
      <c r="H87" s="187" t="str">
        <f t="shared" si="6"/>
        <v>-</v>
      </c>
      <c r="I87" s="186" t="s">
        <v>234</v>
      </c>
      <c r="J87" s="187" t="str">
        <f t="shared" si="6"/>
        <v>-</v>
      </c>
      <c r="K87" s="186" t="s">
        <v>234</v>
      </c>
      <c r="L87" s="187" t="str">
        <f t="shared" si="7"/>
        <v>-</v>
      </c>
      <c r="M87" s="186"/>
      <c r="N87" s="187" t="s">
        <v>234</v>
      </c>
      <c r="O87" s="187" t="s">
        <v>234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9.3567753001715257</v>
      </c>
      <c r="D97" s="185">
        <v>-0.53190744565407755</v>
      </c>
      <c r="E97" s="184">
        <v>7.2713903743315509</v>
      </c>
      <c r="F97" s="185">
        <f t="shared" ref="F97:J109" si="8">IFERROR(E97-C97,"-")</f>
        <v>-2.0853849258399748</v>
      </c>
      <c r="G97" s="184" t="s">
        <v>234</v>
      </c>
      <c r="H97" s="185" t="str">
        <f t="shared" si="8"/>
        <v>-</v>
      </c>
      <c r="I97" s="184" t="s">
        <v>234</v>
      </c>
      <c r="J97" s="185" t="str">
        <f t="shared" si="8"/>
        <v>-</v>
      </c>
      <c r="K97" s="184" t="s">
        <v>234</v>
      </c>
      <c r="L97" s="185" t="str">
        <f t="shared" ref="L97:L109" si="9">IFERROR(K97-I97,"-")</f>
        <v>-</v>
      </c>
      <c r="M97" s="184"/>
      <c r="N97" s="185" t="s">
        <v>234</v>
      </c>
      <c r="O97" s="185" t="s">
        <v>234</v>
      </c>
    </row>
    <row r="98" spans="2:15" x14ac:dyDescent="0.25">
      <c r="B98" s="114" t="s">
        <v>73</v>
      </c>
      <c r="C98" s="184">
        <v>10.567213114754098</v>
      </c>
      <c r="D98" s="185">
        <v>0.57711410485310743</v>
      </c>
      <c r="E98" s="184">
        <v>4.04</v>
      </c>
      <c r="F98" s="185">
        <f t="shared" si="8"/>
        <v>-6.5272131147540984</v>
      </c>
      <c r="G98" s="184" t="s">
        <v>234</v>
      </c>
      <c r="H98" s="185" t="str">
        <f t="shared" si="8"/>
        <v>-</v>
      </c>
      <c r="I98" s="184" t="s">
        <v>234</v>
      </c>
      <c r="J98" s="185" t="str">
        <f t="shared" si="8"/>
        <v>-</v>
      </c>
      <c r="K98" s="184" t="s">
        <v>234</v>
      </c>
      <c r="L98" s="185" t="str">
        <f t="shared" si="9"/>
        <v>-</v>
      </c>
      <c r="M98" s="184"/>
      <c r="N98" s="185" t="s">
        <v>234</v>
      </c>
      <c r="O98" s="185" t="s">
        <v>234</v>
      </c>
    </row>
    <row r="99" spans="2:15" x14ac:dyDescent="0.25">
      <c r="B99" s="114" t="s">
        <v>75</v>
      </c>
      <c r="C99" s="184">
        <v>9.8921052631578945</v>
      </c>
      <c r="D99" s="185">
        <v>3.2000320924261869</v>
      </c>
      <c r="E99" s="184">
        <v>7.790909090909091</v>
      </c>
      <c r="F99" s="185">
        <f t="shared" si="8"/>
        <v>-2.1011961722488035</v>
      </c>
      <c r="G99" s="184" t="s">
        <v>234</v>
      </c>
      <c r="H99" s="185" t="str">
        <f t="shared" si="8"/>
        <v>-</v>
      </c>
      <c r="I99" s="184" t="s">
        <v>234</v>
      </c>
      <c r="J99" s="185" t="str">
        <f t="shared" si="8"/>
        <v>-</v>
      </c>
      <c r="K99" s="184" t="s">
        <v>234</v>
      </c>
      <c r="L99" s="185" t="str">
        <f t="shared" si="9"/>
        <v>-</v>
      </c>
      <c r="M99" s="184"/>
      <c r="N99" s="185" t="s">
        <v>234</v>
      </c>
      <c r="O99" s="185" t="s">
        <v>234</v>
      </c>
    </row>
    <row r="100" spans="2:15" x14ac:dyDescent="0.25">
      <c r="B100" s="114" t="s">
        <v>77</v>
      </c>
      <c r="C100" s="184">
        <v>7.7528957528957525</v>
      </c>
      <c r="D100" s="185">
        <v>-0.29130314213187258</v>
      </c>
      <c r="E100" s="184" t="s">
        <v>234</v>
      </c>
      <c r="F100" s="185" t="str">
        <f t="shared" si="8"/>
        <v>-</v>
      </c>
      <c r="G100" s="184" t="s">
        <v>234</v>
      </c>
      <c r="H100" s="185" t="str">
        <f t="shared" si="8"/>
        <v>-</v>
      </c>
      <c r="I100" s="184" t="s">
        <v>234</v>
      </c>
      <c r="J100" s="185" t="str">
        <f t="shared" si="8"/>
        <v>-</v>
      </c>
      <c r="K100" s="184" t="s">
        <v>234</v>
      </c>
      <c r="L100" s="185" t="str">
        <f t="shared" si="9"/>
        <v>-</v>
      </c>
      <c r="M100" s="184"/>
      <c r="N100" s="185" t="s">
        <v>234</v>
      </c>
      <c r="O100" s="185" t="s">
        <v>234</v>
      </c>
    </row>
    <row r="101" spans="2:15" x14ac:dyDescent="0.25">
      <c r="B101" s="114" t="s">
        <v>79</v>
      </c>
      <c r="C101" s="184">
        <v>4.5093378607809846</v>
      </c>
      <c r="D101" s="185">
        <v>0.31135128359977671</v>
      </c>
      <c r="E101" s="184" t="s">
        <v>234</v>
      </c>
      <c r="F101" s="185" t="str">
        <f t="shared" si="8"/>
        <v>-</v>
      </c>
      <c r="G101" s="184" t="s">
        <v>234</v>
      </c>
      <c r="H101" s="185" t="str">
        <f t="shared" si="8"/>
        <v>-</v>
      </c>
      <c r="I101" s="184" t="s">
        <v>234</v>
      </c>
      <c r="J101" s="185" t="str">
        <f t="shared" si="8"/>
        <v>-</v>
      </c>
      <c r="K101" s="184" t="s">
        <v>234</v>
      </c>
      <c r="L101" s="185" t="str">
        <f t="shared" si="9"/>
        <v>-</v>
      </c>
      <c r="M101" s="184"/>
      <c r="N101" s="185" t="s">
        <v>234</v>
      </c>
      <c r="O101" s="185" t="s">
        <v>234</v>
      </c>
    </row>
    <row r="102" spans="2:15" x14ac:dyDescent="0.25">
      <c r="B102" s="114" t="s">
        <v>81</v>
      </c>
      <c r="C102" s="184">
        <v>4.3629343629343627</v>
      </c>
      <c r="D102" s="185">
        <v>-0.34003593409534005</v>
      </c>
      <c r="E102" s="184" t="s">
        <v>234</v>
      </c>
      <c r="F102" s="185" t="str">
        <f t="shared" si="8"/>
        <v>-</v>
      </c>
      <c r="G102" s="184" t="s">
        <v>234</v>
      </c>
      <c r="H102" s="185" t="str">
        <f t="shared" si="8"/>
        <v>-</v>
      </c>
      <c r="I102" s="184" t="s">
        <v>234</v>
      </c>
      <c r="J102" s="185" t="str">
        <f t="shared" si="8"/>
        <v>-</v>
      </c>
      <c r="K102" s="184" t="s">
        <v>234</v>
      </c>
      <c r="L102" s="185" t="str">
        <f t="shared" si="9"/>
        <v>-</v>
      </c>
      <c r="M102" s="184"/>
      <c r="N102" s="185" t="s">
        <v>234</v>
      </c>
      <c r="O102" s="185" t="s">
        <v>234</v>
      </c>
    </row>
    <row r="103" spans="2:15" x14ac:dyDescent="0.25">
      <c r="B103" s="114" t="s">
        <v>83</v>
      </c>
      <c r="C103" s="184">
        <v>4.0928319623971801</v>
      </c>
      <c r="D103" s="185">
        <v>-3.0778997449198933</v>
      </c>
      <c r="E103" s="184" t="s">
        <v>234</v>
      </c>
      <c r="F103" s="185" t="str">
        <f t="shared" si="8"/>
        <v>-</v>
      </c>
      <c r="G103" s="184" t="s">
        <v>234</v>
      </c>
      <c r="H103" s="185" t="str">
        <f t="shared" si="8"/>
        <v>-</v>
      </c>
      <c r="I103" s="184" t="s">
        <v>234</v>
      </c>
      <c r="J103" s="185" t="str">
        <f t="shared" si="8"/>
        <v>-</v>
      </c>
      <c r="K103" s="184" t="s">
        <v>234</v>
      </c>
      <c r="L103" s="185" t="str">
        <f t="shared" si="9"/>
        <v>-</v>
      </c>
      <c r="M103" s="184"/>
      <c r="N103" s="185" t="s">
        <v>234</v>
      </c>
      <c r="O103" s="185" t="s">
        <v>234</v>
      </c>
    </row>
    <row r="104" spans="2:15" x14ac:dyDescent="0.25">
      <c r="B104" s="114" t="s">
        <v>85</v>
      </c>
      <c r="C104" s="184">
        <v>7.8141025641025639</v>
      </c>
      <c r="D104" s="185">
        <v>3.0719736285703299</v>
      </c>
      <c r="E104" s="184" t="s">
        <v>234</v>
      </c>
      <c r="F104" s="185" t="str">
        <f t="shared" si="8"/>
        <v>-</v>
      </c>
      <c r="G104" s="184" t="s">
        <v>234</v>
      </c>
      <c r="H104" s="185" t="str">
        <f t="shared" si="8"/>
        <v>-</v>
      </c>
      <c r="I104" s="184" t="s">
        <v>234</v>
      </c>
      <c r="J104" s="185" t="str">
        <f t="shared" si="8"/>
        <v>-</v>
      </c>
      <c r="K104" s="184" t="s">
        <v>234</v>
      </c>
      <c r="L104" s="185" t="str">
        <f t="shared" si="9"/>
        <v>-</v>
      </c>
      <c r="M104" s="184"/>
      <c r="N104" s="185" t="s">
        <v>234</v>
      </c>
      <c r="O104" s="185" t="s">
        <v>234</v>
      </c>
    </row>
    <row r="105" spans="2:15" x14ac:dyDescent="0.25">
      <c r="B105" s="114" t="s">
        <v>87</v>
      </c>
      <c r="C105" s="184">
        <v>6.7974452554744529</v>
      </c>
      <c r="D105" s="185">
        <v>-0.53852312397218771</v>
      </c>
      <c r="E105" s="184" t="s">
        <v>234</v>
      </c>
      <c r="F105" s="185" t="str">
        <f t="shared" si="8"/>
        <v>-</v>
      </c>
      <c r="G105" s="184" t="s">
        <v>234</v>
      </c>
      <c r="H105" s="185" t="str">
        <f t="shared" si="8"/>
        <v>-</v>
      </c>
      <c r="I105" s="184" t="s">
        <v>234</v>
      </c>
      <c r="J105" s="185" t="str">
        <f t="shared" si="8"/>
        <v>-</v>
      </c>
      <c r="K105" s="184" t="s">
        <v>234</v>
      </c>
      <c r="L105" s="185" t="str">
        <f t="shared" si="9"/>
        <v>-</v>
      </c>
      <c r="M105" s="184"/>
      <c r="N105" s="185" t="s">
        <v>234</v>
      </c>
      <c r="O105" s="185" t="s">
        <v>234</v>
      </c>
    </row>
    <row r="106" spans="2:15" x14ac:dyDescent="0.25">
      <c r="B106" s="114" t="s">
        <v>89</v>
      </c>
      <c r="C106" s="184">
        <v>4.7479338842975203</v>
      </c>
      <c r="D106" s="185">
        <v>-2.0709850346213985</v>
      </c>
      <c r="E106" s="184" t="s">
        <v>234</v>
      </c>
      <c r="F106" s="185" t="str">
        <f t="shared" si="8"/>
        <v>-</v>
      </c>
      <c r="G106" s="184" t="s">
        <v>234</v>
      </c>
      <c r="H106" s="185" t="str">
        <f t="shared" si="8"/>
        <v>-</v>
      </c>
      <c r="I106" s="184" t="s">
        <v>234</v>
      </c>
      <c r="J106" s="185" t="str">
        <f t="shared" si="8"/>
        <v>-</v>
      </c>
      <c r="K106" s="184" t="s">
        <v>234</v>
      </c>
      <c r="L106" s="185" t="str">
        <f t="shared" si="9"/>
        <v>-</v>
      </c>
      <c r="M106" s="184"/>
      <c r="N106" s="185" t="s">
        <v>234</v>
      </c>
      <c r="O106" s="185" t="s">
        <v>234</v>
      </c>
    </row>
    <row r="107" spans="2:15" x14ac:dyDescent="0.25">
      <c r="B107" s="114" t="s">
        <v>91</v>
      </c>
      <c r="C107" s="184">
        <v>7.1651785714285712</v>
      </c>
      <c r="D107" s="185">
        <v>-1.5817884996286207</v>
      </c>
      <c r="E107" s="184" t="s">
        <v>234</v>
      </c>
      <c r="F107" s="185" t="str">
        <f t="shared" si="8"/>
        <v>-</v>
      </c>
      <c r="G107" s="184" t="s">
        <v>234</v>
      </c>
      <c r="H107" s="185" t="str">
        <f t="shared" si="8"/>
        <v>-</v>
      </c>
      <c r="I107" s="184" t="s">
        <v>234</v>
      </c>
      <c r="J107" s="185" t="str">
        <f t="shared" si="8"/>
        <v>-</v>
      </c>
      <c r="K107" s="184" t="s">
        <v>234</v>
      </c>
      <c r="L107" s="185" t="str">
        <f t="shared" si="9"/>
        <v>-</v>
      </c>
      <c r="M107" s="184"/>
      <c r="N107" s="185" t="s">
        <v>234</v>
      </c>
      <c r="O107" s="185" t="s">
        <v>234</v>
      </c>
    </row>
    <row r="108" spans="2:15" x14ac:dyDescent="0.25">
      <c r="B108" s="114" t="s">
        <v>93</v>
      </c>
      <c r="C108" s="184">
        <v>9.17578125</v>
      </c>
      <c r="D108" s="185">
        <v>1.3505532864741641</v>
      </c>
      <c r="E108" s="184" t="s">
        <v>234</v>
      </c>
      <c r="F108" s="185" t="str">
        <f t="shared" si="8"/>
        <v>-</v>
      </c>
      <c r="G108" s="184" t="s">
        <v>234</v>
      </c>
      <c r="H108" s="185" t="str">
        <f t="shared" si="8"/>
        <v>-</v>
      </c>
      <c r="I108" s="184" t="s">
        <v>234</v>
      </c>
      <c r="J108" s="185" t="str">
        <f t="shared" si="8"/>
        <v>-</v>
      </c>
      <c r="K108" s="184" t="s">
        <v>234</v>
      </c>
      <c r="L108" s="185" t="str">
        <f t="shared" si="9"/>
        <v>-</v>
      </c>
      <c r="M108" s="184"/>
      <c r="N108" s="185" t="s">
        <v>234</v>
      </c>
      <c r="O108" s="185" t="s">
        <v>234</v>
      </c>
    </row>
    <row r="109" spans="2:15" ht="15.75" x14ac:dyDescent="0.25">
      <c r="B109" s="117" t="s">
        <v>30</v>
      </c>
      <c r="C109" s="186">
        <v>6.7093525179856117</v>
      </c>
      <c r="D109" s="187">
        <v>-0.38080736333959031</v>
      </c>
      <c r="E109" s="186">
        <v>5.98615548455804</v>
      </c>
      <c r="F109" s="187">
        <f t="shared" si="8"/>
        <v>-0.72319703342757169</v>
      </c>
      <c r="G109" s="186" t="s">
        <v>234</v>
      </c>
      <c r="H109" s="187" t="str">
        <f t="shared" si="8"/>
        <v>-</v>
      </c>
      <c r="I109" s="186" t="s">
        <v>234</v>
      </c>
      <c r="J109" s="187" t="str">
        <f t="shared" si="8"/>
        <v>-</v>
      </c>
      <c r="K109" s="186" t="s">
        <v>234</v>
      </c>
      <c r="L109" s="187" t="str">
        <f t="shared" si="9"/>
        <v>-</v>
      </c>
      <c r="M109" s="186"/>
      <c r="N109" s="187" t="s">
        <v>234</v>
      </c>
      <c r="O109" s="187" t="s">
        <v>234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056A-DA5A-4915-964F-14BCCFED6FB0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687C7-836A-44D5-99DD-D20A03049545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271</v>
      </c>
      <c r="O8" s="112" t="s">
        <v>272</v>
      </c>
    </row>
    <row r="9" spans="1:17" x14ac:dyDescent="0.25">
      <c r="A9" s="1" t="s">
        <v>70</v>
      </c>
      <c r="B9" s="114" t="s">
        <v>71</v>
      </c>
      <c r="C9" s="193">
        <v>0.7036</v>
      </c>
      <c r="D9" s="116">
        <v>1.368678864716899E-2</v>
      </c>
      <c r="E9" s="193">
        <v>0.60499999999999998</v>
      </c>
      <c r="F9" s="116">
        <f t="shared" ref="F9:L20" si="0">IFERROR(E9/C9-1,"-")</f>
        <v>-0.14013644115974988</v>
      </c>
      <c r="G9" s="193">
        <v>0.1981</v>
      </c>
      <c r="H9" s="116">
        <f t="shared" si="0"/>
        <v>-0.67256198347107432</v>
      </c>
      <c r="I9" s="193">
        <v>0.56000000000000005</v>
      </c>
      <c r="J9" s="116">
        <f t="shared" si="0"/>
        <v>1.8268551236749118</v>
      </c>
      <c r="K9" s="193">
        <v>0.63600000000000001</v>
      </c>
      <c r="L9" s="116">
        <f t="shared" si="0"/>
        <v>0.13571428571428568</v>
      </c>
      <c r="M9" s="193">
        <v>0.75329999999999997</v>
      </c>
      <c r="N9" s="116">
        <v>0.18443396226415087</v>
      </c>
      <c r="O9" s="116">
        <v>7.0636725412166035E-2</v>
      </c>
    </row>
    <row r="10" spans="1:17" x14ac:dyDescent="0.25">
      <c r="A10" s="1" t="s">
        <v>72</v>
      </c>
      <c r="B10" s="114" t="s">
        <v>73</v>
      </c>
      <c r="C10" s="193">
        <v>0.63009999999999999</v>
      </c>
      <c r="D10" s="116">
        <v>-9.0239676580999295E-2</v>
      </c>
      <c r="E10" s="193">
        <v>0.62680000000000002</v>
      </c>
      <c r="F10" s="116">
        <f t="shared" si="0"/>
        <v>-5.2372639263608134E-3</v>
      </c>
      <c r="G10" s="193">
        <v>0.14859999999999998</v>
      </c>
      <c r="H10" s="116">
        <f t="shared" si="0"/>
        <v>-0.76292278238672628</v>
      </c>
      <c r="I10" s="193">
        <v>0.58860000000000001</v>
      </c>
      <c r="J10" s="116">
        <f t="shared" si="0"/>
        <v>2.960969044414536</v>
      </c>
      <c r="K10" s="193">
        <v>0.63369999999999993</v>
      </c>
      <c r="L10" s="116">
        <f t="shared" si="0"/>
        <v>7.6622494053686596E-2</v>
      </c>
      <c r="M10" s="193">
        <v>0.70550000000000002</v>
      </c>
      <c r="N10" s="116">
        <v>0.11330282468044839</v>
      </c>
      <c r="O10" s="116">
        <v>0.11966354546897318</v>
      </c>
    </row>
    <row r="11" spans="1:17" x14ac:dyDescent="0.25">
      <c r="A11" s="1" t="s">
        <v>74</v>
      </c>
      <c r="B11" s="114" t="s">
        <v>75</v>
      </c>
      <c r="C11" s="193">
        <v>0.69010000000000005</v>
      </c>
      <c r="D11" s="116">
        <v>0.10557513617430314</v>
      </c>
      <c r="E11" s="193">
        <v>0.35499999999999998</v>
      </c>
      <c r="F11" s="116">
        <f t="shared" si="0"/>
        <v>-0.48558179973916826</v>
      </c>
      <c r="G11" s="193">
        <v>0.25969999999999999</v>
      </c>
      <c r="H11" s="116">
        <f t="shared" si="0"/>
        <v>-0.26845070422535211</v>
      </c>
      <c r="I11" s="193">
        <v>0.65049999999999997</v>
      </c>
      <c r="J11" s="116">
        <f t="shared" si="0"/>
        <v>1.5048132460531383</v>
      </c>
      <c r="K11" s="193">
        <v>0.6462</v>
      </c>
      <c r="L11" s="116">
        <f t="shared" si="0"/>
        <v>-6.610299769408079E-3</v>
      </c>
      <c r="M11" s="193">
        <v>0.73560000000000003</v>
      </c>
      <c r="N11" s="116">
        <v>0.13834726090993499</v>
      </c>
      <c r="O11" s="116">
        <v>6.5932473554557225E-2</v>
      </c>
    </row>
    <row r="12" spans="1:17" x14ac:dyDescent="0.25">
      <c r="A12" s="1" t="s">
        <v>76</v>
      </c>
      <c r="B12" s="114" t="s">
        <v>77</v>
      </c>
      <c r="C12" s="193">
        <v>0.44140000000000001</v>
      </c>
      <c r="D12" s="116">
        <v>-0.11079774375503626</v>
      </c>
      <c r="E12" s="193">
        <v>0</v>
      </c>
      <c r="F12" s="116">
        <f t="shared" si="0"/>
        <v>-1</v>
      </c>
      <c r="G12" s="193">
        <v>0.249</v>
      </c>
      <c r="H12" s="116" t="str">
        <f t="shared" si="0"/>
        <v>-</v>
      </c>
      <c r="I12" s="193">
        <v>0.47840000000000005</v>
      </c>
      <c r="J12" s="116">
        <f t="shared" si="0"/>
        <v>0.92128514056224908</v>
      </c>
      <c r="K12" s="193">
        <v>0.47939999999999999</v>
      </c>
      <c r="L12" s="116">
        <f t="shared" si="0"/>
        <v>2.0903010033443969E-3</v>
      </c>
      <c r="M12" s="193">
        <v>0.53310000000000002</v>
      </c>
      <c r="N12" s="116">
        <v>0.11201501877346698</v>
      </c>
      <c r="O12" s="116">
        <v>0.20774807430901676</v>
      </c>
    </row>
    <row r="13" spans="1:17" x14ac:dyDescent="0.25">
      <c r="A13" s="1" t="s">
        <v>78</v>
      </c>
      <c r="B13" s="114" t="s">
        <v>79</v>
      </c>
      <c r="C13" s="193">
        <v>0.4526</v>
      </c>
      <c r="D13" s="116">
        <v>-2.8963741686333422E-2</v>
      </c>
      <c r="E13" s="193">
        <v>0</v>
      </c>
      <c r="F13" s="116">
        <f t="shared" si="0"/>
        <v>-1</v>
      </c>
      <c r="G13" s="193">
        <v>0.2223</v>
      </c>
      <c r="H13" s="116" t="str">
        <f t="shared" si="0"/>
        <v>-</v>
      </c>
      <c r="I13" s="193">
        <v>0.42420000000000002</v>
      </c>
      <c r="J13" s="116">
        <f t="shared" si="0"/>
        <v>0.90823211875843457</v>
      </c>
      <c r="K13" s="193">
        <v>0.37990000000000002</v>
      </c>
      <c r="L13" s="116">
        <f t="shared" si="0"/>
        <v>-0.10443187175860447</v>
      </c>
      <c r="M13" s="193">
        <v>0.27649999999999997</v>
      </c>
      <c r="N13" s="116">
        <v>-0.2721768886549093</v>
      </c>
      <c r="O13" s="116">
        <v>-0.38908528501988515</v>
      </c>
    </row>
    <row r="14" spans="1:17" x14ac:dyDescent="0.25">
      <c r="A14" s="1" t="s">
        <v>80</v>
      </c>
      <c r="B14" s="114" t="s">
        <v>81</v>
      </c>
      <c r="C14" s="193">
        <v>0.53610000000000002</v>
      </c>
      <c r="D14" s="116">
        <v>0.11039768019884022</v>
      </c>
      <c r="E14" s="193">
        <v>0</v>
      </c>
      <c r="F14" s="116">
        <f t="shared" si="0"/>
        <v>-1</v>
      </c>
      <c r="G14" s="193">
        <v>0.23989999999999997</v>
      </c>
      <c r="H14" s="116" t="str">
        <f t="shared" si="0"/>
        <v>-</v>
      </c>
      <c r="I14" s="193">
        <v>0.46659999999999996</v>
      </c>
      <c r="J14" s="116">
        <f t="shared" si="0"/>
        <v>0.94497707378074192</v>
      </c>
      <c r="K14" s="193">
        <v>0.40689999999999998</v>
      </c>
      <c r="L14" s="116">
        <f t="shared" si="0"/>
        <v>-0.12794684954993563</v>
      </c>
      <c r="M14" s="193">
        <v>0.53659999999999997</v>
      </c>
      <c r="N14" s="116">
        <v>0.31875153600393213</v>
      </c>
      <c r="O14" s="116">
        <v>9.3266181682505334E-4</v>
      </c>
    </row>
    <row r="15" spans="1:17" x14ac:dyDescent="0.25">
      <c r="A15" s="1" t="s">
        <v>82</v>
      </c>
      <c r="B15" s="114" t="s">
        <v>83</v>
      </c>
      <c r="C15" s="193">
        <v>0.48499999999999999</v>
      </c>
      <c r="D15" s="116">
        <v>2.1482729570345471E-2</v>
      </c>
      <c r="E15" s="193">
        <v>0</v>
      </c>
      <c r="F15" s="116">
        <f t="shared" si="0"/>
        <v>-1</v>
      </c>
      <c r="G15" s="193">
        <v>0.34950000000000003</v>
      </c>
      <c r="H15" s="116" t="str">
        <f t="shared" si="0"/>
        <v>-</v>
      </c>
      <c r="I15" s="193">
        <v>0.43840000000000001</v>
      </c>
      <c r="J15" s="116">
        <f t="shared" si="0"/>
        <v>0.25436337625178829</v>
      </c>
      <c r="K15" s="193">
        <v>0.44450000000000001</v>
      </c>
      <c r="L15" s="116">
        <f t="shared" si="0"/>
        <v>1.3914233576642232E-2</v>
      </c>
      <c r="M15" s="193">
        <v>0.44259999999999999</v>
      </c>
      <c r="N15" s="116">
        <v>-4.2744656917885759E-3</v>
      </c>
      <c r="O15" s="116">
        <v>-8.7422680412371112E-2</v>
      </c>
    </row>
    <row r="16" spans="1:17" x14ac:dyDescent="0.25">
      <c r="A16" s="1" t="s">
        <v>84</v>
      </c>
      <c r="B16" s="114" t="s">
        <v>85</v>
      </c>
      <c r="C16" s="193">
        <v>0.47509999999999997</v>
      </c>
      <c r="D16" s="116">
        <v>-0.28124054462934944</v>
      </c>
      <c r="E16" s="193">
        <v>0.37790000000000001</v>
      </c>
      <c r="F16" s="116">
        <f t="shared" si="0"/>
        <v>-0.20458850768259307</v>
      </c>
      <c r="G16" s="193">
        <v>0.42659999999999998</v>
      </c>
      <c r="H16" s="116">
        <f t="shared" si="0"/>
        <v>0.12887007144747287</v>
      </c>
      <c r="I16" s="193">
        <v>0.56740000000000002</v>
      </c>
      <c r="J16" s="116">
        <f t="shared" si="0"/>
        <v>0.33005157055789969</v>
      </c>
      <c r="K16" s="193">
        <v>0.44319999999999998</v>
      </c>
      <c r="L16" s="116">
        <f t="shared" si="0"/>
        <v>-0.21889319703912591</v>
      </c>
      <c r="M16" s="193">
        <v>0.58899999999999997</v>
      </c>
      <c r="N16" s="116">
        <v>0.32897111913357402</v>
      </c>
      <c r="O16" s="116">
        <v>0.2397390023153021</v>
      </c>
    </row>
    <row r="17" spans="1:30" x14ac:dyDescent="0.25">
      <c r="A17" s="1" t="s">
        <v>86</v>
      </c>
      <c r="B17" s="114" t="s">
        <v>87</v>
      </c>
      <c r="C17" s="193">
        <v>0.60489999999999999</v>
      </c>
      <c r="D17" s="116">
        <v>3.4370725034199801E-2</v>
      </c>
      <c r="E17" s="193">
        <v>0.1106</v>
      </c>
      <c r="F17" s="116">
        <f t="shared" si="0"/>
        <v>-0.8171598611340718</v>
      </c>
      <c r="G17" s="193">
        <v>0.50350000000000006</v>
      </c>
      <c r="H17" s="116">
        <f t="shared" si="0"/>
        <v>3.5524412296564201</v>
      </c>
      <c r="I17" s="193">
        <v>0.50549999999999995</v>
      </c>
      <c r="J17" s="116">
        <f t="shared" si="0"/>
        <v>3.9721946375370631E-3</v>
      </c>
      <c r="K17" s="193">
        <v>0.502</v>
      </c>
      <c r="L17" s="116">
        <f t="shared" si="0"/>
        <v>-6.923837784371778E-3</v>
      </c>
      <c r="M17" s="193">
        <v>0.64379999999999993</v>
      </c>
      <c r="N17" s="116">
        <v>0.28247011952191214</v>
      </c>
      <c r="O17" s="116">
        <v>6.4308150107455608E-2</v>
      </c>
    </row>
    <row r="18" spans="1:30" x14ac:dyDescent="0.25">
      <c r="A18" s="1" t="s">
        <v>88</v>
      </c>
      <c r="B18" s="114" t="s">
        <v>89</v>
      </c>
      <c r="C18" s="193">
        <v>0.53239999999999998</v>
      </c>
      <c r="D18" s="116">
        <v>-9.1196724362553327E-3</v>
      </c>
      <c r="E18" s="193">
        <v>0.1152</v>
      </c>
      <c r="F18" s="116">
        <f t="shared" si="0"/>
        <v>-0.78362133734034556</v>
      </c>
      <c r="G18" s="193">
        <v>0.58409999999999995</v>
      </c>
      <c r="H18" s="116">
        <f t="shared" si="0"/>
        <v>4.0703125</v>
      </c>
      <c r="I18" s="193">
        <v>0.52579999999999993</v>
      </c>
      <c r="J18" s="116">
        <f t="shared" si="0"/>
        <v>-9.9811676082862566E-2</v>
      </c>
      <c r="K18" s="193">
        <v>0.63</v>
      </c>
      <c r="L18" s="116">
        <f t="shared" si="0"/>
        <v>0.19817421072651209</v>
      </c>
      <c r="M18" s="193"/>
      <c r="N18" s="116" t="s">
        <v>234</v>
      </c>
      <c r="O18" s="116" t="s">
        <v>234</v>
      </c>
      <c r="AC18" s="194"/>
    </row>
    <row r="19" spans="1:30" x14ac:dyDescent="0.25">
      <c r="A19" s="1" t="s">
        <v>90</v>
      </c>
      <c r="B19" s="114" t="s">
        <v>91</v>
      </c>
      <c r="C19" s="193">
        <v>0.67349999999999999</v>
      </c>
      <c r="D19" s="116">
        <v>-3.0935251798561048E-2</v>
      </c>
      <c r="E19" s="193">
        <v>0.25659999999999999</v>
      </c>
      <c r="F19" s="116">
        <f t="shared" si="0"/>
        <v>-0.61900519673348176</v>
      </c>
      <c r="G19" s="193">
        <v>0.68409999999999993</v>
      </c>
      <c r="H19" s="116">
        <f t="shared" si="0"/>
        <v>1.6660171473109897</v>
      </c>
      <c r="I19" s="193">
        <v>0.60350000000000004</v>
      </c>
      <c r="J19" s="116">
        <f t="shared" si="0"/>
        <v>-0.1178190323052184</v>
      </c>
      <c r="K19" s="193">
        <v>0.73450000000000004</v>
      </c>
      <c r="L19" s="116">
        <f t="shared" si="0"/>
        <v>0.21706710853355426</v>
      </c>
      <c r="M19" s="193"/>
      <c r="N19" s="116" t="s">
        <v>234</v>
      </c>
      <c r="O19" s="116" t="s">
        <v>234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0.62939999999999996</v>
      </c>
      <c r="D20" s="116">
        <v>-2.5998142989786532E-2</v>
      </c>
      <c r="E20" s="193">
        <v>0.20100000000000001</v>
      </c>
      <c r="F20" s="116">
        <f t="shared" si="0"/>
        <v>-0.68064823641563388</v>
      </c>
      <c r="G20" s="193">
        <v>0.59650000000000003</v>
      </c>
      <c r="H20" s="116">
        <f t="shared" si="0"/>
        <v>1.9676616915422884</v>
      </c>
      <c r="I20" s="193">
        <v>0.6391</v>
      </c>
      <c r="J20" s="116">
        <f t="shared" si="0"/>
        <v>7.1416596814752653E-2</v>
      </c>
      <c r="K20" s="193">
        <v>0.70480000000000009</v>
      </c>
      <c r="L20" s="116">
        <f t="shared" si="0"/>
        <v>0.10280081364418736</v>
      </c>
      <c r="M20" s="193"/>
      <c r="N20" s="116" t="s">
        <v>234</v>
      </c>
      <c r="O20" s="116" t="s">
        <v>234</v>
      </c>
      <c r="P20" s="122"/>
    </row>
    <row r="21" spans="1:30" ht="15.75" x14ac:dyDescent="0.25">
      <c r="A21" s="1" t="s">
        <v>0</v>
      </c>
      <c r="B21" s="117" t="s">
        <v>30</v>
      </c>
      <c r="C21" s="195">
        <v>0.57076491108653105</v>
      </c>
      <c r="D21" s="119">
        <v>-2.8219614660292769E-2</v>
      </c>
      <c r="E21" s="195">
        <v>0.42174668708366447</v>
      </c>
      <c r="F21" s="119">
        <v>-0.26108511772244281</v>
      </c>
      <c r="G21" s="195">
        <v>0.40408330264719122</v>
      </c>
      <c r="H21" s="119">
        <v>-4.1881501331080373E-2</v>
      </c>
      <c r="I21" s="195">
        <v>0.53778304538949095</v>
      </c>
      <c r="J21" s="119">
        <v>0.33087173329464248</v>
      </c>
      <c r="K21" s="195">
        <v>0.55454348826086564</v>
      </c>
      <c r="L21" s="119">
        <v>3.1165807503722665E-2</v>
      </c>
      <c r="M21" s="195"/>
      <c r="N21" s="119" t="s">
        <v>234</v>
      </c>
      <c r="O21" s="119" t="s">
        <v>234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271</v>
      </c>
      <c r="O30" s="112" t="s">
        <v>272</v>
      </c>
    </row>
    <row r="31" spans="1:30" x14ac:dyDescent="0.25">
      <c r="B31" s="114" t="s">
        <v>71</v>
      </c>
      <c r="C31" s="193">
        <v>0.67280000000000006</v>
      </c>
      <c r="D31" s="116"/>
      <c r="E31" s="193">
        <v>0.54820000000000002</v>
      </c>
      <c r="F31" s="116">
        <f t="shared" ref="F31:J42" si="1">IFERROR(E31/C31-1,"-")</f>
        <v>-0.18519619500594531</v>
      </c>
      <c r="G31" s="193">
        <v>0.1981</v>
      </c>
      <c r="H31" s="116">
        <f t="shared" si="1"/>
        <v>-0.63863553447646848</v>
      </c>
      <c r="I31" s="193">
        <v>0.56000000000000005</v>
      </c>
      <c r="J31" s="116">
        <f t="shared" si="1"/>
        <v>1.8268551236749118</v>
      </c>
      <c r="K31" s="193">
        <v>0.62919999999999998</v>
      </c>
      <c r="L31" s="116">
        <f t="shared" ref="L31:L42" si="2">IFERROR(K31/I31-1,"-")</f>
        <v>0.12357142857142844</v>
      </c>
      <c r="M31" s="193">
        <v>0.75120000000000009</v>
      </c>
      <c r="N31" s="116">
        <v>0.19389701207883037</v>
      </c>
      <c r="O31" s="116">
        <v>0.11652794292508917</v>
      </c>
    </row>
    <row r="32" spans="1:30" x14ac:dyDescent="0.25">
      <c r="B32" s="114" t="s">
        <v>73</v>
      </c>
      <c r="C32" s="193">
        <v>0.64890000000000003</v>
      </c>
      <c r="D32" s="116"/>
      <c r="E32" s="193">
        <v>0.64469999999999994</v>
      </c>
      <c r="F32" s="116">
        <f t="shared" si="1"/>
        <v>-6.4724919093852584E-3</v>
      </c>
      <c r="G32" s="193">
        <v>0.14859999999999998</v>
      </c>
      <c r="H32" s="116">
        <f t="shared" si="1"/>
        <v>-0.7695051962152939</v>
      </c>
      <c r="I32" s="193">
        <v>0.58860000000000001</v>
      </c>
      <c r="J32" s="116">
        <f t="shared" si="1"/>
        <v>2.960969044414536</v>
      </c>
      <c r="K32" s="193">
        <v>0.62840000000000007</v>
      </c>
      <c r="L32" s="116">
        <f t="shared" si="2"/>
        <v>6.7618076792388848E-2</v>
      </c>
      <c r="M32" s="193">
        <v>0.72860000000000003</v>
      </c>
      <c r="N32" s="116">
        <v>0.15945257797581158</v>
      </c>
      <c r="O32" s="116">
        <v>0.12282323932809369</v>
      </c>
    </row>
    <row r="33" spans="2:17" x14ac:dyDescent="0.25">
      <c r="B33" s="114" t="s">
        <v>75</v>
      </c>
      <c r="C33" s="193">
        <v>0.71589999999999998</v>
      </c>
      <c r="D33" s="116"/>
      <c r="E33" s="193">
        <v>0.34350000000000003</v>
      </c>
      <c r="F33" s="116">
        <f t="shared" si="1"/>
        <v>-0.52018438329375605</v>
      </c>
      <c r="G33" s="193">
        <v>0.25969999999999999</v>
      </c>
      <c r="H33" s="116">
        <f t="shared" si="1"/>
        <v>-0.24395924308588079</v>
      </c>
      <c r="I33" s="193">
        <v>0.65049999999999997</v>
      </c>
      <c r="J33" s="116">
        <f t="shared" si="1"/>
        <v>1.5048132460531383</v>
      </c>
      <c r="K33" s="193">
        <v>0.64529999999999998</v>
      </c>
      <c r="L33" s="116">
        <f t="shared" si="2"/>
        <v>-7.9938508839354494E-3</v>
      </c>
      <c r="M33" s="193">
        <v>0.73140000000000005</v>
      </c>
      <c r="N33" s="116">
        <v>0.13342631334263144</v>
      </c>
      <c r="O33" s="116">
        <v>2.165106858499799E-2</v>
      </c>
    </row>
    <row r="34" spans="2:17" x14ac:dyDescent="0.25">
      <c r="B34" s="114" t="s">
        <v>77</v>
      </c>
      <c r="C34" s="193">
        <v>0.46950000000000003</v>
      </c>
      <c r="D34" s="116"/>
      <c r="E34" s="193">
        <v>0</v>
      </c>
      <c r="F34" s="116">
        <f t="shared" si="1"/>
        <v>-1</v>
      </c>
      <c r="G34" s="193">
        <v>0.249</v>
      </c>
      <c r="H34" s="116" t="str">
        <f t="shared" si="1"/>
        <v>-</v>
      </c>
      <c r="I34" s="193">
        <v>0.47840000000000005</v>
      </c>
      <c r="J34" s="116">
        <f t="shared" si="1"/>
        <v>0.92128514056224908</v>
      </c>
      <c r="K34" s="193">
        <v>0.47350000000000003</v>
      </c>
      <c r="L34" s="116">
        <f t="shared" si="2"/>
        <v>-1.0242474916387967E-2</v>
      </c>
      <c r="M34" s="193">
        <v>0.53060000000000007</v>
      </c>
      <c r="N34" s="116">
        <v>0.12059134107708558</v>
      </c>
      <c r="O34" s="116">
        <v>0.13013844515441964</v>
      </c>
    </row>
    <row r="35" spans="2:17" x14ac:dyDescent="0.25">
      <c r="B35" s="114" t="s">
        <v>79</v>
      </c>
      <c r="C35" s="193">
        <v>0.46279999999999999</v>
      </c>
      <c r="D35" s="116"/>
      <c r="E35" s="193">
        <v>0</v>
      </c>
      <c r="F35" s="116">
        <f t="shared" si="1"/>
        <v>-1</v>
      </c>
      <c r="G35" s="193">
        <v>0.2223</v>
      </c>
      <c r="H35" s="116" t="str">
        <f t="shared" si="1"/>
        <v>-</v>
      </c>
      <c r="I35" s="193">
        <v>0.42420000000000002</v>
      </c>
      <c r="J35" s="116">
        <f t="shared" si="1"/>
        <v>0.90823211875843457</v>
      </c>
      <c r="K35" s="193">
        <v>0.37439999999999996</v>
      </c>
      <c r="L35" s="116">
        <f t="shared" si="2"/>
        <v>-0.11739745403111757</v>
      </c>
      <c r="M35" s="193">
        <v>0.27329999999999999</v>
      </c>
      <c r="N35" s="116">
        <v>-0.27003205128205121</v>
      </c>
      <c r="O35" s="116">
        <v>-0.40946413137424376</v>
      </c>
    </row>
    <row r="36" spans="2:17" x14ac:dyDescent="0.25">
      <c r="B36" s="114" t="s">
        <v>81</v>
      </c>
      <c r="C36" s="193">
        <v>0.57669999999999999</v>
      </c>
      <c r="D36" s="116"/>
      <c r="E36" s="193">
        <v>0</v>
      </c>
      <c r="F36" s="116">
        <f t="shared" si="1"/>
        <v>-1</v>
      </c>
      <c r="G36" s="193">
        <v>0.23989999999999997</v>
      </c>
      <c r="H36" s="116" t="str">
        <f t="shared" si="1"/>
        <v>-</v>
      </c>
      <c r="I36" s="193">
        <v>0.46659999999999996</v>
      </c>
      <c r="J36" s="116">
        <f t="shared" si="1"/>
        <v>0.94497707378074192</v>
      </c>
      <c r="K36" s="193">
        <v>0.40399999999999997</v>
      </c>
      <c r="L36" s="116">
        <f t="shared" si="2"/>
        <v>-0.13416202314616377</v>
      </c>
      <c r="M36" s="193">
        <v>0.54010000000000002</v>
      </c>
      <c r="N36" s="116">
        <v>0.33688118811881207</v>
      </c>
      <c r="O36" s="116">
        <v>-6.3464539621987059E-2</v>
      </c>
    </row>
    <row r="37" spans="2:17" x14ac:dyDescent="0.25">
      <c r="B37" s="114" t="s">
        <v>83</v>
      </c>
      <c r="C37" s="193">
        <v>0.47350000000000003</v>
      </c>
      <c r="D37" s="116"/>
      <c r="E37" s="193">
        <v>0</v>
      </c>
      <c r="F37" s="116">
        <f t="shared" si="1"/>
        <v>-1</v>
      </c>
      <c r="G37" s="193">
        <v>0.34950000000000003</v>
      </c>
      <c r="H37" s="116" t="str">
        <f t="shared" si="1"/>
        <v>-</v>
      </c>
      <c r="I37" s="193">
        <v>0.43840000000000001</v>
      </c>
      <c r="J37" s="116">
        <f t="shared" si="1"/>
        <v>0.25436337625178829</v>
      </c>
      <c r="K37" s="193">
        <v>0.44119999999999998</v>
      </c>
      <c r="L37" s="116">
        <f t="shared" si="2"/>
        <v>6.3868613138684527E-3</v>
      </c>
      <c r="M37" s="193">
        <v>0.43619999999999998</v>
      </c>
      <c r="N37" s="116">
        <v>-1.1332728921124247E-2</v>
      </c>
      <c r="O37" s="116">
        <v>-7.8775079197465847E-2</v>
      </c>
    </row>
    <row r="38" spans="2:17" x14ac:dyDescent="0.25">
      <c r="B38" s="114" t="s">
        <v>85</v>
      </c>
      <c r="C38" s="193">
        <v>0.49810000000000004</v>
      </c>
      <c r="D38" s="116"/>
      <c r="E38" s="193">
        <v>0.37790000000000001</v>
      </c>
      <c r="F38" s="116">
        <f t="shared" si="1"/>
        <v>-0.24131700461754668</v>
      </c>
      <c r="G38" s="193">
        <v>0.42659999999999998</v>
      </c>
      <c r="H38" s="116">
        <f t="shared" si="1"/>
        <v>0.12887007144747287</v>
      </c>
      <c r="I38" s="193">
        <v>0.56740000000000002</v>
      </c>
      <c r="J38" s="116">
        <f t="shared" si="1"/>
        <v>0.33005157055789969</v>
      </c>
      <c r="K38" s="193">
        <v>0.43630000000000002</v>
      </c>
      <c r="L38" s="116">
        <f t="shared" si="2"/>
        <v>-0.23105393020796616</v>
      </c>
      <c r="M38" s="193">
        <v>0.58509999999999995</v>
      </c>
      <c r="N38" s="116">
        <v>0.34104973641989433</v>
      </c>
      <c r="O38" s="116">
        <v>0.1746637221441476</v>
      </c>
    </row>
    <row r="39" spans="2:17" x14ac:dyDescent="0.25">
      <c r="B39" s="114" t="s">
        <v>87</v>
      </c>
      <c r="C39" s="193">
        <v>0.60799999999999998</v>
      </c>
      <c r="D39" s="116"/>
      <c r="E39" s="193">
        <v>0.1106</v>
      </c>
      <c r="F39" s="116">
        <f t="shared" si="1"/>
        <v>-0.8180921052631579</v>
      </c>
      <c r="G39" s="193">
        <v>0.50350000000000006</v>
      </c>
      <c r="H39" s="116">
        <f t="shared" si="1"/>
        <v>3.5524412296564201</v>
      </c>
      <c r="I39" s="193">
        <v>0.50549999999999995</v>
      </c>
      <c r="J39" s="116">
        <f t="shared" si="1"/>
        <v>3.9721946375370631E-3</v>
      </c>
      <c r="K39" s="193">
        <v>0.50039999999999996</v>
      </c>
      <c r="L39" s="116">
        <f t="shared" si="2"/>
        <v>-1.0089020771513302E-2</v>
      </c>
      <c r="M39" s="193">
        <v>0.64400000000000002</v>
      </c>
      <c r="N39" s="116">
        <v>0.28697042366107128</v>
      </c>
      <c r="O39" s="116">
        <v>5.9210526315789602E-2</v>
      </c>
    </row>
    <row r="40" spans="2:17" x14ac:dyDescent="0.25">
      <c r="B40" s="114" t="s">
        <v>89</v>
      </c>
      <c r="C40" s="193">
        <v>0.53310000000000002</v>
      </c>
      <c r="D40" s="116"/>
      <c r="E40" s="193">
        <v>0.1152</v>
      </c>
      <c r="F40" s="116">
        <f t="shared" si="1"/>
        <v>-0.7839054586381542</v>
      </c>
      <c r="G40" s="193">
        <v>0.58409999999999995</v>
      </c>
      <c r="H40" s="116">
        <f t="shared" si="1"/>
        <v>4.0703125</v>
      </c>
      <c r="I40" s="193">
        <v>0.52579999999999993</v>
      </c>
      <c r="J40" s="116">
        <f t="shared" si="1"/>
        <v>-9.9811676082862566E-2</v>
      </c>
      <c r="K40" s="193">
        <v>0.62990000000000002</v>
      </c>
      <c r="L40" s="116">
        <f t="shared" si="2"/>
        <v>0.19798402434385709</v>
      </c>
      <c r="M40" s="193"/>
      <c r="N40" s="116" t="s">
        <v>234</v>
      </c>
      <c r="O40" s="116" t="s">
        <v>234</v>
      </c>
    </row>
    <row r="41" spans="2:17" x14ac:dyDescent="0.25">
      <c r="B41" s="114" t="s">
        <v>91</v>
      </c>
      <c r="C41" s="193">
        <v>0.65269999999999995</v>
      </c>
      <c r="D41" s="116"/>
      <c r="E41" s="193">
        <v>0.25659999999999999</v>
      </c>
      <c r="F41" s="116">
        <f t="shared" si="1"/>
        <v>-0.6068637965374597</v>
      </c>
      <c r="G41" s="193">
        <v>0.68409999999999993</v>
      </c>
      <c r="H41" s="116">
        <f t="shared" si="1"/>
        <v>1.6660171473109897</v>
      </c>
      <c r="I41" s="193">
        <v>0.60250000000000004</v>
      </c>
      <c r="J41" s="116">
        <f t="shared" si="1"/>
        <v>-0.11928080689957599</v>
      </c>
      <c r="K41" s="193">
        <v>0.72750000000000004</v>
      </c>
      <c r="L41" s="116">
        <f t="shared" si="2"/>
        <v>0.20746887966804972</v>
      </c>
      <c r="M41" s="193"/>
      <c r="N41" s="116" t="s">
        <v>234</v>
      </c>
      <c r="O41" s="116" t="s">
        <v>234</v>
      </c>
    </row>
    <row r="42" spans="2:17" x14ac:dyDescent="0.25">
      <c r="B42" s="114" t="s">
        <v>93</v>
      </c>
      <c r="C42" s="193">
        <v>0.60829999999999995</v>
      </c>
      <c r="D42" s="116"/>
      <c r="E42" s="193">
        <v>0.20100000000000001</v>
      </c>
      <c r="F42" s="116">
        <f t="shared" si="1"/>
        <v>-0.66957093539372015</v>
      </c>
      <c r="G42" s="193">
        <v>0.59650000000000003</v>
      </c>
      <c r="H42" s="116">
        <f t="shared" si="1"/>
        <v>1.9676616915422884</v>
      </c>
      <c r="I42" s="193">
        <v>0.63659999999999994</v>
      </c>
      <c r="J42" s="116">
        <f t="shared" si="1"/>
        <v>6.7225481978206103E-2</v>
      </c>
      <c r="K42" s="193">
        <v>0.70010000000000006</v>
      </c>
      <c r="L42" s="116">
        <f t="shared" si="2"/>
        <v>9.9748664781652785E-2</v>
      </c>
      <c r="M42" s="193"/>
      <c r="N42" s="116" t="s">
        <v>234</v>
      </c>
      <c r="O42" s="116" t="s">
        <v>234</v>
      </c>
    </row>
    <row r="43" spans="2:17" ht="15.75" x14ac:dyDescent="0.25">
      <c r="B43" s="117" t="s">
        <v>30</v>
      </c>
      <c r="C43" s="195">
        <v>0.5760893921512974</v>
      </c>
      <c r="D43" s="119"/>
      <c r="E43" s="195">
        <v>0.38269999999999998</v>
      </c>
      <c r="F43" s="119">
        <v>-0.33569337464993254</v>
      </c>
      <c r="G43" s="195">
        <v>0.40408330264719122</v>
      </c>
      <c r="H43" s="119">
        <v>5.5874843603844315E-2</v>
      </c>
      <c r="I43" s="195">
        <v>0.5372393247269116</v>
      </c>
      <c r="J43" s="119">
        <v>0.32952616751892894</v>
      </c>
      <c r="K43" s="195">
        <v>0.55031548718710444</v>
      </c>
      <c r="L43" s="119">
        <v>2.4339548239212805E-2</v>
      </c>
      <c r="M43" s="195"/>
      <c r="N43" s="119" t="s">
        <v>234</v>
      </c>
      <c r="O43" s="119" t="s">
        <v>234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M51" s="297">
        <v>2024</v>
      </c>
      <c r="N51" s="298"/>
      <c r="O51" s="299"/>
    </row>
    <row r="52" spans="2:17" ht="16.5" thickTop="1" thickBot="1" x14ac:dyDescent="0.3">
      <c r="B52" s="85"/>
      <c r="M52" s="113" t="s">
        <v>69</v>
      </c>
      <c r="N52" s="112" t="s">
        <v>325</v>
      </c>
      <c r="O52" s="112" t="s">
        <v>325</v>
      </c>
    </row>
    <row r="53" spans="2:17" x14ac:dyDescent="0.25">
      <c r="B53" s="114" t="s">
        <v>71</v>
      </c>
      <c r="M53" s="193">
        <v>0</v>
      </c>
      <c r="N53" s="116" t="s">
        <v>234</v>
      </c>
      <c r="O53" s="116" t="s">
        <v>234</v>
      </c>
    </row>
    <row r="54" spans="2:17" x14ac:dyDescent="0.25">
      <c r="B54" s="114" t="s">
        <v>73</v>
      </c>
      <c r="M54" s="193">
        <v>0</v>
      </c>
      <c r="N54" s="116" t="s">
        <v>234</v>
      </c>
      <c r="O54" s="116" t="s">
        <v>234</v>
      </c>
    </row>
    <row r="55" spans="2:17" x14ac:dyDescent="0.25">
      <c r="B55" s="114" t="s">
        <v>75</v>
      </c>
      <c r="M55" s="193">
        <v>0</v>
      </c>
      <c r="N55" s="116" t="s">
        <v>234</v>
      </c>
      <c r="O55" s="116" t="s">
        <v>234</v>
      </c>
    </row>
    <row r="56" spans="2:17" x14ac:dyDescent="0.25">
      <c r="B56" s="114" t="s">
        <v>77</v>
      </c>
      <c r="M56" s="193">
        <v>0</v>
      </c>
      <c r="N56" s="116" t="s">
        <v>234</v>
      </c>
      <c r="O56" s="116" t="s">
        <v>234</v>
      </c>
    </row>
    <row r="57" spans="2:17" x14ac:dyDescent="0.25">
      <c r="B57" s="114" t="s">
        <v>79</v>
      </c>
      <c r="M57" s="193">
        <v>0</v>
      </c>
      <c r="N57" s="116" t="s">
        <v>234</v>
      </c>
      <c r="O57" s="116" t="s">
        <v>234</v>
      </c>
    </row>
    <row r="58" spans="2:17" x14ac:dyDescent="0.25">
      <c r="B58" s="114" t="s">
        <v>81</v>
      </c>
      <c r="M58" s="193">
        <v>0</v>
      </c>
      <c r="N58" s="116" t="s">
        <v>234</v>
      </c>
      <c r="O58" s="116" t="s">
        <v>234</v>
      </c>
    </row>
    <row r="59" spans="2:17" x14ac:dyDescent="0.25">
      <c r="B59" s="114" t="s">
        <v>83</v>
      </c>
      <c r="M59" s="193">
        <v>0</v>
      </c>
      <c r="N59" s="116" t="s">
        <v>234</v>
      </c>
      <c r="O59" s="116" t="s">
        <v>234</v>
      </c>
    </row>
    <row r="60" spans="2:17" x14ac:dyDescent="0.25">
      <c r="B60" s="114" t="s">
        <v>85</v>
      </c>
      <c r="M60" s="193">
        <v>0</v>
      </c>
      <c r="N60" s="116" t="s">
        <v>234</v>
      </c>
      <c r="O60" s="116" t="s">
        <v>234</v>
      </c>
    </row>
    <row r="61" spans="2:17" x14ac:dyDescent="0.25">
      <c r="B61" s="114" t="s">
        <v>87</v>
      </c>
      <c r="M61" s="193">
        <v>0</v>
      </c>
      <c r="N61" s="116" t="s">
        <v>234</v>
      </c>
      <c r="O61" s="116" t="s">
        <v>234</v>
      </c>
    </row>
    <row r="62" spans="2:17" x14ac:dyDescent="0.25">
      <c r="B62" s="114" t="s">
        <v>89</v>
      </c>
      <c r="M62" s="193"/>
      <c r="N62" s="116" t="s">
        <v>234</v>
      </c>
      <c r="O62" s="116" t="s">
        <v>234</v>
      </c>
    </row>
    <row r="63" spans="2:17" x14ac:dyDescent="0.25">
      <c r="B63" s="114" t="s">
        <v>91</v>
      </c>
      <c r="M63" s="193"/>
      <c r="N63" s="116" t="s">
        <v>234</v>
      </c>
      <c r="O63" s="116" t="s">
        <v>234</v>
      </c>
    </row>
    <row r="64" spans="2:17" x14ac:dyDescent="0.25">
      <c r="B64" s="114" t="s">
        <v>93</v>
      </c>
      <c r="M64" s="193"/>
      <c r="N64" s="116" t="s">
        <v>234</v>
      </c>
      <c r="O64" s="116" t="s">
        <v>234</v>
      </c>
    </row>
    <row r="65" spans="2:17" ht="15.75" x14ac:dyDescent="0.25">
      <c r="B65" s="117" t="s">
        <v>30</v>
      </c>
      <c r="M65" s="200"/>
      <c r="N65" s="199" t="s">
        <v>234</v>
      </c>
      <c r="O65" s="199" t="s">
        <v>234</v>
      </c>
    </row>
    <row r="66" spans="2:17" ht="6" customHeight="1" x14ac:dyDescent="0.25"/>
    <row r="67" spans="2:17" x14ac:dyDescent="0.25">
      <c r="B67" s="105" t="s">
        <v>55</v>
      </c>
      <c r="M67" s="105"/>
      <c r="N67" s="105"/>
      <c r="O67" s="105"/>
    </row>
    <row r="70" spans="2:17" ht="21.75" customHeight="1" thickBot="1" x14ac:dyDescent="0.3">
      <c r="B70" s="270" t="s">
        <v>310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M73" s="297">
        <v>2024</v>
      </c>
      <c r="N73" s="298"/>
      <c r="O73" s="299"/>
    </row>
    <row r="74" spans="2:17" ht="16.5" thickTop="1" thickBot="1" x14ac:dyDescent="0.3">
      <c r="B74" s="85"/>
      <c r="M74" s="113" t="s">
        <v>69</v>
      </c>
      <c r="N74" s="112" t="s">
        <v>325</v>
      </c>
      <c r="O74" s="112" t="s">
        <v>325</v>
      </c>
    </row>
    <row r="75" spans="2:17" x14ac:dyDescent="0.25">
      <c r="B75" s="114" t="s">
        <v>71</v>
      </c>
      <c r="M75" s="193">
        <v>0</v>
      </c>
      <c r="N75" s="116" t="s">
        <v>234</v>
      </c>
      <c r="O75" s="116" t="s">
        <v>234</v>
      </c>
    </row>
    <row r="76" spans="2:17" x14ac:dyDescent="0.25">
      <c r="B76" s="114" t="s">
        <v>73</v>
      </c>
      <c r="M76" s="193">
        <v>0</v>
      </c>
      <c r="N76" s="116" t="s">
        <v>234</v>
      </c>
      <c r="O76" s="116" t="s">
        <v>234</v>
      </c>
    </row>
    <row r="77" spans="2:17" x14ac:dyDescent="0.25">
      <c r="B77" s="114" t="s">
        <v>75</v>
      </c>
      <c r="M77" s="193">
        <v>0</v>
      </c>
      <c r="N77" s="116" t="s">
        <v>234</v>
      </c>
      <c r="O77" s="116" t="s">
        <v>234</v>
      </c>
    </row>
    <row r="78" spans="2:17" x14ac:dyDescent="0.25">
      <c r="B78" s="114" t="s">
        <v>77</v>
      </c>
      <c r="M78" s="193">
        <v>0</v>
      </c>
      <c r="N78" s="116" t="s">
        <v>234</v>
      </c>
      <c r="O78" s="116" t="s">
        <v>234</v>
      </c>
    </row>
    <row r="79" spans="2:17" x14ac:dyDescent="0.25">
      <c r="B79" s="114" t="s">
        <v>79</v>
      </c>
      <c r="M79" s="193">
        <v>0</v>
      </c>
      <c r="N79" s="116" t="s">
        <v>234</v>
      </c>
      <c r="O79" s="116" t="s">
        <v>234</v>
      </c>
    </row>
    <row r="80" spans="2:17" x14ac:dyDescent="0.25">
      <c r="B80" s="114" t="s">
        <v>81</v>
      </c>
      <c r="M80" s="193">
        <v>0</v>
      </c>
      <c r="N80" s="116" t="s">
        <v>234</v>
      </c>
      <c r="O80" s="116" t="s">
        <v>234</v>
      </c>
    </row>
    <row r="81" spans="2:17" x14ac:dyDescent="0.25">
      <c r="B81" s="114" t="s">
        <v>83</v>
      </c>
      <c r="M81" s="193">
        <v>0</v>
      </c>
      <c r="N81" s="116" t="s">
        <v>234</v>
      </c>
      <c r="O81" s="116" t="s">
        <v>234</v>
      </c>
    </row>
    <row r="82" spans="2:17" x14ac:dyDescent="0.25">
      <c r="B82" s="114" t="s">
        <v>85</v>
      </c>
      <c r="M82" s="193">
        <v>0</v>
      </c>
      <c r="N82" s="116" t="s">
        <v>234</v>
      </c>
      <c r="O82" s="116" t="s">
        <v>234</v>
      </c>
    </row>
    <row r="83" spans="2:17" x14ac:dyDescent="0.25">
      <c r="B83" s="114" t="s">
        <v>87</v>
      </c>
      <c r="M83" s="193">
        <v>0</v>
      </c>
      <c r="N83" s="116" t="s">
        <v>234</v>
      </c>
      <c r="O83" s="116" t="s">
        <v>234</v>
      </c>
    </row>
    <row r="84" spans="2:17" x14ac:dyDescent="0.25">
      <c r="B84" s="114" t="s">
        <v>89</v>
      </c>
      <c r="M84" s="193"/>
      <c r="N84" s="116" t="s">
        <v>234</v>
      </c>
      <c r="O84" s="116" t="s">
        <v>234</v>
      </c>
    </row>
    <row r="85" spans="2:17" x14ac:dyDescent="0.25">
      <c r="B85" s="114" t="s">
        <v>91</v>
      </c>
      <c r="M85" s="193"/>
      <c r="N85" s="116" t="s">
        <v>234</v>
      </c>
      <c r="O85" s="116" t="s">
        <v>234</v>
      </c>
    </row>
    <row r="86" spans="2:17" x14ac:dyDescent="0.25">
      <c r="B86" s="114" t="s">
        <v>93</v>
      </c>
      <c r="M86" s="193"/>
      <c r="N86" s="116" t="s">
        <v>234</v>
      </c>
      <c r="O86" s="116" t="s">
        <v>234</v>
      </c>
    </row>
    <row r="87" spans="2:17" ht="15.75" x14ac:dyDescent="0.25">
      <c r="B87" s="117" t="s">
        <v>30</v>
      </c>
      <c r="M87" s="198">
        <v>0</v>
      </c>
      <c r="N87" s="199" t="s">
        <v>234</v>
      </c>
      <c r="O87" s="199" t="s">
        <v>234</v>
      </c>
    </row>
    <row r="88" spans="2:17" ht="6" customHeight="1" x14ac:dyDescent="0.25"/>
    <row r="89" spans="2:17" x14ac:dyDescent="0.25">
      <c r="B89" s="105" t="s">
        <v>55</v>
      </c>
      <c r="M89" s="105"/>
      <c r="N89" s="105"/>
      <c r="O89" s="105"/>
    </row>
    <row r="92" spans="2:17" ht="21.75" customHeight="1" thickBot="1" x14ac:dyDescent="0.3">
      <c r="B92" s="270" t="s">
        <v>311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M95" s="297">
        <v>2024</v>
      </c>
      <c r="N95" s="298"/>
      <c r="O95" s="299"/>
    </row>
    <row r="96" spans="2:17" ht="16.5" thickTop="1" thickBot="1" x14ac:dyDescent="0.3">
      <c r="B96" s="85"/>
      <c r="M96" s="113" t="s">
        <v>69</v>
      </c>
      <c r="N96" s="112" t="s">
        <v>325</v>
      </c>
      <c r="O96" s="112" t="s">
        <v>325</v>
      </c>
    </row>
    <row r="97" spans="2:15" x14ac:dyDescent="0.25">
      <c r="B97" s="114" t="s">
        <v>71</v>
      </c>
      <c r="M97" s="193">
        <v>0</v>
      </c>
      <c r="N97" s="116" t="s">
        <v>234</v>
      </c>
      <c r="O97" s="116" t="s">
        <v>234</v>
      </c>
    </row>
    <row r="98" spans="2:15" x14ac:dyDescent="0.25">
      <c r="B98" s="114" t="s">
        <v>73</v>
      </c>
      <c r="M98" s="193">
        <v>0</v>
      </c>
      <c r="N98" s="116" t="s">
        <v>234</v>
      </c>
      <c r="O98" s="116" t="s">
        <v>234</v>
      </c>
    </row>
    <row r="99" spans="2:15" x14ac:dyDescent="0.25">
      <c r="B99" s="114" t="s">
        <v>75</v>
      </c>
      <c r="M99" s="193">
        <v>0</v>
      </c>
      <c r="N99" s="116" t="s">
        <v>234</v>
      </c>
      <c r="O99" s="116" t="s">
        <v>234</v>
      </c>
    </row>
    <row r="100" spans="2:15" x14ac:dyDescent="0.25">
      <c r="B100" s="114" t="s">
        <v>77</v>
      </c>
      <c r="M100" s="193">
        <v>0</v>
      </c>
      <c r="N100" s="116" t="s">
        <v>234</v>
      </c>
      <c r="O100" s="116" t="s">
        <v>234</v>
      </c>
    </row>
    <row r="101" spans="2:15" x14ac:dyDescent="0.25">
      <c r="B101" s="114" t="s">
        <v>79</v>
      </c>
      <c r="M101" s="193">
        <v>0</v>
      </c>
      <c r="N101" s="116" t="s">
        <v>234</v>
      </c>
      <c r="O101" s="116" t="s">
        <v>234</v>
      </c>
    </row>
    <row r="102" spans="2:15" x14ac:dyDescent="0.25">
      <c r="B102" s="114" t="s">
        <v>81</v>
      </c>
      <c r="M102" s="193">
        <v>0</v>
      </c>
      <c r="N102" s="116" t="s">
        <v>234</v>
      </c>
      <c r="O102" s="116" t="s">
        <v>234</v>
      </c>
    </row>
    <row r="103" spans="2:15" x14ac:dyDescent="0.25">
      <c r="B103" s="114" t="s">
        <v>83</v>
      </c>
      <c r="M103" s="193">
        <v>0</v>
      </c>
      <c r="N103" s="116" t="s">
        <v>234</v>
      </c>
      <c r="O103" s="116" t="s">
        <v>234</v>
      </c>
    </row>
    <row r="104" spans="2:15" x14ac:dyDescent="0.25">
      <c r="B104" s="114" t="s">
        <v>85</v>
      </c>
      <c r="M104" s="193">
        <v>0</v>
      </c>
      <c r="N104" s="116" t="s">
        <v>234</v>
      </c>
      <c r="O104" s="116" t="s">
        <v>234</v>
      </c>
    </row>
    <row r="105" spans="2:15" x14ac:dyDescent="0.25">
      <c r="B105" s="114" t="s">
        <v>87</v>
      </c>
      <c r="M105" s="193">
        <v>0</v>
      </c>
      <c r="N105" s="116" t="s">
        <v>234</v>
      </c>
      <c r="O105" s="116" t="s">
        <v>234</v>
      </c>
    </row>
    <row r="106" spans="2:15" x14ac:dyDescent="0.25">
      <c r="B106" s="114" t="s">
        <v>89</v>
      </c>
      <c r="M106" s="193"/>
      <c r="N106" s="116" t="s">
        <v>234</v>
      </c>
      <c r="O106" s="116" t="s">
        <v>234</v>
      </c>
    </row>
    <row r="107" spans="2:15" x14ac:dyDescent="0.25">
      <c r="B107" s="114" t="s">
        <v>91</v>
      </c>
      <c r="M107" s="193"/>
      <c r="N107" s="116" t="s">
        <v>234</v>
      </c>
      <c r="O107" s="116" t="s">
        <v>234</v>
      </c>
    </row>
    <row r="108" spans="2:15" x14ac:dyDescent="0.25">
      <c r="B108" s="114" t="s">
        <v>93</v>
      </c>
      <c r="M108" s="193"/>
      <c r="N108" s="116" t="s">
        <v>234</v>
      </c>
      <c r="O108" s="116" t="s">
        <v>234</v>
      </c>
    </row>
    <row r="109" spans="2:15" ht="15.75" x14ac:dyDescent="0.25">
      <c r="B109" s="117" t="s">
        <v>30</v>
      </c>
      <c r="M109" s="201">
        <v>0</v>
      </c>
      <c r="N109" s="119" t="s">
        <v>234</v>
      </c>
      <c r="O109" s="119">
        <v>-1</v>
      </c>
    </row>
    <row r="110" spans="2:15" ht="6" customHeight="1" x14ac:dyDescent="0.25"/>
    <row r="111" spans="2:15" x14ac:dyDescent="0.25">
      <c r="B111" s="105" t="s">
        <v>55</v>
      </c>
      <c r="M111" s="105"/>
      <c r="N111" s="105"/>
      <c r="O111" s="105"/>
    </row>
    <row r="112" spans="2:15" x14ac:dyDescent="0.25">
      <c r="O112" s="197"/>
    </row>
    <row r="114" spans="15:15" x14ac:dyDescent="0.25">
      <c r="O114" s="197"/>
    </row>
  </sheetData>
  <mergeCells count="26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M51:O51"/>
    <mergeCell ref="B70:O70"/>
    <mergeCell ref="C72:O72"/>
    <mergeCell ref="M73:O73"/>
    <mergeCell ref="B92:O92"/>
    <mergeCell ref="C94:O94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04D9-4B16-436E-9BD8-F9C4DE094DFD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9071D-36AD-420A-87C7-EEE6129E67B5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260</v>
      </c>
      <c r="D7" s="203" t="s">
        <v>267</v>
      </c>
      <c r="E7" s="203" t="s">
        <v>262</v>
      </c>
      <c r="F7" s="90" t="s">
        <v>263</v>
      </c>
      <c r="G7" s="90" t="s">
        <v>264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260</v>
      </c>
      <c r="T7" s="205" t="s">
        <v>267</v>
      </c>
      <c r="U7" s="205" t="s">
        <v>262</v>
      </c>
      <c r="V7" s="90" t="s">
        <v>263</v>
      </c>
      <c r="W7" s="90" t="s">
        <v>264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260</v>
      </c>
      <c r="AJ7" s="205" t="s">
        <v>267</v>
      </c>
      <c r="AK7" s="205" t="s">
        <v>262</v>
      </c>
      <c r="AL7" s="90" t="s">
        <v>263</v>
      </c>
      <c r="AM7" s="90" t="s">
        <v>264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83D9D-2A59-4020-979E-3236577D7F3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13AD-11F1-4230-83D5-5D6A9578D006}">
  <sheetPr>
    <tabColor theme="4" tint="0.39997558519241921"/>
  </sheetPr>
  <dimension ref="A1:AE131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312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260</v>
      </c>
      <c r="D5" s="172" t="s">
        <v>261</v>
      </c>
      <c r="E5" s="172" t="s">
        <v>267</v>
      </c>
      <c r="F5" s="172" t="s">
        <v>262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263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264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33380</v>
      </c>
      <c r="D6" s="225">
        <v>11345</v>
      </c>
      <c r="E6" s="225">
        <v>11501</v>
      </c>
      <c r="F6" s="225">
        <v>25651</v>
      </c>
      <c r="G6" s="226">
        <f t="shared" ref="G6:G11" si="0">F6/E6-1</f>
        <v>1.2303277975828188</v>
      </c>
      <c r="H6" s="225">
        <f t="shared" ref="H6:H11" si="1">F6-E6</f>
        <v>14150</v>
      </c>
      <c r="I6" s="226"/>
      <c r="J6" s="225">
        <v>37060</v>
      </c>
      <c r="K6" s="226">
        <f t="shared" ref="K6:K11" si="2">J6/F6-1</f>
        <v>0.44477798136524882</v>
      </c>
      <c r="L6" s="225">
        <f t="shared" ref="L6:L11" si="3">J6-F6</f>
        <v>11409</v>
      </c>
      <c r="M6" s="226"/>
      <c r="N6" s="225">
        <v>32035</v>
      </c>
      <c r="O6" s="226">
        <f t="shared" ref="O6:O11" si="4">N6/J6-1</f>
        <v>-0.13559093362115493</v>
      </c>
      <c r="P6" s="225">
        <f t="shared" ref="P6:P11" si="5">N6-J6</f>
        <v>-5025</v>
      </c>
      <c r="Q6" s="226">
        <f>N6/C6-1</f>
        <v>-4.0293588975434447E-2</v>
      </c>
      <c r="R6" s="225">
        <f>N6-C6</f>
        <v>-1345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8490</v>
      </c>
      <c r="D7" s="225">
        <v>2129</v>
      </c>
      <c r="E7" s="225">
        <v>3943</v>
      </c>
      <c r="F7" s="225">
        <v>4228</v>
      </c>
      <c r="G7" s="226">
        <f t="shared" si="0"/>
        <v>7.2279989855440041E-2</v>
      </c>
      <c r="H7" s="225">
        <f t="shared" si="1"/>
        <v>285</v>
      </c>
      <c r="I7" s="226">
        <f>F7/$F$7</f>
        <v>1</v>
      </c>
      <c r="J7" s="225">
        <v>16405</v>
      </c>
      <c r="K7" s="226">
        <f t="shared" si="2"/>
        <v>2.8800851466414379</v>
      </c>
      <c r="L7" s="225">
        <f t="shared" si="3"/>
        <v>12177</v>
      </c>
      <c r="M7" s="226">
        <f>J7/$J$7</f>
        <v>1</v>
      </c>
      <c r="N7" s="225">
        <v>8742</v>
      </c>
      <c r="O7" s="226">
        <f t="shared" si="4"/>
        <v>-0.46711368485217919</v>
      </c>
      <c r="P7" s="225">
        <f t="shared" si="5"/>
        <v>-7663</v>
      </c>
      <c r="Q7" s="226">
        <f t="shared" ref="Q7:Q11" si="6">N7/C7-1</f>
        <v>2.9681978798586472E-2</v>
      </c>
      <c r="R7" s="225">
        <f t="shared" ref="R7:R11" si="7">N7-C7</f>
        <v>252</v>
      </c>
      <c r="S7" s="226">
        <f>N7/$N$7</f>
        <v>1</v>
      </c>
      <c r="T7" s="226">
        <f>N7/$N$6</f>
        <v>0.27288902762603401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3531</v>
      </c>
      <c r="D8" s="228">
        <v>626</v>
      </c>
      <c r="E8" s="228">
        <v>1949</v>
      </c>
      <c r="F8" s="228">
        <v>2041</v>
      </c>
      <c r="G8" s="229">
        <f t="shared" si="0"/>
        <v>4.7203694202154978E-2</v>
      </c>
      <c r="H8" s="228">
        <f t="shared" si="1"/>
        <v>92</v>
      </c>
      <c r="I8" s="229">
        <f>F8/$F$7</f>
        <v>0.48273415326395458</v>
      </c>
      <c r="J8" s="228">
        <v>4123</v>
      </c>
      <c r="K8" s="229">
        <f t="shared" si="2"/>
        <v>1.0200881920627145</v>
      </c>
      <c r="L8" s="228">
        <f t="shared" si="3"/>
        <v>2082</v>
      </c>
      <c r="M8" s="229">
        <f>J8/$J$7</f>
        <v>0.25132581530021336</v>
      </c>
      <c r="N8" s="228">
        <v>2811</v>
      </c>
      <c r="O8" s="229">
        <f t="shared" si="4"/>
        <v>-0.31821489206888187</v>
      </c>
      <c r="P8" s="228">
        <f t="shared" si="5"/>
        <v>-1312</v>
      </c>
      <c r="Q8" s="229">
        <f t="shared" si="6"/>
        <v>-0.20390824129141882</v>
      </c>
      <c r="R8" s="228">
        <f t="shared" si="7"/>
        <v>-720</v>
      </c>
      <c r="S8" s="229">
        <f>N8/$N$7</f>
        <v>0.32155113246396705</v>
      </c>
      <c r="T8" s="229">
        <f>N8/$N$6</f>
        <v>8.7747775870142028E-2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4959</v>
      </c>
      <c r="D9" s="231">
        <v>1503</v>
      </c>
      <c r="E9" s="231">
        <v>1994</v>
      </c>
      <c r="F9" s="231">
        <v>2187</v>
      </c>
      <c r="G9" s="232">
        <f t="shared" si="0"/>
        <v>9.679037111333999E-2</v>
      </c>
      <c r="H9" s="233">
        <f t="shared" si="1"/>
        <v>193</v>
      </c>
      <c r="I9" s="234">
        <f>F9/$F$7</f>
        <v>0.51726584673604536</v>
      </c>
      <c r="J9" s="231">
        <v>12282</v>
      </c>
      <c r="K9" s="232">
        <f t="shared" si="2"/>
        <v>4.6159122085048008</v>
      </c>
      <c r="L9" s="233">
        <f t="shared" si="3"/>
        <v>10095</v>
      </c>
      <c r="M9" s="234">
        <f>J9/$J$7</f>
        <v>0.74867418469978664</v>
      </c>
      <c r="N9" s="231">
        <v>5931</v>
      </c>
      <c r="O9" s="232">
        <f t="shared" si="4"/>
        <v>-0.51709819247679534</v>
      </c>
      <c r="P9" s="233">
        <f t="shared" si="5"/>
        <v>-6351</v>
      </c>
      <c r="Q9" s="232">
        <f t="shared" si="6"/>
        <v>0.19600725952813058</v>
      </c>
      <c r="R9" s="233">
        <f t="shared" si="7"/>
        <v>972</v>
      </c>
      <c r="S9" s="234">
        <f>N9/$N$7</f>
        <v>0.67844886753603295</v>
      </c>
      <c r="T9" s="234">
        <f>N9/$N$6</f>
        <v>0.18514125175589199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3693</v>
      </c>
      <c r="D10" s="29">
        <v>1324</v>
      </c>
      <c r="E10" s="29">
        <v>1060</v>
      </c>
      <c r="F10" s="29">
        <v>1050</v>
      </c>
      <c r="G10" s="22">
        <f t="shared" si="0"/>
        <v>-9.4339622641509413E-3</v>
      </c>
      <c r="H10" s="20">
        <f t="shared" si="1"/>
        <v>-10</v>
      </c>
      <c r="I10" s="31">
        <f>F10/$F$7</f>
        <v>0.24834437086092714</v>
      </c>
      <c r="J10" s="29">
        <v>9678</v>
      </c>
      <c r="K10" s="22">
        <f t="shared" si="2"/>
        <v>8.2171428571428571</v>
      </c>
      <c r="L10" s="20">
        <f t="shared" si="3"/>
        <v>8628</v>
      </c>
      <c r="M10" s="31">
        <f>J10/$J$7</f>
        <v>0.58994209082596771</v>
      </c>
      <c r="N10" s="29">
        <v>4895</v>
      </c>
      <c r="O10" s="22">
        <f t="shared" si="4"/>
        <v>-0.49421368051250258</v>
      </c>
      <c r="P10" s="20">
        <f t="shared" si="5"/>
        <v>-4783</v>
      </c>
      <c r="Q10" s="22">
        <f t="shared" si="6"/>
        <v>0.32548063904684543</v>
      </c>
      <c r="R10" s="20">
        <f t="shared" si="7"/>
        <v>1202</v>
      </c>
      <c r="S10" s="31">
        <f>N10/$N$7</f>
        <v>0.55994051704415471</v>
      </c>
      <c r="T10" s="31">
        <f>N10/$N$6</f>
        <v>0.15280162322459809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1266</v>
      </c>
      <c r="D11" s="29">
        <f>D9-D10</f>
        <v>179</v>
      </c>
      <c r="E11" s="29">
        <f>E9-E10</f>
        <v>934</v>
      </c>
      <c r="F11" s="29">
        <f>F9-F10</f>
        <v>1137</v>
      </c>
      <c r="G11" s="22">
        <f t="shared" si="0"/>
        <v>0.21734475374732343</v>
      </c>
      <c r="H11" s="20">
        <f t="shared" si="1"/>
        <v>203</v>
      </c>
      <c r="I11" s="31">
        <f>F11/$F$7</f>
        <v>0.26892147587511828</v>
      </c>
      <c r="J11" s="29">
        <f>J9-J10</f>
        <v>2604</v>
      </c>
      <c r="K11" s="22">
        <f t="shared" si="2"/>
        <v>1.2902374670184695</v>
      </c>
      <c r="L11" s="20">
        <f t="shared" si="3"/>
        <v>1467</v>
      </c>
      <c r="M11" s="31">
        <f>J11/$J$7</f>
        <v>0.15873209387381895</v>
      </c>
      <c r="N11" s="29">
        <f>N9-N10</f>
        <v>1036</v>
      </c>
      <c r="O11" s="22">
        <f t="shared" si="4"/>
        <v>-0.60215053763440862</v>
      </c>
      <c r="P11" s="20">
        <f t="shared" si="5"/>
        <v>-1568</v>
      </c>
      <c r="Q11" s="22">
        <f t="shared" si="6"/>
        <v>-0.18167456556082151</v>
      </c>
      <c r="R11" s="20">
        <f t="shared" si="7"/>
        <v>-230</v>
      </c>
      <c r="S11" s="31">
        <f>N11/$N$7</f>
        <v>0.11850835049187829</v>
      </c>
      <c r="T11" s="31">
        <f>N11/$N$6</f>
        <v>3.23396285312939E-2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313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45076</v>
      </c>
      <c r="D124" s="225">
        <v>12633</v>
      </c>
      <c r="E124" s="225">
        <v>20161</v>
      </c>
      <c r="F124" s="225">
        <v>37751</v>
      </c>
      <c r="G124" s="226">
        <f t="shared" ref="G124:G129" si="8">F124/E124-1</f>
        <v>0.87247656366251669</v>
      </c>
      <c r="H124" s="225">
        <f t="shared" ref="H124:H129" si="9">F124-E124</f>
        <v>17590</v>
      </c>
      <c r="I124" s="226"/>
      <c r="J124" s="225">
        <v>51166</v>
      </c>
      <c r="K124" s="226"/>
      <c r="L124" s="226">
        <f t="shared" ref="L124:L129" si="10">J124/F124-1</f>
        <v>0.3553548250377474</v>
      </c>
      <c r="M124" s="225">
        <f t="shared" ref="M124:M129" si="11">J124-F124</f>
        <v>13415</v>
      </c>
      <c r="N124" s="226">
        <f t="shared" ref="N124:N129" si="12">J124/D124-1</f>
        <v>3.0501860207393339</v>
      </c>
      <c r="O124" s="225">
        <f t="shared" ref="O124:O129" si="13">J124-D124</f>
        <v>38533</v>
      </c>
      <c r="Z124" s="1"/>
      <c r="AE124"/>
    </row>
    <row r="125" spans="2:31" ht="18.75" x14ac:dyDescent="0.3">
      <c r="B125" s="224" t="s">
        <v>174</v>
      </c>
      <c r="C125" s="225">
        <v>10509</v>
      </c>
      <c r="D125" s="225">
        <v>2339</v>
      </c>
      <c r="E125" s="225">
        <v>4950</v>
      </c>
      <c r="F125" s="225">
        <v>6762</v>
      </c>
      <c r="G125" s="226">
        <f t="shared" si="8"/>
        <v>0.36606060606060598</v>
      </c>
      <c r="H125" s="225">
        <f t="shared" si="9"/>
        <v>1812</v>
      </c>
      <c r="I125" s="226">
        <f>F125/$F$7</f>
        <v>1.5993377483443709</v>
      </c>
      <c r="J125" s="225">
        <v>20250</v>
      </c>
      <c r="K125" s="226">
        <f>J125/$J$125</f>
        <v>1</v>
      </c>
      <c r="L125" s="226">
        <f t="shared" si="10"/>
        <v>1.9946761313220942</v>
      </c>
      <c r="M125" s="225">
        <f t="shared" si="11"/>
        <v>13488</v>
      </c>
      <c r="N125" s="226">
        <f t="shared" si="12"/>
        <v>7.6575459598118858</v>
      </c>
      <c r="O125" s="225">
        <f t="shared" si="13"/>
        <v>17911</v>
      </c>
      <c r="Z125" s="1"/>
      <c r="AE125"/>
    </row>
    <row r="126" spans="2:31" ht="15.75" x14ac:dyDescent="0.25">
      <c r="B126" s="227" t="s">
        <v>100</v>
      </c>
      <c r="C126" s="228">
        <v>4565</v>
      </c>
      <c r="D126" s="228">
        <v>681</v>
      </c>
      <c r="E126" s="228">
        <v>2535</v>
      </c>
      <c r="F126" s="228">
        <v>3247</v>
      </c>
      <c r="G126" s="229">
        <f t="shared" si="8"/>
        <v>0.28086785009861925</v>
      </c>
      <c r="H126" s="228">
        <f t="shared" si="9"/>
        <v>712</v>
      </c>
      <c r="I126" s="229">
        <f>F126/$F$7</f>
        <v>0.76797540208136239</v>
      </c>
      <c r="J126" s="228">
        <v>5439</v>
      </c>
      <c r="K126" s="229">
        <f>J126/$J$125</f>
        <v>0.2685925925925926</v>
      </c>
      <c r="L126" s="229">
        <f t="shared" si="10"/>
        <v>0.67508469356328926</v>
      </c>
      <c r="M126" s="228">
        <f t="shared" si="11"/>
        <v>2192</v>
      </c>
      <c r="N126" s="229">
        <f t="shared" si="12"/>
        <v>6.9867841409691627</v>
      </c>
      <c r="O126" s="228">
        <f t="shared" si="13"/>
        <v>4758</v>
      </c>
      <c r="Z126" s="1"/>
      <c r="AE126"/>
    </row>
    <row r="127" spans="2:31" x14ac:dyDescent="0.25">
      <c r="B127" s="230" t="s">
        <v>103</v>
      </c>
      <c r="C127" s="231">
        <v>5944</v>
      </c>
      <c r="D127" s="231">
        <v>1658</v>
      </c>
      <c r="E127" s="231">
        <v>2415</v>
      </c>
      <c r="F127" s="231">
        <v>3515</v>
      </c>
      <c r="G127" s="232">
        <f t="shared" si="8"/>
        <v>0.45548654244306408</v>
      </c>
      <c r="H127" s="233">
        <f t="shared" si="9"/>
        <v>1100</v>
      </c>
      <c r="I127" s="234">
        <f>F127/$F$7</f>
        <v>0.83136234626300853</v>
      </c>
      <c r="J127" s="231">
        <v>14811</v>
      </c>
      <c r="K127" s="234">
        <f>J127/$J$125</f>
        <v>0.7314074074074074</v>
      </c>
      <c r="L127" s="232">
        <f t="shared" si="10"/>
        <v>3.2136557610241825</v>
      </c>
      <c r="M127" s="233">
        <f t="shared" si="11"/>
        <v>11296</v>
      </c>
      <c r="N127" s="232">
        <f t="shared" si="12"/>
        <v>7.9330518697225578</v>
      </c>
      <c r="O127" s="233">
        <f t="shared" si="13"/>
        <v>13153</v>
      </c>
      <c r="Z127" s="1"/>
      <c r="AE127"/>
    </row>
    <row r="128" spans="2:31" x14ac:dyDescent="0.25">
      <c r="B128" s="235" t="s">
        <v>178</v>
      </c>
      <c r="C128" s="29">
        <v>4285</v>
      </c>
      <c r="D128" s="29">
        <v>1479</v>
      </c>
      <c r="E128" s="29">
        <v>1203</v>
      </c>
      <c r="F128" s="29">
        <v>1728</v>
      </c>
      <c r="G128" s="22">
        <f t="shared" si="8"/>
        <v>0.43640897755610975</v>
      </c>
      <c r="H128" s="20">
        <f t="shared" si="9"/>
        <v>525</v>
      </c>
      <c r="I128" s="31">
        <f>F128/$F$7</f>
        <v>0.40870387890255439</v>
      </c>
      <c r="J128" s="29">
        <v>11905</v>
      </c>
      <c r="K128" s="31">
        <f>J128/$J$125</f>
        <v>0.58790123456790122</v>
      </c>
      <c r="L128" s="22">
        <f t="shared" si="10"/>
        <v>5.8894675925925926</v>
      </c>
      <c r="M128" s="20">
        <f t="shared" si="11"/>
        <v>10177</v>
      </c>
      <c r="N128" s="22">
        <f t="shared" si="12"/>
        <v>7.0493576741041242</v>
      </c>
      <c r="O128" s="20">
        <f t="shared" si="13"/>
        <v>10426</v>
      </c>
      <c r="Z128" s="1"/>
      <c r="AE128"/>
    </row>
    <row r="129" spans="2:31" x14ac:dyDescent="0.25">
      <c r="B129" s="235" t="s">
        <v>180</v>
      </c>
      <c r="C129" s="29">
        <f>C127-C128</f>
        <v>1659</v>
      </c>
      <c r="D129" s="29">
        <f>D127-D128</f>
        <v>179</v>
      </c>
      <c r="E129" s="29">
        <f>E127-E128</f>
        <v>1212</v>
      </c>
      <c r="F129" s="29">
        <f>F127-F128</f>
        <v>1787</v>
      </c>
      <c r="G129" s="22">
        <f t="shared" si="8"/>
        <v>0.47442244224422447</v>
      </c>
      <c r="H129" s="20">
        <f t="shared" si="9"/>
        <v>575</v>
      </c>
      <c r="I129" s="31">
        <f>F129/$F$7</f>
        <v>0.42265846736045409</v>
      </c>
      <c r="J129" s="29">
        <f>J127-J128</f>
        <v>2906</v>
      </c>
      <c r="K129" s="31">
        <f>J129/$J$125</f>
        <v>0.14350617283950617</v>
      </c>
      <c r="L129" s="22">
        <f t="shared" si="10"/>
        <v>0.62618914381645219</v>
      </c>
      <c r="M129" s="20">
        <f t="shared" si="11"/>
        <v>1119</v>
      </c>
      <c r="N129" s="22">
        <f t="shared" si="12"/>
        <v>15.234636871508378</v>
      </c>
      <c r="O129" s="20">
        <f t="shared" si="13"/>
        <v>2727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B1559-F15F-4C88-8F40-D43D2D67A5F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8490</v>
      </c>
      <c r="D6" s="243">
        <v>2129</v>
      </c>
      <c r="E6" s="243">
        <v>3943</v>
      </c>
      <c r="F6" s="244">
        <f>E6/$E$6</f>
        <v>1</v>
      </c>
      <c r="G6" s="243">
        <v>4228</v>
      </c>
      <c r="H6" s="244">
        <f>G6/E6-1</f>
        <v>7.2279989855440041E-2</v>
      </c>
      <c r="I6" s="243">
        <f>G6-E6</f>
        <v>285</v>
      </c>
      <c r="J6" s="244">
        <f>G6/$G$6</f>
        <v>1</v>
      </c>
      <c r="K6" s="243">
        <v>16405</v>
      </c>
      <c r="L6" s="244">
        <f t="shared" ref="L6:L12" si="0">K6/G6-1</f>
        <v>2.8800851466414379</v>
      </c>
      <c r="M6" s="243">
        <f t="shared" ref="M6:M12" si="1">K6-G6</f>
        <v>12177</v>
      </c>
      <c r="N6" s="244">
        <f>K6/$K$6</f>
        <v>1</v>
      </c>
      <c r="O6" s="243">
        <v>8742</v>
      </c>
      <c r="P6" s="244">
        <f t="shared" ref="P6:P11" si="2">O6/K6-1</f>
        <v>-0.46711368485217919</v>
      </c>
      <c r="Q6" s="243">
        <f t="shared" ref="Q6:Q12" si="3">O6-K6</f>
        <v>-7663</v>
      </c>
      <c r="R6" s="244">
        <f>O6/C6-1</f>
        <v>2.9681978798586472E-2</v>
      </c>
      <c r="S6" s="243">
        <f>O6-C6</f>
        <v>252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7052</v>
      </c>
      <c r="D7" s="246">
        <v>1779</v>
      </c>
      <c r="E7" s="246">
        <v>3943</v>
      </c>
      <c r="F7" s="247">
        <f t="shared" ref="F7:F12" si="4">E7/$E$6</f>
        <v>1</v>
      </c>
      <c r="G7" s="246">
        <v>4228</v>
      </c>
      <c r="H7" s="248">
        <f>G7/E7-1</f>
        <v>7.2279989855440041E-2</v>
      </c>
      <c r="I7" s="249">
        <f>G7-E7</f>
        <v>285</v>
      </c>
      <c r="J7" s="247">
        <f>G7/$G$6</f>
        <v>1</v>
      </c>
      <c r="K7" s="246">
        <v>16245</v>
      </c>
      <c r="L7" s="250">
        <f t="shared" si="0"/>
        <v>2.8422421948912016</v>
      </c>
      <c r="M7" s="251">
        <f t="shared" si="1"/>
        <v>12017</v>
      </c>
      <c r="N7" s="247">
        <f>K7/$K$6</f>
        <v>0.99024687595245353</v>
      </c>
      <c r="O7" s="246">
        <v>8595</v>
      </c>
      <c r="P7" s="248">
        <f t="shared" si="2"/>
        <v>-0.47091412742382266</v>
      </c>
      <c r="Q7" s="249">
        <f t="shared" si="3"/>
        <v>-7650</v>
      </c>
      <c r="R7" s="248">
        <f t="shared" ref="R7:R10" si="5">O7/C7-1</f>
        <v>0.21880317640385716</v>
      </c>
      <c r="S7" s="249">
        <f t="shared" ref="S7:S10" si="6">O7-C7</f>
        <v>1543</v>
      </c>
      <c r="T7" s="247">
        <f>O7/$O$6</f>
        <v>0.98318462594372003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1006</v>
      </c>
      <c r="E8" s="252">
        <v>787</v>
      </c>
      <c r="F8" s="253">
        <f t="shared" si="4"/>
        <v>0.19959421760081156</v>
      </c>
      <c r="G8" s="252">
        <v>0</v>
      </c>
      <c r="H8" s="254">
        <f>IFERROR(G8/E8-1,"-")</f>
        <v>-1</v>
      </c>
      <c r="I8" s="255">
        <f t="shared" ref="I8:I12" si="7">G8-E8</f>
        <v>-787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1438</v>
      </c>
      <c r="D10" s="261">
        <v>350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-1438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475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8.595 viajeros 
cuota: 98,3%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8490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7052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88ECB-AF19-48BF-A692-B13705B093E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3531</v>
      </c>
      <c r="D6" s="243">
        <v>626</v>
      </c>
      <c r="E6" s="243">
        <v>1949</v>
      </c>
      <c r="F6" s="244">
        <f>E6/$E$6</f>
        <v>1</v>
      </c>
      <c r="G6" s="243">
        <v>2041</v>
      </c>
      <c r="H6" s="244">
        <f>G6/E6-1</f>
        <v>4.7203694202154978E-2</v>
      </c>
      <c r="I6" s="243">
        <f>G6-E6</f>
        <v>92</v>
      </c>
      <c r="J6" s="244">
        <f>G6/$G$6</f>
        <v>1</v>
      </c>
      <c r="K6" s="243">
        <v>4123</v>
      </c>
      <c r="L6" s="244">
        <f t="shared" ref="L6:L12" si="0">K6/G6-1</f>
        <v>1.0200881920627145</v>
      </c>
      <c r="M6" s="243">
        <f t="shared" ref="M6:M12" si="1">K6-G6</f>
        <v>2082</v>
      </c>
      <c r="N6" s="244">
        <f>K6/$K$6</f>
        <v>1</v>
      </c>
      <c r="O6" s="243">
        <v>2811</v>
      </c>
      <c r="P6" s="244">
        <f t="shared" ref="P6:P11" si="2">O6/K6-1</f>
        <v>-0.31821489206888187</v>
      </c>
      <c r="Q6" s="243">
        <f t="shared" ref="Q6:Q12" si="3">O6-K6</f>
        <v>-1312</v>
      </c>
      <c r="R6" s="244">
        <f>O6/C6-1</f>
        <v>-0.20390824129141882</v>
      </c>
      <c r="S6" s="243">
        <f>O6-C6</f>
        <v>-720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3056</v>
      </c>
      <c r="D7" s="246">
        <v>447</v>
      </c>
      <c r="E7" s="246">
        <v>1949</v>
      </c>
      <c r="F7" s="247">
        <f t="shared" ref="F7:F12" si="4">E7/$E$6</f>
        <v>1</v>
      </c>
      <c r="G7" s="246">
        <v>2041</v>
      </c>
      <c r="H7" s="248">
        <f>G7/E7-1</f>
        <v>4.7203694202154978E-2</v>
      </c>
      <c r="I7" s="249">
        <f>G7-E7</f>
        <v>92</v>
      </c>
      <c r="J7" s="247">
        <f>G7/$G$6</f>
        <v>1</v>
      </c>
      <c r="K7" s="246">
        <v>4068</v>
      </c>
      <c r="L7" s="250">
        <f t="shared" si="0"/>
        <v>0.99314061734443904</v>
      </c>
      <c r="M7" s="251">
        <f t="shared" si="1"/>
        <v>2027</v>
      </c>
      <c r="N7" s="247">
        <f>K7/$K$6</f>
        <v>0.98666019888430756</v>
      </c>
      <c r="O7" s="246">
        <v>2768</v>
      </c>
      <c r="P7" s="248">
        <f t="shared" si="2"/>
        <v>-0.31956735496558508</v>
      </c>
      <c r="Q7" s="249">
        <f t="shared" si="3"/>
        <v>-1300</v>
      </c>
      <c r="R7" s="248">
        <f t="shared" ref="R7:R10" si="5">O7/C7-1</f>
        <v>-9.4240837696335067E-2</v>
      </c>
      <c r="S7" s="249">
        <f t="shared" ref="S7:S10" si="6">O7-C7</f>
        <v>-288</v>
      </c>
      <c r="T7" s="247">
        <f>O7/$O$6</f>
        <v>0.98470295268587693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41</v>
      </c>
      <c r="E8" s="252">
        <v>478</v>
      </c>
      <c r="F8" s="253">
        <f t="shared" si="4"/>
        <v>0.24525397639815291</v>
      </c>
      <c r="G8" s="252">
        <v>0</v>
      </c>
      <c r="H8" s="254">
        <f>IFERROR(G8/E8-1,"-")</f>
        <v>-1</v>
      </c>
      <c r="I8" s="255">
        <f t="shared" ref="I8:I12" si="7">G8-E8</f>
        <v>-478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475</v>
      </c>
      <c r="D10" s="261">
        <v>179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-475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475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2.768 viajeros 
cuota: 98,5%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4565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3866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689C-BE40-4E2F-8626-05B467FEE644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B0AA-DC05-433A-A769-26B070EBB7A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4959</v>
      </c>
      <c r="D6" s="243">
        <v>1503</v>
      </c>
      <c r="E6" s="243">
        <v>1994</v>
      </c>
      <c r="F6" s="244">
        <f>E6/$E$6</f>
        <v>1</v>
      </c>
      <c r="G6" s="243">
        <v>2187</v>
      </c>
      <c r="H6" s="244">
        <f>G6/E6-1</f>
        <v>9.679037111333999E-2</v>
      </c>
      <c r="I6" s="243">
        <f>G6-E6</f>
        <v>193</v>
      </c>
      <c r="J6" s="244">
        <f>G6/$G$6</f>
        <v>1</v>
      </c>
      <c r="K6" s="243">
        <v>12282</v>
      </c>
      <c r="L6" s="244">
        <f t="shared" ref="L6:L12" si="0">K6/G6-1</f>
        <v>4.6159122085048008</v>
      </c>
      <c r="M6" s="243">
        <f t="shared" ref="M6:M12" si="1">K6-G6</f>
        <v>10095</v>
      </c>
      <c r="N6" s="244">
        <f>K6/$K$6</f>
        <v>1</v>
      </c>
      <c r="O6" s="243">
        <v>5931</v>
      </c>
      <c r="P6" s="244">
        <f t="shared" ref="P6:P11" si="2">O6/K6-1</f>
        <v>-0.51709819247679534</v>
      </c>
      <c r="Q6" s="243">
        <f t="shared" ref="Q6:Q12" si="3">O6-K6</f>
        <v>-6351</v>
      </c>
      <c r="R6" s="244">
        <f>O6/C6-1</f>
        <v>0.19600725952813058</v>
      </c>
      <c r="S6" s="243">
        <f>O6-C6</f>
        <v>972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3996</v>
      </c>
      <c r="D7" s="246">
        <v>1332</v>
      </c>
      <c r="E7" s="246">
        <v>1994</v>
      </c>
      <c r="F7" s="247">
        <f t="shared" ref="F7:F12" si="4">E7/$E$6</f>
        <v>1</v>
      </c>
      <c r="G7" s="246">
        <v>2187</v>
      </c>
      <c r="H7" s="248">
        <f>G7/E7-1</f>
        <v>9.679037111333999E-2</v>
      </c>
      <c r="I7" s="249">
        <f>G7-E7</f>
        <v>193</v>
      </c>
      <c r="J7" s="247">
        <f>G7/$G$6</f>
        <v>1</v>
      </c>
      <c r="K7" s="246">
        <v>12177</v>
      </c>
      <c r="L7" s="250">
        <f t="shared" si="0"/>
        <v>4.5679012345679011</v>
      </c>
      <c r="M7" s="251">
        <f t="shared" si="1"/>
        <v>9990</v>
      </c>
      <c r="N7" s="247">
        <f>K7/$K$6</f>
        <v>0.99145090376160239</v>
      </c>
      <c r="O7" s="246">
        <v>5827</v>
      </c>
      <c r="P7" s="248">
        <f t="shared" si="2"/>
        <v>-0.52147491171881422</v>
      </c>
      <c r="Q7" s="249">
        <f t="shared" si="3"/>
        <v>-6350</v>
      </c>
      <c r="R7" s="248">
        <f t="shared" ref="R7:R10" si="5">O7/C7-1</f>
        <v>0.45820820820820818</v>
      </c>
      <c r="S7" s="249">
        <f t="shared" ref="S7:S10" si="6">O7-C7</f>
        <v>1831</v>
      </c>
      <c r="T7" s="247">
        <f>O7/$O$6</f>
        <v>0.9824650143314787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965</v>
      </c>
      <c r="E8" s="252">
        <v>309</v>
      </c>
      <c r="F8" s="253">
        <f t="shared" si="4"/>
        <v>0.15496489468405217</v>
      </c>
      <c r="G8" s="252">
        <v>0</v>
      </c>
      <c r="H8" s="254">
        <f>IFERROR(G8/E8-1,"-")</f>
        <v>-1</v>
      </c>
      <c r="I8" s="255">
        <f t="shared" ref="I8:I12" si="7">G8-E8</f>
        <v>-309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963</v>
      </c>
      <c r="D10" s="261">
        <v>171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-963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963</v>
      </c>
      <c r="D11" s="252">
        <v>171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5.827 viajeros 
cuota: 98,2%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5944</v>
      </c>
      <c r="D134" s="228">
        <v>1658</v>
      </c>
      <c r="E134" s="228">
        <v>2415</v>
      </c>
      <c r="F134" s="228">
        <v>3515</v>
      </c>
      <c r="G134" s="229">
        <f>F134/E134-1</f>
        <v>0.45548654244306408</v>
      </c>
      <c r="H134" s="228">
        <f>F134-E134</f>
        <v>1100</v>
      </c>
      <c r="I134" s="229">
        <f>F134/F$134</f>
        <v>1</v>
      </c>
      <c r="J134" s="228">
        <v>14811</v>
      </c>
      <c r="K134" s="229">
        <f>J134/J$134</f>
        <v>1</v>
      </c>
      <c r="L134" s="229">
        <f>J134/F134-1</f>
        <v>3.2136557610241825</v>
      </c>
      <c r="M134" s="228">
        <f>J134-F134</f>
        <v>11296</v>
      </c>
      <c r="N134" s="229">
        <f>J134/D134-1</f>
        <v>7.9330518697225578</v>
      </c>
      <c r="O134" s="228">
        <f>J134-D134</f>
        <v>13153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4791</v>
      </c>
      <c r="D135" s="246">
        <v>1487</v>
      </c>
      <c r="E135" s="246">
        <v>2415</v>
      </c>
      <c r="F135" s="246">
        <v>3508</v>
      </c>
      <c r="G135" s="250">
        <f>IFERROR(F135/E135-1,"-")</f>
        <v>0.45258799171842656</v>
      </c>
      <c r="H135" s="246">
        <f t="shared" ref="H135:H138" si="14">F135-E135</f>
        <v>1093</v>
      </c>
      <c r="I135" s="248">
        <f>F135/F$134</f>
        <v>0.99800853485064012</v>
      </c>
      <c r="J135" s="246">
        <v>14700</v>
      </c>
      <c r="K135" s="247">
        <f t="shared" ref="K135:K138" si="15">J135/J$134</f>
        <v>0.99250557018432251</v>
      </c>
      <c r="L135" s="248">
        <f t="shared" ref="L135:L138" si="16">J135/F135-1</f>
        <v>3.1904218928164196</v>
      </c>
      <c r="M135" s="249">
        <f t="shared" ref="M135:M138" si="17">J135-F135</f>
        <v>11192</v>
      </c>
      <c r="N135" s="247">
        <f t="shared" ref="N135:N138" si="18">J135/D135-1</f>
        <v>8.8856758574310692</v>
      </c>
      <c r="O135" s="246">
        <f t="shared" ref="O135:O138" si="19">J135-D135</f>
        <v>13213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1153</v>
      </c>
      <c r="D138" s="246">
        <v>171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50270-9E70-409A-AFF9-3739A529F31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8D7A9-C48D-4DFE-97EA-681F681931F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7495-D108-4234-BFD8-808B2239CB3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DBF52-4E21-4D5D-9F86-6630EE51E42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17406-47F5-4E49-BD73-065244EBD77D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5439</v>
      </c>
      <c r="D8" s="116">
        <f t="shared" ref="D8:D20" si="0">C8/C9-1</f>
        <v>0.67508469356328926</v>
      </c>
    </row>
    <row r="9" spans="1:5" x14ac:dyDescent="0.25">
      <c r="A9" s="1"/>
      <c r="B9" s="114">
        <v>2022</v>
      </c>
      <c r="C9" s="115">
        <v>3247</v>
      </c>
      <c r="D9" s="116">
        <f t="shared" si="0"/>
        <v>0.28086785009861925</v>
      </c>
    </row>
    <row r="10" spans="1:5" x14ac:dyDescent="0.25">
      <c r="A10" s="1"/>
      <c r="B10" s="114">
        <v>2021</v>
      </c>
      <c r="C10" s="115">
        <v>2535</v>
      </c>
      <c r="D10" s="116">
        <f t="shared" si="0"/>
        <v>2.7224669603524227</v>
      </c>
    </row>
    <row r="11" spans="1:5" x14ac:dyDescent="0.25">
      <c r="A11" s="1" t="s">
        <v>72</v>
      </c>
      <c r="B11" s="114">
        <v>2020</v>
      </c>
      <c r="C11" s="115">
        <v>681</v>
      </c>
      <c r="D11" s="116">
        <f t="shared" si="0"/>
        <v>-0.85082146768893763</v>
      </c>
    </row>
    <row r="12" spans="1:5" x14ac:dyDescent="0.25">
      <c r="A12" s="1" t="s">
        <v>74</v>
      </c>
      <c r="B12" s="114">
        <v>2019</v>
      </c>
      <c r="C12" s="115">
        <v>4565</v>
      </c>
      <c r="D12" s="116">
        <f t="shared" si="0"/>
        <v>4.0337283500455845E-2</v>
      </c>
    </row>
    <row r="13" spans="1:5" x14ac:dyDescent="0.25">
      <c r="A13" s="1" t="s">
        <v>76</v>
      </c>
      <c r="B13" s="114">
        <v>2018</v>
      </c>
      <c r="C13" s="115">
        <v>4388</v>
      </c>
      <c r="D13" s="116">
        <f t="shared" si="0"/>
        <v>0.13267940113577703</v>
      </c>
    </row>
    <row r="14" spans="1:5" x14ac:dyDescent="0.25">
      <c r="A14" s="1" t="s">
        <v>78</v>
      </c>
      <c r="B14" s="114">
        <v>2017</v>
      </c>
      <c r="C14" s="115">
        <v>3874</v>
      </c>
      <c r="D14" s="116">
        <f>C14/C15-1</f>
        <v>-7.0760374190453335E-2</v>
      </c>
    </row>
    <row r="15" spans="1:5" x14ac:dyDescent="0.25">
      <c r="A15" s="1" t="s">
        <v>80</v>
      </c>
      <c r="B15" s="114">
        <v>2016</v>
      </c>
      <c r="C15" s="115">
        <v>4169</v>
      </c>
      <c r="D15" s="116">
        <f>C15/C16-1</f>
        <v>9.2505241090146795E-2</v>
      </c>
    </row>
    <row r="16" spans="1:5" x14ac:dyDescent="0.25">
      <c r="A16" s="1" t="s">
        <v>82</v>
      </c>
      <c r="B16" s="114">
        <v>2015</v>
      </c>
      <c r="C16" s="115">
        <v>3816</v>
      </c>
      <c r="D16" s="116">
        <f t="shared" si="0"/>
        <v>-0.32745858301022202</v>
      </c>
    </row>
    <row r="17" spans="1:4" x14ac:dyDescent="0.25">
      <c r="A17" s="1" t="s">
        <v>84</v>
      </c>
      <c r="B17" s="114">
        <v>2014</v>
      </c>
      <c r="C17" s="115">
        <v>5674</v>
      </c>
      <c r="D17" s="116">
        <f t="shared" si="0"/>
        <v>0.91559756920999336</v>
      </c>
    </row>
    <row r="18" spans="1:4" x14ac:dyDescent="0.25">
      <c r="A18" s="1" t="s">
        <v>86</v>
      </c>
      <c r="B18" s="114">
        <v>2013</v>
      </c>
      <c r="C18" s="115">
        <v>2962</v>
      </c>
      <c r="D18" s="116">
        <f t="shared" si="0"/>
        <v>-0.27703197461557239</v>
      </c>
    </row>
    <row r="19" spans="1:4" x14ac:dyDescent="0.25">
      <c r="A19" s="1" t="s">
        <v>88</v>
      </c>
      <c r="B19" s="114">
        <v>2012</v>
      </c>
      <c r="C19" s="115">
        <v>4097</v>
      </c>
      <c r="D19" s="116">
        <f>C19/C20-1</f>
        <v>0.12031719989062073</v>
      </c>
    </row>
    <row r="20" spans="1:4" x14ac:dyDescent="0.25">
      <c r="A20" s="1" t="s">
        <v>90</v>
      </c>
      <c r="B20" s="114">
        <v>2011</v>
      </c>
      <c r="C20" s="115">
        <v>3657</v>
      </c>
      <c r="D20" s="116">
        <f t="shared" si="0"/>
        <v>-0.12616487455197134</v>
      </c>
    </row>
    <row r="21" spans="1:4" x14ac:dyDescent="0.25">
      <c r="A21" s="1" t="s">
        <v>92</v>
      </c>
      <c r="B21" s="114">
        <v>2010</v>
      </c>
      <c r="C21" s="115">
        <v>4185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80EAF-21BE-41E2-B5E2-4043CB2EAF6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14811</v>
      </c>
      <c r="D8" s="116">
        <f t="shared" ref="D8:D20" si="0">C8/C9-1</f>
        <v>3.2136557610241825</v>
      </c>
    </row>
    <row r="9" spans="1:5" x14ac:dyDescent="0.25">
      <c r="A9" s="1"/>
      <c r="B9" s="114">
        <v>2022</v>
      </c>
      <c r="C9" s="115">
        <v>3515</v>
      </c>
      <c r="D9" s="116">
        <f t="shared" si="0"/>
        <v>0.45548654244306408</v>
      </c>
    </row>
    <row r="10" spans="1:5" x14ac:dyDescent="0.25">
      <c r="A10" s="1"/>
      <c r="B10" s="114">
        <v>2021</v>
      </c>
      <c r="C10" s="115">
        <v>2415</v>
      </c>
      <c r="D10" s="116">
        <f t="shared" si="0"/>
        <v>0.45657418576598308</v>
      </c>
    </row>
    <row r="11" spans="1:5" x14ac:dyDescent="0.25">
      <c r="A11" s="1" t="s">
        <v>72</v>
      </c>
      <c r="B11" s="114">
        <v>2020</v>
      </c>
      <c r="C11" s="115">
        <v>1658</v>
      </c>
      <c r="D11" s="116">
        <f t="shared" si="0"/>
        <v>-0.72106325706594887</v>
      </c>
    </row>
    <row r="12" spans="1:5" x14ac:dyDescent="0.25">
      <c r="A12" s="1" t="s">
        <v>74</v>
      </c>
      <c r="B12" s="114">
        <v>2019</v>
      </c>
      <c r="C12" s="115">
        <v>5944</v>
      </c>
      <c r="D12" s="116">
        <f t="shared" si="0"/>
        <v>-0.182730647600715</v>
      </c>
    </row>
    <row r="13" spans="1:5" x14ac:dyDescent="0.25">
      <c r="A13" s="1" t="s">
        <v>76</v>
      </c>
      <c r="B13" s="114">
        <v>2018</v>
      </c>
      <c r="C13" s="115">
        <v>7273</v>
      </c>
      <c r="D13" s="116">
        <f t="shared" si="0"/>
        <v>1.3093745647026145E-2</v>
      </c>
    </row>
    <row r="14" spans="1:5" x14ac:dyDescent="0.25">
      <c r="A14" s="1" t="s">
        <v>78</v>
      </c>
      <c r="B14" s="114">
        <v>2017</v>
      </c>
      <c r="C14" s="115">
        <v>7179</v>
      </c>
      <c r="D14" s="116">
        <f>C14/C15-1</f>
        <v>-6.8509147528221126E-2</v>
      </c>
    </row>
    <row r="15" spans="1:5" x14ac:dyDescent="0.25">
      <c r="A15" s="1" t="s">
        <v>80</v>
      </c>
      <c r="B15" s="114">
        <v>2016</v>
      </c>
      <c r="C15" s="115">
        <v>7707</v>
      </c>
      <c r="D15" s="116">
        <f>C15/C16-1</f>
        <v>-1.4576141158419653E-2</v>
      </c>
    </row>
    <row r="16" spans="1:5" x14ac:dyDescent="0.25">
      <c r="A16" s="1" t="s">
        <v>82</v>
      </c>
      <c r="B16" s="114">
        <v>2015</v>
      </c>
      <c r="C16" s="115">
        <v>7821</v>
      </c>
      <c r="D16" s="116">
        <f t="shared" si="0"/>
        <v>0.12064765725748683</v>
      </c>
    </row>
    <row r="17" spans="1:4" x14ac:dyDescent="0.25">
      <c r="A17" s="1" t="s">
        <v>84</v>
      </c>
      <c r="B17" s="114">
        <v>2014</v>
      </c>
      <c r="C17" s="115">
        <v>6979</v>
      </c>
      <c r="D17" s="116">
        <f t="shared" si="0"/>
        <v>0.54573643410852712</v>
      </c>
    </row>
    <row r="18" spans="1:4" x14ac:dyDescent="0.25">
      <c r="A18" s="1" t="s">
        <v>86</v>
      </c>
      <c r="B18" s="114">
        <v>2013</v>
      </c>
      <c r="C18" s="115">
        <v>4515</v>
      </c>
      <c r="D18" s="116">
        <f t="shared" si="0"/>
        <v>-0.25297816015883523</v>
      </c>
    </row>
    <row r="19" spans="1:4" x14ac:dyDescent="0.25">
      <c r="A19" s="1" t="s">
        <v>88</v>
      </c>
      <c r="B19" s="114">
        <v>2012</v>
      </c>
      <c r="C19" s="115">
        <v>6044</v>
      </c>
      <c r="D19" s="116">
        <f>C19/C20-1</f>
        <v>-0.32941307000998554</v>
      </c>
    </row>
    <row r="20" spans="1:4" x14ac:dyDescent="0.25">
      <c r="A20" s="1" t="s">
        <v>90</v>
      </c>
      <c r="B20" s="114">
        <v>2011</v>
      </c>
      <c r="C20" s="115">
        <v>9013</v>
      </c>
      <c r="D20" s="116">
        <f t="shared" si="0"/>
        <v>-3.8920878652164648E-2</v>
      </c>
    </row>
    <row r="21" spans="1:4" x14ac:dyDescent="0.25">
      <c r="A21" s="1" t="s">
        <v>92</v>
      </c>
      <c r="B21" s="114">
        <v>2010</v>
      </c>
      <c r="C21" s="115">
        <v>9378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0AA88-EEAA-4BBA-85EE-26EC9F78A27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46</v>
      </c>
      <c r="C17" s="99">
        <v>1127</v>
      </c>
      <c r="D17" s="99">
        <v>1127</v>
      </c>
      <c r="E17" s="99">
        <v>437</v>
      </c>
      <c r="F17" s="99">
        <v>669</v>
      </c>
      <c r="G17" s="99">
        <v>857</v>
      </c>
      <c r="H17" s="99">
        <v>900</v>
      </c>
      <c r="I17" s="100">
        <f t="shared" si="0"/>
        <v>5.0175029171528607E-2</v>
      </c>
      <c r="J17" s="100">
        <f t="shared" si="1"/>
        <v>-0.20141969831410822</v>
      </c>
      <c r="K17" s="99">
        <f t="shared" si="2"/>
        <v>43</v>
      </c>
      <c r="L17" s="99">
        <f t="shared" si="3"/>
        <v>-227</v>
      </c>
      <c r="M17" s="93">
        <f>H17/H17</f>
        <v>1</v>
      </c>
      <c r="N17" s="99">
        <v>310</v>
      </c>
      <c r="O17" s="99">
        <v>802</v>
      </c>
      <c r="P17" s="99">
        <v>898</v>
      </c>
      <c r="Q17" s="99">
        <v>912</v>
      </c>
      <c r="R17" s="99">
        <v>916</v>
      </c>
      <c r="S17" s="100">
        <f t="shared" si="4"/>
        <v>4.3859649122806044E-3</v>
      </c>
      <c r="T17" s="100">
        <f t="shared" si="5"/>
        <v>1.9548387096774196</v>
      </c>
      <c r="U17" s="99">
        <f t="shared" si="6"/>
        <v>4</v>
      </c>
      <c r="V17" s="99">
        <f t="shared" si="7"/>
        <v>606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917</v>
      </c>
      <c r="E18" s="95">
        <v>386</v>
      </c>
      <c r="F18" s="95">
        <v>669</v>
      </c>
      <c r="G18" s="95">
        <v>855</v>
      </c>
      <c r="H18" s="95">
        <v>886</v>
      </c>
      <c r="I18" s="96">
        <f t="shared" si="0"/>
        <v>3.6257309941520433E-2</v>
      </c>
      <c r="J18" s="96">
        <f t="shared" si="1"/>
        <v>-3.3805888767720838E-2</v>
      </c>
      <c r="K18" s="95">
        <f t="shared" si="2"/>
        <v>31</v>
      </c>
      <c r="L18" s="95">
        <f t="shared" si="3"/>
        <v>-31</v>
      </c>
      <c r="M18" s="96">
        <f>H18/H17</f>
        <v>0.98444444444444446</v>
      </c>
      <c r="N18" s="95">
        <v>310</v>
      </c>
      <c r="O18" s="95">
        <v>802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1.8967741935483873</v>
      </c>
      <c r="U18" s="95">
        <f t="shared" si="6"/>
        <v>0</v>
      </c>
      <c r="V18" s="95">
        <f t="shared" si="7"/>
        <v>588</v>
      </c>
      <c r="W18" s="96">
        <f>R18/R17</f>
        <v>0.98034934497816595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310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-310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210</v>
      </c>
      <c r="E21" s="95">
        <v>51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-210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E641D-CB8A-4969-8F29-513DD063D91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46</v>
      </c>
      <c r="C17" s="99">
        <v>13</v>
      </c>
      <c r="D17" s="99">
        <v>13</v>
      </c>
      <c r="E17" s="99">
        <v>4</v>
      </c>
      <c r="F17" s="99">
        <v>4</v>
      </c>
      <c r="G17" s="99">
        <v>5</v>
      </c>
      <c r="H17" s="99">
        <v>7</v>
      </c>
      <c r="I17" s="100">
        <f t="shared" si="4"/>
        <v>0.39999999999999991</v>
      </c>
      <c r="J17" s="100">
        <f t="shared" si="5"/>
        <v>-0.46153846153846156</v>
      </c>
      <c r="K17" s="99">
        <f t="shared" si="6"/>
        <v>2</v>
      </c>
      <c r="L17" s="99">
        <f t="shared" si="7"/>
        <v>-6</v>
      </c>
      <c r="M17" s="93">
        <f>H17/H17</f>
        <v>1</v>
      </c>
      <c r="N17" s="99">
        <v>2</v>
      </c>
      <c r="O17" s="99">
        <v>4</v>
      </c>
      <c r="P17" s="99">
        <v>6</v>
      </c>
      <c r="Q17" s="99">
        <v>7</v>
      </c>
      <c r="R17" s="99">
        <v>8</v>
      </c>
      <c r="S17" s="100">
        <f t="shared" si="0"/>
        <v>0.14285714285714279</v>
      </c>
      <c r="T17" s="100">
        <f t="shared" si="1"/>
        <v>3</v>
      </c>
      <c r="U17" s="99">
        <f t="shared" si="2"/>
        <v>1</v>
      </c>
      <c r="V17" s="99">
        <f t="shared" si="3"/>
        <v>6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7</v>
      </c>
      <c r="E18" s="95">
        <v>3</v>
      </c>
      <c r="F18" s="95">
        <v>4</v>
      </c>
      <c r="G18" s="95">
        <v>5</v>
      </c>
      <c r="H18" s="95">
        <v>6</v>
      </c>
      <c r="I18" s="96">
        <f t="shared" si="4"/>
        <v>0.19999999999999996</v>
      </c>
      <c r="J18" s="96">
        <f t="shared" si="5"/>
        <v>-0.1428571428571429</v>
      </c>
      <c r="K18" s="95">
        <f t="shared" si="6"/>
        <v>1</v>
      </c>
      <c r="L18" s="95">
        <f t="shared" si="7"/>
        <v>-1</v>
      </c>
      <c r="M18" s="96">
        <f>H18/H17</f>
        <v>0.8571428571428571</v>
      </c>
      <c r="N18" s="95">
        <v>2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0.75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>
        <f t="shared" si="1"/>
        <v>-1</v>
      </c>
      <c r="U20" s="52">
        <f t="shared" si="2"/>
        <v>0</v>
      </c>
      <c r="V20" s="52">
        <f t="shared" si="3"/>
        <v>-2</v>
      </c>
      <c r="W20" s="98">
        <f>R20/R17</f>
        <v>0</v>
      </c>
    </row>
    <row r="21" spans="2:23" x14ac:dyDescent="0.25">
      <c r="B21" s="94" t="s">
        <v>63</v>
      </c>
      <c r="C21" s="95">
        <v>6</v>
      </c>
      <c r="D21" s="95">
        <v>6</v>
      </c>
      <c r="E21" s="95">
        <v>1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>
        <f t="shared" si="5"/>
        <v>-1</v>
      </c>
      <c r="K21" s="95">
        <f t="shared" si="6"/>
        <v>0</v>
      </c>
      <c r="L21" s="95">
        <f t="shared" si="7"/>
        <v>-6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0"/>
        <v>-</v>
      </c>
      <c r="T21" s="96" t="str">
        <f t="shared" si="1"/>
        <v>-</v>
      </c>
      <c r="U21" s="95">
        <f t="shared" si="2"/>
        <v>0</v>
      </c>
      <c r="V21" s="95">
        <f t="shared" si="3"/>
        <v>0</v>
      </c>
      <c r="W21" s="96">
        <f>R21/R17</f>
        <v>0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B891-B021-4B6F-AFE5-8CC4FE9590B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5C62-0CF0-4F74-84A4-5C73DD38AAAA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N21" si="0">IFERROR(E9/C9-1,"-")</f>
        <v>-0.24820717131474102</v>
      </c>
      <c r="G9" s="115">
        <v>596</v>
      </c>
      <c r="H9" s="116">
        <f>IFERROR(G9/E9-1,"-")</f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v>-0.35280508964719492</v>
      </c>
      <c r="O9" s="116"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v>5.6933983163491408E-2</v>
      </c>
      <c r="O10" s="116"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v>0.20295505848553264</v>
      </c>
      <c r="O11" s="116"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v>-0.12960467205750226</v>
      </c>
      <c r="O12" s="116"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v>-0.48213791193575184</v>
      </c>
      <c r="O13" s="116"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v>-0.22824675324675325</v>
      </c>
      <c r="O14" s="116"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v>-0.10428571428571431</v>
      </c>
      <c r="O15" s="116"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v>2.6298701298701266E-2</v>
      </c>
      <c r="O16" s="116"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v>-0.16041778253883232</v>
      </c>
      <c r="O17" s="116"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/>
      <c r="N18" s="116" t="s">
        <v>234</v>
      </c>
      <c r="O18" s="116" t="s">
        <v>234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 t="s">
        <v>234</v>
      </c>
      <c r="O19" s="116" t="s">
        <v>234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 t="s">
        <v>234</v>
      </c>
      <c r="O20" s="116" t="s">
        <v>234</v>
      </c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32035</v>
      </c>
      <c r="N21" s="119">
        <v>-0.13559093362115493</v>
      </c>
      <c r="O21" s="119">
        <v>-4.0293588975434447E-2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1006</v>
      </c>
      <c r="D31" s="116">
        <v>0.46008708272859211</v>
      </c>
      <c r="E31" s="115">
        <v>425</v>
      </c>
      <c r="F31" s="116">
        <f t="shared" ref="F31:L43" si="1">IFERROR(E31/C31-1,"-")</f>
        <v>-0.57753479125248508</v>
      </c>
      <c r="G31" s="115">
        <v>107</v>
      </c>
      <c r="H31" s="116">
        <f t="shared" si="1"/>
        <v>-0.74823529411764711</v>
      </c>
      <c r="I31" s="115">
        <v>161</v>
      </c>
      <c r="J31" s="116">
        <f t="shared" si="1"/>
        <v>0.50467289719626174</v>
      </c>
      <c r="K31" s="115">
        <v>3478</v>
      </c>
      <c r="L31" s="116">
        <f t="shared" si="1"/>
        <v>20.602484472049689</v>
      </c>
      <c r="M31" s="115">
        <v>596</v>
      </c>
      <c r="N31" s="116">
        <v>-0.82863714778608399</v>
      </c>
      <c r="O31" s="116">
        <v>-0.40755467196819084</v>
      </c>
    </row>
    <row r="32" spans="1:16" x14ac:dyDescent="0.25">
      <c r="B32" s="114" t="s">
        <v>73</v>
      </c>
      <c r="C32" s="115">
        <v>656</v>
      </c>
      <c r="D32" s="116">
        <v>-4.5123726346433801E-2</v>
      </c>
      <c r="E32" s="115">
        <v>458</v>
      </c>
      <c r="F32" s="116">
        <f t="shared" si="1"/>
        <v>-0.30182926829268297</v>
      </c>
      <c r="G32" s="115">
        <v>35</v>
      </c>
      <c r="H32" s="116">
        <f t="shared" si="1"/>
        <v>-0.92358078602620086</v>
      </c>
      <c r="I32" s="115">
        <v>119</v>
      </c>
      <c r="J32" s="116">
        <f t="shared" si="1"/>
        <v>2.4</v>
      </c>
      <c r="K32" s="115">
        <v>1606</v>
      </c>
      <c r="L32" s="116">
        <f t="shared" si="1"/>
        <v>12.495798319327731</v>
      </c>
      <c r="M32" s="115">
        <v>924</v>
      </c>
      <c r="N32" s="116">
        <v>-0.42465753424657537</v>
      </c>
      <c r="O32" s="116">
        <v>0.40853658536585358</v>
      </c>
    </row>
    <row r="33" spans="2:16" x14ac:dyDescent="0.25">
      <c r="B33" s="114" t="s">
        <v>75</v>
      </c>
      <c r="C33" s="115">
        <v>765</v>
      </c>
      <c r="D33" s="116">
        <v>-0.28969359331476319</v>
      </c>
      <c r="E33" s="115">
        <v>240</v>
      </c>
      <c r="F33" s="116">
        <f t="shared" si="1"/>
        <v>-0.68627450980392157</v>
      </c>
      <c r="G33" s="115">
        <v>170</v>
      </c>
      <c r="H33" s="116">
        <f t="shared" si="1"/>
        <v>-0.29166666666666663</v>
      </c>
      <c r="I33" s="115">
        <v>470</v>
      </c>
      <c r="J33" s="116">
        <f t="shared" si="1"/>
        <v>1.7647058823529411</v>
      </c>
      <c r="K33" s="115">
        <v>1531</v>
      </c>
      <c r="L33" s="116">
        <f t="shared" si="1"/>
        <v>2.2574468085106383</v>
      </c>
      <c r="M33" s="115">
        <v>2301</v>
      </c>
      <c r="N33" s="116">
        <v>0.50293925538863493</v>
      </c>
      <c r="O33" s="116">
        <v>2.0078431372549019</v>
      </c>
    </row>
    <row r="34" spans="2:16" x14ac:dyDescent="0.25">
      <c r="B34" s="114" t="s">
        <v>77</v>
      </c>
      <c r="C34" s="115">
        <v>897</v>
      </c>
      <c r="D34" s="116">
        <v>-6.6445182724252927E-3</v>
      </c>
      <c r="E34" s="115">
        <v>0</v>
      </c>
      <c r="F34" s="116">
        <f t="shared" si="1"/>
        <v>-1</v>
      </c>
      <c r="G34" s="115">
        <v>149</v>
      </c>
      <c r="H34" s="116" t="str">
        <f t="shared" si="1"/>
        <v>-</v>
      </c>
      <c r="I34" s="115">
        <v>241</v>
      </c>
      <c r="J34" s="116">
        <f t="shared" si="1"/>
        <v>0.6174496644295302</v>
      </c>
      <c r="K34" s="115">
        <v>1949</v>
      </c>
      <c r="L34" s="116">
        <f t="shared" si="1"/>
        <v>7.0871369294605806</v>
      </c>
      <c r="M34" s="115">
        <v>1208</v>
      </c>
      <c r="N34" s="116">
        <v>-0.38019497178040018</v>
      </c>
      <c r="O34" s="116">
        <v>0.34671125975473793</v>
      </c>
    </row>
    <row r="35" spans="2:16" x14ac:dyDescent="0.25">
      <c r="B35" s="114" t="s">
        <v>79</v>
      </c>
      <c r="C35" s="115">
        <v>807</v>
      </c>
      <c r="D35" s="116">
        <v>-0.29581151832460728</v>
      </c>
      <c r="E35" s="115">
        <v>0</v>
      </c>
      <c r="F35" s="116">
        <f t="shared" si="1"/>
        <v>-1</v>
      </c>
      <c r="G35" s="115">
        <v>326</v>
      </c>
      <c r="H35" s="116" t="str">
        <f t="shared" si="1"/>
        <v>-</v>
      </c>
      <c r="I35" s="115">
        <v>491</v>
      </c>
      <c r="J35" s="116">
        <f t="shared" si="1"/>
        <v>0.50613496932515334</v>
      </c>
      <c r="K35" s="115">
        <v>2051</v>
      </c>
      <c r="L35" s="116">
        <f t="shared" si="1"/>
        <v>3.1771894093686353</v>
      </c>
      <c r="M35" s="115">
        <v>644</v>
      </c>
      <c r="N35" s="116">
        <v>-0.68600682593856654</v>
      </c>
      <c r="O35" s="116">
        <v>-0.20198265179677821</v>
      </c>
    </row>
    <row r="36" spans="2:16" x14ac:dyDescent="0.25">
      <c r="B36" s="114" t="s">
        <v>81</v>
      </c>
      <c r="C36" s="115">
        <v>901</v>
      </c>
      <c r="D36" s="116">
        <v>6.3754427390791069E-2</v>
      </c>
      <c r="E36" s="115">
        <v>0</v>
      </c>
      <c r="F36" s="116">
        <f t="shared" si="1"/>
        <v>-1</v>
      </c>
      <c r="G36" s="115">
        <v>715</v>
      </c>
      <c r="H36" s="116" t="str">
        <f t="shared" si="1"/>
        <v>-</v>
      </c>
      <c r="I36" s="115">
        <v>533</v>
      </c>
      <c r="J36" s="116">
        <f t="shared" si="1"/>
        <v>-0.25454545454545452</v>
      </c>
      <c r="K36" s="115">
        <v>1450</v>
      </c>
      <c r="L36" s="116">
        <f t="shared" si="1"/>
        <v>1.7204502814258911</v>
      </c>
      <c r="M36" s="115">
        <v>646</v>
      </c>
      <c r="N36" s="116">
        <v>-0.55448275862068963</v>
      </c>
      <c r="O36" s="116">
        <v>-0.28301886792452835</v>
      </c>
    </row>
    <row r="37" spans="2:16" x14ac:dyDescent="0.25">
      <c r="B37" s="114" t="s">
        <v>83</v>
      </c>
      <c r="C37" s="115">
        <v>1052</v>
      </c>
      <c r="D37" s="116">
        <v>0.10736842105263156</v>
      </c>
      <c r="E37" s="115">
        <v>0</v>
      </c>
      <c r="F37" s="116">
        <f t="shared" si="1"/>
        <v>-1</v>
      </c>
      <c r="G37" s="115">
        <v>819</v>
      </c>
      <c r="H37" s="116" t="str">
        <f t="shared" si="1"/>
        <v>-</v>
      </c>
      <c r="I37" s="115">
        <v>528</v>
      </c>
      <c r="J37" s="116">
        <f t="shared" si="1"/>
        <v>-0.35531135531135527</v>
      </c>
      <c r="K37" s="115">
        <v>1332</v>
      </c>
      <c r="L37" s="116">
        <f t="shared" si="1"/>
        <v>1.5227272727272729</v>
      </c>
      <c r="M37" s="115">
        <v>891</v>
      </c>
      <c r="N37" s="116">
        <v>-0.33108108108108103</v>
      </c>
      <c r="O37" s="116">
        <v>-0.15304182509505704</v>
      </c>
    </row>
    <row r="38" spans="2:16" x14ac:dyDescent="0.25">
      <c r="B38" s="114" t="s">
        <v>85</v>
      </c>
      <c r="C38" s="115">
        <v>1334</v>
      </c>
      <c r="D38" s="116">
        <v>-0.29230769230769227</v>
      </c>
      <c r="E38" s="115">
        <v>890</v>
      </c>
      <c r="F38" s="116">
        <f t="shared" si="1"/>
        <v>-0.33283358320839584</v>
      </c>
      <c r="G38" s="115">
        <v>984</v>
      </c>
      <c r="H38" s="116">
        <f t="shared" si="1"/>
        <v>0.10561797752808988</v>
      </c>
      <c r="I38" s="115">
        <v>1168</v>
      </c>
      <c r="J38" s="116">
        <f t="shared" si="1"/>
        <v>0.18699186991869921</v>
      </c>
      <c r="K38" s="115">
        <v>1285</v>
      </c>
      <c r="L38" s="116">
        <f t="shared" si="1"/>
        <v>0.10017123287671237</v>
      </c>
      <c r="M38" s="115">
        <v>654</v>
      </c>
      <c r="N38" s="116">
        <v>-0.49105058365758758</v>
      </c>
      <c r="O38" s="116">
        <v>-0.50974512743628186</v>
      </c>
    </row>
    <row r="39" spans="2:16" x14ac:dyDescent="0.25">
      <c r="B39" s="114" t="s">
        <v>87</v>
      </c>
      <c r="C39" s="115">
        <v>1072</v>
      </c>
      <c r="D39" s="116">
        <v>8.7221095334685694E-2</v>
      </c>
      <c r="E39" s="115">
        <v>116</v>
      </c>
      <c r="F39" s="116">
        <f t="shared" si="1"/>
        <v>-0.89179104477611937</v>
      </c>
      <c r="G39" s="115">
        <v>638</v>
      </c>
      <c r="H39" s="116">
        <f t="shared" si="1"/>
        <v>4.5</v>
      </c>
      <c r="I39" s="115">
        <v>517</v>
      </c>
      <c r="J39" s="116">
        <f t="shared" si="1"/>
        <v>-0.18965517241379315</v>
      </c>
      <c r="K39" s="115">
        <v>1723</v>
      </c>
      <c r="L39" s="116">
        <f t="shared" si="1"/>
        <v>2.3326885880077368</v>
      </c>
      <c r="M39" s="115">
        <v>878</v>
      </c>
      <c r="N39" s="116">
        <v>-0.49042367962855482</v>
      </c>
      <c r="O39" s="116">
        <v>-0.18097014925373134</v>
      </c>
    </row>
    <row r="40" spans="2:16" x14ac:dyDescent="0.25">
      <c r="B40" s="114" t="s">
        <v>89</v>
      </c>
      <c r="C40" s="115">
        <v>812</v>
      </c>
      <c r="D40" s="116">
        <v>9.139784946236551E-2</v>
      </c>
      <c r="E40" s="115">
        <v>115</v>
      </c>
      <c r="F40" s="116">
        <f t="shared" si="1"/>
        <v>-0.85837438423645318</v>
      </c>
      <c r="G40" s="115">
        <v>622</v>
      </c>
      <c r="H40" s="116">
        <f t="shared" si="1"/>
        <v>4.4086956521739129</v>
      </c>
      <c r="I40" s="115">
        <v>628</v>
      </c>
      <c r="J40" s="116">
        <f t="shared" si="1"/>
        <v>9.6463022508037621E-3</v>
      </c>
      <c r="K40" s="115">
        <v>1095</v>
      </c>
      <c r="L40" s="116">
        <f t="shared" si="1"/>
        <v>0.74363057324840764</v>
      </c>
      <c r="M40" s="115"/>
      <c r="N40" s="116" t="s">
        <v>234</v>
      </c>
      <c r="O40" s="116" t="s">
        <v>234</v>
      </c>
    </row>
    <row r="41" spans="2:16" x14ac:dyDescent="0.25">
      <c r="B41" s="114" t="s">
        <v>91</v>
      </c>
      <c r="C41" s="115">
        <v>708</v>
      </c>
      <c r="D41" s="116">
        <v>-0.21333333333333337</v>
      </c>
      <c r="E41" s="115">
        <v>88</v>
      </c>
      <c r="F41" s="116">
        <f t="shared" si="1"/>
        <v>-0.87570621468926557</v>
      </c>
      <c r="G41" s="115">
        <v>176</v>
      </c>
      <c r="H41" s="116">
        <f t="shared" si="1"/>
        <v>1</v>
      </c>
      <c r="I41" s="115">
        <v>681</v>
      </c>
      <c r="J41" s="116">
        <f t="shared" si="1"/>
        <v>2.8693181818181817</v>
      </c>
      <c r="K41" s="115">
        <v>764</v>
      </c>
      <c r="L41" s="116">
        <f t="shared" si="1"/>
        <v>0.12187958883994132</v>
      </c>
      <c r="M41" s="115"/>
      <c r="N41" s="116" t="s">
        <v>234</v>
      </c>
      <c r="O41" s="116" t="s">
        <v>234</v>
      </c>
    </row>
    <row r="42" spans="2:16" x14ac:dyDescent="0.25">
      <c r="B42" s="114" t="s">
        <v>93</v>
      </c>
      <c r="C42" s="115">
        <v>499</v>
      </c>
      <c r="D42" s="116">
        <v>-0.41086186540731995</v>
      </c>
      <c r="E42" s="115">
        <v>3</v>
      </c>
      <c r="F42" s="116">
        <f t="shared" si="1"/>
        <v>-0.9939879759519038</v>
      </c>
      <c r="G42" s="115">
        <v>209</v>
      </c>
      <c r="H42" s="116">
        <f t="shared" si="1"/>
        <v>68.666666666666671</v>
      </c>
      <c r="I42" s="115">
        <v>1225</v>
      </c>
      <c r="J42" s="116">
        <f t="shared" si="1"/>
        <v>4.8612440191387556</v>
      </c>
      <c r="K42" s="115">
        <v>1986</v>
      </c>
      <c r="L42" s="116">
        <f t="shared" si="1"/>
        <v>0.62122448979591827</v>
      </c>
      <c r="M42" s="115"/>
      <c r="N42" s="116" t="s">
        <v>234</v>
      </c>
      <c r="O42" s="116" t="s">
        <v>234</v>
      </c>
    </row>
    <row r="43" spans="2:16" ht="15.75" x14ac:dyDescent="0.25">
      <c r="B43" s="117" t="s">
        <v>30</v>
      </c>
      <c r="C43" s="118">
        <v>10509</v>
      </c>
      <c r="D43" s="119">
        <v>-9.8790841265757656E-2</v>
      </c>
      <c r="E43" s="118">
        <v>2339</v>
      </c>
      <c r="F43" s="119">
        <f t="shared" si="1"/>
        <v>-0.7774288704919593</v>
      </c>
      <c r="G43" s="118">
        <v>4950</v>
      </c>
      <c r="H43" s="119">
        <f t="shared" si="1"/>
        <v>1.116289012398461</v>
      </c>
      <c r="I43" s="118">
        <v>6762</v>
      </c>
      <c r="J43" s="119">
        <f t="shared" si="1"/>
        <v>0.36606060606060598</v>
      </c>
      <c r="K43" s="118">
        <v>20250</v>
      </c>
      <c r="L43" s="119">
        <f t="shared" si="1"/>
        <v>1.9946761313220942</v>
      </c>
      <c r="M43" s="118">
        <v>8742</v>
      </c>
      <c r="N43" s="119">
        <v>-0.46711368485217919</v>
      </c>
      <c r="O43" s="119">
        <v>2.9681978798586472E-2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494</v>
      </c>
      <c r="D53" s="116">
        <v>0.32439678284182305</v>
      </c>
      <c r="E53" s="115">
        <v>217</v>
      </c>
      <c r="F53" s="116">
        <f>IFERROR(E53/C53-1,"-")</f>
        <v>-0.56072874493927127</v>
      </c>
      <c r="G53" s="115">
        <v>62</v>
      </c>
      <c r="H53" s="116">
        <f>IFERROR(G53/E53-1,"-")</f>
        <v>-0.7142857142857143</v>
      </c>
      <c r="I53" s="115">
        <v>125</v>
      </c>
      <c r="J53" s="116">
        <f>IFERROR(I53/G53-1,"-")</f>
        <v>1.0161290322580645</v>
      </c>
      <c r="K53" s="115">
        <v>741</v>
      </c>
      <c r="L53" s="116">
        <f>IFERROR(K53/I53-1,"-")</f>
        <v>4.9279999999999999</v>
      </c>
      <c r="M53" s="115">
        <v>317</v>
      </c>
      <c r="N53" s="116">
        <v>-0.57219973009446701</v>
      </c>
      <c r="O53" s="116">
        <v>-0.3582995951417004</v>
      </c>
    </row>
    <row r="54" spans="1:16" x14ac:dyDescent="0.25">
      <c r="A54" s="1">
        <v>2</v>
      </c>
      <c r="B54" s="114" t="s">
        <v>73</v>
      </c>
      <c r="C54" s="115">
        <v>306</v>
      </c>
      <c r="D54" s="116">
        <v>-0.29977116704805495</v>
      </c>
      <c r="E54" s="115">
        <v>262</v>
      </c>
      <c r="F54" s="116">
        <f t="shared" ref="F54:L65" si="2">IFERROR(E54/C54-1,"-")</f>
        <v>-0.14379084967320266</v>
      </c>
      <c r="G54" s="115">
        <v>12</v>
      </c>
      <c r="H54" s="116">
        <f t="shared" si="2"/>
        <v>-0.95419847328244278</v>
      </c>
      <c r="I54" s="115">
        <v>91</v>
      </c>
      <c r="J54" s="116">
        <f t="shared" si="2"/>
        <v>6.583333333333333</v>
      </c>
      <c r="K54" s="115">
        <v>455</v>
      </c>
      <c r="L54" s="116">
        <f t="shared" si="2"/>
        <v>4</v>
      </c>
      <c r="M54" s="115">
        <v>554</v>
      </c>
      <c r="N54" s="116">
        <v>0.21758241758241748</v>
      </c>
      <c r="O54" s="116">
        <v>0.81045751633986929</v>
      </c>
    </row>
    <row r="55" spans="1:16" x14ac:dyDescent="0.25">
      <c r="A55" s="1">
        <v>3</v>
      </c>
      <c r="B55" s="114" t="s">
        <v>75</v>
      </c>
      <c r="C55" s="115">
        <v>307</v>
      </c>
      <c r="D55" s="116">
        <v>-0.21882951653944016</v>
      </c>
      <c r="E55" s="115">
        <v>106</v>
      </c>
      <c r="F55" s="116">
        <f t="shared" si="2"/>
        <v>-0.65472312703583069</v>
      </c>
      <c r="G55" s="115">
        <v>122</v>
      </c>
      <c r="H55" s="116">
        <f t="shared" si="2"/>
        <v>0.15094339622641506</v>
      </c>
      <c r="I55" s="115">
        <v>335</v>
      </c>
      <c r="J55" s="116">
        <f t="shared" si="2"/>
        <v>1.7459016393442623</v>
      </c>
      <c r="K55" s="115">
        <v>614</v>
      </c>
      <c r="L55" s="116">
        <f t="shared" si="2"/>
        <v>0.83283582089552244</v>
      </c>
      <c r="M55" s="115">
        <v>578</v>
      </c>
      <c r="N55" s="116">
        <v>-5.8631921824104261E-2</v>
      </c>
      <c r="O55" s="116">
        <v>0.88273615635179148</v>
      </c>
    </row>
    <row r="56" spans="1:16" x14ac:dyDescent="0.25">
      <c r="A56" s="1">
        <v>4</v>
      </c>
      <c r="B56" s="114" t="s">
        <v>77</v>
      </c>
      <c r="C56" s="115">
        <v>306</v>
      </c>
      <c r="D56" s="116">
        <v>0.17692307692307696</v>
      </c>
      <c r="E56" s="115">
        <v>0</v>
      </c>
      <c r="F56" s="116">
        <f t="shared" si="2"/>
        <v>-1</v>
      </c>
      <c r="G56" s="115">
        <v>84</v>
      </c>
      <c r="H56" s="116" t="str">
        <f t="shared" si="2"/>
        <v>-</v>
      </c>
      <c r="I56" s="115">
        <v>211</v>
      </c>
      <c r="J56" s="116">
        <f t="shared" si="2"/>
        <v>1.5119047619047619</v>
      </c>
      <c r="K56" s="115">
        <v>477</v>
      </c>
      <c r="L56" s="116">
        <f t="shared" si="2"/>
        <v>1.2606635071090047</v>
      </c>
      <c r="M56" s="115">
        <v>238</v>
      </c>
      <c r="N56" s="116">
        <v>-0.50104821802935007</v>
      </c>
      <c r="O56" s="116">
        <v>-0.22222222222222221</v>
      </c>
    </row>
    <row r="57" spans="1:16" x14ac:dyDescent="0.25">
      <c r="A57" s="1">
        <v>5</v>
      </c>
      <c r="B57" s="114" t="s">
        <v>79</v>
      </c>
      <c r="C57" s="115">
        <v>377</v>
      </c>
      <c r="D57" s="116">
        <v>-0.20464135021097052</v>
      </c>
      <c r="E57" s="115">
        <v>0</v>
      </c>
      <c r="F57" s="116">
        <f t="shared" si="2"/>
        <v>-1</v>
      </c>
      <c r="G57" s="115">
        <v>198</v>
      </c>
      <c r="H57" s="116" t="str">
        <f t="shared" si="2"/>
        <v>-</v>
      </c>
      <c r="I57" s="115">
        <v>241</v>
      </c>
      <c r="J57" s="116">
        <f t="shared" si="2"/>
        <v>0.21717171717171713</v>
      </c>
      <c r="K57" s="115">
        <v>437</v>
      </c>
      <c r="L57" s="116">
        <f t="shared" si="2"/>
        <v>0.81327800829875518</v>
      </c>
      <c r="M57" s="115">
        <v>107</v>
      </c>
      <c r="N57" s="116">
        <v>-0.75514874141876431</v>
      </c>
      <c r="O57" s="116">
        <v>-0.71618037135278523</v>
      </c>
    </row>
    <row r="58" spans="1:16" x14ac:dyDescent="0.25">
      <c r="A58" s="1">
        <v>6</v>
      </c>
      <c r="B58" s="114" t="s">
        <v>81</v>
      </c>
      <c r="C58" s="115">
        <v>340</v>
      </c>
      <c r="D58" s="116">
        <v>0.50442477876106184</v>
      </c>
      <c r="E58" s="115">
        <v>0</v>
      </c>
      <c r="F58" s="116">
        <f t="shared" si="2"/>
        <v>-1</v>
      </c>
      <c r="G58" s="115">
        <v>339</v>
      </c>
      <c r="H58" s="116" t="str">
        <f t="shared" si="2"/>
        <v>-</v>
      </c>
      <c r="I58" s="115">
        <v>238</v>
      </c>
      <c r="J58" s="116">
        <f t="shared" si="2"/>
        <v>-0.29793510324483774</v>
      </c>
      <c r="K58" s="115">
        <v>374</v>
      </c>
      <c r="L58" s="116">
        <f t="shared" si="2"/>
        <v>0.5714285714285714</v>
      </c>
      <c r="M58" s="115">
        <v>283</v>
      </c>
      <c r="N58" s="116">
        <v>-0.24331550802139035</v>
      </c>
      <c r="O58" s="116">
        <v>-0.16764705882352937</v>
      </c>
    </row>
    <row r="59" spans="1:16" x14ac:dyDescent="0.25">
      <c r="A59" s="1">
        <v>7</v>
      </c>
      <c r="B59" s="114" t="s">
        <v>83</v>
      </c>
      <c r="C59" s="115">
        <v>645</v>
      </c>
      <c r="D59" s="116">
        <v>1.4339622641509435</v>
      </c>
      <c r="E59" s="115">
        <v>0</v>
      </c>
      <c r="F59" s="116">
        <f t="shared" si="2"/>
        <v>-1</v>
      </c>
      <c r="G59" s="115">
        <v>343</v>
      </c>
      <c r="H59" s="116" t="str">
        <f t="shared" si="2"/>
        <v>-</v>
      </c>
      <c r="I59" s="115">
        <v>256</v>
      </c>
      <c r="J59" s="116">
        <f t="shared" si="2"/>
        <v>-0.25364431486880468</v>
      </c>
      <c r="K59" s="115">
        <v>291</v>
      </c>
      <c r="L59" s="116">
        <f t="shared" si="2"/>
        <v>0.13671875</v>
      </c>
      <c r="M59" s="115">
        <v>253</v>
      </c>
      <c r="N59" s="116">
        <v>-0.13058419243986252</v>
      </c>
      <c r="O59" s="116">
        <v>-0.60775193798449612</v>
      </c>
    </row>
    <row r="60" spans="1:16" x14ac:dyDescent="0.25">
      <c r="A60" s="1">
        <v>8</v>
      </c>
      <c r="B60" s="114" t="s">
        <v>85</v>
      </c>
      <c r="C60" s="115">
        <v>359</v>
      </c>
      <c r="D60" s="116">
        <v>-1.9125683060109311E-2</v>
      </c>
      <c r="E60" s="115">
        <v>0</v>
      </c>
      <c r="F60" s="116">
        <f t="shared" si="2"/>
        <v>-1</v>
      </c>
      <c r="G60" s="115">
        <v>474</v>
      </c>
      <c r="H60" s="116" t="str">
        <f t="shared" si="2"/>
        <v>-</v>
      </c>
      <c r="I60" s="115">
        <v>311</v>
      </c>
      <c r="J60" s="116">
        <f t="shared" si="2"/>
        <v>-0.34388185654008441</v>
      </c>
      <c r="K60" s="115">
        <v>397</v>
      </c>
      <c r="L60" s="116">
        <f t="shared" si="2"/>
        <v>0.27652733118971051</v>
      </c>
      <c r="M60" s="115">
        <v>272</v>
      </c>
      <c r="N60" s="116">
        <v>-0.31486146095717882</v>
      </c>
      <c r="O60" s="116">
        <v>-0.24233983286908078</v>
      </c>
    </row>
    <row r="61" spans="1:16" x14ac:dyDescent="0.25">
      <c r="A61" s="1">
        <v>9</v>
      </c>
      <c r="B61" s="114" t="s">
        <v>87</v>
      </c>
      <c r="C61" s="115">
        <v>397</v>
      </c>
      <c r="D61" s="116">
        <v>-0.224609375</v>
      </c>
      <c r="E61" s="115">
        <v>41</v>
      </c>
      <c r="F61" s="116">
        <f t="shared" si="2"/>
        <v>-0.89672544080604533</v>
      </c>
      <c r="G61" s="115">
        <v>315</v>
      </c>
      <c r="H61" s="116">
        <f t="shared" si="2"/>
        <v>6.6829268292682924</v>
      </c>
      <c r="I61" s="115">
        <v>233</v>
      </c>
      <c r="J61" s="116">
        <f t="shared" si="2"/>
        <v>-0.26031746031746028</v>
      </c>
      <c r="K61" s="115">
        <v>337</v>
      </c>
      <c r="L61" s="116">
        <f t="shared" si="2"/>
        <v>0.44635193133047202</v>
      </c>
      <c r="M61" s="115">
        <v>209</v>
      </c>
      <c r="N61" s="116">
        <v>-0.37982195845697331</v>
      </c>
      <c r="O61" s="116">
        <v>-0.47355163727959693</v>
      </c>
    </row>
    <row r="62" spans="1:16" x14ac:dyDescent="0.25">
      <c r="A62" s="1">
        <v>10</v>
      </c>
      <c r="B62" s="114" t="s">
        <v>89</v>
      </c>
      <c r="C62" s="115">
        <v>517</v>
      </c>
      <c r="D62" s="116">
        <v>0.63091482649842279</v>
      </c>
      <c r="E62" s="115">
        <v>26</v>
      </c>
      <c r="F62" s="116">
        <f t="shared" si="2"/>
        <v>-0.94970986460348161</v>
      </c>
      <c r="G62" s="115">
        <v>281</v>
      </c>
      <c r="H62" s="116">
        <f t="shared" si="2"/>
        <v>9.8076923076923084</v>
      </c>
      <c r="I62" s="115">
        <v>224</v>
      </c>
      <c r="J62" s="116">
        <f t="shared" si="2"/>
        <v>-0.20284697508896798</v>
      </c>
      <c r="K62" s="115">
        <v>456</v>
      </c>
      <c r="L62" s="116">
        <f t="shared" si="2"/>
        <v>1.0357142857142856</v>
      </c>
      <c r="M62" s="115"/>
      <c r="N62" s="116" t="s">
        <v>234</v>
      </c>
      <c r="O62" s="116" t="s">
        <v>234</v>
      </c>
    </row>
    <row r="63" spans="1:16" x14ac:dyDescent="0.25">
      <c r="A63" s="1">
        <v>11</v>
      </c>
      <c r="B63" s="114" t="s">
        <v>91</v>
      </c>
      <c r="C63" s="115">
        <v>314</v>
      </c>
      <c r="D63" s="116">
        <v>-0.14207650273224048</v>
      </c>
      <c r="E63" s="115">
        <v>26</v>
      </c>
      <c r="F63" s="116">
        <f t="shared" si="2"/>
        <v>-0.91719745222929938</v>
      </c>
      <c r="G63" s="115">
        <v>161</v>
      </c>
      <c r="H63" s="116">
        <f t="shared" si="2"/>
        <v>5.1923076923076925</v>
      </c>
      <c r="I63" s="115">
        <v>527</v>
      </c>
      <c r="J63" s="116">
        <f t="shared" si="2"/>
        <v>2.2732919254658386</v>
      </c>
      <c r="K63" s="115">
        <v>377</v>
      </c>
      <c r="L63" s="116">
        <f t="shared" si="2"/>
        <v>-0.28462998102466797</v>
      </c>
      <c r="M63" s="115"/>
      <c r="N63" s="116" t="s">
        <v>234</v>
      </c>
      <c r="O63" s="116" t="s">
        <v>234</v>
      </c>
    </row>
    <row r="64" spans="1:16" x14ac:dyDescent="0.25">
      <c r="A64" s="1">
        <v>12</v>
      </c>
      <c r="B64" s="114" t="s">
        <v>93</v>
      </c>
      <c r="C64" s="115">
        <v>203</v>
      </c>
      <c r="D64" s="116">
        <v>-0.49122807017543857</v>
      </c>
      <c r="E64" s="115">
        <v>3</v>
      </c>
      <c r="F64" s="116">
        <f t="shared" si="2"/>
        <v>-0.98522167487684731</v>
      </c>
      <c r="G64" s="115">
        <v>144</v>
      </c>
      <c r="H64" s="116">
        <f t="shared" si="2"/>
        <v>47</v>
      </c>
      <c r="I64" s="115">
        <v>455</v>
      </c>
      <c r="J64" s="116">
        <f t="shared" si="2"/>
        <v>2.1597222222222223</v>
      </c>
      <c r="K64" s="115">
        <v>483</v>
      </c>
      <c r="L64" s="116">
        <f t="shared" si="2"/>
        <v>6.1538461538461542E-2</v>
      </c>
      <c r="M64" s="115"/>
      <c r="N64" s="116" t="s">
        <v>234</v>
      </c>
      <c r="O64" s="116" t="s">
        <v>234</v>
      </c>
    </row>
    <row r="65" spans="1:16" ht="15.75" x14ac:dyDescent="0.25">
      <c r="B65" s="117" t="s">
        <v>30</v>
      </c>
      <c r="C65" s="118">
        <v>4565</v>
      </c>
      <c r="D65" s="119">
        <v>4.0337283500455845E-2</v>
      </c>
      <c r="E65" s="118">
        <v>681</v>
      </c>
      <c r="F65" s="119">
        <f t="shared" si="2"/>
        <v>-0.85082146768893763</v>
      </c>
      <c r="G65" s="118">
        <v>2535</v>
      </c>
      <c r="H65" s="119">
        <f t="shared" si="2"/>
        <v>2.7224669603524227</v>
      </c>
      <c r="I65" s="118">
        <v>3247</v>
      </c>
      <c r="J65" s="119">
        <f t="shared" si="2"/>
        <v>0.28086785009861925</v>
      </c>
      <c r="K65" s="118">
        <v>5439</v>
      </c>
      <c r="L65" s="119">
        <f t="shared" si="2"/>
        <v>0.67508469356328926</v>
      </c>
      <c r="M65" s="118">
        <v>2811</v>
      </c>
      <c r="N65" s="119">
        <v>-0.31821489206888187</v>
      </c>
      <c r="O65" s="119">
        <v>-0.20390824129141882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512</v>
      </c>
      <c r="D75" s="116">
        <v>0.620253164556962</v>
      </c>
      <c r="E75" s="115">
        <v>208</v>
      </c>
      <c r="F75" s="116">
        <f>IFERROR(E75/C75-1,"-")</f>
        <v>-0.59375</v>
      </c>
      <c r="G75" s="115">
        <v>45</v>
      </c>
      <c r="H75" s="116">
        <f>IFERROR(G75/E75-1,"-")</f>
        <v>-0.78365384615384615</v>
      </c>
      <c r="I75" s="115">
        <v>36</v>
      </c>
      <c r="J75" s="116">
        <f>IFERROR(I75/G75-1,"-")</f>
        <v>-0.19999999999999996</v>
      </c>
      <c r="K75" s="115">
        <v>2737</v>
      </c>
      <c r="L75" s="116">
        <f>IFERROR(K75/I75-1,"-")</f>
        <v>75.027777777777771</v>
      </c>
      <c r="M75" s="115">
        <v>279</v>
      </c>
      <c r="N75" s="116">
        <v>-0.8980635732553891</v>
      </c>
      <c r="O75" s="116">
        <v>-0.455078125</v>
      </c>
    </row>
    <row r="76" spans="1:16" x14ac:dyDescent="0.25">
      <c r="A76" s="1">
        <v>2</v>
      </c>
      <c r="B76" s="114" t="s">
        <v>73</v>
      </c>
      <c r="C76" s="115">
        <v>350</v>
      </c>
      <c r="D76" s="116">
        <v>0.39999999999999991</v>
      </c>
      <c r="E76" s="115">
        <v>196</v>
      </c>
      <c r="F76" s="116">
        <f t="shared" ref="F76:L87" si="3">IFERROR(E76/C76-1,"-")</f>
        <v>-0.43999999999999995</v>
      </c>
      <c r="G76" s="115">
        <v>23</v>
      </c>
      <c r="H76" s="116">
        <f t="shared" si="3"/>
        <v>-0.88265306122448983</v>
      </c>
      <c r="I76" s="115">
        <v>28</v>
      </c>
      <c r="J76" s="116">
        <f t="shared" si="3"/>
        <v>0.21739130434782616</v>
      </c>
      <c r="K76" s="115">
        <v>1151</v>
      </c>
      <c r="L76" s="116">
        <f t="shared" si="3"/>
        <v>40.107142857142854</v>
      </c>
      <c r="M76" s="115">
        <v>370</v>
      </c>
      <c r="N76" s="116">
        <v>-0.67854039965247614</v>
      </c>
      <c r="O76" s="116">
        <v>5.7142857142857162E-2</v>
      </c>
    </row>
    <row r="77" spans="1:16" x14ac:dyDescent="0.25">
      <c r="A77" s="1">
        <v>3</v>
      </c>
      <c r="B77" s="114" t="s">
        <v>75</v>
      </c>
      <c r="C77" s="115">
        <v>458</v>
      </c>
      <c r="D77" s="116">
        <v>-0.33040935672514615</v>
      </c>
      <c r="E77" s="115">
        <v>134</v>
      </c>
      <c r="F77" s="116">
        <f t="shared" si="3"/>
        <v>-0.70742358078602618</v>
      </c>
      <c r="G77" s="115">
        <v>48</v>
      </c>
      <c r="H77" s="116">
        <f t="shared" si="3"/>
        <v>-0.64179104477611948</v>
      </c>
      <c r="I77" s="115">
        <v>135</v>
      </c>
      <c r="J77" s="116">
        <f t="shared" si="3"/>
        <v>1.8125</v>
      </c>
      <c r="K77" s="115">
        <v>917</v>
      </c>
      <c r="L77" s="116">
        <f t="shared" si="3"/>
        <v>5.7925925925925927</v>
      </c>
      <c r="M77" s="115">
        <v>1723</v>
      </c>
      <c r="N77" s="116">
        <v>0.87895310796074155</v>
      </c>
      <c r="O77" s="116">
        <v>2.7620087336244543</v>
      </c>
    </row>
    <row r="78" spans="1:16" x14ac:dyDescent="0.25">
      <c r="A78" s="1">
        <v>4</v>
      </c>
      <c r="B78" s="114" t="s">
        <v>77</v>
      </c>
      <c r="C78" s="115">
        <v>591</v>
      </c>
      <c r="D78" s="116">
        <v>-8.0870917573872436E-2</v>
      </c>
      <c r="E78" s="115">
        <v>0</v>
      </c>
      <c r="F78" s="116">
        <f t="shared" si="3"/>
        <v>-1</v>
      </c>
      <c r="G78" s="115">
        <v>65</v>
      </c>
      <c r="H78" s="116" t="str">
        <f t="shared" si="3"/>
        <v>-</v>
      </c>
      <c r="I78" s="115">
        <v>30</v>
      </c>
      <c r="J78" s="116">
        <f t="shared" si="3"/>
        <v>-0.53846153846153844</v>
      </c>
      <c r="K78" s="115">
        <v>1472</v>
      </c>
      <c r="L78" s="116">
        <f t="shared" si="3"/>
        <v>48.06666666666667</v>
      </c>
      <c r="M78" s="115">
        <v>970</v>
      </c>
      <c r="N78" s="116">
        <v>-0.34103260869565222</v>
      </c>
      <c r="O78" s="116">
        <v>0.6412859560067683</v>
      </c>
    </row>
    <row r="79" spans="1:16" x14ac:dyDescent="0.25">
      <c r="A79" s="1">
        <v>5</v>
      </c>
      <c r="B79" s="114" t="s">
        <v>79</v>
      </c>
      <c r="C79" s="115">
        <v>430</v>
      </c>
      <c r="D79" s="116">
        <v>-0.36011904761904767</v>
      </c>
      <c r="E79" s="115">
        <v>0</v>
      </c>
      <c r="F79" s="116">
        <f t="shared" si="3"/>
        <v>-1</v>
      </c>
      <c r="G79" s="115">
        <v>128</v>
      </c>
      <c r="H79" s="116" t="str">
        <f t="shared" si="3"/>
        <v>-</v>
      </c>
      <c r="I79" s="115">
        <v>250</v>
      </c>
      <c r="J79" s="116">
        <f t="shared" si="3"/>
        <v>0.953125</v>
      </c>
      <c r="K79" s="115">
        <v>1614</v>
      </c>
      <c r="L79" s="116">
        <f t="shared" si="3"/>
        <v>5.4560000000000004</v>
      </c>
      <c r="M79" s="115">
        <v>537</v>
      </c>
      <c r="N79" s="116">
        <v>-0.66728624535315983</v>
      </c>
      <c r="O79" s="116">
        <v>0.24883720930232567</v>
      </c>
    </row>
    <row r="80" spans="1:16" x14ac:dyDescent="0.25">
      <c r="A80" s="1">
        <v>6</v>
      </c>
      <c r="B80" s="114" t="s">
        <v>81</v>
      </c>
      <c r="C80" s="115">
        <v>561</v>
      </c>
      <c r="D80" s="116">
        <v>-9.661835748792269E-2</v>
      </c>
      <c r="E80" s="115">
        <v>0</v>
      </c>
      <c r="F80" s="116">
        <f t="shared" si="3"/>
        <v>-1</v>
      </c>
      <c r="G80" s="115">
        <v>376</v>
      </c>
      <c r="H80" s="116" t="str">
        <f t="shared" si="3"/>
        <v>-</v>
      </c>
      <c r="I80" s="115">
        <v>295</v>
      </c>
      <c r="J80" s="116">
        <f t="shared" si="3"/>
        <v>-0.21542553191489366</v>
      </c>
      <c r="K80" s="115">
        <v>1076</v>
      </c>
      <c r="L80" s="116">
        <f t="shared" si="3"/>
        <v>2.6474576271186439</v>
      </c>
      <c r="M80" s="115">
        <v>363</v>
      </c>
      <c r="N80" s="116">
        <v>-0.66263940520446096</v>
      </c>
      <c r="O80" s="116">
        <v>-0.3529411764705882</v>
      </c>
    </row>
    <row r="81" spans="1:16" x14ac:dyDescent="0.25">
      <c r="A81" s="1">
        <v>7</v>
      </c>
      <c r="B81" s="114" t="s">
        <v>83</v>
      </c>
      <c r="C81" s="115">
        <v>407</v>
      </c>
      <c r="D81" s="116">
        <v>-0.40583941605839413</v>
      </c>
      <c r="E81" s="115">
        <v>0</v>
      </c>
      <c r="F81" s="116">
        <f t="shared" si="3"/>
        <v>-1</v>
      </c>
      <c r="G81" s="115">
        <v>476</v>
      </c>
      <c r="H81" s="116" t="str">
        <f t="shared" si="3"/>
        <v>-</v>
      </c>
      <c r="I81" s="115">
        <v>272</v>
      </c>
      <c r="J81" s="116">
        <f t="shared" si="3"/>
        <v>-0.4285714285714286</v>
      </c>
      <c r="K81" s="115">
        <v>1041</v>
      </c>
      <c r="L81" s="116">
        <f t="shared" si="3"/>
        <v>2.8272058823529411</v>
      </c>
      <c r="M81" s="115">
        <v>638</v>
      </c>
      <c r="N81" s="116">
        <v>-0.38712776176753128</v>
      </c>
      <c r="O81" s="116">
        <v>0.56756756756756754</v>
      </c>
    </row>
    <row r="82" spans="1:16" x14ac:dyDescent="0.25">
      <c r="A82" s="1">
        <v>8</v>
      </c>
      <c r="B82" s="114" t="s">
        <v>85</v>
      </c>
      <c r="C82" s="115">
        <v>975</v>
      </c>
      <c r="D82" s="116">
        <v>-0.35813034891375906</v>
      </c>
      <c r="E82" s="115">
        <v>890</v>
      </c>
      <c r="F82" s="116">
        <f t="shared" si="3"/>
        <v>-8.7179487179487203E-2</v>
      </c>
      <c r="G82" s="115">
        <v>510</v>
      </c>
      <c r="H82" s="116">
        <f t="shared" si="3"/>
        <v>-0.4269662921348315</v>
      </c>
      <c r="I82" s="115">
        <v>857</v>
      </c>
      <c r="J82" s="116">
        <f t="shared" si="3"/>
        <v>0.68039215686274512</v>
      </c>
      <c r="K82" s="115">
        <v>888</v>
      </c>
      <c r="L82" s="116">
        <f t="shared" si="3"/>
        <v>3.6172695449241621E-2</v>
      </c>
      <c r="M82" s="115">
        <v>382</v>
      </c>
      <c r="N82" s="116">
        <v>-0.56981981981981988</v>
      </c>
      <c r="O82" s="116">
        <v>-0.60820512820512818</v>
      </c>
    </row>
    <row r="83" spans="1:16" x14ac:dyDescent="0.25">
      <c r="A83" s="1">
        <v>9</v>
      </c>
      <c r="B83" s="114" t="s">
        <v>87</v>
      </c>
      <c r="C83" s="115">
        <v>675</v>
      </c>
      <c r="D83" s="116">
        <v>0.42405063291139244</v>
      </c>
      <c r="E83" s="115">
        <v>75</v>
      </c>
      <c r="F83" s="116">
        <f t="shared" si="3"/>
        <v>-0.88888888888888884</v>
      </c>
      <c r="G83" s="115">
        <v>323</v>
      </c>
      <c r="H83" s="116">
        <f t="shared" si="3"/>
        <v>3.3066666666666666</v>
      </c>
      <c r="I83" s="115">
        <v>284</v>
      </c>
      <c r="J83" s="116">
        <f t="shared" si="3"/>
        <v>-0.12074303405572751</v>
      </c>
      <c r="K83" s="115">
        <v>1386</v>
      </c>
      <c r="L83" s="116">
        <f t="shared" si="3"/>
        <v>3.880281690140845</v>
      </c>
      <c r="M83" s="115">
        <v>669</v>
      </c>
      <c r="N83" s="116">
        <v>-0.5173160173160174</v>
      </c>
      <c r="O83" s="116">
        <v>-8.8888888888888351E-3</v>
      </c>
    </row>
    <row r="84" spans="1:16" x14ac:dyDescent="0.25">
      <c r="A84" s="1">
        <v>10</v>
      </c>
      <c r="B84" s="114" t="s">
        <v>89</v>
      </c>
      <c r="C84" s="115">
        <v>295</v>
      </c>
      <c r="D84" s="116">
        <v>-0.30913348946135832</v>
      </c>
      <c r="E84" s="115">
        <v>89</v>
      </c>
      <c r="F84" s="116">
        <f t="shared" si="3"/>
        <v>-0.69830508474576269</v>
      </c>
      <c r="G84" s="115">
        <v>341</v>
      </c>
      <c r="H84" s="116">
        <f t="shared" si="3"/>
        <v>2.8314606741573032</v>
      </c>
      <c r="I84" s="115">
        <v>404</v>
      </c>
      <c r="J84" s="116">
        <f t="shared" si="3"/>
        <v>0.18475073313782997</v>
      </c>
      <c r="K84" s="115">
        <v>639</v>
      </c>
      <c r="L84" s="116">
        <f t="shared" si="3"/>
        <v>0.58168316831683176</v>
      </c>
      <c r="M84" s="115"/>
      <c r="N84" s="116" t="s">
        <v>234</v>
      </c>
      <c r="O84" s="116" t="s">
        <v>234</v>
      </c>
    </row>
    <row r="85" spans="1:16" x14ac:dyDescent="0.25">
      <c r="A85" s="1">
        <v>11</v>
      </c>
      <c r="B85" s="114" t="s">
        <v>91</v>
      </c>
      <c r="C85" s="115">
        <v>394</v>
      </c>
      <c r="D85" s="116">
        <v>-0.26217228464419473</v>
      </c>
      <c r="E85" s="115">
        <v>62</v>
      </c>
      <c r="F85" s="116">
        <f t="shared" si="3"/>
        <v>-0.84263959390862941</v>
      </c>
      <c r="G85" s="115">
        <v>15</v>
      </c>
      <c r="H85" s="116">
        <f t="shared" si="3"/>
        <v>-0.75806451612903225</v>
      </c>
      <c r="I85" s="115">
        <v>154</v>
      </c>
      <c r="J85" s="116">
        <f t="shared" si="3"/>
        <v>9.2666666666666675</v>
      </c>
      <c r="K85" s="115">
        <v>387</v>
      </c>
      <c r="L85" s="116">
        <f t="shared" si="3"/>
        <v>1.5129870129870131</v>
      </c>
      <c r="M85" s="115"/>
      <c r="N85" s="116" t="s">
        <v>234</v>
      </c>
      <c r="O85" s="116" t="s">
        <v>234</v>
      </c>
    </row>
    <row r="86" spans="1:16" x14ac:dyDescent="0.25">
      <c r="A86" s="1">
        <v>12</v>
      </c>
      <c r="B86" s="114" t="s">
        <v>93</v>
      </c>
      <c r="C86" s="115">
        <v>296</v>
      </c>
      <c r="D86" s="116">
        <v>-0.3392857142857143</v>
      </c>
      <c r="E86" s="115">
        <v>0</v>
      </c>
      <c r="F86" s="116">
        <f t="shared" si="3"/>
        <v>-1</v>
      </c>
      <c r="G86" s="115">
        <v>65</v>
      </c>
      <c r="H86" s="116" t="str">
        <f t="shared" si="3"/>
        <v>-</v>
      </c>
      <c r="I86" s="115">
        <v>770</v>
      </c>
      <c r="J86" s="116">
        <f t="shared" si="3"/>
        <v>10.846153846153847</v>
      </c>
      <c r="K86" s="115">
        <v>1503</v>
      </c>
      <c r="L86" s="116">
        <f t="shared" si="3"/>
        <v>0.95194805194805188</v>
      </c>
      <c r="M86" s="115"/>
      <c r="N86" s="116" t="s">
        <v>234</v>
      </c>
      <c r="O86" s="116" t="s">
        <v>234</v>
      </c>
    </row>
    <row r="87" spans="1:16" ht="15.75" x14ac:dyDescent="0.25">
      <c r="B87" s="117" t="s">
        <v>30</v>
      </c>
      <c r="C87" s="118">
        <v>5944</v>
      </c>
      <c r="D87" s="119">
        <v>-0.182730647600715</v>
      </c>
      <c r="E87" s="118">
        <v>1658</v>
      </c>
      <c r="F87" s="119">
        <f t="shared" si="3"/>
        <v>-0.72106325706594887</v>
      </c>
      <c r="G87" s="118">
        <v>2415</v>
      </c>
      <c r="H87" s="119">
        <f t="shared" si="3"/>
        <v>0.45657418576598308</v>
      </c>
      <c r="I87" s="118">
        <v>3515</v>
      </c>
      <c r="J87" s="119">
        <f t="shared" si="3"/>
        <v>0.45548654244306408</v>
      </c>
      <c r="K87" s="118">
        <v>14811</v>
      </c>
      <c r="L87" s="119">
        <f t="shared" si="3"/>
        <v>3.2136557610241825</v>
      </c>
      <c r="M87" s="118">
        <v>5931</v>
      </c>
      <c r="N87" s="119">
        <v>-0.51709819247679534</v>
      </c>
      <c r="O87" s="119">
        <v>0.19600725952813058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4014</v>
      </c>
      <c r="D97" s="116">
        <v>7.0971184631803519E-2</v>
      </c>
      <c r="E97" s="115">
        <v>3349</v>
      </c>
      <c r="F97" s="116">
        <f t="shared" ref="F97:L109" si="4">IFERROR(E97/C97-1,"-")</f>
        <v>-0.16567015445939215</v>
      </c>
      <c r="G97" s="115">
        <v>489</v>
      </c>
      <c r="H97" s="116">
        <f t="shared" si="4"/>
        <v>-0.85398626455658411</v>
      </c>
      <c r="I97" s="115">
        <v>2402</v>
      </c>
      <c r="J97" s="116">
        <f t="shared" si="4"/>
        <v>3.9120654396728014</v>
      </c>
      <c r="K97" s="115">
        <v>3438</v>
      </c>
      <c r="L97" s="116">
        <f t="shared" si="4"/>
        <v>0.43130724396336384</v>
      </c>
      <c r="M97" s="115">
        <v>3880</v>
      </c>
      <c r="N97" s="116">
        <v>0.12856311809191401</v>
      </c>
      <c r="O97" s="116">
        <v>-3.3383158943697033E-2</v>
      </c>
    </row>
    <row r="98" spans="2:15" x14ac:dyDescent="0.25">
      <c r="B98" s="114" t="s">
        <v>73</v>
      </c>
      <c r="C98" s="115">
        <v>3125</v>
      </c>
      <c r="D98" s="116">
        <v>-7.5717243419106794E-2</v>
      </c>
      <c r="E98" s="115">
        <v>4174</v>
      </c>
      <c r="F98" s="116">
        <f t="shared" si="4"/>
        <v>0.33567999999999998</v>
      </c>
      <c r="G98" s="115">
        <v>300</v>
      </c>
      <c r="H98" s="116">
        <f t="shared" si="4"/>
        <v>-0.92812649736463826</v>
      </c>
      <c r="I98" s="115">
        <v>2670</v>
      </c>
      <c r="J98" s="116">
        <f t="shared" si="4"/>
        <v>7.9</v>
      </c>
      <c r="K98" s="115">
        <v>2908</v>
      </c>
      <c r="L98" s="116">
        <f t="shared" si="4"/>
        <v>8.9138576779026257E-2</v>
      </c>
      <c r="M98" s="115">
        <v>3847</v>
      </c>
      <c r="N98" s="116">
        <v>0.32290233837689142</v>
      </c>
      <c r="O98" s="116">
        <v>0.23103999999999991</v>
      </c>
    </row>
    <row r="99" spans="2:15" x14ac:dyDescent="0.25">
      <c r="B99" s="114" t="s">
        <v>75</v>
      </c>
      <c r="C99" s="115">
        <v>3755</v>
      </c>
      <c r="D99" s="116">
        <v>-1.0540184453227908E-2</v>
      </c>
      <c r="E99" s="115">
        <v>1424</v>
      </c>
      <c r="F99" s="116">
        <f t="shared" si="4"/>
        <v>-0.62077230359520641</v>
      </c>
      <c r="G99" s="115">
        <v>668</v>
      </c>
      <c r="H99" s="116">
        <f t="shared" si="4"/>
        <v>-0.5308988764044944</v>
      </c>
      <c r="I99" s="115">
        <v>3107</v>
      </c>
      <c r="J99" s="116">
        <f t="shared" si="4"/>
        <v>3.6511976047904193</v>
      </c>
      <c r="K99" s="115">
        <v>3342</v>
      </c>
      <c r="L99" s="116">
        <f t="shared" si="4"/>
        <v>7.5635661409720001E-2</v>
      </c>
      <c r="M99" s="115">
        <v>3561</v>
      </c>
      <c r="N99" s="116">
        <v>6.5529622980251334E-2</v>
      </c>
      <c r="O99" s="116">
        <v>-5.1664447403462099E-2</v>
      </c>
    </row>
    <row r="100" spans="2:15" x14ac:dyDescent="0.25">
      <c r="B100" s="114" t="s">
        <v>77</v>
      </c>
      <c r="C100" s="115">
        <v>2262</v>
      </c>
      <c r="D100" s="116">
        <v>-7.6734693877551052E-2</v>
      </c>
      <c r="E100" s="115">
        <v>0</v>
      </c>
      <c r="F100" s="116">
        <f t="shared" si="4"/>
        <v>-1</v>
      </c>
      <c r="G100" s="115">
        <v>447</v>
      </c>
      <c r="H100" s="116" t="str">
        <f t="shared" si="4"/>
        <v>-</v>
      </c>
      <c r="I100" s="115">
        <v>2738</v>
      </c>
      <c r="J100" s="116">
        <f t="shared" si="4"/>
        <v>5.1252796420581657</v>
      </c>
      <c r="K100" s="115">
        <v>2503</v>
      </c>
      <c r="L100" s="116">
        <f t="shared" si="4"/>
        <v>-8.5829072315558808E-2</v>
      </c>
      <c r="M100" s="115">
        <v>2667</v>
      </c>
      <c r="N100" s="116">
        <v>6.5521374350778983E-2</v>
      </c>
      <c r="O100" s="116">
        <v>0.17904509283819636</v>
      </c>
    </row>
    <row r="101" spans="2:15" x14ac:dyDescent="0.25">
      <c r="B101" s="114" t="s">
        <v>79</v>
      </c>
      <c r="C101" s="115">
        <v>2561</v>
      </c>
      <c r="D101" s="116">
        <v>0.11299435028248594</v>
      </c>
      <c r="E101" s="115">
        <v>0</v>
      </c>
      <c r="F101" s="116">
        <f t="shared" si="4"/>
        <v>-1</v>
      </c>
      <c r="G101" s="115">
        <v>772</v>
      </c>
      <c r="H101" s="116" t="str">
        <f t="shared" si="4"/>
        <v>-</v>
      </c>
      <c r="I101" s="115">
        <v>1901</v>
      </c>
      <c r="J101" s="116">
        <f t="shared" si="4"/>
        <v>1.4624352331606216</v>
      </c>
      <c r="K101" s="115">
        <v>1560</v>
      </c>
      <c r="L101" s="116">
        <f t="shared" si="4"/>
        <v>-0.17937927406628096</v>
      </c>
      <c r="M101" s="115">
        <v>1226</v>
      </c>
      <c r="N101" s="116">
        <v>-0.21410256410256412</v>
      </c>
      <c r="O101" s="116">
        <v>-0.52128074970714566</v>
      </c>
    </row>
    <row r="102" spans="2:15" x14ac:dyDescent="0.25">
      <c r="B102" s="114" t="s">
        <v>81</v>
      </c>
      <c r="C102" s="115">
        <v>2440</v>
      </c>
      <c r="D102" s="116">
        <v>8.2519964507542065E-2</v>
      </c>
      <c r="E102" s="115">
        <v>0</v>
      </c>
      <c r="F102" s="116">
        <f t="shared" si="4"/>
        <v>-1</v>
      </c>
      <c r="G102" s="115">
        <v>880</v>
      </c>
      <c r="H102" s="116" t="str">
        <f t="shared" si="4"/>
        <v>-</v>
      </c>
      <c r="I102" s="115">
        <v>1990</v>
      </c>
      <c r="J102" s="116">
        <f t="shared" si="4"/>
        <v>1.2613636363636362</v>
      </c>
      <c r="K102" s="115">
        <v>1630</v>
      </c>
      <c r="L102" s="116">
        <f t="shared" si="4"/>
        <v>-0.18090452261306533</v>
      </c>
      <c r="M102" s="115">
        <v>1731</v>
      </c>
      <c r="N102" s="116">
        <v>6.1963190184049166E-2</v>
      </c>
      <c r="O102" s="116">
        <v>-0.29057377049180333</v>
      </c>
    </row>
    <row r="103" spans="2:15" x14ac:dyDescent="0.25">
      <c r="B103" s="114" t="s">
        <v>83</v>
      </c>
      <c r="C103" s="115">
        <v>2137</v>
      </c>
      <c r="D103" s="116">
        <v>-1.6114180478821405E-2</v>
      </c>
      <c r="E103" s="115">
        <v>0</v>
      </c>
      <c r="F103" s="116">
        <f t="shared" si="4"/>
        <v>-1</v>
      </c>
      <c r="G103" s="115">
        <v>1019</v>
      </c>
      <c r="H103" s="116" t="str">
        <f t="shared" si="4"/>
        <v>-</v>
      </c>
      <c r="I103" s="115">
        <v>1814</v>
      </c>
      <c r="J103" s="116">
        <f t="shared" si="4"/>
        <v>0.78017664376840035</v>
      </c>
      <c r="K103" s="115">
        <v>1468</v>
      </c>
      <c r="L103" s="116">
        <f t="shared" si="4"/>
        <v>-0.19073869900771778</v>
      </c>
      <c r="M103" s="115">
        <v>1617</v>
      </c>
      <c r="N103" s="116">
        <v>0.10149863760217981</v>
      </c>
      <c r="O103" s="116">
        <v>-0.24333177351427238</v>
      </c>
    </row>
    <row r="104" spans="2:15" x14ac:dyDescent="0.25">
      <c r="B104" s="114" t="s">
        <v>85</v>
      </c>
      <c r="C104" s="115">
        <v>2174</v>
      </c>
      <c r="D104" s="116">
        <v>-0.16061776061776056</v>
      </c>
      <c r="E104" s="115">
        <v>165</v>
      </c>
      <c r="F104" s="116">
        <f t="shared" si="4"/>
        <v>-0.9241030358785649</v>
      </c>
      <c r="G104" s="115">
        <v>1332</v>
      </c>
      <c r="H104" s="116">
        <f t="shared" si="4"/>
        <v>7.0727272727272723</v>
      </c>
      <c r="I104" s="115">
        <v>2175</v>
      </c>
      <c r="J104" s="116">
        <f t="shared" si="4"/>
        <v>0.63288288288288297</v>
      </c>
      <c r="K104" s="115">
        <v>1795</v>
      </c>
      <c r="L104" s="116">
        <f t="shared" si="4"/>
        <v>-0.17471264367816097</v>
      </c>
      <c r="M104" s="115">
        <v>2507</v>
      </c>
      <c r="N104" s="116">
        <v>0.39665738161559894</v>
      </c>
      <c r="O104" s="116">
        <v>0.15317387304507823</v>
      </c>
    </row>
    <row r="105" spans="2:15" x14ac:dyDescent="0.25">
      <c r="B105" s="114" t="s">
        <v>87</v>
      </c>
      <c r="C105" s="115">
        <v>2422</v>
      </c>
      <c r="D105" s="116">
        <v>-2.2204279370205859E-2</v>
      </c>
      <c r="E105" s="115">
        <v>104</v>
      </c>
      <c r="F105" s="116">
        <f t="shared" si="4"/>
        <v>-0.95706028075970273</v>
      </c>
      <c r="G105" s="115">
        <v>1651</v>
      </c>
      <c r="H105" s="116">
        <f t="shared" si="4"/>
        <v>14.875</v>
      </c>
      <c r="I105" s="115">
        <v>2626</v>
      </c>
      <c r="J105" s="116">
        <f t="shared" si="4"/>
        <v>0.59055118110236227</v>
      </c>
      <c r="K105" s="115">
        <v>2011</v>
      </c>
      <c r="L105" s="116">
        <f t="shared" si="4"/>
        <v>-0.23419649657273423</v>
      </c>
      <c r="M105" s="115">
        <v>2257</v>
      </c>
      <c r="N105" s="116">
        <v>0.12232720039781197</v>
      </c>
      <c r="O105" s="116">
        <v>-6.8125516102394701E-2</v>
      </c>
    </row>
    <row r="106" spans="2:15" x14ac:dyDescent="0.25">
      <c r="B106" s="114" t="s">
        <v>89</v>
      </c>
      <c r="C106" s="115">
        <v>2677</v>
      </c>
      <c r="D106" s="116">
        <v>-6.2675070028011204E-2</v>
      </c>
      <c r="E106" s="115">
        <v>168</v>
      </c>
      <c r="F106" s="116">
        <f t="shared" si="4"/>
        <v>-0.93724318266716478</v>
      </c>
      <c r="G106" s="115">
        <v>2562</v>
      </c>
      <c r="H106" s="116">
        <f t="shared" si="4"/>
        <v>14.25</v>
      </c>
      <c r="I106" s="115">
        <v>2779</v>
      </c>
      <c r="J106" s="116">
        <f t="shared" si="4"/>
        <v>8.4699453551912551E-2</v>
      </c>
      <c r="K106" s="115">
        <v>3153</v>
      </c>
      <c r="L106" s="116">
        <f t="shared" si="4"/>
        <v>0.1345807844548399</v>
      </c>
      <c r="M106" s="115"/>
      <c r="N106" s="116" t="s">
        <v>234</v>
      </c>
      <c r="O106" s="116" t="s">
        <v>234</v>
      </c>
    </row>
    <row r="107" spans="2:15" x14ac:dyDescent="0.25">
      <c r="B107" s="114" t="s">
        <v>91</v>
      </c>
      <c r="C107" s="115">
        <v>3872</v>
      </c>
      <c r="D107" s="116">
        <v>5.8501913613996814E-2</v>
      </c>
      <c r="E107" s="115">
        <v>364</v>
      </c>
      <c r="F107" s="116">
        <f t="shared" si="4"/>
        <v>-0.90599173553719003</v>
      </c>
      <c r="G107" s="115">
        <v>2821</v>
      </c>
      <c r="H107" s="116">
        <f t="shared" si="4"/>
        <v>6.75</v>
      </c>
      <c r="I107" s="115">
        <v>3337</v>
      </c>
      <c r="J107" s="116">
        <f t="shared" si="4"/>
        <v>0.18291386033321522</v>
      </c>
      <c r="K107" s="115">
        <v>3602</v>
      </c>
      <c r="L107" s="116">
        <f t="shared" si="4"/>
        <v>7.9412646089301875E-2</v>
      </c>
      <c r="M107" s="115"/>
      <c r="N107" s="116" t="s">
        <v>234</v>
      </c>
      <c r="O107" s="116" t="s">
        <v>234</v>
      </c>
    </row>
    <row r="108" spans="2:15" x14ac:dyDescent="0.25">
      <c r="B108" s="114" t="s">
        <v>93</v>
      </c>
      <c r="C108" s="115">
        <v>3128</v>
      </c>
      <c r="D108" s="116">
        <v>-0.15253318883771338</v>
      </c>
      <c r="E108" s="115">
        <v>466</v>
      </c>
      <c r="F108" s="116">
        <f t="shared" si="4"/>
        <v>-0.85102301790281332</v>
      </c>
      <c r="G108" s="115">
        <v>2270</v>
      </c>
      <c r="H108" s="116">
        <f t="shared" si="4"/>
        <v>3.8712446351931327</v>
      </c>
      <c r="I108" s="115">
        <v>3450</v>
      </c>
      <c r="J108" s="116">
        <f t="shared" si="4"/>
        <v>0.51982378854625555</v>
      </c>
      <c r="K108" s="115">
        <v>3506</v>
      </c>
      <c r="L108" s="116">
        <f t="shared" si="4"/>
        <v>1.6231884057970936E-2</v>
      </c>
      <c r="M108" s="115"/>
      <c r="N108" s="116" t="s">
        <v>234</v>
      </c>
      <c r="O108" s="116" t="s">
        <v>234</v>
      </c>
    </row>
    <row r="109" spans="2:15" ht="15.75" x14ac:dyDescent="0.25">
      <c r="B109" s="117" t="s">
        <v>30</v>
      </c>
      <c r="C109" s="118">
        <v>34567</v>
      </c>
      <c r="D109" s="119">
        <v>-2.2785740536567456E-2</v>
      </c>
      <c r="E109" s="118">
        <v>10294</v>
      </c>
      <c r="F109" s="119">
        <f t="shared" si="4"/>
        <v>-0.70220152168252958</v>
      </c>
      <c r="G109" s="118">
        <v>15211</v>
      </c>
      <c r="H109" s="119">
        <f t="shared" si="4"/>
        <v>0.47765688750728574</v>
      </c>
      <c r="I109" s="118">
        <v>30989</v>
      </c>
      <c r="J109" s="119">
        <f t="shared" si="4"/>
        <v>1.0372756557754257</v>
      </c>
      <c r="K109" s="118">
        <v>30916</v>
      </c>
      <c r="L109" s="119">
        <f t="shared" si="4"/>
        <v>-2.3556745942108215E-3</v>
      </c>
      <c r="M109" s="118">
        <v>23293</v>
      </c>
      <c r="N109" s="119">
        <v>0.12771725974340353</v>
      </c>
      <c r="O109" s="119">
        <v>-6.4162314182402591E-2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271</v>
      </c>
      <c r="O118" s="112" t="s">
        <v>272</v>
      </c>
    </row>
    <row r="119" spans="1:16" x14ac:dyDescent="0.25">
      <c r="B119" s="114" t="s">
        <v>71</v>
      </c>
      <c r="C119" s="115">
        <v>890</v>
      </c>
      <c r="D119" s="116">
        <v>6.8427370948379362E-2</v>
      </c>
      <c r="E119" s="115">
        <v>852</v>
      </c>
      <c r="F119" s="116">
        <f t="shared" ref="F119:L131" si="5">IFERROR(E119/C119-1,"-")</f>
        <v>-4.2696629213483162E-2</v>
      </c>
      <c r="G119" s="115">
        <v>19</v>
      </c>
      <c r="H119" s="116">
        <f t="shared" si="5"/>
        <v>-0.97769953051643188</v>
      </c>
      <c r="I119" s="115">
        <v>648</v>
      </c>
      <c r="J119" s="116">
        <f t="shared" si="5"/>
        <v>33.10526315789474</v>
      </c>
      <c r="K119" s="115">
        <v>943</v>
      </c>
      <c r="L119" s="116">
        <f t="shared" si="5"/>
        <v>0.45524691358024683</v>
      </c>
      <c r="M119" s="115">
        <v>917</v>
      </c>
      <c r="N119" s="116">
        <v>-2.7571580063626699E-2</v>
      </c>
      <c r="O119" s="116">
        <v>3.0337078651685445E-2</v>
      </c>
    </row>
    <row r="120" spans="1:16" x14ac:dyDescent="0.25">
      <c r="B120" s="114" t="s">
        <v>73</v>
      </c>
      <c r="C120" s="115">
        <v>913</v>
      </c>
      <c r="D120" s="116">
        <v>-2.24839400428265E-2</v>
      </c>
      <c r="E120" s="115">
        <v>1200</v>
      </c>
      <c r="F120" s="116">
        <f t="shared" si="5"/>
        <v>0.31434830230010946</v>
      </c>
      <c r="G120" s="115">
        <v>3</v>
      </c>
      <c r="H120" s="116">
        <f t="shared" si="5"/>
        <v>-0.99750000000000005</v>
      </c>
      <c r="I120" s="115">
        <v>946</v>
      </c>
      <c r="J120" s="116">
        <f t="shared" si="5"/>
        <v>314.33333333333331</v>
      </c>
      <c r="K120" s="115">
        <v>823</v>
      </c>
      <c r="L120" s="116">
        <f t="shared" si="5"/>
        <v>-0.13002114164904865</v>
      </c>
      <c r="M120" s="115">
        <v>1042</v>
      </c>
      <c r="N120" s="116">
        <v>0.26609963547995141</v>
      </c>
      <c r="O120" s="116">
        <v>0.14129244249726169</v>
      </c>
    </row>
    <row r="121" spans="1:16" x14ac:dyDescent="0.25">
      <c r="B121" s="114" t="s">
        <v>75</v>
      </c>
      <c r="C121" s="115">
        <v>1000</v>
      </c>
      <c r="D121" s="116">
        <v>2.8806584362139898E-2</v>
      </c>
      <c r="E121" s="115">
        <v>845</v>
      </c>
      <c r="F121" s="116">
        <f t="shared" si="5"/>
        <v>-0.15500000000000003</v>
      </c>
      <c r="G121" s="115">
        <v>8</v>
      </c>
      <c r="H121" s="116">
        <f t="shared" si="5"/>
        <v>-0.9905325443786982</v>
      </c>
      <c r="I121" s="115">
        <v>1051</v>
      </c>
      <c r="J121" s="116">
        <f t="shared" si="5"/>
        <v>130.375</v>
      </c>
      <c r="K121" s="115">
        <v>921</v>
      </c>
      <c r="L121" s="116">
        <f t="shared" si="5"/>
        <v>-0.12369172216936253</v>
      </c>
      <c r="M121" s="115">
        <v>1023</v>
      </c>
      <c r="N121" s="116">
        <v>0.11074918566775249</v>
      </c>
      <c r="O121" s="116">
        <v>2.2999999999999909E-2</v>
      </c>
    </row>
    <row r="122" spans="1:16" x14ac:dyDescent="0.25">
      <c r="B122" s="114" t="s">
        <v>77</v>
      </c>
      <c r="C122" s="115">
        <v>637</v>
      </c>
      <c r="D122" s="116">
        <v>-8.0808080808080773E-2</v>
      </c>
      <c r="E122" s="115">
        <v>0</v>
      </c>
      <c r="F122" s="116">
        <f t="shared" si="5"/>
        <v>-1</v>
      </c>
      <c r="G122" s="115">
        <v>3</v>
      </c>
      <c r="H122" s="116" t="str">
        <f t="shared" si="5"/>
        <v>-</v>
      </c>
      <c r="I122" s="115">
        <v>834</v>
      </c>
      <c r="J122" s="116">
        <f t="shared" si="5"/>
        <v>277</v>
      </c>
      <c r="K122" s="115">
        <v>631</v>
      </c>
      <c r="L122" s="116">
        <f t="shared" si="5"/>
        <v>-0.24340527577937654</v>
      </c>
      <c r="M122" s="115">
        <v>770</v>
      </c>
      <c r="N122" s="116">
        <v>0.22028526148969885</v>
      </c>
      <c r="O122" s="116">
        <v>0.20879120879120872</v>
      </c>
    </row>
    <row r="123" spans="1:16" x14ac:dyDescent="0.25">
      <c r="B123" s="114" t="s">
        <v>79</v>
      </c>
      <c r="C123" s="115">
        <v>1036</v>
      </c>
      <c r="D123" s="116">
        <v>0.44289693593314761</v>
      </c>
      <c r="E123" s="115">
        <v>0</v>
      </c>
      <c r="F123" s="116">
        <f t="shared" si="5"/>
        <v>-1</v>
      </c>
      <c r="G123" s="115">
        <v>22</v>
      </c>
      <c r="H123" s="116" t="str">
        <f t="shared" si="5"/>
        <v>-</v>
      </c>
      <c r="I123" s="115">
        <v>805</v>
      </c>
      <c r="J123" s="116">
        <f t="shared" si="5"/>
        <v>35.590909090909093</v>
      </c>
      <c r="K123" s="115">
        <v>667</v>
      </c>
      <c r="L123" s="116">
        <f t="shared" si="5"/>
        <v>-0.17142857142857137</v>
      </c>
      <c r="M123" s="115">
        <v>778</v>
      </c>
      <c r="N123" s="116">
        <v>0.16641679160419787</v>
      </c>
      <c r="O123" s="116">
        <v>-0.24903474903474898</v>
      </c>
    </row>
    <row r="124" spans="1:16" x14ac:dyDescent="0.25">
      <c r="B124" s="114" t="s">
        <v>81</v>
      </c>
      <c r="C124" s="115">
        <v>858</v>
      </c>
      <c r="D124" s="116">
        <v>0.1215686274509804</v>
      </c>
      <c r="E124" s="115">
        <v>0</v>
      </c>
      <c r="F124" s="116">
        <f t="shared" si="5"/>
        <v>-1</v>
      </c>
      <c r="G124" s="115">
        <v>38</v>
      </c>
      <c r="H124" s="116" t="str">
        <f t="shared" si="5"/>
        <v>-</v>
      </c>
      <c r="I124" s="115">
        <v>911</v>
      </c>
      <c r="J124" s="116">
        <f t="shared" si="5"/>
        <v>22.973684210526315</v>
      </c>
      <c r="K124" s="115">
        <v>741</v>
      </c>
      <c r="L124" s="116">
        <f t="shared" si="5"/>
        <v>-0.18660812294182216</v>
      </c>
      <c r="M124" s="115">
        <v>1203</v>
      </c>
      <c r="N124" s="116">
        <v>0.62348178137651833</v>
      </c>
      <c r="O124" s="116">
        <v>0.40209790209790208</v>
      </c>
    </row>
    <row r="125" spans="1:16" x14ac:dyDescent="0.25">
      <c r="B125" s="114" t="s">
        <v>83</v>
      </c>
      <c r="C125" s="115">
        <v>792</v>
      </c>
      <c r="D125" s="116">
        <v>0.16642120765832114</v>
      </c>
      <c r="E125" s="115">
        <v>0</v>
      </c>
      <c r="F125" s="116">
        <f t="shared" si="5"/>
        <v>-1</v>
      </c>
      <c r="G125" s="115">
        <v>55</v>
      </c>
      <c r="H125" s="116" t="str">
        <f t="shared" si="5"/>
        <v>-</v>
      </c>
      <c r="I125" s="115">
        <v>846</v>
      </c>
      <c r="J125" s="116">
        <f t="shared" si="5"/>
        <v>14.381818181818181</v>
      </c>
      <c r="K125" s="115">
        <v>532</v>
      </c>
      <c r="L125" s="116">
        <f t="shared" si="5"/>
        <v>-0.37115839243498816</v>
      </c>
      <c r="M125" s="115">
        <v>677</v>
      </c>
      <c r="N125" s="116">
        <v>0.27255639097744355</v>
      </c>
      <c r="O125" s="116">
        <v>-0.14520202020202022</v>
      </c>
    </row>
    <row r="126" spans="1:16" x14ac:dyDescent="0.25">
      <c r="B126" s="114" t="s">
        <v>85</v>
      </c>
      <c r="C126" s="115">
        <v>687</v>
      </c>
      <c r="D126" s="116">
        <v>-0.14232209737827717</v>
      </c>
      <c r="E126" s="115">
        <v>14</v>
      </c>
      <c r="F126" s="116">
        <f t="shared" si="5"/>
        <v>-0.97962154294032022</v>
      </c>
      <c r="G126" s="115">
        <v>271</v>
      </c>
      <c r="H126" s="116">
        <f t="shared" si="5"/>
        <v>18.357142857142858</v>
      </c>
      <c r="I126" s="115">
        <v>774</v>
      </c>
      <c r="J126" s="116">
        <f t="shared" si="5"/>
        <v>1.8560885608856088</v>
      </c>
      <c r="K126" s="115">
        <v>605</v>
      </c>
      <c r="L126" s="116">
        <f t="shared" si="5"/>
        <v>-0.21834625322997414</v>
      </c>
      <c r="M126" s="115">
        <v>956</v>
      </c>
      <c r="N126" s="116">
        <v>0.58016528925619837</v>
      </c>
      <c r="O126" s="116">
        <v>0.3915574963609898</v>
      </c>
    </row>
    <row r="127" spans="1:16" x14ac:dyDescent="0.25">
      <c r="B127" s="114" t="s">
        <v>87</v>
      </c>
      <c r="C127" s="115">
        <v>943</v>
      </c>
      <c r="D127" s="116">
        <v>0.10421545667447307</v>
      </c>
      <c r="E127" s="115">
        <v>23</v>
      </c>
      <c r="F127" s="116">
        <f t="shared" si="5"/>
        <v>-0.97560975609756095</v>
      </c>
      <c r="G127" s="115">
        <v>620</v>
      </c>
      <c r="H127" s="116">
        <f t="shared" si="5"/>
        <v>25.956521739130434</v>
      </c>
      <c r="I127" s="115">
        <v>817</v>
      </c>
      <c r="J127" s="116">
        <f t="shared" si="5"/>
        <v>0.31774193548387086</v>
      </c>
      <c r="K127" s="115">
        <v>818</v>
      </c>
      <c r="L127" s="116">
        <f t="shared" si="5"/>
        <v>1.223990208078396E-3</v>
      </c>
      <c r="M127" s="115">
        <v>852</v>
      </c>
      <c r="N127" s="116">
        <v>4.1564792176039145E-2</v>
      </c>
      <c r="O127" s="116">
        <v>-9.6500530222693559E-2</v>
      </c>
    </row>
    <row r="128" spans="1:16" x14ac:dyDescent="0.25">
      <c r="A128" s="120"/>
      <c r="B128" s="114" t="s">
        <v>89</v>
      </c>
      <c r="C128" s="115">
        <v>865</v>
      </c>
      <c r="D128" s="116">
        <v>-1.3683010262257711E-2</v>
      </c>
      <c r="E128" s="115">
        <v>17</v>
      </c>
      <c r="F128" s="116">
        <f t="shared" si="5"/>
        <v>-0.98034682080924851</v>
      </c>
      <c r="G128" s="115">
        <v>759</v>
      </c>
      <c r="H128" s="116">
        <f t="shared" si="5"/>
        <v>43.647058823529413</v>
      </c>
      <c r="I128" s="115">
        <v>923</v>
      </c>
      <c r="J128" s="116">
        <f t="shared" si="5"/>
        <v>0.21607378129117261</v>
      </c>
      <c r="K128" s="115">
        <v>813</v>
      </c>
      <c r="L128" s="116">
        <f t="shared" si="5"/>
        <v>-0.11917659804983749</v>
      </c>
      <c r="M128" s="115"/>
      <c r="N128" s="116" t="s">
        <v>234</v>
      </c>
      <c r="O128" s="116" t="s">
        <v>234</v>
      </c>
    </row>
    <row r="129" spans="2:16" x14ac:dyDescent="0.25">
      <c r="B129" s="114" t="s">
        <v>91</v>
      </c>
      <c r="C129" s="115">
        <v>837</v>
      </c>
      <c r="D129" s="116">
        <v>-0.14065708418891165</v>
      </c>
      <c r="E129" s="115">
        <v>37</v>
      </c>
      <c r="F129" s="116">
        <f t="shared" si="5"/>
        <v>-0.95579450418160095</v>
      </c>
      <c r="G129" s="115">
        <v>738</v>
      </c>
      <c r="H129" s="116">
        <f t="shared" si="5"/>
        <v>18.945945945945947</v>
      </c>
      <c r="I129" s="115">
        <v>884</v>
      </c>
      <c r="J129" s="116">
        <f t="shared" si="5"/>
        <v>0.19783197831978327</v>
      </c>
      <c r="K129" s="115">
        <v>942</v>
      </c>
      <c r="L129" s="116">
        <f t="shared" si="5"/>
        <v>6.5610859728506776E-2</v>
      </c>
      <c r="M129" s="115"/>
      <c r="N129" s="116" t="s">
        <v>234</v>
      </c>
      <c r="O129" s="116" t="s">
        <v>234</v>
      </c>
    </row>
    <row r="130" spans="2:16" x14ac:dyDescent="0.25">
      <c r="B130" s="114" t="s">
        <v>93</v>
      </c>
      <c r="C130" s="115">
        <v>817</v>
      </c>
      <c r="D130" s="116">
        <v>-0.15424430641821951</v>
      </c>
      <c r="E130" s="115">
        <v>55</v>
      </c>
      <c r="F130" s="116">
        <f t="shared" si="5"/>
        <v>-0.93268053855569155</v>
      </c>
      <c r="G130" s="115">
        <v>494</v>
      </c>
      <c r="H130" s="116">
        <f t="shared" si="5"/>
        <v>7.9818181818181824</v>
      </c>
      <c r="I130" s="115">
        <v>913</v>
      </c>
      <c r="J130" s="116">
        <f t="shared" si="5"/>
        <v>0.84817813765182182</v>
      </c>
      <c r="K130" s="115">
        <v>872</v>
      </c>
      <c r="L130" s="116">
        <f t="shared" si="5"/>
        <v>-4.4906900328587129E-2</v>
      </c>
      <c r="M130" s="115"/>
      <c r="N130" s="116" t="s">
        <v>234</v>
      </c>
      <c r="O130" s="116" t="s">
        <v>234</v>
      </c>
    </row>
    <row r="131" spans="2:16" ht="15.75" x14ac:dyDescent="0.25">
      <c r="B131" s="117" t="s">
        <v>30</v>
      </c>
      <c r="C131" s="118">
        <v>10275</v>
      </c>
      <c r="D131" s="119">
        <v>2.0762964434730691E-2</v>
      </c>
      <c r="E131" s="118">
        <v>3060</v>
      </c>
      <c r="F131" s="119">
        <f t="shared" si="5"/>
        <v>-0.70218978102189777</v>
      </c>
      <c r="G131" s="118">
        <v>3030</v>
      </c>
      <c r="H131" s="119">
        <f t="shared" si="5"/>
        <v>-9.8039215686274161E-3</v>
      </c>
      <c r="I131" s="118">
        <v>10352</v>
      </c>
      <c r="J131" s="119">
        <f t="shared" si="5"/>
        <v>2.4165016501650167</v>
      </c>
      <c r="K131" s="118">
        <v>9308</v>
      </c>
      <c r="L131" s="119">
        <f t="shared" si="5"/>
        <v>-0.1008500772797527</v>
      </c>
      <c r="M131" s="118">
        <v>8218</v>
      </c>
      <c r="N131" s="119">
        <v>0.23005538093099842</v>
      </c>
      <c r="O131" s="119">
        <v>5.9566787003610067E-2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271</v>
      </c>
      <c r="O140" s="112" t="s">
        <v>272</v>
      </c>
    </row>
    <row r="141" spans="2:16" x14ac:dyDescent="0.25">
      <c r="B141" s="114" t="s">
        <v>71</v>
      </c>
      <c r="C141" s="115">
        <v>915</v>
      </c>
      <c r="D141" s="116">
        <v>-9.0457256461232594E-2</v>
      </c>
      <c r="E141" s="115">
        <v>889</v>
      </c>
      <c r="F141" s="116">
        <f t="shared" ref="F141:L153" si="6">IFERROR(E141/C141-1,"-")</f>
        <v>-2.8415300546448141E-2</v>
      </c>
      <c r="G141" s="115">
        <v>168</v>
      </c>
      <c r="H141" s="116">
        <f t="shared" si="6"/>
        <v>-0.8110236220472441</v>
      </c>
      <c r="I141" s="115">
        <v>758</v>
      </c>
      <c r="J141" s="116">
        <f t="shared" si="6"/>
        <v>3.5119047619047619</v>
      </c>
      <c r="K141" s="115">
        <v>580</v>
      </c>
      <c r="L141" s="116">
        <f t="shared" si="6"/>
        <v>-0.23482849604221634</v>
      </c>
      <c r="M141" s="115">
        <v>1058</v>
      </c>
      <c r="N141" s="116">
        <v>0.82413793103448274</v>
      </c>
      <c r="O141" s="116">
        <v>0.15628415300546439</v>
      </c>
    </row>
    <row r="142" spans="2:16" x14ac:dyDescent="0.25">
      <c r="B142" s="114" t="s">
        <v>73</v>
      </c>
      <c r="C142" s="115">
        <v>913</v>
      </c>
      <c r="D142" s="116">
        <v>-0.18189964157706096</v>
      </c>
      <c r="E142" s="115">
        <v>1169</v>
      </c>
      <c r="F142" s="116">
        <f t="shared" si="6"/>
        <v>0.28039430449069003</v>
      </c>
      <c r="G142" s="115">
        <v>174</v>
      </c>
      <c r="H142" s="116">
        <f t="shared" si="6"/>
        <v>-0.85115483319076135</v>
      </c>
      <c r="I142" s="115">
        <v>615</v>
      </c>
      <c r="J142" s="116">
        <f t="shared" si="6"/>
        <v>2.5344827586206895</v>
      </c>
      <c r="K142" s="115">
        <v>548</v>
      </c>
      <c r="L142" s="116">
        <f t="shared" si="6"/>
        <v>-0.10894308943089426</v>
      </c>
      <c r="M142" s="115">
        <v>766</v>
      </c>
      <c r="N142" s="116">
        <v>0.39781021897810209</v>
      </c>
      <c r="O142" s="116">
        <v>-0.16100766703176339</v>
      </c>
    </row>
    <row r="143" spans="2:16" x14ac:dyDescent="0.25">
      <c r="B143" s="114" t="s">
        <v>75</v>
      </c>
      <c r="C143" s="115">
        <v>1359</v>
      </c>
      <c r="D143" s="116">
        <v>-3.6170212765957444E-2</v>
      </c>
      <c r="E143" s="115">
        <v>195</v>
      </c>
      <c r="F143" s="116">
        <f t="shared" si="6"/>
        <v>-0.85651214128035313</v>
      </c>
      <c r="G143" s="115">
        <v>287</v>
      </c>
      <c r="H143" s="116">
        <f t="shared" si="6"/>
        <v>0.4717948717948719</v>
      </c>
      <c r="I143" s="115">
        <v>831</v>
      </c>
      <c r="J143" s="116">
        <f t="shared" si="6"/>
        <v>1.8954703832752613</v>
      </c>
      <c r="K143" s="115">
        <v>819</v>
      </c>
      <c r="L143" s="116">
        <f t="shared" si="6"/>
        <v>-1.4440433212996373E-2</v>
      </c>
      <c r="M143" s="115">
        <v>908</v>
      </c>
      <c r="N143" s="116">
        <v>0.10866910866910873</v>
      </c>
      <c r="O143" s="116">
        <v>-0.33186166298749076</v>
      </c>
    </row>
    <row r="144" spans="2:16" x14ac:dyDescent="0.25">
      <c r="B144" s="114" t="s">
        <v>77</v>
      </c>
      <c r="C144" s="115">
        <v>564</v>
      </c>
      <c r="D144" s="116">
        <v>-0.30966952264381886</v>
      </c>
      <c r="E144" s="115">
        <v>0</v>
      </c>
      <c r="F144" s="116">
        <f t="shared" si="6"/>
        <v>-1</v>
      </c>
      <c r="G144" s="115">
        <v>171</v>
      </c>
      <c r="H144" s="116" t="str">
        <f t="shared" si="6"/>
        <v>-</v>
      </c>
      <c r="I144" s="115">
        <v>809</v>
      </c>
      <c r="J144" s="116">
        <f t="shared" si="6"/>
        <v>3.730994152046784</v>
      </c>
      <c r="K144" s="115">
        <v>460</v>
      </c>
      <c r="L144" s="116">
        <f t="shared" si="6"/>
        <v>-0.43139678615574784</v>
      </c>
      <c r="M144" s="115">
        <v>529</v>
      </c>
      <c r="N144" s="116">
        <v>0.14999999999999991</v>
      </c>
      <c r="O144" s="116">
        <v>-6.2056737588652489E-2</v>
      </c>
    </row>
    <row r="145" spans="1:16" x14ac:dyDescent="0.25">
      <c r="B145" s="114" t="s">
        <v>79</v>
      </c>
      <c r="C145" s="115">
        <v>508</v>
      </c>
      <c r="D145" s="116">
        <v>-0.2711621233859397</v>
      </c>
      <c r="E145" s="115">
        <v>0</v>
      </c>
      <c r="F145" s="116">
        <f t="shared" si="6"/>
        <v>-1</v>
      </c>
      <c r="G145" s="115">
        <v>207</v>
      </c>
      <c r="H145" s="116" t="str">
        <f t="shared" si="6"/>
        <v>-</v>
      </c>
      <c r="I145" s="115">
        <v>307</v>
      </c>
      <c r="J145" s="116">
        <f t="shared" si="6"/>
        <v>0.48309178743961345</v>
      </c>
      <c r="K145" s="115">
        <v>126</v>
      </c>
      <c r="L145" s="116">
        <f t="shared" si="6"/>
        <v>-0.5895765472312704</v>
      </c>
      <c r="M145" s="115">
        <v>76</v>
      </c>
      <c r="N145" s="116">
        <v>-0.39682539682539686</v>
      </c>
      <c r="O145" s="116">
        <v>-0.85039370078740162</v>
      </c>
    </row>
    <row r="146" spans="1:16" x14ac:dyDescent="0.25">
      <c r="B146" s="114" t="s">
        <v>81</v>
      </c>
      <c r="C146" s="115">
        <v>626</v>
      </c>
      <c r="D146" s="116">
        <v>0</v>
      </c>
      <c r="E146" s="115">
        <v>0</v>
      </c>
      <c r="F146" s="116">
        <f t="shared" si="6"/>
        <v>-1</v>
      </c>
      <c r="G146" s="115">
        <v>302</v>
      </c>
      <c r="H146" s="116" t="str">
        <f t="shared" si="6"/>
        <v>-</v>
      </c>
      <c r="I146" s="115">
        <v>307</v>
      </c>
      <c r="J146" s="116">
        <f t="shared" si="6"/>
        <v>1.655629139072845E-2</v>
      </c>
      <c r="K146" s="115">
        <v>224</v>
      </c>
      <c r="L146" s="116">
        <f t="shared" si="6"/>
        <v>-0.27035830618892509</v>
      </c>
      <c r="M146" s="115">
        <v>139</v>
      </c>
      <c r="N146" s="116">
        <v>-0.3794642857142857</v>
      </c>
      <c r="O146" s="116">
        <v>-0.77795527156549515</v>
      </c>
    </row>
    <row r="147" spans="1:16" x14ac:dyDescent="0.25">
      <c r="B147" s="114" t="s">
        <v>83</v>
      </c>
      <c r="C147" s="115">
        <v>395</v>
      </c>
      <c r="D147" s="116">
        <v>-0.3828125</v>
      </c>
      <c r="E147" s="115">
        <v>0</v>
      </c>
      <c r="F147" s="116">
        <f t="shared" si="6"/>
        <v>-1</v>
      </c>
      <c r="G147" s="115">
        <v>365</v>
      </c>
      <c r="H147" s="116" t="str">
        <f t="shared" si="6"/>
        <v>-</v>
      </c>
      <c r="I147" s="115">
        <v>195</v>
      </c>
      <c r="J147" s="116">
        <f t="shared" si="6"/>
        <v>-0.46575342465753422</v>
      </c>
      <c r="K147" s="115">
        <v>189</v>
      </c>
      <c r="L147" s="116">
        <f t="shared" si="6"/>
        <v>-3.0769230769230771E-2</v>
      </c>
      <c r="M147" s="115">
        <v>299</v>
      </c>
      <c r="N147" s="116">
        <v>0.58201058201058209</v>
      </c>
      <c r="O147" s="116">
        <v>-0.24303797468354427</v>
      </c>
    </row>
    <row r="148" spans="1:16" x14ac:dyDescent="0.25">
      <c r="B148" s="114" t="s">
        <v>85</v>
      </c>
      <c r="C148" s="115">
        <v>432</v>
      </c>
      <c r="D148" s="116">
        <v>-0.51785714285714279</v>
      </c>
      <c r="E148" s="115">
        <v>37</v>
      </c>
      <c r="F148" s="116">
        <f t="shared" si="6"/>
        <v>-0.91435185185185186</v>
      </c>
      <c r="G148" s="115">
        <v>330</v>
      </c>
      <c r="H148" s="116">
        <f t="shared" si="6"/>
        <v>7.9189189189189193</v>
      </c>
      <c r="I148" s="115">
        <v>416</v>
      </c>
      <c r="J148" s="116">
        <f t="shared" si="6"/>
        <v>0.26060606060606051</v>
      </c>
      <c r="K148" s="115">
        <v>274</v>
      </c>
      <c r="L148" s="116">
        <f t="shared" si="6"/>
        <v>-0.34134615384615385</v>
      </c>
      <c r="M148" s="115">
        <v>387</v>
      </c>
      <c r="N148" s="116">
        <v>0.4124087591240877</v>
      </c>
      <c r="O148" s="116">
        <v>-0.10416666666666663</v>
      </c>
    </row>
    <row r="149" spans="1:16" x14ac:dyDescent="0.25">
      <c r="B149" s="114" t="s">
        <v>87</v>
      </c>
      <c r="C149" s="115">
        <v>663</v>
      </c>
      <c r="D149" s="116">
        <v>-0.11599999999999999</v>
      </c>
      <c r="E149" s="115">
        <v>31</v>
      </c>
      <c r="F149" s="116">
        <f t="shared" si="6"/>
        <v>-0.95324283559577672</v>
      </c>
      <c r="G149" s="115">
        <v>429</v>
      </c>
      <c r="H149" s="116">
        <f t="shared" si="6"/>
        <v>12.838709677419354</v>
      </c>
      <c r="I149" s="115">
        <v>444</v>
      </c>
      <c r="J149" s="116">
        <f t="shared" si="6"/>
        <v>3.4965034965035002E-2</v>
      </c>
      <c r="K149" s="115">
        <v>347</v>
      </c>
      <c r="L149" s="116">
        <f t="shared" si="6"/>
        <v>-0.21846846846846846</v>
      </c>
      <c r="M149" s="115">
        <v>351</v>
      </c>
      <c r="N149" s="116">
        <v>1.1527377521613813E-2</v>
      </c>
      <c r="O149" s="116">
        <v>-0.47058823529411764</v>
      </c>
    </row>
    <row r="150" spans="1:16" x14ac:dyDescent="0.25">
      <c r="A150" s="120"/>
      <c r="B150" s="114" t="s">
        <v>89</v>
      </c>
      <c r="C150" s="115">
        <v>826</v>
      </c>
      <c r="D150" s="116">
        <v>-9.6280087527352287E-2</v>
      </c>
      <c r="E150" s="115">
        <v>52</v>
      </c>
      <c r="F150" s="116">
        <f t="shared" si="6"/>
        <v>-0.93704600484261502</v>
      </c>
      <c r="G150" s="115">
        <v>712</v>
      </c>
      <c r="H150" s="116">
        <f t="shared" si="6"/>
        <v>12.692307692307692</v>
      </c>
      <c r="I150" s="115">
        <v>557</v>
      </c>
      <c r="J150" s="116">
        <f t="shared" si="6"/>
        <v>-0.21769662921348309</v>
      </c>
      <c r="K150" s="115">
        <v>635</v>
      </c>
      <c r="L150" s="116">
        <f t="shared" si="6"/>
        <v>0.1400359066427288</v>
      </c>
      <c r="M150" s="115"/>
      <c r="N150" s="116" t="s">
        <v>234</v>
      </c>
      <c r="O150" s="116" t="s">
        <v>234</v>
      </c>
    </row>
    <row r="151" spans="1:16" x14ac:dyDescent="0.25">
      <c r="B151" s="114" t="s">
        <v>91</v>
      </c>
      <c r="C151" s="115">
        <v>1538</v>
      </c>
      <c r="D151" s="116">
        <v>0.40971585701191571</v>
      </c>
      <c r="E151" s="115">
        <v>223</v>
      </c>
      <c r="F151" s="116">
        <f t="shared" si="6"/>
        <v>-0.85500650195058514</v>
      </c>
      <c r="G151" s="115">
        <v>1078</v>
      </c>
      <c r="H151" s="116">
        <f t="shared" si="6"/>
        <v>3.8340807174887894</v>
      </c>
      <c r="I151" s="115">
        <v>793</v>
      </c>
      <c r="J151" s="116">
        <f t="shared" si="6"/>
        <v>-0.26437847866419295</v>
      </c>
      <c r="K151" s="115">
        <v>1149</v>
      </c>
      <c r="L151" s="116">
        <f t="shared" si="6"/>
        <v>0.4489281210592686</v>
      </c>
      <c r="M151" s="115"/>
      <c r="N151" s="116" t="s">
        <v>234</v>
      </c>
      <c r="O151" s="116" t="s">
        <v>234</v>
      </c>
    </row>
    <row r="152" spans="1:16" x14ac:dyDescent="0.25">
      <c r="B152" s="114" t="s">
        <v>93</v>
      </c>
      <c r="C152" s="115">
        <v>1142</v>
      </c>
      <c r="D152" s="116">
        <v>0.27313266443701223</v>
      </c>
      <c r="E152" s="115">
        <v>266</v>
      </c>
      <c r="F152" s="116">
        <f t="shared" si="6"/>
        <v>-0.76707530647985989</v>
      </c>
      <c r="G152" s="115">
        <v>927</v>
      </c>
      <c r="H152" s="116">
        <f t="shared" si="6"/>
        <v>2.4849624060150375</v>
      </c>
      <c r="I152" s="115">
        <v>779</v>
      </c>
      <c r="J152" s="116">
        <f t="shared" si="6"/>
        <v>-0.15965480043149949</v>
      </c>
      <c r="K152" s="115">
        <v>860</v>
      </c>
      <c r="L152" s="116">
        <f t="shared" si="6"/>
        <v>0.10397946084723997</v>
      </c>
      <c r="M152" s="115"/>
      <c r="N152" s="116" t="s">
        <v>234</v>
      </c>
      <c r="O152" s="116" t="s">
        <v>234</v>
      </c>
    </row>
    <row r="153" spans="1:16" ht="15.75" x14ac:dyDescent="0.25">
      <c r="B153" s="117" t="s">
        <v>30</v>
      </c>
      <c r="C153" s="118">
        <v>9881</v>
      </c>
      <c r="D153" s="119">
        <v>-9.014732965009209E-2</v>
      </c>
      <c r="E153" s="118">
        <v>2874</v>
      </c>
      <c r="F153" s="119">
        <f t="shared" si="6"/>
        <v>-0.70913875113854874</v>
      </c>
      <c r="G153" s="118">
        <v>5150</v>
      </c>
      <c r="H153" s="119">
        <f t="shared" si="6"/>
        <v>0.79192762700069586</v>
      </c>
      <c r="I153" s="118">
        <v>6811</v>
      </c>
      <c r="J153" s="119">
        <f t="shared" si="6"/>
        <v>0.32252427184466015</v>
      </c>
      <c r="K153" s="118">
        <v>6211</v>
      </c>
      <c r="L153" s="119">
        <f t="shared" si="6"/>
        <v>-8.8092791073263843E-2</v>
      </c>
      <c r="M153" s="118">
        <v>4513</v>
      </c>
      <c r="N153" s="119">
        <v>0.26520885898514157</v>
      </c>
      <c r="O153" s="119">
        <v>-0.29207843137254907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271</v>
      </c>
      <c r="O162" s="112" t="s">
        <v>272</v>
      </c>
    </row>
    <row r="163" spans="2:15" x14ac:dyDescent="0.25">
      <c r="B163" s="114" t="s">
        <v>71</v>
      </c>
      <c r="C163" s="115">
        <v>299</v>
      </c>
      <c r="D163" s="116">
        <v>0.11985018726591767</v>
      </c>
      <c r="E163" s="115">
        <v>181</v>
      </c>
      <c r="F163" s="116">
        <f t="shared" ref="F163:L175" si="7">IFERROR(E163/C163-1,"-")</f>
        <v>-0.39464882943143809</v>
      </c>
      <c r="G163" s="115">
        <v>42</v>
      </c>
      <c r="H163" s="116">
        <f t="shared" si="7"/>
        <v>-0.76795580110497241</v>
      </c>
      <c r="I163" s="115">
        <v>117</v>
      </c>
      <c r="J163" s="116">
        <f t="shared" si="7"/>
        <v>1.7857142857142856</v>
      </c>
      <c r="K163" s="115">
        <v>348</v>
      </c>
      <c r="L163" s="116">
        <f t="shared" si="7"/>
        <v>1.9743589743589745</v>
      </c>
      <c r="M163" s="115">
        <v>271</v>
      </c>
      <c r="N163" s="116">
        <v>-0.22126436781609193</v>
      </c>
      <c r="O163" s="116">
        <v>-9.3645484949832825E-2</v>
      </c>
    </row>
    <row r="164" spans="2:15" x14ac:dyDescent="0.25">
      <c r="B164" s="114" t="s">
        <v>73</v>
      </c>
      <c r="C164" s="115">
        <v>241</v>
      </c>
      <c r="D164" s="116">
        <v>2.9914529914529808E-2</v>
      </c>
      <c r="E164" s="115">
        <v>238</v>
      </c>
      <c r="F164" s="116">
        <f t="shared" si="7"/>
        <v>-1.2448132780082943E-2</v>
      </c>
      <c r="G164" s="115">
        <v>29</v>
      </c>
      <c r="H164" s="116">
        <f t="shared" si="7"/>
        <v>-0.87815126050420167</v>
      </c>
      <c r="I164" s="115">
        <v>133</v>
      </c>
      <c r="J164" s="116">
        <f t="shared" si="7"/>
        <v>3.5862068965517242</v>
      </c>
      <c r="K164" s="115">
        <v>288</v>
      </c>
      <c r="L164" s="116">
        <f t="shared" si="7"/>
        <v>1.1654135338345863</v>
      </c>
      <c r="M164" s="115">
        <v>301</v>
      </c>
      <c r="N164" s="116">
        <v>4.513888888888884E-2</v>
      </c>
      <c r="O164" s="116">
        <v>0.24896265560165975</v>
      </c>
    </row>
    <row r="165" spans="2:15" x14ac:dyDescent="0.25">
      <c r="B165" s="114" t="s">
        <v>75</v>
      </c>
      <c r="C165" s="115">
        <v>206</v>
      </c>
      <c r="D165" s="116">
        <v>-0.5672268907563025</v>
      </c>
      <c r="E165" s="115">
        <v>30</v>
      </c>
      <c r="F165" s="116">
        <f t="shared" si="7"/>
        <v>-0.85436893203883502</v>
      </c>
      <c r="G165" s="115">
        <v>142</v>
      </c>
      <c r="H165" s="116">
        <f t="shared" si="7"/>
        <v>3.7333333333333334</v>
      </c>
      <c r="I165" s="115">
        <v>271</v>
      </c>
      <c r="J165" s="116">
        <f t="shared" si="7"/>
        <v>0.90845070422535201</v>
      </c>
      <c r="K165" s="115">
        <v>337</v>
      </c>
      <c r="L165" s="116">
        <f t="shared" si="7"/>
        <v>0.24354243542435428</v>
      </c>
      <c r="M165" s="115">
        <v>308</v>
      </c>
      <c r="N165" s="116">
        <v>-8.6053412462907986E-2</v>
      </c>
      <c r="O165" s="116">
        <v>0.49514563106796117</v>
      </c>
    </row>
    <row r="166" spans="2:15" x14ac:dyDescent="0.25">
      <c r="B166" s="114" t="s">
        <v>77</v>
      </c>
      <c r="C166" s="115">
        <v>201</v>
      </c>
      <c r="D166" s="116">
        <v>0.2407407407407407</v>
      </c>
      <c r="E166" s="115">
        <v>0</v>
      </c>
      <c r="F166" s="116">
        <f t="shared" si="7"/>
        <v>-1</v>
      </c>
      <c r="G166" s="115">
        <v>42</v>
      </c>
      <c r="H166" s="116" t="str">
        <f t="shared" si="7"/>
        <v>-</v>
      </c>
      <c r="I166" s="115">
        <v>309</v>
      </c>
      <c r="J166" s="116">
        <f t="shared" si="7"/>
        <v>6.3571428571428568</v>
      </c>
      <c r="K166" s="115">
        <v>315</v>
      </c>
      <c r="L166" s="116">
        <f t="shared" si="7"/>
        <v>1.9417475728155331E-2</v>
      </c>
      <c r="M166" s="115">
        <v>215</v>
      </c>
      <c r="N166" s="116">
        <v>-0.31746031746031744</v>
      </c>
      <c r="O166" s="116">
        <v>6.9651741293532243E-2</v>
      </c>
    </row>
    <row r="167" spans="2:15" x14ac:dyDescent="0.25">
      <c r="B167" s="114" t="s">
        <v>79</v>
      </c>
      <c r="C167" s="115">
        <v>190</v>
      </c>
      <c r="D167" s="116">
        <v>0.55737704918032782</v>
      </c>
      <c r="E167" s="115">
        <v>0</v>
      </c>
      <c r="F167" s="116">
        <f t="shared" si="7"/>
        <v>-1</v>
      </c>
      <c r="G167" s="115">
        <v>191</v>
      </c>
      <c r="H167" s="116" t="str">
        <f t="shared" si="7"/>
        <v>-</v>
      </c>
      <c r="I167" s="115">
        <v>178</v>
      </c>
      <c r="J167" s="116">
        <f t="shared" si="7"/>
        <v>-6.8062827225130906E-2</v>
      </c>
      <c r="K167" s="115">
        <v>161</v>
      </c>
      <c r="L167" s="116">
        <f t="shared" si="7"/>
        <v>-9.5505617977528101E-2</v>
      </c>
      <c r="M167" s="115">
        <v>70</v>
      </c>
      <c r="N167" s="116">
        <v>-0.56521739130434789</v>
      </c>
      <c r="O167" s="116">
        <v>-0.63157894736842102</v>
      </c>
    </row>
    <row r="168" spans="2:15" x14ac:dyDescent="0.25">
      <c r="B168" s="114" t="s">
        <v>81</v>
      </c>
      <c r="C168" s="115">
        <v>145</v>
      </c>
      <c r="D168" s="116">
        <v>0.85897435897435903</v>
      </c>
      <c r="E168" s="115">
        <v>0</v>
      </c>
      <c r="F168" s="116">
        <f t="shared" si="7"/>
        <v>-1</v>
      </c>
      <c r="G168" s="115">
        <v>172</v>
      </c>
      <c r="H168" s="116" t="str">
        <f t="shared" si="7"/>
        <v>-</v>
      </c>
      <c r="I168" s="115">
        <v>122</v>
      </c>
      <c r="J168" s="116">
        <f t="shared" si="7"/>
        <v>-0.29069767441860461</v>
      </c>
      <c r="K168" s="115">
        <v>125</v>
      </c>
      <c r="L168" s="116">
        <f t="shared" si="7"/>
        <v>2.4590163934426146E-2</v>
      </c>
      <c r="M168" s="115">
        <v>70</v>
      </c>
      <c r="N168" s="116">
        <v>-0.43999999999999995</v>
      </c>
      <c r="O168" s="116">
        <v>-0.51724137931034475</v>
      </c>
    </row>
    <row r="169" spans="2:15" x14ac:dyDescent="0.25">
      <c r="B169" s="114" t="s">
        <v>83</v>
      </c>
      <c r="C169" s="115">
        <v>243</v>
      </c>
      <c r="D169" s="116">
        <v>1.6703296703296702</v>
      </c>
      <c r="E169" s="115">
        <v>0</v>
      </c>
      <c r="F169" s="116">
        <f t="shared" si="7"/>
        <v>-1</v>
      </c>
      <c r="G169" s="115">
        <v>104</v>
      </c>
      <c r="H169" s="116" t="str">
        <f t="shared" si="7"/>
        <v>-</v>
      </c>
      <c r="I169" s="115">
        <v>166</v>
      </c>
      <c r="J169" s="116">
        <f t="shared" si="7"/>
        <v>0.59615384615384626</v>
      </c>
      <c r="K169" s="115">
        <v>166</v>
      </c>
      <c r="L169" s="116">
        <f t="shared" si="7"/>
        <v>0</v>
      </c>
      <c r="M169" s="115">
        <v>55</v>
      </c>
      <c r="N169" s="116">
        <v>-0.66867469879518071</v>
      </c>
      <c r="O169" s="116">
        <v>-0.77366255144032925</v>
      </c>
    </row>
    <row r="170" spans="2:15" x14ac:dyDescent="0.25">
      <c r="B170" s="114" t="s">
        <v>85</v>
      </c>
      <c r="C170" s="115">
        <v>199</v>
      </c>
      <c r="D170" s="116">
        <v>0.97029702970297027</v>
      </c>
      <c r="E170" s="115">
        <v>35</v>
      </c>
      <c r="F170" s="116">
        <f t="shared" si="7"/>
        <v>-0.82412060301507539</v>
      </c>
      <c r="G170" s="115">
        <v>213</v>
      </c>
      <c r="H170" s="116">
        <f t="shared" si="7"/>
        <v>5.0857142857142854</v>
      </c>
      <c r="I170" s="115">
        <v>236</v>
      </c>
      <c r="J170" s="116">
        <f t="shared" si="7"/>
        <v>0.107981220657277</v>
      </c>
      <c r="K170" s="115">
        <v>208</v>
      </c>
      <c r="L170" s="116">
        <f t="shared" si="7"/>
        <v>-0.11864406779661019</v>
      </c>
      <c r="M170" s="115">
        <v>228</v>
      </c>
      <c r="N170" s="116">
        <v>9.6153846153846256E-2</v>
      </c>
      <c r="O170" s="116">
        <v>0.14572864321608048</v>
      </c>
    </row>
    <row r="171" spans="2:15" x14ac:dyDescent="0.25">
      <c r="B171" s="114" t="s">
        <v>87</v>
      </c>
      <c r="C171" s="115">
        <v>103</v>
      </c>
      <c r="D171" s="116">
        <v>-0.16260162601626016</v>
      </c>
      <c r="E171" s="115">
        <v>12</v>
      </c>
      <c r="F171" s="116">
        <f t="shared" si="7"/>
        <v>-0.88349514563106801</v>
      </c>
      <c r="G171" s="115">
        <v>99</v>
      </c>
      <c r="H171" s="116">
        <f t="shared" si="7"/>
        <v>7.25</v>
      </c>
      <c r="I171" s="115">
        <v>289</v>
      </c>
      <c r="J171" s="116">
        <f t="shared" si="7"/>
        <v>1.9191919191919191</v>
      </c>
      <c r="K171" s="115">
        <v>156</v>
      </c>
      <c r="L171" s="116">
        <f t="shared" si="7"/>
        <v>-0.46020761245674735</v>
      </c>
      <c r="M171" s="115">
        <v>203</v>
      </c>
      <c r="N171" s="116">
        <v>0.30128205128205132</v>
      </c>
      <c r="O171" s="116">
        <v>0.970873786407767</v>
      </c>
    </row>
    <row r="172" spans="2:15" x14ac:dyDescent="0.25">
      <c r="B172" s="114" t="s">
        <v>89</v>
      </c>
      <c r="C172" s="115">
        <v>95</v>
      </c>
      <c r="D172" s="116">
        <v>-0.13636363636363635</v>
      </c>
      <c r="E172" s="115">
        <v>8</v>
      </c>
      <c r="F172" s="116">
        <f t="shared" si="7"/>
        <v>-0.91578947368421049</v>
      </c>
      <c r="G172" s="115">
        <v>349</v>
      </c>
      <c r="H172" s="116">
        <f t="shared" si="7"/>
        <v>42.625</v>
      </c>
      <c r="I172" s="115">
        <v>306</v>
      </c>
      <c r="J172" s="116">
        <f t="shared" si="7"/>
        <v>-0.12320916905444124</v>
      </c>
      <c r="K172" s="115">
        <v>295</v>
      </c>
      <c r="L172" s="116">
        <f t="shared" si="7"/>
        <v>-3.5947712418300637E-2</v>
      </c>
      <c r="M172" s="115"/>
      <c r="N172" s="116" t="s">
        <v>234</v>
      </c>
      <c r="O172" s="116" t="s">
        <v>234</v>
      </c>
    </row>
    <row r="173" spans="2:15" x14ac:dyDescent="0.25">
      <c r="B173" s="114" t="s">
        <v>91</v>
      </c>
      <c r="C173" s="115">
        <v>139</v>
      </c>
      <c r="D173" s="116">
        <v>-3.472222222222221E-2</v>
      </c>
      <c r="E173" s="115">
        <v>12</v>
      </c>
      <c r="F173" s="116">
        <f t="shared" si="7"/>
        <v>-0.91366906474820142</v>
      </c>
      <c r="G173" s="115">
        <v>154</v>
      </c>
      <c r="H173" s="116">
        <f t="shared" si="7"/>
        <v>11.833333333333334</v>
      </c>
      <c r="I173" s="115">
        <v>256</v>
      </c>
      <c r="J173" s="116">
        <f t="shared" si="7"/>
        <v>0.66233766233766245</v>
      </c>
      <c r="K173" s="115">
        <v>236</v>
      </c>
      <c r="L173" s="116">
        <f t="shared" si="7"/>
        <v>-7.8125E-2</v>
      </c>
      <c r="M173" s="115"/>
      <c r="N173" s="116" t="s">
        <v>234</v>
      </c>
      <c r="O173" s="116" t="s">
        <v>234</v>
      </c>
    </row>
    <row r="174" spans="2:15" x14ac:dyDescent="0.25">
      <c r="B174" s="114" t="s">
        <v>93</v>
      </c>
      <c r="C174" s="115">
        <v>125</v>
      </c>
      <c r="D174" s="116">
        <v>-0.39903846153846156</v>
      </c>
      <c r="E174" s="115">
        <v>13</v>
      </c>
      <c r="F174" s="116">
        <f t="shared" si="7"/>
        <v>-0.89600000000000002</v>
      </c>
      <c r="G174" s="115">
        <v>105</v>
      </c>
      <c r="H174" s="116">
        <f t="shared" si="7"/>
        <v>7.0769230769230766</v>
      </c>
      <c r="I174" s="115">
        <v>363</v>
      </c>
      <c r="J174" s="116">
        <f t="shared" si="7"/>
        <v>2.4571428571428573</v>
      </c>
      <c r="K174" s="115">
        <v>307</v>
      </c>
      <c r="L174" s="116">
        <f t="shared" si="7"/>
        <v>-0.15426997245179064</v>
      </c>
      <c r="M174" s="115"/>
      <c r="N174" s="116" t="s">
        <v>234</v>
      </c>
      <c r="O174" s="116" t="s">
        <v>234</v>
      </c>
    </row>
    <row r="175" spans="2:15" ht="15.75" x14ac:dyDescent="0.25">
      <c r="B175" s="117" t="s">
        <v>30</v>
      </c>
      <c r="C175" s="118">
        <v>2186</v>
      </c>
      <c r="D175" s="119">
        <v>3.3081285444234387E-2</v>
      </c>
      <c r="E175" s="118">
        <v>544</v>
      </c>
      <c r="F175" s="119">
        <f t="shared" si="7"/>
        <v>-0.7511436413540713</v>
      </c>
      <c r="G175" s="118">
        <v>1642</v>
      </c>
      <c r="H175" s="119">
        <f t="shared" si="7"/>
        <v>2.0183823529411766</v>
      </c>
      <c r="I175" s="118">
        <v>2746</v>
      </c>
      <c r="J175" s="119">
        <f t="shared" si="7"/>
        <v>0.67235079171741785</v>
      </c>
      <c r="K175" s="118">
        <v>2942</v>
      </c>
      <c r="L175" s="119">
        <f t="shared" si="7"/>
        <v>7.1376547705753746E-2</v>
      </c>
      <c r="M175" s="118">
        <v>1721</v>
      </c>
      <c r="N175" s="119">
        <v>-0.18203422053231944</v>
      </c>
      <c r="O175" s="119">
        <v>-5.801860974274764E-2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271</v>
      </c>
      <c r="O184" s="112" t="s">
        <v>272</v>
      </c>
    </row>
    <row r="185" spans="1:16" x14ac:dyDescent="0.25">
      <c r="A185" s="120"/>
      <c r="B185" s="114" t="s">
        <v>71</v>
      </c>
      <c r="C185" s="115">
        <v>91</v>
      </c>
      <c r="D185" s="116">
        <v>9.6385542168674787E-2</v>
      </c>
      <c r="E185" s="115">
        <v>70</v>
      </c>
      <c r="F185" s="116">
        <f t="shared" ref="F185:L197" si="8">IFERROR(E185/C185-1,"-")</f>
        <v>-0.23076923076923073</v>
      </c>
      <c r="G185" s="115">
        <v>18</v>
      </c>
      <c r="H185" s="116">
        <f t="shared" si="8"/>
        <v>-0.74285714285714288</v>
      </c>
      <c r="I185" s="115">
        <v>89</v>
      </c>
      <c r="J185" s="116">
        <f t="shared" si="8"/>
        <v>3.9444444444444446</v>
      </c>
      <c r="K185" s="115">
        <v>76</v>
      </c>
      <c r="L185" s="116">
        <f t="shared" si="8"/>
        <v>-0.1460674157303371</v>
      </c>
      <c r="M185" s="115">
        <v>165</v>
      </c>
      <c r="N185" s="116">
        <v>1.1710526315789473</v>
      </c>
      <c r="O185" s="116">
        <v>0.81318681318681318</v>
      </c>
    </row>
    <row r="186" spans="1:16" x14ac:dyDescent="0.25">
      <c r="B186" s="114" t="s">
        <v>73</v>
      </c>
      <c r="C186" s="115">
        <v>113</v>
      </c>
      <c r="D186" s="116">
        <v>1.3541666666666665</v>
      </c>
      <c r="E186" s="115">
        <v>104</v>
      </c>
      <c r="F186" s="116">
        <f t="shared" si="8"/>
        <v>-7.9646017699115057E-2</v>
      </c>
      <c r="G186" s="115">
        <v>3</v>
      </c>
      <c r="H186" s="116">
        <f t="shared" si="8"/>
        <v>-0.97115384615384615</v>
      </c>
      <c r="I186" s="115">
        <v>106</v>
      </c>
      <c r="J186" s="116">
        <f t="shared" si="8"/>
        <v>34.333333333333336</v>
      </c>
      <c r="K186" s="115">
        <v>66</v>
      </c>
      <c r="L186" s="116">
        <f t="shared" si="8"/>
        <v>-0.37735849056603776</v>
      </c>
      <c r="M186" s="115">
        <v>88</v>
      </c>
      <c r="N186" s="116">
        <v>0.33333333333333326</v>
      </c>
      <c r="O186" s="116">
        <v>-0.22123893805309736</v>
      </c>
    </row>
    <row r="187" spans="1:16" x14ac:dyDescent="0.25">
      <c r="B187" s="114" t="s">
        <v>75</v>
      </c>
      <c r="C187" s="115">
        <v>77</v>
      </c>
      <c r="D187" s="116">
        <v>0.28333333333333344</v>
      </c>
      <c r="E187" s="115">
        <v>13</v>
      </c>
      <c r="F187" s="116">
        <f t="shared" si="8"/>
        <v>-0.83116883116883122</v>
      </c>
      <c r="G187" s="115">
        <v>17</v>
      </c>
      <c r="H187" s="116">
        <f t="shared" si="8"/>
        <v>0.30769230769230771</v>
      </c>
      <c r="I187" s="115">
        <v>58</v>
      </c>
      <c r="J187" s="116">
        <f t="shared" si="8"/>
        <v>2.4117647058823528</v>
      </c>
      <c r="K187" s="115">
        <v>95</v>
      </c>
      <c r="L187" s="116">
        <f t="shared" si="8"/>
        <v>0.63793103448275867</v>
      </c>
      <c r="M187" s="115">
        <v>82</v>
      </c>
      <c r="N187" s="116">
        <v>-0.13684210526315788</v>
      </c>
      <c r="O187" s="116">
        <v>6.4935064935064846E-2</v>
      </c>
    </row>
    <row r="188" spans="1:16" x14ac:dyDescent="0.25">
      <c r="B188" s="114" t="s">
        <v>77</v>
      </c>
      <c r="C188" s="115">
        <v>71</v>
      </c>
      <c r="D188" s="116">
        <v>1.9583333333333335</v>
      </c>
      <c r="E188" s="115">
        <v>0</v>
      </c>
      <c r="F188" s="116">
        <f t="shared" si="8"/>
        <v>-1</v>
      </c>
      <c r="G188" s="115">
        <v>9</v>
      </c>
      <c r="H188" s="116" t="str">
        <f t="shared" si="8"/>
        <v>-</v>
      </c>
      <c r="I188" s="115">
        <v>71</v>
      </c>
      <c r="J188" s="116">
        <f t="shared" si="8"/>
        <v>6.8888888888888893</v>
      </c>
      <c r="K188" s="115">
        <v>67</v>
      </c>
      <c r="L188" s="116">
        <f t="shared" si="8"/>
        <v>-5.633802816901412E-2</v>
      </c>
      <c r="M188" s="115">
        <v>45</v>
      </c>
      <c r="N188" s="116">
        <v>-0.32835820895522383</v>
      </c>
      <c r="O188" s="116">
        <v>-0.36619718309859151</v>
      </c>
    </row>
    <row r="189" spans="1:16" x14ac:dyDescent="0.25">
      <c r="B189" s="114" t="s">
        <v>79</v>
      </c>
      <c r="C189" s="115">
        <v>62</v>
      </c>
      <c r="D189" s="116">
        <v>0.82352941176470584</v>
      </c>
      <c r="E189" s="115">
        <v>0</v>
      </c>
      <c r="F189" s="116">
        <f t="shared" si="8"/>
        <v>-1</v>
      </c>
      <c r="G189" s="115">
        <v>33</v>
      </c>
      <c r="H189" s="116" t="str">
        <f t="shared" si="8"/>
        <v>-</v>
      </c>
      <c r="I189" s="115">
        <v>20</v>
      </c>
      <c r="J189" s="116">
        <f t="shared" si="8"/>
        <v>-0.39393939393939392</v>
      </c>
      <c r="K189" s="115">
        <v>41</v>
      </c>
      <c r="L189" s="116">
        <f t="shared" si="8"/>
        <v>1.0499999999999998</v>
      </c>
      <c r="M189" s="115">
        <v>7</v>
      </c>
      <c r="N189" s="116">
        <v>-0.82926829268292679</v>
      </c>
      <c r="O189" s="116">
        <v>-0.88709677419354838</v>
      </c>
    </row>
    <row r="190" spans="1:16" x14ac:dyDescent="0.25">
      <c r="B190" s="114" t="s">
        <v>120</v>
      </c>
      <c r="C190" s="115">
        <v>45</v>
      </c>
      <c r="D190" s="116">
        <v>-0.31818181818181823</v>
      </c>
      <c r="E190" s="115">
        <v>0</v>
      </c>
      <c r="F190" s="116">
        <f t="shared" si="8"/>
        <v>-1</v>
      </c>
      <c r="G190" s="115">
        <v>27</v>
      </c>
      <c r="H190" s="116" t="str">
        <f t="shared" si="8"/>
        <v>-</v>
      </c>
      <c r="I190" s="115">
        <v>41</v>
      </c>
      <c r="J190" s="116">
        <f t="shared" si="8"/>
        <v>0.5185185185185186</v>
      </c>
      <c r="K190" s="115">
        <v>29</v>
      </c>
      <c r="L190" s="116">
        <f t="shared" si="8"/>
        <v>-0.29268292682926833</v>
      </c>
      <c r="M190" s="115">
        <v>7</v>
      </c>
      <c r="N190" s="116">
        <v>-0.75862068965517238</v>
      </c>
      <c r="O190" s="116">
        <v>-0.84444444444444444</v>
      </c>
    </row>
    <row r="191" spans="1:16" x14ac:dyDescent="0.25">
      <c r="B191" s="114" t="s">
        <v>83</v>
      </c>
      <c r="C191" s="115">
        <v>22</v>
      </c>
      <c r="D191" s="116">
        <v>-0.56000000000000005</v>
      </c>
      <c r="E191" s="115">
        <v>0</v>
      </c>
      <c r="F191" s="116">
        <f t="shared" si="8"/>
        <v>-1</v>
      </c>
      <c r="G191" s="115">
        <v>57</v>
      </c>
      <c r="H191" s="116" t="str">
        <f t="shared" si="8"/>
        <v>-</v>
      </c>
      <c r="I191" s="115">
        <v>51</v>
      </c>
      <c r="J191" s="116">
        <f t="shared" si="8"/>
        <v>-0.10526315789473684</v>
      </c>
      <c r="K191" s="115">
        <v>24</v>
      </c>
      <c r="L191" s="116">
        <f t="shared" si="8"/>
        <v>-0.52941176470588236</v>
      </c>
      <c r="M191" s="115">
        <v>5</v>
      </c>
      <c r="N191" s="116">
        <v>-0.79166666666666663</v>
      </c>
      <c r="O191" s="116">
        <v>-0.77272727272727271</v>
      </c>
    </row>
    <row r="192" spans="1:16" x14ac:dyDescent="0.25">
      <c r="B192" s="114" t="s">
        <v>85</v>
      </c>
      <c r="C192" s="115">
        <v>26</v>
      </c>
      <c r="D192" s="116">
        <v>-0.48</v>
      </c>
      <c r="E192" s="115">
        <v>16</v>
      </c>
      <c r="F192" s="116">
        <f t="shared" si="8"/>
        <v>-0.38461538461538458</v>
      </c>
      <c r="G192" s="115">
        <v>34</v>
      </c>
      <c r="H192" s="116">
        <f t="shared" si="8"/>
        <v>1.125</v>
      </c>
      <c r="I192" s="115">
        <v>48</v>
      </c>
      <c r="J192" s="116">
        <f t="shared" si="8"/>
        <v>0.41176470588235303</v>
      </c>
      <c r="K192" s="115">
        <v>57</v>
      </c>
      <c r="L192" s="116">
        <f t="shared" si="8"/>
        <v>0.1875</v>
      </c>
      <c r="M192" s="115">
        <v>40</v>
      </c>
      <c r="N192" s="116">
        <v>-0.29824561403508776</v>
      </c>
      <c r="O192" s="116">
        <v>0.53846153846153855</v>
      </c>
    </row>
    <row r="193" spans="2:16" x14ac:dyDescent="0.25">
      <c r="B193" s="114" t="s">
        <v>87</v>
      </c>
      <c r="C193" s="115">
        <v>39</v>
      </c>
      <c r="D193" s="116">
        <v>-0.31578947368421051</v>
      </c>
      <c r="E193" s="115">
        <v>10</v>
      </c>
      <c r="F193" s="116">
        <f t="shared" si="8"/>
        <v>-0.74358974358974361</v>
      </c>
      <c r="G193" s="115">
        <v>21</v>
      </c>
      <c r="H193" s="116">
        <f t="shared" si="8"/>
        <v>1.1000000000000001</v>
      </c>
      <c r="I193" s="115">
        <v>54</v>
      </c>
      <c r="J193" s="116">
        <f t="shared" si="8"/>
        <v>1.5714285714285716</v>
      </c>
      <c r="K193" s="115">
        <v>18</v>
      </c>
      <c r="L193" s="116">
        <f t="shared" si="8"/>
        <v>-0.66666666666666674</v>
      </c>
      <c r="M193" s="115">
        <v>67</v>
      </c>
      <c r="N193" s="116">
        <v>2.7222222222222223</v>
      </c>
      <c r="O193" s="116">
        <v>0.71794871794871784</v>
      </c>
    </row>
    <row r="194" spans="2:16" x14ac:dyDescent="0.25">
      <c r="B194" s="114" t="s">
        <v>89</v>
      </c>
      <c r="C194" s="115">
        <v>42</v>
      </c>
      <c r="D194" s="116">
        <v>7.6923076923076872E-2</v>
      </c>
      <c r="E194" s="115">
        <v>4</v>
      </c>
      <c r="F194" s="116">
        <f t="shared" si="8"/>
        <v>-0.90476190476190477</v>
      </c>
      <c r="G194" s="115">
        <v>71</v>
      </c>
      <c r="H194" s="116">
        <f t="shared" si="8"/>
        <v>16.75</v>
      </c>
      <c r="I194" s="115">
        <v>12</v>
      </c>
      <c r="J194" s="116">
        <f t="shared" si="8"/>
        <v>-0.83098591549295775</v>
      </c>
      <c r="K194" s="115">
        <v>75</v>
      </c>
      <c r="L194" s="116">
        <f t="shared" si="8"/>
        <v>5.25</v>
      </c>
      <c r="M194" s="115"/>
      <c r="N194" s="116" t="s">
        <v>234</v>
      </c>
      <c r="O194" s="116" t="s">
        <v>234</v>
      </c>
    </row>
    <row r="195" spans="2:16" x14ac:dyDescent="0.25">
      <c r="B195" s="114" t="s">
        <v>91</v>
      </c>
      <c r="C195" s="115">
        <v>73</v>
      </c>
      <c r="D195" s="116">
        <v>0.55319148936170204</v>
      </c>
      <c r="E195" s="115">
        <v>4</v>
      </c>
      <c r="F195" s="116">
        <f t="shared" si="8"/>
        <v>-0.9452054794520548</v>
      </c>
      <c r="G195" s="115">
        <v>133</v>
      </c>
      <c r="H195" s="116">
        <f t="shared" si="8"/>
        <v>32.25</v>
      </c>
      <c r="I195" s="115">
        <v>44</v>
      </c>
      <c r="J195" s="116">
        <f t="shared" si="8"/>
        <v>-0.66917293233082709</v>
      </c>
      <c r="K195" s="115">
        <v>69</v>
      </c>
      <c r="L195" s="116">
        <f t="shared" si="8"/>
        <v>0.56818181818181812</v>
      </c>
      <c r="M195" s="115"/>
      <c r="N195" s="116" t="s">
        <v>234</v>
      </c>
      <c r="O195" s="116" t="s">
        <v>234</v>
      </c>
    </row>
    <row r="196" spans="2:16" x14ac:dyDescent="0.25">
      <c r="B196" s="114" t="s">
        <v>93</v>
      </c>
      <c r="C196" s="115">
        <v>25</v>
      </c>
      <c r="D196" s="116">
        <v>-0.57627118644067798</v>
      </c>
      <c r="E196" s="115">
        <v>6</v>
      </c>
      <c r="F196" s="116">
        <f t="shared" si="8"/>
        <v>-0.76</v>
      </c>
      <c r="G196" s="115">
        <v>53</v>
      </c>
      <c r="H196" s="116">
        <f t="shared" si="8"/>
        <v>7.8333333333333339</v>
      </c>
      <c r="I196" s="115">
        <v>63</v>
      </c>
      <c r="J196" s="116">
        <f t="shared" si="8"/>
        <v>0.18867924528301883</v>
      </c>
      <c r="K196" s="115">
        <v>92</v>
      </c>
      <c r="L196" s="116">
        <f t="shared" si="8"/>
        <v>0.46031746031746024</v>
      </c>
      <c r="M196" s="115"/>
      <c r="N196" s="116" t="s">
        <v>234</v>
      </c>
      <c r="O196" s="116" t="s">
        <v>234</v>
      </c>
    </row>
    <row r="197" spans="2:16" ht="15.75" x14ac:dyDescent="0.25">
      <c r="B197" s="117" t="s">
        <v>30</v>
      </c>
      <c r="C197" s="118">
        <v>686</v>
      </c>
      <c r="D197" s="119">
        <v>0.11183144246353316</v>
      </c>
      <c r="E197" s="118">
        <v>229</v>
      </c>
      <c r="F197" s="119">
        <f t="shared" si="8"/>
        <v>-0.66618075801749277</v>
      </c>
      <c r="G197" s="118">
        <v>476</v>
      </c>
      <c r="H197" s="119">
        <f t="shared" si="8"/>
        <v>1.0786026200873362</v>
      </c>
      <c r="I197" s="118">
        <v>657</v>
      </c>
      <c r="J197" s="119">
        <f t="shared" si="8"/>
        <v>0.38025210084033612</v>
      </c>
      <c r="K197" s="118">
        <v>709</v>
      </c>
      <c r="L197" s="119">
        <f t="shared" si="8"/>
        <v>7.9147640791476404E-2</v>
      </c>
      <c r="M197" s="118">
        <v>506</v>
      </c>
      <c r="N197" s="119">
        <v>6.9767441860465018E-2</v>
      </c>
      <c r="O197" s="119">
        <v>-7.3260073260073222E-2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271</v>
      </c>
      <c r="O206" s="112" t="s">
        <v>272</v>
      </c>
    </row>
    <row r="207" spans="2:16" x14ac:dyDescent="0.25">
      <c r="B207" s="114" t="s">
        <v>71</v>
      </c>
      <c r="C207" s="115">
        <v>144</v>
      </c>
      <c r="D207" s="116">
        <v>0.94594594594594605</v>
      </c>
      <c r="E207" s="115">
        <v>86</v>
      </c>
      <c r="F207" s="116">
        <f t="shared" ref="F207:L219" si="9">IFERROR(E207/C207-1,"-")</f>
        <v>-0.40277777777777779</v>
      </c>
      <c r="G207" s="115">
        <v>14</v>
      </c>
      <c r="H207" s="116">
        <f t="shared" si="9"/>
        <v>-0.83720930232558133</v>
      </c>
      <c r="I207" s="115">
        <v>98</v>
      </c>
      <c r="J207" s="116">
        <f t="shared" si="9"/>
        <v>6</v>
      </c>
      <c r="K207" s="115">
        <v>80</v>
      </c>
      <c r="L207" s="116">
        <f t="shared" si="9"/>
        <v>-0.18367346938775508</v>
      </c>
      <c r="M207" s="115">
        <v>132</v>
      </c>
      <c r="N207" s="116">
        <v>0.64999999999999991</v>
      </c>
      <c r="O207" s="116">
        <v>-8.333333333333337E-2</v>
      </c>
    </row>
    <row r="208" spans="2:16" x14ac:dyDescent="0.25">
      <c r="B208" s="114" t="s">
        <v>73</v>
      </c>
      <c r="C208" s="115">
        <v>61</v>
      </c>
      <c r="D208" s="116">
        <v>-0.22784810126582278</v>
      </c>
      <c r="E208" s="115">
        <v>127</v>
      </c>
      <c r="F208" s="116">
        <f t="shared" si="9"/>
        <v>1.081967213114754</v>
      </c>
      <c r="G208" s="115">
        <v>3</v>
      </c>
      <c r="H208" s="116">
        <f t="shared" si="9"/>
        <v>-0.97637795275590555</v>
      </c>
      <c r="I208" s="115">
        <v>109</v>
      </c>
      <c r="J208" s="116">
        <f t="shared" si="9"/>
        <v>35.333333333333336</v>
      </c>
      <c r="K208" s="115">
        <v>75</v>
      </c>
      <c r="L208" s="116">
        <f t="shared" si="9"/>
        <v>-0.31192660550458717</v>
      </c>
      <c r="M208" s="115">
        <v>156</v>
      </c>
      <c r="N208" s="116">
        <v>1.08</v>
      </c>
      <c r="O208" s="116">
        <v>1.557377049180328</v>
      </c>
    </row>
    <row r="209" spans="2:16" x14ac:dyDescent="0.25">
      <c r="B209" s="114" t="s">
        <v>75</v>
      </c>
      <c r="C209" s="115">
        <v>97</v>
      </c>
      <c r="D209" s="116">
        <v>0.64406779661016955</v>
      </c>
      <c r="E209" s="115">
        <v>5</v>
      </c>
      <c r="F209" s="116">
        <f t="shared" si="9"/>
        <v>-0.94845360824742264</v>
      </c>
      <c r="G209" s="115">
        <v>7</v>
      </c>
      <c r="H209" s="116">
        <f t="shared" si="9"/>
        <v>0.39999999999999991</v>
      </c>
      <c r="I209" s="115">
        <v>66</v>
      </c>
      <c r="J209" s="116">
        <f t="shared" si="9"/>
        <v>8.4285714285714288</v>
      </c>
      <c r="K209" s="115">
        <v>92</v>
      </c>
      <c r="L209" s="116">
        <f t="shared" si="9"/>
        <v>0.39393939393939403</v>
      </c>
      <c r="M209" s="115">
        <v>133</v>
      </c>
      <c r="N209" s="116">
        <v>0.44565217391304346</v>
      </c>
      <c r="O209" s="116">
        <v>0.37113402061855671</v>
      </c>
    </row>
    <row r="210" spans="2:16" x14ac:dyDescent="0.25">
      <c r="B210" s="114" t="s">
        <v>77</v>
      </c>
      <c r="C210" s="115">
        <v>52</v>
      </c>
      <c r="D210" s="116">
        <v>0.20930232558139528</v>
      </c>
      <c r="E210" s="115">
        <v>0</v>
      </c>
      <c r="F210" s="116">
        <f t="shared" si="9"/>
        <v>-1</v>
      </c>
      <c r="G210" s="115">
        <v>9</v>
      </c>
      <c r="H210" s="116" t="str">
        <f t="shared" si="9"/>
        <v>-</v>
      </c>
      <c r="I210" s="115">
        <v>50</v>
      </c>
      <c r="J210" s="116">
        <f t="shared" si="9"/>
        <v>4.5555555555555554</v>
      </c>
      <c r="K210" s="115">
        <v>61</v>
      </c>
      <c r="L210" s="116">
        <f t="shared" si="9"/>
        <v>0.21999999999999997</v>
      </c>
      <c r="M210" s="115">
        <v>104</v>
      </c>
      <c r="N210" s="116">
        <v>0.70491803278688514</v>
      </c>
      <c r="O210" s="116">
        <v>1</v>
      </c>
    </row>
    <row r="211" spans="2:16" x14ac:dyDescent="0.25">
      <c r="B211" s="114" t="s">
        <v>79</v>
      </c>
      <c r="C211" s="115">
        <v>44</v>
      </c>
      <c r="D211" s="116">
        <v>0.18918918918918926</v>
      </c>
      <c r="E211" s="115">
        <v>0</v>
      </c>
      <c r="F211" s="116">
        <f t="shared" si="9"/>
        <v>-1</v>
      </c>
      <c r="G211" s="115">
        <v>22</v>
      </c>
      <c r="H211" s="116" t="str">
        <f t="shared" si="9"/>
        <v>-</v>
      </c>
      <c r="I211" s="115">
        <v>52</v>
      </c>
      <c r="J211" s="116">
        <f t="shared" si="9"/>
        <v>1.3636363636363638</v>
      </c>
      <c r="K211" s="115">
        <v>23</v>
      </c>
      <c r="L211" s="116">
        <f t="shared" si="9"/>
        <v>-0.55769230769230771</v>
      </c>
      <c r="M211" s="115">
        <v>12</v>
      </c>
      <c r="N211" s="116">
        <v>-0.47826086956521741</v>
      </c>
      <c r="O211" s="116">
        <v>-0.72727272727272729</v>
      </c>
    </row>
    <row r="212" spans="2:16" x14ac:dyDescent="0.25">
      <c r="B212" s="114" t="s">
        <v>81</v>
      </c>
      <c r="C212" s="115">
        <v>38</v>
      </c>
      <c r="D212" s="116">
        <v>-0.11627906976744184</v>
      </c>
      <c r="E212" s="115">
        <v>0</v>
      </c>
      <c r="F212" s="116">
        <f t="shared" si="9"/>
        <v>-1</v>
      </c>
      <c r="G212" s="115">
        <v>24</v>
      </c>
      <c r="H212" s="116" t="str">
        <f t="shared" si="9"/>
        <v>-</v>
      </c>
      <c r="I212" s="115">
        <v>45</v>
      </c>
      <c r="J212" s="116">
        <f t="shared" si="9"/>
        <v>0.875</v>
      </c>
      <c r="K212" s="115">
        <v>30</v>
      </c>
      <c r="L212" s="116">
        <f t="shared" si="9"/>
        <v>-0.33333333333333337</v>
      </c>
      <c r="M212" s="115">
        <v>13</v>
      </c>
      <c r="N212" s="116">
        <v>-0.56666666666666665</v>
      </c>
      <c r="O212" s="116">
        <v>-0.65789473684210531</v>
      </c>
    </row>
    <row r="213" spans="2:16" x14ac:dyDescent="0.25">
      <c r="B213" s="114" t="s">
        <v>83</v>
      </c>
      <c r="C213" s="115">
        <v>43</v>
      </c>
      <c r="D213" s="116">
        <v>-8.5106382978723416E-2</v>
      </c>
      <c r="E213" s="115">
        <v>0</v>
      </c>
      <c r="F213" s="116">
        <f t="shared" si="9"/>
        <v>-1</v>
      </c>
      <c r="G213" s="115">
        <v>30</v>
      </c>
      <c r="H213" s="116" t="str">
        <f t="shared" si="9"/>
        <v>-</v>
      </c>
      <c r="I213" s="115">
        <v>71</v>
      </c>
      <c r="J213" s="116">
        <f t="shared" si="9"/>
        <v>1.3666666666666667</v>
      </c>
      <c r="K213" s="115">
        <v>39</v>
      </c>
      <c r="L213" s="116">
        <f t="shared" si="9"/>
        <v>-0.45070422535211263</v>
      </c>
      <c r="M213" s="115">
        <v>41</v>
      </c>
      <c r="N213" s="116">
        <v>5.1282051282051322E-2</v>
      </c>
      <c r="O213" s="116">
        <v>-4.6511627906976716E-2</v>
      </c>
    </row>
    <row r="214" spans="2:16" x14ac:dyDescent="0.25">
      <c r="B214" s="114" t="s">
        <v>85</v>
      </c>
      <c r="C214" s="115">
        <v>64</v>
      </c>
      <c r="D214" s="116">
        <v>0.10344827586206895</v>
      </c>
      <c r="E214" s="115">
        <v>25</v>
      </c>
      <c r="F214" s="116">
        <f t="shared" si="9"/>
        <v>-0.609375</v>
      </c>
      <c r="G214" s="115">
        <v>39</v>
      </c>
      <c r="H214" s="116">
        <f t="shared" si="9"/>
        <v>0.56000000000000005</v>
      </c>
      <c r="I214" s="115">
        <v>67</v>
      </c>
      <c r="J214" s="116">
        <f t="shared" si="9"/>
        <v>0.71794871794871784</v>
      </c>
      <c r="K214" s="115">
        <v>25</v>
      </c>
      <c r="L214" s="116">
        <f t="shared" si="9"/>
        <v>-0.62686567164179108</v>
      </c>
      <c r="M214" s="115">
        <v>103</v>
      </c>
      <c r="N214" s="116">
        <v>3.12</v>
      </c>
      <c r="O214" s="116">
        <v>0.609375</v>
      </c>
    </row>
    <row r="215" spans="2:16" x14ac:dyDescent="0.25">
      <c r="B215" s="114" t="s">
        <v>87</v>
      </c>
      <c r="C215" s="115">
        <v>39</v>
      </c>
      <c r="D215" s="116">
        <v>0.18181818181818188</v>
      </c>
      <c r="E215" s="115">
        <v>0</v>
      </c>
      <c r="F215" s="116">
        <f t="shared" si="9"/>
        <v>-1</v>
      </c>
      <c r="G215" s="115">
        <v>48</v>
      </c>
      <c r="H215" s="116" t="str">
        <f t="shared" si="9"/>
        <v>-</v>
      </c>
      <c r="I215" s="115">
        <v>47</v>
      </c>
      <c r="J215" s="116">
        <f t="shared" si="9"/>
        <v>-2.083333333333337E-2</v>
      </c>
      <c r="K215" s="115">
        <v>36</v>
      </c>
      <c r="L215" s="116">
        <f t="shared" si="9"/>
        <v>-0.23404255319148937</v>
      </c>
      <c r="M215" s="115">
        <v>77</v>
      </c>
      <c r="N215" s="116">
        <v>1.1388888888888888</v>
      </c>
      <c r="O215" s="116">
        <v>0.97435897435897445</v>
      </c>
    </row>
    <row r="216" spans="2:16" x14ac:dyDescent="0.25">
      <c r="B216" s="114" t="s">
        <v>89</v>
      </c>
      <c r="C216" s="115">
        <v>58</v>
      </c>
      <c r="D216" s="116">
        <v>-0.37634408602150538</v>
      </c>
      <c r="E216" s="115">
        <v>4</v>
      </c>
      <c r="F216" s="116">
        <f t="shared" si="9"/>
        <v>-0.93103448275862066</v>
      </c>
      <c r="G216" s="115">
        <v>55</v>
      </c>
      <c r="H216" s="116">
        <f t="shared" si="9"/>
        <v>12.75</v>
      </c>
      <c r="I216" s="115">
        <v>106</v>
      </c>
      <c r="J216" s="116">
        <f t="shared" si="9"/>
        <v>0.92727272727272725</v>
      </c>
      <c r="K216" s="115">
        <v>135</v>
      </c>
      <c r="L216" s="116">
        <f t="shared" si="9"/>
        <v>0.27358490566037741</v>
      </c>
      <c r="M216" s="115"/>
      <c r="N216" s="116" t="s">
        <v>234</v>
      </c>
      <c r="O216" s="116" t="s">
        <v>234</v>
      </c>
    </row>
    <row r="217" spans="2:16" x14ac:dyDescent="0.25">
      <c r="B217" s="114" t="s">
        <v>91</v>
      </c>
      <c r="C217" s="115">
        <v>45</v>
      </c>
      <c r="D217" s="116">
        <v>2.2727272727272707E-2</v>
      </c>
      <c r="E217" s="115">
        <v>2</v>
      </c>
      <c r="F217" s="116">
        <f t="shared" si="9"/>
        <v>-0.9555555555555556</v>
      </c>
      <c r="G217" s="115">
        <v>62</v>
      </c>
      <c r="H217" s="116">
        <f t="shared" si="9"/>
        <v>30</v>
      </c>
      <c r="I217" s="115">
        <v>95</v>
      </c>
      <c r="J217" s="116">
        <f t="shared" si="9"/>
        <v>0.532258064516129</v>
      </c>
      <c r="K217" s="115">
        <v>145</v>
      </c>
      <c r="L217" s="116">
        <f t="shared" si="9"/>
        <v>0.52631578947368429</v>
      </c>
      <c r="M217" s="115"/>
      <c r="N217" s="116" t="s">
        <v>234</v>
      </c>
      <c r="O217" s="116" t="s">
        <v>234</v>
      </c>
    </row>
    <row r="218" spans="2:16" x14ac:dyDescent="0.25">
      <c r="B218" s="114" t="s">
        <v>93</v>
      </c>
      <c r="C218" s="115">
        <v>46</v>
      </c>
      <c r="D218" s="116">
        <v>-0.13207547169811318</v>
      </c>
      <c r="E218" s="115">
        <v>23</v>
      </c>
      <c r="F218" s="116">
        <f t="shared" si="9"/>
        <v>-0.5</v>
      </c>
      <c r="G218" s="115">
        <v>64</v>
      </c>
      <c r="H218" s="116">
        <f t="shared" si="9"/>
        <v>1.7826086956521738</v>
      </c>
      <c r="I218" s="115">
        <v>62</v>
      </c>
      <c r="J218" s="116">
        <f t="shared" si="9"/>
        <v>-3.125E-2</v>
      </c>
      <c r="K218" s="115">
        <v>91</v>
      </c>
      <c r="L218" s="116">
        <f t="shared" si="9"/>
        <v>0.467741935483871</v>
      </c>
      <c r="M218" s="115"/>
      <c r="N218" s="116" t="s">
        <v>234</v>
      </c>
      <c r="O218" s="116" t="s">
        <v>234</v>
      </c>
    </row>
    <row r="219" spans="2:16" ht="15.75" x14ac:dyDescent="0.25">
      <c r="B219" s="117" t="s">
        <v>30</v>
      </c>
      <c r="C219" s="118">
        <v>731</v>
      </c>
      <c r="D219" s="119">
        <v>0.10256410256410264</v>
      </c>
      <c r="E219" s="118">
        <v>284</v>
      </c>
      <c r="F219" s="119">
        <f t="shared" si="9"/>
        <v>-0.61149110807113538</v>
      </c>
      <c r="G219" s="118">
        <v>377</v>
      </c>
      <c r="H219" s="119">
        <f t="shared" si="9"/>
        <v>0.32746478873239426</v>
      </c>
      <c r="I219" s="118">
        <v>868</v>
      </c>
      <c r="J219" s="119">
        <f t="shared" si="9"/>
        <v>1.3023872679045092</v>
      </c>
      <c r="K219" s="118">
        <v>832</v>
      </c>
      <c r="L219" s="119">
        <f t="shared" si="9"/>
        <v>-4.1474654377880227E-2</v>
      </c>
      <c r="M219" s="118">
        <v>771</v>
      </c>
      <c r="N219" s="119">
        <v>0.67245119305856837</v>
      </c>
      <c r="O219" s="119">
        <v>0.32474226804123707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271</v>
      </c>
      <c r="O228" s="112" t="s">
        <v>272</v>
      </c>
    </row>
    <row r="229" spans="2:16" x14ac:dyDescent="0.25">
      <c r="B229" s="114" t="s">
        <v>71</v>
      </c>
      <c r="C229" s="115">
        <v>91</v>
      </c>
      <c r="D229" s="116">
        <v>9.6385542168674787E-2</v>
      </c>
      <c r="E229" s="115">
        <v>70</v>
      </c>
      <c r="F229" s="116">
        <f t="shared" ref="F229:L241" si="10">IFERROR(E229/C229-1,"-")</f>
        <v>-0.23076923076923073</v>
      </c>
      <c r="G229" s="115">
        <v>18</v>
      </c>
      <c r="H229" s="116">
        <f t="shared" si="10"/>
        <v>-0.74285714285714288</v>
      </c>
      <c r="I229" s="115">
        <v>89</v>
      </c>
      <c r="J229" s="116">
        <f t="shared" si="10"/>
        <v>3.9444444444444446</v>
      </c>
      <c r="K229" s="115">
        <v>76</v>
      </c>
      <c r="L229" s="116">
        <f t="shared" si="10"/>
        <v>-0.1460674157303371</v>
      </c>
      <c r="M229" s="115">
        <v>165</v>
      </c>
      <c r="N229" s="116">
        <v>1.1710526315789473</v>
      </c>
      <c r="O229" s="116">
        <v>0.81318681318681318</v>
      </c>
    </row>
    <row r="230" spans="2:16" x14ac:dyDescent="0.25">
      <c r="B230" s="114" t="s">
        <v>73</v>
      </c>
      <c r="C230" s="115">
        <v>113</v>
      </c>
      <c r="D230" s="116">
        <v>1.3541666666666665</v>
      </c>
      <c r="E230" s="115">
        <v>104</v>
      </c>
      <c r="F230" s="116">
        <f t="shared" si="10"/>
        <v>-7.9646017699115057E-2</v>
      </c>
      <c r="G230" s="115">
        <v>3</v>
      </c>
      <c r="H230" s="116">
        <f t="shared" si="10"/>
        <v>-0.97115384615384615</v>
      </c>
      <c r="I230" s="115">
        <v>106</v>
      </c>
      <c r="J230" s="116">
        <f t="shared" si="10"/>
        <v>34.333333333333336</v>
      </c>
      <c r="K230" s="115">
        <v>66</v>
      </c>
      <c r="L230" s="116">
        <f t="shared" si="10"/>
        <v>-0.37735849056603776</v>
      </c>
      <c r="M230" s="115">
        <v>88</v>
      </c>
      <c r="N230" s="116">
        <v>0.33333333333333326</v>
      </c>
      <c r="O230" s="116">
        <v>-0.22123893805309736</v>
      </c>
    </row>
    <row r="231" spans="2:16" x14ac:dyDescent="0.25">
      <c r="B231" s="114" t="s">
        <v>75</v>
      </c>
      <c r="C231" s="115">
        <v>77</v>
      </c>
      <c r="D231" s="116">
        <v>0.28333333333333344</v>
      </c>
      <c r="E231" s="115">
        <v>13</v>
      </c>
      <c r="F231" s="116">
        <f t="shared" si="10"/>
        <v>-0.83116883116883122</v>
      </c>
      <c r="G231" s="115">
        <v>17</v>
      </c>
      <c r="H231" s="116">
        <f t="shared" si="10"/>
        <v>0.30769230769230771</v>
      </c>
      <c r="I231" s="115">
        <v>58</v>
      </c>
      <c r="J231" s="116">
        <f t="shared" si="10"/>
        <v>2.4117647058823528</v>
      </c>
      <c r="K231" s="115">
        <v>95</v>
      </c>
      <c r="L231" s="116">
        <f t="shared" si="10"/>
        <v>0.63793103448275867</v>
      </c>
      <c r="M231" s="115">
        <v>82</v>
      </c>
      <c r="N231" s="116">
        <v>-0.13684210526315788</v>
      </c>
      <c r="O231" s="116">
        <v>6.4935064935064846E-2</v>
      </c>
    </row>
    <row r="232" spans="2:16" x14ac:dyDescent="0.25">
      <c r="B232" s="114" t="s">
        <v>77</v>
      </c>
      <c r="C232" s="115">
        <v>71</v>
      </c>
      <c r="D232" s="116">
        <v>1.9583333333333335</v>
      </c>
      <c r="E232" s="115">
        <v>0</v>
      </c>
      <c r="F232" s="116">
        <f t="shared" si="10"/>
        <v>-1</v>
      </c>
      <c r="G232" s="115">
        <v>9</v>
      </c>
      <c r="H232" s="116" t="str">
        <f t="shared" si="10"/>
        <v>-</v>
      </c>
      <c r="I232" s="115">
        <v>71</v>
      </c>
      <c r="J232" s="116">
        <f t="shared" si="10"/>
        <v>6.8888888888888893</v>
      </c>
      <c r="K232" s="115">
        <v>67</v>
      </c>
      <c r="L232" s="116">
        <f t="shared" si="10"/>
        <v>-5.633802816901412E-2</v>
      </c>
      <c r="M232" s="115">
        <v>45</v>
      </c>
      <c r="N232" s="116">
        <v>-0.32835820895522383</v>
      </c>
      <c r="O232" s="116">
        <v>-0.36619718309859151</v>
      </c>
    </row>
    <row r="233" spans="2:16" x14ac:dyDescent="0.25">
      <c r="B233" s="114" t="s">
        <v>79</v>
      </c>
      <c r="C233" s="115">
        <v>62</v>
      </c>
      <c r="D233" s="116">
        <v>0.82352941176470584</v>
      </c>
      <c r="E233" s="115">
        <v>0</v>
      </c>
      <c r="F233" s="116">
        <f t="shared" si="10"/>
        <v>-1</v>
      </c>
      <c r="G233" s="115">
        <v>33</v>
      </c>
      <c r="H233" s="116" t="str">
        <f t="shared" si="10"/>
        <v>-</v>
      </c>
      <c r="I233" s="115">
        <v>20</v>
      </c>
      <c r="J233" s="116">
        <f t="shared" si="10"/>
        <v>-0.39393939393939392</v>
      </c>
      <c r="K233" s="115">
        <v>41</v>
      </c>
      <c r="L233" s="116">
        <f t="shared" si="10"/>
        <v>1.0499999999999998</v>
      </c>
      <c r="M233" s="115">
        <v>7</v>
      </c>
      <c r="N233" s="116">
        <v>-0.82926829268292679</v>
      </c>
      <c r="O233" s="116">
        <v>-0.88709677419354838</v>
      </c>
    </row>
    <row r="234" spans="2:16" x14ac:dyDescent="0.25">
      <c r="B234" s="114" t="s">
        <v>81</v>
      </c>
      <c r="C234" s="115">
        <v>45</v>
      </c>
      <c r="D234" s="116">
        <v>-0.31818181818181823</v>
      </c>
      <c r="E234" s="115">
        <v>0</v>
      </c>
      <c r="F234" s="116">
        <f t="shared" si="10"/>
        <v>-1</v>
      </c>
      <c r="G234" s="115">
        <v>27</v>
      </c>
      <c r="H234" s="116" t="str">
        <f t="shared" si="10"/>
        <v>-</v>
      </c>
      <c r="I234" s="115">
        <v>41</v>
      </c>
      <c r="J234" s="116">
        <f t="shared" si="10"/>
        <v>0.5185185185185186</v>
      </c>
      <c r="K234" s="115">
        <v>29</v>
      </c>
      <c r="L234" s="116">
        <f t="shared" si="10"/>
        <v>-0.29268292682926833</v>
      </c>
      <c r="M234" s="115">
        <v>7</v>
      </c>
      <c r="N234" s="116">
        <v>-0.75862068965517238</v>
      </c>
      <c r="O234" s="116">
        <v>-0.84444444444444444</v>
      </c>
    </row>
    <row r="235" spans="2:16" x14ac:dyDescent="0.25">
      <c r="B235" s="114" t="s">
        <v>83</v>
      </c>
      <c r="C235" s="115">
        <v>22</v>
      </c>
      <c r="D235" s="116">
        <v>-0.56000000000000005</v>
      </c>
      <c r="E235" s="115">
        <v>0</v>
      </c>
      <c r="F235" s="116">
        <f t="shared" si="10"/>
        <v>-1</v>
      </c>
      <c r="G235" s="115">
        <v>57</v>
      </c>
      <c r="H235" s="116" t="str">
        <f t="shared" si="10"/>
        <v>-</v>
      </c>
      <c r="I235" s="115">
        <v>51</v>
      </c>
      <c r="J235" s="116">
        <f t="shared" si="10"/>
        <v>-0.10526315789473684</v>
      </c>
      <c r="K235" s="115">
        <v>24</v>
      </c>
      <c r="L235" s="116">
        <f t="shared" si="10"/>
        <v>-0.52941176470588236</v>
      </c>
      <c r="M235" s="115">
        <v>5</v>
      </c>
      <c r="N235" s="116">
        <v>-0.79166666666666663</v>
      </c>
      <c r="O235" s="116">
        <v>-0.77272727272727271</v>
      </c>
    </row>
    <row r="236" spans="2:16" x14ac:dyDescent="0.25">
      <c r="B236" s="114" t="s">
        <v>85</v>
      </c>
      <c r="C236" s="115">
        <v>26</v>
      </c>
      <c r="D236" s="116">
        <v>-0.48</v>
      </c>
      <c r="E236" s="115">
        <v>16</v>
      </c>
      <c r="F236" s="116">
        <f t="shared" si="10"/>
        <v>-0.38461538461538458</v>
      </c>
      <c r="G236" s="115">
        <v>34</v>
      </c>
      <c r="H236" s="116">
        <f t="shared" si="10"/>
        <v>1.125</v>
      </c>
      <c r="I236" s="115">
        <v>48</v>
      </c>
      <c r="J236" s="116">
        <f t="shared" si="10"/>
        <v>0.41176470588235303</v>
      </c>
      <c r="K236" s="115">
        <v>57</v>
      </c>
      <c r="L236" s="116">
        <f t="shared" si="10"/>
        <v>0.1875</v>
      </c>
      <c r="M236" s="115">
        <v>40</v>
      </c>
      <c r="N236" s="116">
        <v>-0.29824561403508776</v>
      </c>
      <c r="O236" s="116">
        <v>0.53846153846153855</v>
      </c>
    </row>
    <row r="237" spans="2:16" x14ac:dyDescent="0.25">
      <c r="B237" s="114" t="s">
        <v>87</v>
      </c>
      <c r="C237" s="115">
        <v>39</v>
      </c>
      <c r="D237" s="116">
        <v>-0.31578947368421051</v>
      </c>
      <c r="E237" s="115">
        <v>10</v>
      </c>
      <c r="F237" s="116">
        <f t="shared" si="10"/>
        <v>-0.74358974358974361</v>
      </c>
      <c r="G237" s="115">
        <v>21</v>
      </c>
      <c r="H237" s="116">
        <f t="shared" si="10"/>
        <v>1.1000000000000001</v>
      </c>
      <c r="I237" s="115">
        <v>54</v>
      </c>
      <c r="J237" s="116">
        <f t="shared" si="10"/>
        <v>1.5714285714285716</v>
      </c>
      <c r="K237" s="115">
        <v>18</v>
      </c>
      <c r="L237" s="116">
        <f t="shared" si="10"/>
        <v>-0.66666666666666674</v>
      </c>
      <c r="M237" s="115">
        <v>67</v>
      </c>
      <c r="N237" s="116">
        <v>2.7222222222222223</v>
      </c>
      <c r="O237" s="116">
        <v>0.71794871794871784</v>
      </c>
    </row>
    <row r="238" spans="2:16" x14ac:dyDescent="0.25">
      <c r="B238" s="114" t="s">
        <v>89</v>
      </c>
      <c r="C238" s="115">
        <v>42</v>
      </c>
      <c r="D238" s="116">
        <v>7.6923076923076872E-2</v>
      </c>
      <c r="E238" s="115">
        <v>4</v>
      </c>
      <c r="F238" s="116">
        <f t="shared" si="10"/>
        <v>-0.90476190476190477</v>
      </c>
      <c r="G238" s="115">
        <v>71</v>
      </c>
      <c r="H238" s="116">
        <f t="shared" si="10"/>
        <v>16.75</v>
      </c>
      <c r="I238" s="115">
        <v>12</v>
      </c>
      <c r="J238" s="116">
        <f t="shared" si="10"/>
        <v>-0.83098591549295775</v>
      </c>
      <c r="K238" s="115">
        <v>75</v>
      </c>
      <c r="L238" s="116">
        <f t="shared" si="10"/>
        <v>5.25</v>
      </c>
      <c r="M238" s="115"/>
      <c r="N238" s="116" t="s">
        <v>234</v>
      </c>
      <c r="O238" s="116" t="s">
        <v>234</v>
      </c>
    </row>
    <row r="239" spans="2:16" x14ac:dyDescent="0.25">
      <c r="B239" s="114" t="s">
        <v>91</v>
      </c>
      <c r="C239" s="115">
        <v>73</v>
      </c>
      <c r="D239" s="116">
        <v>0.55319148936170204</v>
      </c>
      <c r="E239" s="115">
        <v>4</v>
      </c>
      <c r="F239" s="116">
        <f t="shared" si="10"/>
        <v>-0.9452054794520548</v>
      </c>
      <c r="G239" s="115">
        <v>133</v>
      </c>
      <c r="H239" s="116">
        <f t="shared" si="10"/>
        <v>32.25</v>
      </c>
      <c r="I239" s="115">
        <v>44</v>
      </c>
      <c r="J239" s="116">
        <f t="shared" si="10"/>
        <v>-0.66917293233082709</v>
      </c>
      <c r="K239" s="115">
        <v>69</v>
      </c>
      <c r="L239" s="116">
        <f t="shared" si="10"/>
        <v>0.56818181818181812</v>
      </c>
      <c r="M239" s="115"/>
      <c r="N239" s="116" t="s">
        <v>234</v>
      </c>
      <c r="O239" s="116" t="s">
        <v>234</v>
      </c>
    </row>
    <row r="240" spans="2:16" x14ac:dyDescent="0.25">
      <c r="B240" s="114" t="s">
        <v>93</v>
      </c>
      <c r="C240" s="115">
        <v>25</v>
      </c>
      <c r="D240" s="116">
        <v>-0.57627118644067798</v>
      </c>
      <c r="E240" s="115">
        <v>6</v>
      </c>
      <c r="F240" s="116">
        <f t="shared" si="10"/>
        <v>-0.76</v>
      </c>
      <c r="G240" s="115">
        <v>53</v>
      </c>
      <c r="H240" s="116">
        <f t="shared" si="10"/>
        <v>7.8333333333333339</v>
      </c>
      <c r="I240" s="115">
        <v>63</v>
      </c>
      <c r="J240" s="116">
        <f t="shared" si="10"/>
        <v>0.18867924528301883</v>
      </c>
      <c r="K240" s="115">
        <v>92</v>
      </c>
      <c r="L240" s="116">
        <f t="shared" si="10"/>
        <v>0.46031746031746024</v>
      </c>
      <c r="M240" s="115"/>
      <c r="N240" s="116" t="s">
        <v>234</v>
      </c>
      <c r="O240" s="116" t="s">
        <v>234</v>
      </c>
    </row>
    <row r="241" spans="2:16" ht="15.75" x14ac:dyDescent="0.25">
      <c r="B241" s="117" t="s">
        <v>30</v>
      </c>
      <c r="C241" s="118">
        <v>686</v>
      </c>
      <c r="D241" s="119">
        <v>0.11183144246353316</v>
      </c>
      <c r="E241" s="118">
        <v>229</v>
      </c>
      <c r="F241" s="119">
        <f t="shared" si="10"/>
        <v>-0.66618075801749277</v>
      </c>
      <c r="G241" s="118">
        <v>476</v>
      </c>
      <c r="H241" s="119">
        <f t="shared" si="10"/>
        <v>1.0786026200873362</v>
      </c>
      <c r="I241" s="118">
        <v>657</v>
      </c>
      <c r="J241" s="119">
        <f t="shared" si="10"/>
        <v>0.38025210084033612</v>
      </c>
      <c r="K241" s="118">
        <v>709</v>
      </c>
      <c r="L241" s="119">
        <f t="shared" si="10"/>
        <v>7.9147640791476404E-2</v>
      </c>
      <c r="M241" s="118">
        <v>506</v>
      </c>
      <c r="N241" s="119">
        <v>6.9767441860465018E-2</v>
      </c>
      <c r="O241" s="119">
        <v>-7.3260073260073222E-2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271</v>
      </c>
      <c r="O250" s="112" t="s">
        <v>272</v>
      </c>
    </row>
    <row r="251" spans="2:16" x14ac:dyDescent="0.25">
      <c r="B251" s="114" t="s">
        <v>71</v>
      </c>
      <c r="C251" s="115">
        <v>95</v>
      </c>
      <c r="D251" s="116">
        <v>-0.27480916030534353</v>
      </c>
      <c r="E251" s="115">
        <v>82</v>
      </c>
      <c r="F251" s="116">
        <f t="shared" ref="F251:L263" si="11">IFERROR(E251/C251-1,"-")</f>
        <v>-0.13684210526315788</v>
      </c>
      <c r="G251" s="115">
        <v>3</v>
      </c>
      <c r="H251" s="116">
        <f t="shared" si="11"/>
        <v>-0.96341463414634143</v>
      </c>
      <c r="I251" s="115">
        <v>13</v>
      </c>
      <c r="J251" s="116">
        <f t="shared" si="11"/>
        <v>3.333333333333333</v>
      </c>
      <c r="K251" s="115">
        <v>52</v>
      </c>
      <c r="L251" s="116">
        <f t="shared" si="11"/>
        <v>3</v>
      </c>
      <c r="M251" s="115">
        <v>31</v>
      </c>
      <c r="N251" s="116">
        <v>-0.40384615384615385</v>
      </c>
      <c r="O251" s="116">
        <v>-0.67368421052631577</v>
      </c>
    </row>
    <row r="252" spans="2:16" x14ac:dyDescent="0.25">
      <c r="B252" s="114" t="s">
        <v>73</v>
      </c>
      <c r="C252" s="115">
        <v>28</v>
      </c>
      <c r="D252" s="116">
        <v>-0.59420289855072461</v>
      </c>
      <c r="E252" s="115">
        <v>31</v>
      </c>
      <c r="F252" s="116">
        <f t="shared" si="11"/>
        <v>0.10714285714285721</v>
      </c>
      <c r="G252" s="115">
        <v>0</v>
      </c>
      <c r="H252" s="116">
        <f t="shared" si="11"/>
        <v>-1</v>
      </c>
      <c r="I252" s="115">
        <v>11</v>
      </c>
      <c r="J252" s="116" t="str">
        <f t="shared" si="11"/>
        <v>-</v>
      </c>
      <c r="K252" s="115">
        <v>47</v>
      </c>
      <c r="L252" s="116">
        <f t="shared" si="11"/>
        <v>3.2727272727272725</v>
      </c>
      <c r="M252" s="115">
        <v>26</v>
      </c>
      <c r="N252" s="116">
        <v>-0.44680851063829785</v>
      </c>
      <c r="O252" s="116">
        <v>-7.1428571428571397E-2</v>
      </c>
    </row>
    <row r="253" spans="2:16" x14ac:dyDescent="0.25">
      <c r="B253" s="114" t="s">
        <v>75</v>
      </c>
      <c r="C253" s="115">
        <v>29</v>
      </c>
      <c r="D253" s="116">
        <v>-0.12121212121212122</v>
      </c>
      <c r="E253" s="115">
        <v>23</v>
      </c>
      <c r="F253" s="116">
        <f t="shared" si="11"/>
        <v>-0.2068965517241379</v>
      </c>
      <c r="G253" s="115">
        <v>8</v>
      </c>
      <c r="H253" s="116">
        <f t="shared" si="11"/>
        <v>-0.65217391304347827</v>
      </c>
      <c r="I253" s="115">
        <v>15</v>
      </c>
      <c r="J253" s="116">
        <f t="shared" si="11"/>
        <v>0.875</v>
      </c>
      <c r="K253" s="115">
        <v>32</v>
      </c>
      <c r="L253" s="116">
        <f t="shared" si="11"/>
        <v>1.1333333333333333</v>
      </c>
      <c r="M253" s="115">
        <v>19</v>
      </c>
      <c r="N253" s="116">
        <v>-0.40625</v>
      </c>
      <c r="O253" s="116">
        <v>-0.34482758620689657</v>
      </c>
    </row>
    <row r="254" spans="2:16" x14ac:dyDescent="0.25">
      <c r="B254" s="114" t="s">
        <v>77</v>
      </c>
      <c r="C254" s="115">
        <v>8</v>
      </c>
      <c r="D254" s="116">
        <v>0.33333333333333326</v>
      </c>
      <c r="E254" s="115">
        <v>0</v>
      </c>
      <c r="F254" s="116">
        <f t="shared" si="11"/>
        <v>-1</v>
      </c>
      <c r="G254" s="115">
        <v>6</v>
      </c>
      <c r="H254" s="116" t="str">
        <f t="shared" si="11"/>
        <v>-</v>
      </c>
      <c r="I254" s="115">
        <v>3</v>
      </c>
      <c r="J254" s="116">
        <f t="shared" si="11"/>
        <v>-0.5</v>
      </c>
      <c r="K254" s="115">
        <v>14</v>
      </c>
      <c r="L254" s="116">
        <f t="shared" si="11"/>
        <v>3.666666666666667</v>
      </c>
      <c r="M254" s="115">
        <v>2</v>
      </c>
      <c r="N254" s="116">
        <v>-0.85714285714285721</v>
      </c>
      <c r="O254" s="116">
        <v>-0.75</v>
      </c>
    </row>
    <row r="255" spans="2:16" x14ac:dyDescent="0.25">
      <c r="B255" s="114" t="s">
        <v>79</v>
      </c>
      <c r="C255" s="115">
        <v>1</v>
      </c>
      <c r="D255" s="116">
        <v>-0.75</v>
      </c>
      <c r="E255" s="115">
        <v>0</v>
      </c>
      <c r="F255" s="116">
        <f t="shared" si="11"/>
        <v>-1</v>
      </c>
      <c r="G255" s="115">
        <v>5</v>
      </c>
      <c r="H255" s="116" t="str">
        <f t="shared" si="11"/>
        <v>-</v>
      </c>
      <c r="I255" s="115">
        <v>2</v>
      </c>
      <c r="J255" s="116">
        <f t="shared" si="11"/>
        <v>-0.6</v>
      </c>
      <c r="K255" s="115">
        <v>4</v>
      </c>
      <c r="L255" s="116">
        <f t="shared" si="11"/>
        <v>1</v>
      </c>
      <c r="M255" s="115">
        <v>0</v>
      </c>
      <c r="N255" s="116">
        <v>-1</v>
      </c>
      <c r="O255" s="116">
        <v>-1</v>
      </c>
    </row>
    <row r="256" spans="2:16" x14ac:dyDescent="0.25">
      <c r="B256" s="114" t="s">
        <v>81</v>
      </c>
      <c r="C256" s="115">
        <v>5</v>
      </c>
      <c r="D256" s="116">
        <v>0.66666666666666674</v>
      </c>
      <c r="E256" s="115">
        <v>0</v>
      </c>
      <c r="F256" s="116">
        <f t="shared" si="11"/>
        <v>-1</v>
      </c>
      <c r="G256" s="115">
        <v>7</v>
      </c>
      <c r="H256" s="116" t="str">
        <f t="shared" si="11"/>
        <v>-</v>
      </c>
      <c r="I256" s="115">
        <v>0</v>
      </c>
      <c r="J256" s="116">
        <f t="shared" si="11"/>
        <v>-1</v>
      </c>
      <c r="K256" s="115">
        <v>4</v>
      </c>
      <c r="L256" s="116" t="str">
        <f t="shared" si="11"/>
        <v>-</v>
      </c>
      <c r="M256" s="115">
        <v>0</v>
      </c>
      <c r="N256" s="116">
        <v>-1</v>
      </c>
      <c r="O256" s="116">
        <v>-1</v>
      </c>
    </row>
    <row r="257" spans="2:16" x14ac:dyDescent="0.25">
      <c r="B257" s="114" t="s">
        <v>83</v>
      </c>
      <c r="C257" s="115">
        <v>4</v>
      </c>
      <c r="D257" s="116">
        <v>-0.19999999999999996</v>
      </c>
      <c r="E257" s="115">
        <v>0</v>
      </c>
      <c r="F257" s="116">
        <f t="shared" si="11"/>
        <v>-1</v>
      </c>
      <c r="G257" s="115">
        <v>10</v>
      </c>
      <c r="H257" s="116" t="str">
        <f t="shared" si="11"/>
        <v>-</v>
      </c>
      <c r="I257" s="115">
        <v>13</v>
      </c>
      <c r="J257" s="116">
        <f t="shared" si="11"/>
        <v>0.30000000000000004</v>
      </c>
      <c r="K257" s="115">
        <v>3</v>
      </c>
      <c r="L257" s="116">
        <f t="shared" si="11"/>
        <v>-0.76923076923076916</v>
      </c>
      <c r="M257" s="115">
        <v>6</v>
      </c>
      <c r="N257" s="116">
        <v>1</v>
      </c>
      <c r="O257" s="116">
        <v>0.5</v>
      </c>
    </row>
    <row r="258" spans="2:16" x14ac:dyDescent="0.25">
      <c r="B258" s="114" t="s">
        <v>85</v>
      </c>
      <c r="C258" s="115">
        <v>12</v>
      </c>
      <c r="D258" s="116">
        <v>2</v>
      </c>
      <c r="E258" s="115">
        <v>0</v>
      </c>
      <c r="F258" s="116">
        <f t="shared" si="11"/>
        <v>-1</v>
      </c>
      <c r="G258" s="115">
        <v>3</v>
      </c>
      <c r="H258" s="116" t="str">
        <f t="shared" si="11"/>
        <v>-</v>
      </c>
      <c r="I258" s="115">
        <v>5</v>
      </c>
      <c r="J258" s="116">
        <f t="shared" si="11"/>
        <v>0.66666666666666674</v>
      </c>
      <c r="K258" s="115">
        <v>5</v>
      </c>
      <c r="L258" s="116">
        <f t="shared" si="11"/>
        <v>0</v>
      </c>
      <c r="M258" s="115">
        <v>8</v>
      </c>
      <c r="N258" s="116">
        <v>0.60000000000000009</v>
      </c>
      <c r="O258" s="116">
        <v>-0.33333333333333337</v>
      </c>
    </row>
    <row r="259" spans="2:16" x14ac:dyDescent="0.25">
      <c r="B259" s="114" t="s">
        <v>87</v>
      </c>
      <c r="C259" s="115">
        <v>0</v>
      </c>
      <c r="D259" s="116">
        <v>-1</v>
      </c>
      <c r="E259" s="115">
        <v>0</v>
      </c>
      <c r="F259" s="116" t="str">
        <f t="shared" si="11"/>
        <v>-</v>
      </c>
      <c r="G259" s="115">
        <v>0</v>
      </c>
      <c r="H259" s="116" t="str">
        <f t="shared" si="11"/>
        <v>-</v>
      </c>
      <c r="I259" s="115">
        <v>0</v>
      </c>
      <c r="J259" s="116" t="str">
        <f t="shared" si="11"/>
        <v>-</v>
      </c>
      <c r="K259" s="115">
        <v>6</v>
      </c>
      <c r="L259" s="116" t="str">
        <f t="shared" si="11"/>
        <v>-</v>
      </c>
      <c r="M259" s="115">
        <v>4</v>
      </c>
      <c r="N259" s="116">
        <v>-0.33333333333333337</v>
      </c>
      <c r="O259" s="116" t="s">
        <v>234</v>
      </c>
    </row>
    <row r="260" spans="2:16" x14ac:dyDescent="0.25">
      <c r="B260" s="114" t="s">
        <v>89</v>
      </c>
      <c r="C260" s="115">
        <v>8</v>
      </c>
      <c r="D260" s="116">
        <v>-0.11111111111111116</v>
      </c>
      <c r="E260" s="115">
        <v>0</v>
      </c>
      <c r="F260" s="116">
        <f t="shared" si="11"/>
        <v>-1</v>
      </c>
      <c r="G260" s="115">
        <v>5</v>
      </c>
      <c r="H260" s="116" t="str">
        <f t="shared" si="11"/>
        <v>-</v>
      </c>
      <c r="I260" s="115">
        <v>8</v>
      </c>
      <c r="J260" s="116">
        <f t="shared" si="11"/>
        <v>0.60000000000000009</v>
      </c>
      <c r="K260" s="115">
        <v>17</v>
      </c>
      <c r="L260" s="116">
        <f t="shared" si="11"/>
        <v>1.125</v>
      </c>
      <c r="M260" s="115"/>
      <c r="N260" s="116" t="s">
        <v>234</v>
      </c>
      <c r="O260" s="116" t="s">
        <v>234</v>
      </c>
    </row>
    <row r="261" spans="2:16" x14ac:dyDescent="0.25">
      <c r="B261" s="114" t="s">
        <v>91</v>
      </c>
      <c r="C261" s="115">
        <v>48</v>
      </c>
      <c r="D261" s="116">
        <v>-0.15789473684210531</v>
      </c>
      <c r="E261" s="115">
        <v>0</v>
      </c>
      <c r="F261" s="116">
        <f t="shared" si="11"/>
        <v>-1</v>
      </c>
      <c r="G261" s="115">
        <v>30</v>
      </c>
      <c r="H261" s="116" t="str">
        <f t="shared" si="11"/>
        <v>-</v>
      </c>
      <c r="I261" s="115">
        <v>21</v>
      </c>
      <c r="J261" s="116">
        <f t="shared" si="11"/>
        <v>-0.30000000000000004</v>
      </c>
      <c r="K261" s="115">
        <v>15</v>
      </c>
      <c r="L261" s="116">
        <f t="shared" si="11"/>
        <v>-0.2857142857142857</v>
      </c>
      <c r="M261" s="115"/>
      <c r="N261" s="116" t="s">
        <v>234</v>
      </c>
      <c r="O261" s="116" t="s">
        <v>234</v>
      </c>
    </row>
    <row r="262" spans="2:16" x14ac:dyDescent="0.25">
      <c r="B262" s="114" t="s">
        <v>93</v>
      </c>
      <c r="C262" s="115">
        <v>43</v>
      </c>
      <c r="D262" s="116">
        <v>-0.60550458715596323</v>
      </c>
      <c r="E262" s="115">
        <v>0</v>
      </c>
      <c r="F262" s="116">
        <f t="shared" si="11"/>
        <v>-1</v>
      </c>
      <c r="G262" s="115">
        <v>21</v>
      </c>
      <c r="H262" s="116" t="str">
        <f t="shared" si="11"/>
        <v>-</v>
      </c>
      <c r="I262" s="115">
        <v>45</v>
      </c>
      <c r="J262" s="116">
        <f t="shared" si="11"/>
        <v>1.1428571428571428</v>
      </c>
      <c r="K262" s="115">
        <v>44</v>
      </c>
      <c r="L262" s="116">
        <f t="shared" si="11"/>
        <v>-2.2222222222222254E-2</v>
      </c>
      <c r="M262" s="115"/>
      <c r="N262" s="116" t="s">
        <v>234</v>
      </c>
      <c r="O262" s="116" t="s">
        <v>234</v>
      </c>
    </row>
    <row r="263" spans="2:16" ht="15.75" x14ac:dyDescent="0.25">
      <c r="B263" s="117" t="s">
        <v>30</v>
      </c>
      <c r="C263" s="118">
        <v>281</v>
      </c>
      <c r="D263" s="119">
        <v>-0.35550458715596334</v>
      </c>
      <c r="E263" s="118">
        <v>136</v>
      </c>
      <c r="F263" s="119">
        <f t="shared" si="11"/>
        <v>-0.51601423487544484</v>
      </c>
      <c r="G263" s="118">
        <v>98</v>
      </c>
      <c r="H263" s="119">
        <f t="shared" si="11"/>
        <v>-0.27941176470588236</v>
      </c>
      <c r="I263" s="118">
        <v>136</v>
      </c>
      <c r="J263" s="119">
        <f t="shared" si="11"/>
        <v>0.38775510204081631</v>
      </c>
      <c r="K263" s="118">
        <v>243</v>
      </c>
      <c r="L263" s="119">
        <f t="shared" si="11"/>
        <v>0.78676470588235303</v>
      </c>
      <c r="M263" s="118">
        <v>96</v>
      </c>
      <c r="N263" s="119">
        <v>-0.42514970059880242</v>
      </c>
      <c r="O263" s="119">
        <v>-0.47252747252747251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271</v>
      </c>
      <c r="O272" s="112" t="s">
        <v>272</v>
      </c>
    </row>
    <row r="273" spans="2:15" x14ac:dyDescent="0.25">
      <c r="B273" s="114" t="s">
        <v>71</v>
      </c>
      <c r="C273" s="115">
        <v>147</v>
      </c>
      <c r="D273" s="116">
        <v>-2.0000000000000018E-2</v>
      </c>
      <c r="E273" s="115">
        <v>120</v>
      </c>
      <c r="F273" s="116">
        <f t="shared" ref="F273:L285" si="12">IFERROR(E273/C273-1,"-")</f>
        <v>-0.18367346938775508</v>
      </c>
      <c r="G273" s="115">
        <v>2</v>
      </c>
      <c r="H273" s="116">
        <f t="shared" si="12"/>
        <v>-0.98333333333333328</v>
      </c>
      <c r="I273" s="115">
        <v>29</v>
      </c>
      <c r="J273" s="116">
        <f t="shared" si="12"/>
        <v>13.5</v>
      </c>
      <c r="K273" s="115">
        <v>48</v>
      </c>
      <c r="L273" s="116">
        <f t="shared" si="12"/>
        <v>0.65517241379310343</v>
      </c>
      <c r="M273" s="115">
        <v>15</v>
      </c>
      <c r="N273" s="116">
        <v>-0.6875</v>
      </c>
      <c r="O273" s="116">
        <v>-0.89795918367346939</v>
      </c>
    </row>
    <row r="274" spans="2:15" x14ac:dyDescent="0.25">
      <c r="B274" s="114" t="s">
        <v>73</v>
      </c>
      <c r="C274" s="115">
        <v>49</v>
      </c>
      <c r="D274" s="116">
        <v>-0.234375</v>
      </c>
      <c r="E274" s="115">
        <v>66</v>
      </c>
      <c r="F274" s="116">
        <f t="shared" si="12"/>
        <v>0.34693877551020402</v>
      </c>
      <c r="G274" s="115">
        <v>0</v>
      </c>
      <c r="H274" s="116">
        <f t="shared" si="12"/>
        <v>-1</v>
      </c>
      <c r="I274" s="115">
        <v>39</v>
      </c>
      <c r="J274" s="116" t="str">
        <f t="shared" si="12"/>
        <v>-</v>
      </c>
      <c r="K274" s="115">
        <v>47</v>
      </c>
      <c r="L274" s="116">
        <f t="shared" si="12"/>
        <v>0.20512820512820507</v>
      </c>
      <c r="M274" s="115">
        <v>46</v>
      </c>
      <c r="N274" s="116">
        <v>-2.1276595744680882E-2</v>
      </c>
      <c r="O274" s="116">
        <v>-6.1224489795918324E-2</v>
      </c>
    </row>
    <row r="275" spans="2:15" x14ac:dyDescent="0.25">
      <c r="B275" s="114" t="s">
        <v>75</v>
      </c>
      <c r="C275" s="115">
        <v>25</v>
      </c>
      <c r="D275" s="116">
        <v>0.78571428571428581</v>
      </c>
      <c r="E275" s="115">
        <v>15</v>
      </c>
      <c r="F275" s="116">
        <f t="shared" si="12"/>
        <v>-0.4</v>
      </c>
      <c r="G275" s="115">
        <v>8</v>
      </c>
      <c r="H275" s="116">
        <f t="shared" si="12"/>
        <v>-0.46666666666666667</v>
      </c>
      <c r="I275" s="115">
        <v>11</v>
      </c>
      <c r="J275" s="116">
        <f t="shared" si="12"/>
        <v>0.375</v>
      </c>
      <c r="K275" s="115">
        <v>24</v>
      </c>
      <c r="L275" s="116">
        <f t="shared" si="12"/>
        <v>1.1818181818181817</v>
      </c>
      <c r="M275" s="115">
        <v>16</v>
      </c>
      <c r="N275" s="116">
        <v>-0.33333333333333337</v>
      </c>
      <c r="O275" s="116">
        <v>-0.36</v>
      </c>
    </row>
    <row r="276" spans="2:15" x14ac:dyDescent="0.25">
      <c r="B276" s="114" t="s">
        <v>77</v>
      </c>
      <c r="C276" s="115">
        <v>14</v>
      </c>
      <c r="D276" s="116">
        <v>-0.17647058823529416</v>
      </c>
      <c r="E276" s="115">
        <v>0</v>
      </c>
      <c r="F276" s="116">
        <f t="shared" si="12"/>
        <v>-1</v>
      </c>
      <c r="G276" s="115">
        <v>3</v>
      </c>
      <c r="H276" s="116" t="str">
        <f t="shared" si="12"/>
        <v>-</v>
      </c>
      <c r="I276" s="115">
        <v>7</v>
      </c>
      <c r="J276" s="116">
        <f t="shared" si="12"/>
        <v>1.3333333333333335</v>
      </c>
      <c r="K276" s="115">
        <v>13</v>
      </c>
      <c r="L276" s="116">
        <f t="shared" si="12"/>
        <v>0.85714285714285721</v>
      </c>
      <c r="M276" s="115">
        <v>8</v>
      </c>
      <c r="N276" s="116">
        <v>-0.38461538461538458</v>
      </c>
      <c r="O276" s="116">
        <v>-0.4285714285714286</v>
      </c>
    </row>
    <row r="277" spans="2:15" x14ac:dyDescent="0.25">
      <c r="B277" s="114" t="s">
        <v>79</v>
      </c>
      <c r="C277" s="115">
        <v>11</v>
      </c>
      <c r="D277" s="116">
        <v>1.2000000000000002</v>
      </c>
      <c r="E277" s="115">
        <v>0</v>
      </c>
      <c r="F277" s="116">
        <f t="shared" si="12"/>
        <v>-1</v>
      </c>
      <c r="G277" s="115">
        <v>1</v>
      </c>
      <c r="H277" s="116" t="str">
        <f t="shared" si="12"/>
        <v>-</v>
      </c>
      <c r="I277" s="115">
        <v>2</v>
      </c>
      <c r="J277" s="116">
        <f t="shared" si="12"/>
        <v>1</v>
      </c>
      <c r="K277" s="115">
        <v>1</v>
      </c>
      <c r="L277" s="116">
        <f t="shared" si="12"/>
        <v>-0.5</v>
      </c>
      <c r="M277" s="115">
        <v>0</v>
      </c>
      <c r="N277" s="116">
        <v>-1</v>
      </c>
      <c r="O277" s="116">
        <v>-1</v>
      </c>
    </row>
    <row r="278" spans="2:15" x14ac:dyDescent="0.25">
      <c r="B278" s="114" t="s">
        <v>81</v>
      </c>
      <c r="C278" s="115">
        <v>18</v>
      </c>
      <c r="D278" s="116">
        <v>1.5714285714285716</v>
      </c>
      <c r="E278" s="115">
        <v>0</v>
      </c>
      <c r="F278" s="116">
        <f t="shared" si="12"/>
        <v>-1</v>
      </c>
      <c r="G278" s="115">
        <v>0</v>
      </c>
      <c r="H278" s="116" t="str">
        <f t="shared" si="12"/>
        <v>-</v>
      </c>
      <c r="I278" s="115">
        <v>1</v>
      </c>
      <c r="J278" s="116" t="str">
        <f t="shared" si="12"/>
        <v>-</v>
      </c>
      <c r="K278" s="115">
        <v>5</v>
      </c>
      <c r="L278" s="116">
        <f t="shared" si="12"/>
        <v>4</v>
      </c>
      <c r="M278" s="115">
        <v>1</v>
      </c>
      <c r="N278" s="116">
        <v>-0.8</v>
      </c>
      <c r="O278" s="116">
        <v>-0.94444444444444442</v>
      </c>
    </row>
    <row r="279" spans="2:15" x14ac:dyDescent="0.25">
      <c r="B279" s="114" t="s">
        <v>83</v>
      </c>
      <c r="C279" s="115">
        <v>20</v>
      </c>
      <c r="D279" s="116">
        <v>5.2631578947368363E-2</v>
      </c>
      <c r="E279" s="115">
        <v>0</v>
      </c>
      <c r="F279" s="116">
        <f t="shared" si="12"/>
        <v>-1</v>
      </c>
      <c r="G279" s="115">
        <v>3</v>
      </c>
      <c r="H279" s="116" t="str">
        <f t="shared" si="12"/>
        <v>-</v>
      </c>
      <c r="I279" s="115">
        <v>6</v>
      </c>
      <c r="J279" s="116">
        <f t="shared" si="12"/>
        <v>1</v>
      </c>
      <c r="K279" s="115">
        <v>0</v>
      </c>
      <c r="L279" s="116">
        <f t="shared" si="12"/>
        <v>-1</v>
      </c>
      <c r="M279" s="115">
        <v>0</v>
      </c>
      <c r="N279" s="116" t="s">
        <v>234</v>
      </c>
      <c r="O279" s="116">
        <v>-1</v>
      </c>
    </row>
    <row r="280" spans="2:15" x14ac:dyDescent="0.25">
      <c r="B280" s="114" t="s">
        <v>85</v>
      </c>
      <c r="C280" s="115">
        <v>11</v>
      </c>
      <c r="D280" s="116">
        <v>0</v>
      </c>
      <c r="E280" s="115">
        <v>0</v>
      </c>
      <c r="F280" s="116">
        <f t="shared" si="12"/>
        <v>-1</v>
      </c>
      <c r="G280" s="115">
        <v>4</v>
      </c>
      <c r="H280" s="116" t="str">
        <f t="shared" si="12"/>
        <v>-</v>
      </c>
      <c r="I280" s="115">
        <v>2</v>
      </c>
      <c r="J280" s="116">
        <f t="shared" si="12"/>
        <v>-0.5</v>
      </c>
      <c r="K280" s="115">
        <v>2</v>
      </c>
      <c r="L280" s="116">
        <f t="shared" si="12"/>
        <v>0</v>
      </c>
      <c r="M280" s="115">
        <v>6</v>
      </c>
      <c r="N280" s="116">
        <v>2</v>
      </c>
      <c r="O280" s="116">
        <v>-0.45454545454545459</v>
      </c>
    </row>
    <row r="281" spans="2:15" x14ac:dyDescent="0.25">
      <c r="B281" s="114" t="s">
        <v>87</v>
      </c>
      <c r="C281" s="115">
        <v>8</v>
      </c>
      <c r="D281" s="116">
        <v>-0.19999999999999996</v>
      </c>
      <c r="E281" s="115">
        <v>0</v>
      </c>
      <c r="F281" s="116">
        <f t="shared" si="12"/>
        <v>-1</v>
      </c>
      <c r="G281" s="115">
        <v>2</v>
      </c>
      <c r="H281" s="116" t="str">
        <f t="shared" si="12"/>
        <v>-</v>
      </c>
      <c r="I281" s="115">
        <v>0</v>
      </c>
      <c r="J281" s="116">
        <f t="shared" si="12"/>
        <v>-1</v>
      </c>
      <c r="K281" s="115">
        <v>0</v>
      </c>
      <c r="L281" s="116" t="str">
        <f t="shared" si="12"/>
        <v>-</v>
      </c>
      <c r="M281" s="115">
        <v>0</v>
      </c>
      <c r="N281" s="116" t="s">
        <v>234</v>
      </c>
      <c r="O281" s="116">
        <v>-1</v>
      </c>
    </row>
    <row r="282" spans="2:15" x14ac:dyDescent="0.25">
      <c r="B282" s="114" t="s">
        <v>89</v>
      </c>
      <c r="C282" s="115">
        <v>20</v>
      </c>
      <c r="D282" s="116">
        <v>3</v>
      </c>
      <c r="E282" s="115">
        <v>6</v>
      </c>
      <c r="F282" s="116">
        <f t="shared" si="12"/>
        <v>-0.7</v>
      </c>
      <c r="G282" s="115">
        <v>19</v>
      </c>
      <c r="H282" s="116">
        <f t="shared" si="12"/>
        <v>2.1666666666666665</v>
      </c>
      <c r="I282" s="115">
        <v>13</v>
      </c>
      <c r="J282" s="116">
        <f t="shared" si="12"/>
        <v>-0.31578947368421051</v>
      </c>
      <c r="K282" s="115">
        <v>16</v>
      </c>
      <c r="L282" s="116">
        <f t="shared" si="12"/>
        <v>0.23076923076923084</v>
      </c>
      <c r="M282" s="115"/>
      <c r="N282" s="116" t="s">
        <v>234</v>
      </c>
      <c r="O282" s="116" t="s">
        <v>234</v>
      </c>
    </row>
    <row r="283" spans="2:15" x14ac:dyDescent="0.25">
      <c r="B283" s="114" t="s">
        <v>91</v>
      </c>
      <c r="C283" s="115">
        <v>128</v>
      </c>
      <c r="D283" s="116">
        <v>0.10344827586206895</v>
      </c>
      <c r="E283" s="115">
        <v>2</v>
      </c>
      <c r="F283" s="116">
        <f t="shared" si="12"/>
        <v>-0.984375</v>
      </c>
      <c r="G283" s="115">
        <v>27</v>
      </c>
      <c r="H283" s="116">
        <f t="shared" si="12"/>
        <v>12.5</v>
      </c>
      <c r="I283" s="115">
        <v>10</v>
      </c>
      <c r="J283" s="116">
        <f t="shared" si="12"/>
        <v>-0.62962962962962965</v>
      </c>
      <c r="K283" s="115">
        <v>12</v>
      </c>
      <c r="L283" s="116">
        <f t="shared" si="12"/>
        <v>0.19999999999999996</v>
      </c>
      <c r="M283" s="115"/>
      <c r="N283" s="116" t="s">
        <v>234</v>
      </c>
      <c r="O283" s="116" t="s">
        <v>234</v>
      </c>
    </row>
    <row r="284" spans="2:15" x14ac:dyDescent="0.25">
      <c r="B284" s="114" t="s">
        <v>93</v>
      </c>
      <c r="C284" s="115">
        <v>140</v>
      </c>
      <c r="D284" s="116">
        <v>-6.6666666666666652E-2</v>
      </c>
      <c r="E284" s="115">
        <v>6</v>
      </c>
      <c r="F284" s="116">
        <f t="shared" si="12"/>
        <v>-0.95714285714285718</v>
      </c>
      <c r="G284" s="115">
        <v>22</v>
      </c>
      <c r="H284" s="116">
        <f t="shared" si="12"/>
        <v>2.6666666666666665</v>
      </c>
      <c r="I284" s="115">
        <v>33</v>
      </c>
      <c r="J284" s="116">
        <f t="shared" si="12"/>
        <v>0.5</v>
      </c>
      <c r="K284" s="115">
        <v>27</v>
      </c>
      <c r="L284" s="116">
        <f t="shared" si="12"/>
        <v>-0.18181818181818177</v>
      </c>
      <c r="M284" s="115"/>
      <c r="N284" s="116" t="s">
        <v>234</v>
      </c>
      <c r="O284" s="116" t="s">
        <v>234</v>
      </c>
    </row>
    <row r="285" spans="2:15" ht="15.75" x14ac:dyDescent="0.25">
      <c r="B285" s="117" t="s">
        <v>30</v>
      </c>
      <c r="C285" s="118">
        <v>591</v>
      </c>
      <c r="D285" s="119">
        <v>4.0492957746478764E-2</v>
      </c>
      <c r="E285" s="118">
        <v>217</v>
      </c>
      <c r="F285" s="119">
        <f t="shared" si="12"/>
        <v>-0.63282571912013541</v>
      </c>
      <c r="G285" s="118">
        <v>91</v>
      </c>
      <c r="H285" s="119">
        <f t="shared" si="12"/>
        <v>-0.58064516129032251</v>
      </c>
      <c r="I285" s="118">
        <v>153</v>
      </c>
      <c r="J285" s="119">
        <f t="shared" si="12"/>
        <v>0.68131868131868134</v>
      </c>
      <c r="K285" s="118">
        <v>195</v>
      </c>
      <c r="L285" s="119">
        <f t="shared" si="12"/>
        <v>0.27450980392156854</v>
      </c>
      <c r="M285" s="118">
        <v>92</v>
      </c>
      <c r="N285" s="119">
        <v>-0.34285714285714286</v>
      </c>
      <c r="O285" s="119">
        <v>-0.69636963696369636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E3820-A5EC-4DE8-AB27-BA2BD58614E1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5032</v>
      </c>
      <c r="D9" s="115">
        <v>4437</v>
      </c>
      <c r="E9" s="116">
        <f t="shared" ref="E9:E21" si="0">D9/C9-1</f>
        <v>-0.1182432432432432</v>
      </c>
      <c r="F9" s="115">
        <v>5020</v>
      </c>
      <c r="G9" s="116">
        <f>F9/D9-1</f>
        <v>0.1313950867703404</v>
      </c>
      <c r="H9" s="115">
        <v>3774</v>
      </c>
      <c r="I9" s="116">
        <f>H9/F9-1</f>
        <v>-0.24820717131474102</v>
      </c>
      <c r="J9" s="115">
        <v>596</v>
      </c>
      <c r="K9" s="116">
        <v>-0.84207737148913619</v>
      </c>
      <c r="L9" s="115">
        <v>2563</v>
      </c>
      <c r="M9" s="116">
        <f t="shared" ref="M9:M21" si="1">IFERROR(L9/J9-1,"-")</f>
        <v>3.300335570469799</v>
      </c>
      <c r="N9" s="115">
        <v>6916</v>
      </c>
      <c r="O9" s="116">
        <f>IFERROR(N9/L9-1,"-")</f>
        <v>1.6984003121342175</v>
      </c>
      <c r="P9" s="98">
        <f>N9/F9-1</f>
        <v>0.37768924302788842</v>
      </c>
      <c r="Q9" s="115">
        <v>4476</v>
      </c>
      <c r="R9" s="116">
        <f>IFERROR(Q9/N9-1,"-")</f>
        <v>-0.35280508964719492</v>
      </c>
      <c r="S9" s="116">
        <f>IFERROR(Q9/F9-1,"-")</f>
        <v>-0.10836653386454187</v>
      </c>
    </row>
    <row r="10" spans="1:20" x14ac:dyDescent="0.25">
      <c r="A10" s="1" t="s">
        <v>72</v>
      </c>
      <c r="B10" s="114" t="s">
        <v>73</v>
      </c>
      <c r="C10" s="115">
        <v>4429</v>
      </c>
      <c r="D10" s="115">
        <v>4068</v>
      </c>
      <c r="E10" s="116">
        <f t="shared" si="0"/>
        <v>-8.1508241137954407E-2</v>
      </c>
      <c r="F10" s="115">
        <v>3781</v>
      </c>
      <c r="G10" s="116">
        <f t="shared" ref="G10:I21" si="2">F10/D10-1</f>
        <v>-7.0550639134709936E-2</v>
      </c>
      <c r="H10" s="115">
        <v>4632</v>
      </c>
      <c r="I10" s="116">
        <f t="shared" si="2"/>
        <v>0.22507273208145984</v>
      </c>
      <c r="J10" s="115">
        <v>335</v>
      </c>
      <c r="K10" s="116">
        <v>-0.92767702936096719</v>
      </c>
      <c r="L10" s="115">
        <v>2789</v>
      </c>
      <c r="M10" s="116">
        <f t="shared" si="1"/>
        <v>7.325373134328359</v>
      </c>
      <c r="N10" s="115">
        <v>4514</v>
      </c>
      <c r="O10" s="116">
        <f t="shared" ref="O10:O21" si="3">IFERROR(N10/L10-1,"-")</f>
        <v>0.61850125493008257</v>
      </c>
      <c r="P10" s="98">
        <f t="shared" ref="P10:P21" si="4">N10/F10-1</f>
        <v>0.19386405712774391</v>
      </c>
      <c r="Q10" s="115">
        <v>4771</v>
      </c>
      <c r="R10" s="116">
        <f t="shared" ref="R10:R19" si="5">IFERROR(Q10/N10-1,"-")</f>
        <v>5.6933983163491408E-2</v>
      </c>
      <c r="S10" s="116">
        <f t="shared" ref="S10:S20" si="6">IFERROR(Q10/F10-1,"-")</f>
        <v>0.2618354932557525</v>
      </c>
    </row>
    <row r="11" spans="1:20" x14ac:dyDescent="0.25">
      <c r="A11" s="1" t="s">
        <v>74</v>
      </c>
      <c r="B11" s="114" t="s">
        <v>75</v>
      </c>
      <c r="C11" s="115">
        <v>5020</v>
      </c>
      <c r="D11" s="115">
        <v>4872</v>
      </c>
      <c r="E11" s="116">
        <f t="shared" si="0"/>
        <v>-2.9482071713147429E-2</v>
      </c>
      <c r="F11" s="115">
        <v>4520</v>
      </c>
      <c r="G11" s="116">
        <f t="shared" si="2"/>
        <v>-7.2249589490968824E-2</v>
      </c>
      <c r="H11" s="115">
        <v>1664</v>
      </c>
      <c r="I11" s="116">
        <f t="shared" si="2"/>
        <v>-0.63185840707964602</v>
      </c>
      <c r="J11" s="115">
        <v>838</v>
      </c>
      <c r="K11" s="116">
        <v>-0.49639423076923073</v>
      </c>
      <c r="L11" s="115">
        <v>3577</v>
      </c>
      <c r="M11" s="116">
        <f t="shared" si="1"/>
        <v>3.2684964200477324</v>
      </c>
      <c r="N11" s="115">
        <v>4873</v>
      </c>
      <c r="O11" s="116">
        <f t="shared" si="3"/>
        <v>0.36231478892927038</v>
      </c>
      <c r="P11" s="98">
        <f t="shared" si="4"/>
        <v>7.8097345132743357E-2</v>
      </c>
      <c r="Q11" s="115">
        <v>5862</v>
      </c>
      <c r="R11" s="116">
        <f t="shared" si="5"/>
        <v>0.20295505848553264</v>
      </c>
      <c r="S11" s="116">
        <f t="shared" si="6"/>
        <v>0.29690265486725664</v>
      </c>
    </row>
    <row r="12" spans="1:20" x14ac:dyDescent="0.25">
      <c r="A12" s="1" t="s">
        <v>76</v>
      </c>
      <c r="B12" s="114" t="s">
        <v>77</v>
      </c>
      <c r="C12" s="115">
        <v>4650</v>
      </c>
      <c r="D12" s="115">
        <v>3353</v>
      </c>
      <c r="E12" s="116">
        <f t="shared" si="0"/>
        <v>-0.2789247311827957</v>
      </c>
      <c r="F12" s="115">
        <v>3159</v>
      </c>
      <c r="G12" s="116">
        <f t="shared" si="2"/>
        <v>-5.7858634059051561E-2</v>
      </c>
      <c r="H12" s="115">
        <v>0</v>
      </c>
      <c r="I12" s="116">
        <f t="shared" si="2"/>
        <v>-1</v>
      </c>
      <c r="J12" s="115">
        <v>596</v>
      </c>
      <c r="K12" s="116" t="s">
        <v>234</v>
      </c>
      <c r="L12" s="115">
        <v>2979</v>
      </c>
      <c r="M12" s="116">
        <f t="shared" si="1"/>
        <v>3.9983221476510069</v>
      </c>
      <c r="N12" s="115">
        <v>4452</v>
      </c>
      <c r="O12" s="116">
        <f t="shared" si="3"/>
        <v>0.49446122860020147</v>
      </c>
      <c r="P12" s="116">
        <f>N12/F12-1</f>
        <v>0.40930674264007605</v>
      </c>
      <c r="Q12" s="115">
        <v>3875</v>
      </c>
      <c r="R12" s="116">
        <f t="shared" si="5"/>
        <v>-0.12960467205750226</v>
      </c>
      <c r="S12" s="116">
        <f t="shared" si="6"/>
        <v>0.22665400443178219</v>
      </c>
    </row>
    <row r="13" spans="1:20" x14ac:dyDescent="0.25">
      <c r="A13" s="1" t="s">
        <v>78</v>
      </c>
      <c r="B13" s="114" t="s">
        <v>79</v>
      </c>
      <c r="C13" s="115">
        <v>4203</v>
      </c>
      <c r="D13" s="115">
        <v>3447</v>
      </c>
      <c r="E13" s="116">
        <f t="shared" si="0"/>
        <v>-0.17987152034261245</v>
      </c>
      <c r="F13" s="115">
        <v>3368</v>
      </c>
      <c r="G13" s="116">
        <f t="shared" si="2"/>
        <v>-2.2918479837539918E-2</v>
      </c>
      <c r="H13" s="115">
        <v>0</v>
      </c>
      <c r="I13" s="116">
        <f t="shared" si="2"/>
        <v>-1</v>
      </c>
      <c r="J13" s="115">
        <v>1098</v>
      </c>
      <c r="K13" s="116" t="s">
        <v>234</v>
      </c>
      <c r="L13" s="115">
        <v>2392</v>
      </c>
      <c r="M13" s="116">
        <f t="shared" si="1"/>
        <v>1.1785063752276868</v>
      </c>
      <c r="N13" s="115">
        <v>3611</v>
      </c>
      <c r="O13" s="116">
        <f t="shared" si="3"/>
        <v>0.50961538461538458</v>
      </c>
      <c r="P13" s="116">
        <f t="shared" si="4"/>
        <v>7.2149643705463173E-2</v>
      </c>
      <c r="Q13" s="115">
        <v>1870</v>
      </c>
      <c r="R13" s="116">
        <f t="shared" si="5"/>
        <v>-0.48213791193575184</v>
      </c>
      <c r="S13" s="116">
        <f t="shared" si="6"/>
        <v>-0.44477434679334915</v>
      </c>
    </row>
    <row r="14" spans="1:20" x14ac:dyDescent="0.25">
      <c r="A14" s="1" t="s">
        <v>80</v>
      </c>
      <c r="B14" s="114" t="s">
        <v>81</v>
      </c>
      <c r="C14" s="115">
        <v>3891</v>
      </c>
      <c r="D14" s="115">
        <v>3101</v>
      </c>
      <c r="E14" s="116">
        <f t="shared" si="0"/>
        <v>-0.20303263942431249</v>
      </c>
      <c r="F14" s="115">
        <v>3341</v>
      </c>
      <c r="G14" s="116">
        <f t="shared" si="2"/>
        <v>7.7394388906804279E-2</v>
      </c>
      <c r="H14" s="115">
        <v>0</v>
      </c>
      <c r="I14" s="116">
        <f t="shared" si="2"/>
        <v>-1</v>
      </c>
      <c r="J14" s="115">
        <v>1595</v>
      </c>
      <c r="K14" s="116" t="s">
        <v>234</v>
      </c>
      <c r="L14" s="115">
        <v>2523</v>
      </c>
      <c r="M14" s="116">
        <f t="shared" si="1"/>
        <v>0.58181818181818179</v>
      </c>
      <c r="N14" s="115">
        <v>3080</v>
      </c>
      <c r="O14" s="116">
        <f t="shared" si="3"/>
        <v>0.22076892588188657</v>
      </c>
      <c r="P14" s="116">
        <f t="shared" si="4"/>
        <v>-7.8120323256509971E-2</v>
      </c>
      <c r="Q14" s="115">
        <v>2377</v>
      </c>
      <c r="R14" s="116">
        <f t="shared" si="5"/>
        <v>-0.22824675324675325</v>
      </c>
      <c r="S14" s="116">
        <f t="shared" si="6"/>
        <v>-0.288536366357378</v>
      </c>
    </row>
    <row r="15" spans="1:20" x14ac:dyDescent="0.25">
      <c r="A15" s="1" t="s">
        <v>82</v>
      </c>
      <c r="B15" s="114" t="s">
        <v>83</v>
      </c>
      <c r="C15" s="115">
        <v>4516</v>
      </c>
      <c r="D15" s="115">
        <v>3122</v>
      </c>
      <c r="E15" s="116">
        <f t="shared" si="0"/>
        <v>-0.30868024800708593</v>
      </c>
      <c r="F15" s="115">
        <v>3189</v>
      </c>
      <c r="G15" s="116">
        <f t="shared" si="2"/>
        <v>2.1460602178090982E-2</v>
      </c>
      <c r="H15" s="115">
        <v>0</v>
      </c>
      <c r="I15" s="116">
        <f t="shared" si="2"/>
        <v>-1</v>
      </c>
      <c r="J15" s="115">
        <v>1838</v>
      </c>
      <c r="K15" s="116" t="s">
        <v>234</v>
      </c>
      <c r="L15" s="115">
        <v>2342</v>
      </c>
      <c r="M15" s="116">
        <f t="shared" si="1"/>
        <v>0.27421109902067475</v>
      </c>
      <c r="N15" s="115">
        <v>2800</v>
      </c>
      <c r="O15" s="116">
        <f t="shared" si="3"/>
        <v>0.19555935098206656</v>
      </c>
      <c r="P15" s="116">
        <f t="shared" si="4"/>
        <v>-0.12198181248040141</v>
      </c>
      <c r="Q15" s="115">
        <v>2508</v>
      </c>
      <c r="R15" s="116">
        <f t="shared" si="5"/>
        <v>-0.10428571428571431</v>
      </c>
      <c r="S15" s="116">
        <f t="shared" si="6"/>
        <v>-0.21354656632173097</v>
      </c>
    </row>
    <row r="16" spans="1:20" x14ac:dyDescent="0.25">
      <c r="A16" s="1" t="s">
        <v>84</v>
      </c>
      <c r="B16" s="114" t="s">
        <v>85</v>
      </c>
      <c r="C16" s="115">
        <v>4490</v>
      </c>
      <c r="D16" s="115">
        <v>4475</v>
      </c>
      <c r="E16" s="116">
        <f t="shared" si="0"/>
        <v>-3.3407572383074013E-3</v>
      </c>
      <c r="F16" s="115">
        <v>3508</v>
      </c>
      <c r="G16" s="116">
        <f t="shared" si="2"/>
        <v>-0.21608938547486034</v>
      </c>
      <c r="H16" s="115">
        <v>1055</v>
      </c>
      <c r="I16" s="116">
        <f t="shared" si="2"/>
        <v>-0.69925883694412772</v>
      </c>
      <c r="J16" s="115">
        <v>2316</v>
      </c>
      <c r="K16" s="116">
        <v>1.195260663507109</v>
      </c>
      <c r="L16" s="115">
        <v>3343</v>
      </c>
      <c r="M16" s="116">
        <f t="shared" si="1"/>
        <v>0.44343696027633861</v>
      </c>
      <c r="N16" s="115">
        <v>3080</v>
      </c>
      <c r="O16" s="116">
        <f t="shared" si="3"/>
        <v>-7.8671851630272238E-2</v>
      </c>
      <c r="P16" s="98">
        <f t="shared" si="4"/>
        <v>-0.12200684150513108</v>
      </c>
      <c r="Q16" s="115">
        <v>3161</v>
      </c>
      <c r="R16" s="116">
        <f t="shared" si="5"/>
        <v>2.6298701298701266E-2</v>
      </c>
      <c r="S16" s="116">
        <f t="shared" si="6"/>
        <v>-9.8916761687571242E-2</v>
      </c>
    </row>
    <row r="17" spans="1:19" x14ac:dyDescent="0.25">
      <c r="A17" s="1" t="s">
        <v>86</v>
      </c>
      <c r="B17" s="114" t="s">
        <v>87</v>
      </c>
      <c r="C17" s="115">
        <v>4444</v>
      </c>
      <c r="D17" s="115">
        <v>3463</v>
      </c>
      <c r="E17" s="116">
        <f t="shared" si="0"/>
        <v>-0.22074707470747079</v>
      </c>
      <c r="F17" s="115">
        <v>3494</v>
      </c>
      <c r="G17" s="116">
        <f t="shared" si="2"/>
        <v>8.9517759168351585E-3</v>
      </c>
      <c r="H17" s="115">
        <v>220</v>
      </c>
      <c r="I17" s="116">
        <f t="shared" si="2"/>
        <v>-0.9370349170005724</v>
      </c>
      <c r="J17" s="115">
        <v>2289</v>
      </c>
      <c r="K17" s="116">
        <v>9.4045454545454543</v>
      </c>
      <c r="L17" s="115">
        <v>3143</v>
      </c>
      <c r="M17" s="116">
        <f t="shared" si="1"/>
        <v>0.37308868501529058</v>
      </c>
      <c r="N17" s="115">
        <v>3734</v>
      </c>
      <c r="O17" s="116">
        <f t="shared" si="3"/>
        <v>0.18803690741329948</v>
      </c>
      <c r="P17" s="98">
        <f t="shared" si="4"/>
        <v>6.8689181453921E-2</v>
      </c>
      <c r="Q17" s="115">
        <v>3135</v>
      </c>
      <c r="R17" s="116">
        <f t="shared" si="5"/>
        <v>-0.16041778253883232</v>
      </c>
      <c r="S17" s="116">
        <f t="shared" si="6"/>
        <v>-0.10274756725815681</v>
      </c>
    </row>
    <row r="18" spans="1:19" x14ac:dyDescent="0.25">
      <c r="A18" s="1" t="s">
        <v>88</v>
      </c>
      <c r="B18" s="114" t="s">
        <v>89</v>
      </c>
      <c r="C18" s="115">
        <v>4622</v>
      </c>
      <c r="D18" s="115">
        <v>3600</v>
      </c>
      <c r="E18" s="116">
        <f t="shared" si="0"/>
        <v>-0.22111639982691478</v>
      </c>
      <c r="F18" s="115">
        <v>3489</v>
      </c>
      <c r="G18" s="116">
        <f t="shared" si="2"/>
        <v>-3.0833333333333379E-2</v>
      </c>
      <c r="H18" s="115">
        <v>283</v>
      </c>
      <c r="I18" s="116">
        <f t="shared" si="2"/>
        <v>-0.9188879335053024</v>
      </c>
      <c r="J18" s="115">
        <v>3184</v>
      </c>
      <c r="K18" s="116">
        <v>10.250883392226148</v>
      </c>
      <c r="L18" s="115">
        <v>3407</v>
      </c>
      <c r="M18" s="116">
        <f t="shared" si="1"/>
        <v>7.0037688442211143E-2</v>
      </c>
      <c r="N18" s="115">
        <v>4248</v>
      </c>
      <c r="O18" s="116">
        <f t="shared" si="3"/>
        <v>0.24684473143528041</v>
      </c>
      <c r="P18" s="98">
        <f t="shared" si="4"/>
        <v>0.21754084264832341</v>
      </c>
      <c r="Q18" s="115" t="s">
        <v>234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4856</v>
      </c>
      <c r="D19" s="115">
        <v>4558</v>
      </c>
      <c r="E19" s="116">
        <f t="shared" si="0"/>
        <v>-6.1367380560131801E-2</v>
      </c>
      <c r="F19" s="115">
        <v>4580</v>
      </c>
      <c r="G19" s="116">
        <f t="shared" si="2"/>
        <v>4.8266783677051173E-3</v>
      </c>
      <c r="H19" s="115">
        <v>452</v>
      </c>
      <c r="I19" s="116">
        <f t="shared" si="2"/>
        <v>-0.90131004366812228</v>
      </c>
      <c r="J19" s="115">
        <v>2997</v>
      </c>
      <c r="K19" s="116">
        <v>5.6305309734513278</v>
      </c>
      <c r="L19" s="115">
        <v>4018</v>
      </c>
      <c r="M19" s="116">
        <f t="shared" si="1"/>
        <v>0.34067400734067399</v>
      </c>
      <c r="N19" s="115">
        <v>4366</v>
      </c>
      <c r="O19" s="116">
        <f t="shared" si="3"/>
        <v>8.661025385764054E-2</v>
      </c>
      <c r="P19" s="98">
        <f t="shared" si="4"/>
        <v>-4.6724890829694332E-2</v>
      </c>
      <c r="Q19" s="115" t="s">
        <v>234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4161</v>
      </c>
      <c r="D20" s="115">
        <v>4538</v>
      </c>
      <c r="E20" s="116">
        <f t="shared" si="0"/>
        <v>9.0603220379716465E-2</v>
      </c>
      <c r="F20" s="115">
        <v>3627</v>
      </c>
      <c r="G20" s="116">
        <f t="shared" si="2"/>
        <v>-0.20074922873512557</v>
      </c>
      <c r="H20" s="115">
        <v>469</v>
      </c>
      <c r="I20" s="116">
        <f t="shared" si="2"/>
        <v>-0.87069203198235456</v>
      </c>
      <c r="J20" s="115">
        <v>2479</v>
      </c>
      <c r="K20" s="116">
        <v>4.2857142857142856</v>
      </c>
      <c r="L20" s="115">
        <v>4675</v>
      </c>
      <c r="M20" s="116">
        <f t="shared" si="1"/>
        <v>0.8858410649455426</v>
      </c>
      <c r="N20" s="115">
        <v>5492</v>
      </c>
      <c r="O20" s="116">
        <f t="shared" si="3"/>
        <v>0.17475935828877009</v>
      </c>
      <c r="P20" s="98">
        <f t="shared" si="4"/>
        <v>0.51419906258615944</v>
      </c>
      <c r="Q20" s="115" t="s">
        <v>234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54314</v>
      </c>
      <c r="D21" s="118">
        <v>47034</v>
      </c>
      <c r="E21" s="119">
        <f t="shared" si="0"/>
        <v>-0.13403542364767829</v>
      </c>
      <c r="F21" s="118">
        <v>45076</v>
      </c>
      <c r="G21" s="119">
        <f>F21/D21-1</f>
        <v>-4.1629459539907265E-2</v>
      </c>
      <c r="H21" s="118">
        <v>12633</v>
      </c>
      <c r="I21" s="119">
        <f t="shared" si="2"/>
        <v>-0.71973999467565886</v>
      </c>
      <c r="J21" s="118">
        <v>20161</v>
      </c>
      <c r="K21" s="119">
        <v>0.59589962795852136</v>
      </c>
      <c r="L21" s="118">
        <v>37751</v>
      </c>
      <c r="M21" s="119">
        <f t="shared" si="1"/>
        <v>0.87247656366251669</v>
      </c>
      <c r="N21" s="118">
        <v>51166</v>
      </c>
      <c r="O21" s="119">
        <f t="shared" si="3"/>
        <v>0.3553548250377474</v>
      </c>
      <c r="P21" s="119">
        <f t="shared" si="4"/>
        <v>0.13510515573697757</v>
      </c>
      <c r="Q21" s="118">
        <v>32035</v>
      </c>
      <c r="R21" s="119">
        <v>-0.13559093362115493</v>
      </c>
      <c r="S21" s="119">
        <v>-4.0293588975434447E-2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8FB662-E1F4-43D8-BED9-16608583723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C04CE889-2A2F-455E-9B14-A25F9FAB68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FD436A-0113-4AEF-A81B-A591D54813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2024-10-23T13:44:24Z</dcterms:created>
  <dcterms:modified xsi:type="dcterms:W3CDTF">2024-10-24T09:10:32Z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