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0" documentId="8_{940634FA-0301-4E9E-A426-40FBCC9106D6}" xr6:coauthVersionLast="47" xr6:coauthVersionMax="47" xr10:uidLastSave="{00000000-0000-0000-0000-000000000000}"/>
  <bookViews>
    <workbookView xWindow="-120" yWindow="-120" windowWidth="29040" windowHeight="15720" xr2:uid="{8B796B0B-2095-4E1A-83DE-76D6074E048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5" i="43" l="1"/>
  <c r="T5" i="43"/>
  <c r="Q5" i="43"/>
  <c r="R5" i="43"/>
  <c r="N5" i="43"/>
  <c r="M5" i="43"/>
  <c r="L5" i="43"/>
  <c r="F5" i="43"/>
  <c r="S5" i="43"/>
  <c r="K135" i="42"/>
  <c r="I135" i="42"/>
  <c r="H135" i="42"/>
  <c r="G135" i="42"/>
  <c r="T5" i="42"/>
  <c r="N5" i="42"/>
  <c r="F5" i="42"/>
  <c r="K135" i="41"/>
  <c r="I135" i="41"/>
  <c r="H135" i="41"/>
  <c r="G135" i="41"/>
  <c r="S5" i="41"/>
  <c r="Q5" i="41"/>
  <c r="P5" i="41"/>
  <c r="F5" i="41"/>
  <c r="O133" i="40"/>
  <c r="N133" i="40"/>
  <c r="K133" i="40"/>
  <c r="M5" i="40"/>
  <c r="J5" i="40"/>
  <c r="I5" i="40"/>
  <c r="H5" i="40"/>
  <c r="F5" i="40"/>
  <c r="O133" i="39"/>
  <c r="N133" i="39"/>
  <c r="R5" i="39"/>
  <c r="Q5" i="39"/>
  <c r="F5" i="39"/>
  <c r="I133" i="38"/>
  <c r="H133" i="38"/>
  <c r="G133" i="38"/>
  <c r="T5" i="38"/>
  <c r="S5" i="38"/>
  <c r="L5" i="38"/>
  <c r="J5" i="38"/>
  <c r="I5" i="38"/>
  <c r="O123" i="37"/>
  <c r="I5" i="37"/>
  <c r="H5" i="37"/>
  <c r="AO29" i="35"/>
  <c r="BB7" i="35"/>
  <c r="BA7" i="35"/>
  <c r="AY7" i="35"/>
  <c r="AX7" i="35"/>
  <c r="X7" i="35"/>
  <c r="H96" i="33"/>
  <c r="F96" i="33"/>
  <c r="D96" i="33"/>
  <c r="L96" i="33"/>
  <c r="J96" i="33"/>
  <c r="L74" i="33"/>
  <c r="J74" i="33"/>
  <c r="H74" i="33"/>
  <c r="D74" i="33"/>
  <c r="L52" i="33"/>
  <c r="J52" i="33"/>
  <c r="H52" i="33"/>
  <c r="O30" i="33"/>
  <c r="J30" i="33"/>
  <c r="H30" i="33"/>
  <c r="N8" i="33"/>
  <c r="L8" i="33"/>
  <c r="L96" i="31"/>
  <c r="J96" i="31"/>
  <c r="H96" i="31"/>
  <c r="F96" i="31"/>
  <c r="D96" i="31"/>
  <c r="J74" i="31"/>
  <c r="D74" i="31"/>
  <c r="L74" i="31"/>
  <c r="H74" i="31"/>
  <c r="H52" i="31"/>
  <c r="N52" i="31"/>
  <c r="L52" i="31"/>
  <c r="J52" i="31"/>
  <c r="N30" i="31"/>
  <c r="F30" i="31"/>
  <c r="D30" i="31"/>
  <c r="J8" i="31"/>
  <c r="D8" i="31"/>
  <c r="O8" i="31"/>
  <c r="F8" i="31"/>
  <c r="N272" i="30"/>
  <c r="L272" i="30"/>
  <c r="J272" i="30"/>
  <c r="D272" i="30"/>
  <c r="C271" i="30"/>
  <c r="B270" i="30"/>
  <c r="D250" i="30"/>
  <c r="L250" i="30"/>
  <c r="J250" i="30"/>
  <c r="H250" i="30"/>
  <c r="F250" i="30"/>
  <c r="C249" i="30"/>
  <c r="B248" i="30"/>
  <c r="J228" i="30"/>
  <c r="H228" i="30"/>
  <c r="D228" i="30"/>
  <c r="L228" i="30"/>
  <c r="C227" i="30"/>
  <c r="B226" i="30"/>
  <c r="L206" i="30"/>
  <c r="J206" i="30"/>
  <c r="H206" i="30"/>
  <c r="F206" i="30"/>
  <c r="D206" i="30"/>
  <c r="C205" i="30"/>
  <c r="B204" i="30"/>
  <c r="L184" i="30"/>
  <c r="J184" i="30"/>
  <c r="H184" i="30"/>
  <c r="F184" i="30"/>
  <c r="D184" i="30"/>
  <c r="C183" i="30"/>
  <c r="B182" i="30"/>
  <c r="L162" i="30"/>
  <c r="J162" i="30"/>
  <c r="H162" i="30"/>
  <c r="F162" i="30"/>
  <c r="D162" i="30"/>
  <c r="C161" i="30"/>
  <c r="B160" i="30"/>
  <c r="L140" i="30"/>
  <c r="J140" i="30"/>
  <c r="H140" i="30"/>
  <c r="D140" i="30"/>
  <c r="C139" i="30"/>
  <c r="F140" i="30" s="1"/>
  <c r="B138" i="30"/>
  <c r="L118" i="30"/>
  <c r="J118" i="30"/>
  <c r="H118" i="30"/>
  <c r="F118" i="30"/>
  <c r="D118" i="30"/>
  <c r="C117" i="30"/>
  <c r="B116" i="30"/>
  <c r="L96" i="30"/>
  <c r="J96" i="30"/>
  <c r="H96" i="30"/>
  <c r="F96" i="30"/>
  <c r="D96" i="30"/>
  <c r="C95" i="30"/>
  <c r="J74" i="30"/>
  <c r="H74" i="30"/>
  <c r="F74" i="30"/>
  <c r="D74" i="30"/>
  <c r="L74" i="30"/>
  <c r="C73" i="30"/>
  <c r="O52" i="30"/>
  <c r="N52" i="30"/>
  <c r="H52" i="30"/>
  <c r="F52" i="30"/>
  <c r="D52" i="30"/>
  <c r="C51" i="30"/>
  <c r="F30" i="30"/>
  <c r="D30" i="30"/>
  <c r="L30" i="30"/>
  <c r="J30" i="30"/>
  <c r="H30" i="30"/>
  <c r="C29" i="30"/>
  <c r="O8" i="30"/>
  <c r="N8" i="30"/>
  <c r="L8" i="30"/>
  <c r="D8" i="30"/>
  <c r="F8" i="30"/>
  <c r="C7" i="30"/>
  <c r="B4" i="28"/>
  <c r="M6" i="27"/>
  <c r="K6" i="27"/>
  <c r="J6" i="27"/>
  <c r="I6" i="27"/>
  <c r="L6" i="27"/>
  <c r="B3" i="27"/>
  <c r="M6" i="26"/>
  <c r="K6" i="26"/>
  <c r="I6" i="26"/>
  <c r="B4" i="26"/>
  <c r="N96" i="25"/>
  <c r="L96" i="25"/>
  <c r="J96" i="25"/>
  <c r="F96" i="25"/>
  <c r="D96" i="25"/>
  <c r="H96" i="25"/>
  <c r="O96" i="25"/>
  <c r="L74" i="25"/>
  <c r="J74" i="25"/>
  <c r="H74" i="25"/>
  <c r="F74" i="25"/>
  <c r="D74" i="25"/>
  <c r="J52" i="25"/>
  <c r="H52" i="25"/>
  <c r="L52" i="25"/>
  <c r="F52" i="25"/>
  <c r="N30" i="25"/>
  <c r="H30" i="25"/>
  <c r="J30" i="25"/>
  <c r="F8" i="25"/>
  <c r="D8" i="25"/>
  <c r="L8" i="25"/>
  <c r="J8" i="25"/>
  <c r="H8" i="25"/>
  <c r="D254" i="24"/>
  <c r="H254" i="24"/>
  <c r="C253" i="24"/>
  <c r="B252" i="24"/>
  <c r="F228" i="24"/>
  <c r="D228" i="24"/>
  <c r="H228" i="24"/>
  <c r="C227" i="24"/>
  <c r="B226" i="24"/>
  <c r="H206" i="24"/>
  <c r="F206" i="24"/>
  <c r="C205" i="24"/>
  <c r="D206" i="24" s="1"/>
  <c r="B204" i="24"/>
  <c r="F184" i="24"/>
  <c r="H184" i="24"/>
  <c r="C183" i="24"/>
  <c r="D184" i="24" s="1"/>
  <c r="B182" i="24"/>
  <c r="F162" i="24"/>
  <c r="H162" i="24"/>
  <c r="C161" i="24"/>
  <c r="D162" i="24" s="1"/>
  <c r="B160" i="24"/>
  <c r="H140" i="24"/>
  <c r="C139" i="24"/>
  <c r="D140" i="24" s="1"/>
  <c r="B138" i="24"/>
  <c r="F118" i="24"/>
  <c r="H118" i="24"/>
  <c r="C117" i="24"/>
  <c r="D118" i="24" s="1"/>
  <c r="B116" i="24"/>
  <c r="H96" i="24"/>
  <c r="F96" i="24"/>
  <c r="C95" i="24"/>
  <c r="H74" i="24"/>
  <c r="F74" i="24"/>
  <c r="D74" i="24"/>
  <c r="C73" i="24"/>
  <c r="H52" i="24"/>
  <c r="F52" i="24"/>
  <c r="D52" i="24"/>
  <c r="C51" i="24"/>
  <c r="F30" i="24"/>
  <c r="D30" i="24"/>
  <c r="H30" i="24"/>
  <c r="C29" i="24"/>
  <c r="O8" i="24"/>
  <c r="D8" i="24"/>
  <c r="N8" i="24"/>
  <c r="L8" i="24"/>
  <c r="J8" i="24"/>
  <c r="B4" i="22"/>
  <c r="R8" i="21"/>
  <c r="H8" i="21"/>
  <c r="B5" i="21"/>
  <c r="N7" i="19"/>
  <c r="B4" i="19"/>
  <c r="AA6" i="18"/>
  <c r="J6" i="18"/>
  <c r="B3" i="18"/>
  <c r="AA7" i="17"/>
  <c r="X7" i="17"/>
  <c r="W7" i="17"/>
  <c r="Z7" i="17"/>
  <c r="Y7" i="17"/>
  <c r="L7" i="17"/>
  <c r="I7" i="17"/>
  <c r="B4" i="17"/>
  <c r="M7" i="16"/>
  <c r="J7" i="16"/>
  <c r="L7" i="16"/>
  <c r="B4" i="16"/>
  <c r="Y7" i="15"/>
  <c r="X7" i="15"/>
  <c r="W7" i="15"/>
  <c r="Z7" i="15"/>
  <c r="M7" i="15"/>
  <c r="J7" i="15"/>
  <c r="L7" i="15"/>
  <c r="B4" i="15"/>
  <c r="U9" i="14"/>
  <c r="T9" i="14"/>
  <c r="V9" i="14"/>
  <c r="K9" i="14"/>
  <c r="B6" i="14"/>
  <c r="M6" i="13"/>
  <c r="B3" i="13"/>
  <c r="X5" i="12"/>
  <c r="W5" i="12"/>
  <c r="V5" i="12"/>
  <c r="U5" i="12"/>
  <c r="H96" i="10"/>
  <c r="D96" i="10"/>
  <c r="L96" i="10"/>
  <c r="C95" i="10"/>
  <c r="O74" i="10"/>
  <c r="N74" i="10"/>
  <c r="F74" i="10"/>
  <c r="D74" i="10"/>
  <c r="L74" i="10"/>
  <c r="C73" i="10"/>
  <c r="O52" i="10"/>
  <c r="N52" i="10"/>
  <c r="D52" i="10"/>
  <c r="L52" i="10"/>
  <c r="C51" i="10"/>
  <c r="N30" i="10"/>
  <c r="L30" i="10"/>
  <c r="D30" i="10"/>
  <c r="C29" i="10"/>
  <c r="O8" i="10"/>
  <c r="J8" i="10"/>
  <c r="D8" i="10"/>
  <c r="C7" i="10"/>
  <c r="P8" i="9"/>
  <c r="S8" i="9"/>
  <c r="O272" i="8"/>
  <c r="N272" i="8"/>
  <c r="L272" i="8"/>
  <c r="J272" i="8"/>
  <c r="D272" i="8"/>
  <c r="H272" i="8"/>
  <c r="F272" i="8"/>
  <c r="C271" i="8"/>
  <c r="B270" i="8"/>
  <c r="O250" i="8"/>
  <c r="N250" i="8"/>
  <c r="L250" i="8"/>
  <c r="J250" i="8"/>
  <c r="D250" i="8"/>
  <c r="H250" i="8"/>
  <c r="F250" i="8"/>
  <c r="C249" i="8"/>
  <c r="B248" i="8"/>
  <c r="O228" i="8"/>
  <c r="N228" i="8"/>
  <c r="D228" i="8"/>
  <c r="L228" i="8"/>
  <c r="J228" i="8"/>
  <c r="H228" i="8"/>
  <c r="F228" i="8"/>
  <c r="C227" i="8"/>
  <c r="B226" i="8"/>
  <c r="O206" i="8"/>
  <c r="N206" i="8"/>
  <c r="D206" i="8"/>
  <c r="L206" i="8"/>
  <c r="J206" i="8"/>
  <c r="H206" i="8"/>
  <c r="F206" i="8"/>
  <c r="C205" i="8"/>
  <c r="B204" i="8"/>
  <c r="O184" i="8"/>
  <c r="N184" i="8"/>
  <c r="L184" i="8"/>
  <c r="J184" i="8"/>
  <c r="D184" i="8"/>
  <c r="H184" i="8"/>
  <c r="F184" i="8"/>
  <c r="C183" i="8"/>
  <c r="B182" i="8"/>
  <c r="O162" i="8"/>
  <c r="N162" i="8"/>
  <c r="L162" i="8"/>
  <c r="J162" i="8"/>
  <c r="D162" i="8"/>
  <c r="H162" i="8"/>
  <c r="F162" i="8"/>
  <c r="C161" i="8"/>
  <c r="B160" i="8"/>
  <c r="O140" i="8"/>
  <c r="N140" i="8"/>
  <c r="L140" i="8"/>
  <c r="J140" i="8"/>
  <c r="D140" i="8"/>
  <c r="H140" i="8"/>
  <c r="F140" i="8"/>
  <c r="C139" i="8"/>
  <c r="B138" i="8"/>
  <c r="O118" i="8"/>
  <c r="N118" i="8"/>
  <c r="F118" i="8"/>
  <c r="D118" i="8"/>
  <c r="L118" i="8"/>
  <c r="J118" i="8"/>
  <c r="H118" i="8"/>
  <c r="C117" i="8"/>
  <c r="B116" i="8"/>
  <c r="O96" i="8"/>
  <c r="N96" i="8"/>
  <c r="L96" i="8"/>
  <c r="J96" i="8"/>
  <c r="D96" i="8"/>
  <c r="H96" i="8"/>
  <c r="F96" i="8"/>
  <c r="C95" i="8"/>
  <c r="N74" i="8"/>
  <c r="L74" i="8"/>
  <c r="J74" i="8"/>
  <c r="H74" i="8"/>
  <c r="D74" i="8"/>
  <c r="C73" i="8"/>
  <c r="O52" i="8"/>
  <c r="N52" i="8"/>
  <c r="L52" i="8"/>
  <c r="J52" i="8"/>
  <c r="D52" i="8"/>
  <c r="C51" i="8"/>
  <c r="N30" i="8"/>
  <c r="L30" i="8"/>
  <c r="J30" i="8"/>
  <c r="H30" i="8"/>
  <c r="F30" i="8"/>
  <c r="D30" i="8"/>
  <c r="O30" i="8"/>
  <c r="C29" i="8"/>
  <c r="L8" i="8"/>
  <c r="J8" i="8"/>
  <c r="H8" i="8"/>
  <c r="F8" i="8"/>
  <c r="D8" i="8"/>
  <c r="C7" i="8"/>
  <c r="W6" i="6"/>
  <c r="U6" i="6"/>
  <c r="B3" i="6"/>
  <c r="M6" i="5"/>
  <c r="L6" i="5"/>
  <c r="K6" i="5"/>
  <c r="J6" i="5"/>
  <c r="B3" i="5"/>
  <c r="N6" i="3"/>
  <c r="M6" i="3"/>
  <c r="N31" i="2"/>
  <c r="L31" i="2"/>
  <c r="K31" i="2"/>
  <c r="J31" i="2"/>
  <c r="N6" i="2"/>
  <c r="M6" i="2"/>
  <c r="B39" i="1"/>
  <c r="B38" i="1"/>
  <c r="B37" i="1"/>
  <c r="M2" i="1"/>
  <c r="L49" i="6" l="1"/>
  <c r="K49" i="6"/>
  <c r="J49" i="6"/>
  <c r="I49" i="6"/>
  <c r="L18" i="3"/>
  <c r="K18" i="3"/>
  <c r="M18" i="3"/>
  <c r="J18" i="3"/>
  <c r="N18" i="3"/>
  <c r="N86" i="3"/>
  <c r="L86" i="3"/>
  <c r="M86" i="3"/>
  <c r="K86" i="3"/>
  <c r="J86" i="3"/>
  <c r="K16" i="3"/>
  <c r="L16" i="3"/>
  <c r="N16" i="3"/>
  <c r="J16" i="3"/>
  <c r="M16" i="3"/>
  <c r="U51" i="5"/>
  <c r="S51" i="5"/>
  <c r="G115" i="3"/>
  <c r="N33" i="3"/>
  <c r="M33" i="3"/>
  <c r="J33" i="3"/>
  <c r="L33" i="3"/>
  <c r="K33" i="3"/>
  <c r="L44" i="3"/>
  <c r="K44" i="3"/>
  <c r="M44" i="3"/>
  <c r="J44" i="3"/>
  <c r="N144" i="3"/>
  <c r="H61" i="8"/>
  <c r="F16" i="10"/>
  <c r="N17" i="3"/>
  <c r="M17" i="3"/>
  <c r="L17" i="3"/>
  <c r="J17" i="3"/>
  <c r="K17" i="3"/>
  <c r="F42" i="2"/>
  <c r="F114" i="3"/>
  <c r="L34" i="3"/>
  <c r="K34" i="3"/>
  <c r="N34" i="3"/>
  <c r="J34" i="3"/>
  <c r="M34" i="3"/>
  <c r="F18" i="2"/>
  <c r="K32" i="3"/>
  <c r="J32" i="3"/>
  <c r="L32" i="3"/>
  <c r="N32" i="3"/>
  <c r="M32" i="3"/>
  <c r="M50" i="3"/>
  <c r="J50" i="3"/>
  <c r="L50" i="3"/>
  <c r="K50" i="3"/>
  <c r="N81" i="3"/>
  <c r="K81" i="3"/>
  <c r="L81" i="3"/>
  <c r="J81" i="3"/>
  <c r="M81" i="3"/>
  <c r="L91" i="3"/>
  <c r="K91" i="3"/>
  <c r="J91" i="3"/>
  <c r="M91" i="3"/>
  <c r="N91" i="3"/>
  <c r="U26" i="6"/>
  <c r="S26" i="6"/>
  <c r="H34" i="8"/>
  <c r="L191" i="8"/>
  <c r="O211" i="8"/>
  <c r="N211" i="8"/>
  <c r="W12" i="12"/>
  <c r="M68" i="13"/>
  <c r="Y134" i="18"/>
  <c r="AA135" i="18"/>
  <c r="Z135" i="18"/>
  <c r="J16" i="2"/>
  <c r="K16" i="2"/>
  <c r="L24" i="2"/>
  <c r="K24" i="2"/>
  <c r="M24" i="2"/>
  <c r="J24" i="2"/>
  <c r="N24" i="2"/>
  <c r="G119" i="3"/>
  <c r="K24" i="5"/>
  <c r="I24" i="5"/>
  <c r="M40" i="5"/>
  <c r="K40" i="5"/>
  <c r="I40" i="5"/>
  <c r="U23" i="6"/>
  <c r="S23" i="6"/>
  <c r="J16" i="8"/>
  <c r="N85" i="8"/>
  <c r="L106" i="8"/>
  <c r="D11" i="11"/>
  <c r="N29" i="3"/>
  <c r="M29" i="3"/>
  <c r="J29" i="3"/>
  <c r="L29" i="3"/>
  <c r="K29" i="3"/>
  <c r="G113" i="3"/>
  <c r="L11" i="8"/>
  <c r="O34" i="8"/>
  <c r="N34" i="8"/>
  <c r="L57" i="8"/>
  <c r="J78" i="8"/>
  <c r="L84" i="8"/>
  <c r="H99" i="8"/>
  <c r="O101" i="8"/>
  <c r="N101" i="8"/>
  <c r="F108" i="8"/>
  <c r="H142" i="8"/>
  <c r="F150" i="8"/>
  <c r="F152" i="8"/>
  <c r="H174" i="8"/>
  <c r="F172" i="8"/>
  <c r="F174" i="8"/>
  <c r="J259" i="8"/>
  <c r="F282" i="8"/>
  <c r="L284" i="8"/>
  <c r="I10" i="9"/>
  <c r="G12" i="9"/>
  <c r="E14" i="9"/>
  <c r="S17" i="9"/>
  <c r="R17" i="9"/>
  <c r="F10" i="10"/>
  <c r="H33" i="10"/>
  <c r="F43" i="10"/>
  <c r="D76" i="11"/>
  <c r="D107" i="11"/>
  <c r="W7" i="12"/>
  <c r="X26" i="12"/>
  <c r="V26" i="12"/>
  <c r="U26" i="12"/>
  <c r="M8" i="13"/>
  <c r="M39" i="13"/>
  <c r="M116" i="13"/>
  <c r="K105" i="14"/>
  <c r="J105" i="14"/>
  <c r="I105" i="14"/>
  <c r="K87" i="16"/>
  <c r="J87" i="16"/>
  <c r="I87" i="16"/>
  <c r="L87" i="16"/>
  <c r="M28" i="6"/>
  <c r="F15" i="8"/>
  <c r="J40" i="8"/>
  <c r="L125" i="8"/>
  <c r="F241" i="8"/>
  <c r="F263" i="8"/>
  <c r="C23" i="14"/>
  <c r="K100" i="16"/>
  <c r="L100" i="16"/>
  <c r="J100" i="16"/>
  <c r="I100" i="16"/>
  <c r="N35" i="2"/>
  <c r="M43" i="3"/>
  <c r="L43" i="3"/>
  <c r="J43" i="3"/>
  <c r="K43" i="3"/>
  <c r="L95" i="3"/>
  <c r="K95" i="3"/>
  <c r="J95" i="3"/>
  <c r="M95" i="3"/>
  <c r="N95" i="3"/>
  <c r="F118" i="3"/>
  <c r="J142" i="3"/>
  <c r="K142" i="3"/>
  <c r="N142" i="3"/>
  <c r="I189" i="3"/>
  <c r="F33" i="8"/>
  <c r="S13" i="9"/>
  <c r="R13" i="9"/>
  <c r="O100" i="10"/>
  <c r="N100" i="10"/>
  <c r="J49" i="2"/>
  <c r="K49" i="2"/>
  <c r="N49" i="2"/>
  <c r="M49" i="2"/>
  <c r="L49" i="2"/>
  <c r="N28" i="3"/>
  <c r="M28" i="3"/>
  <c r="L28" i="3"/>
  <c r="K28" i="3"/>
  <c r="J28" i="3"/>
  <c r="N94" i="3"/>
  <c r="M94" i="3"/>
  <c r="L94" i="3"/>
  <c r="J94" i="3"/>
  <c r="K94" i="3"/>
  <c r="F122" i="3"/>
  <c r="K21" i="5"/>
  <c r="I21" i="5"/>
  <c r="M42" i="6"/>
  <c r="L42" i="6"/>
  <c r="J42" i="6"/>
  <c r="H15" i="8"/>
  <c r="M11" i="2"/>
  <c r="L11" i="2"/>
  <c r="N32" i="2"/>
  <c r="K32" i="2"/>
  <c r="J32" i="2"/>
  <c r="F68" i="2"/>
  <c r="M41" i="3"/>
  <c r="L41" i="3"/>
  <c r="K41" i="3"/>
  <c r="J41" i="3"/>
  <c r="G117" i="3"/>
  <c r="N145" i="3"/>
  <c r="K145" i="3"/>
  <c r="J145" i="3"/>
  <c r="K15" i="5"/>
  <c r="I15" i="5"/>
  <c r="M15" i="5"/>
  <c r="L23" i="6"/>
  <c r="K23" i="6"/>
  <c r="J23" i="6"/>
  <c r="I23" i="6"/>
  <c r="M39" i="6"/>
  <c r="L39" i="6"/>
  <c r="K39" i="6"/>
  <c r="J39" i="6"/>
  <c r="I39" i="6"/>
  <c r="J10" i="8"/>
  <c r="L16" i="8"/>
  <c r="H20" i="8"/>
  <c r="F31" i="8"/>
  <c r="L33" i="8"/>
  <c r="O39" i="8"/>
  <c r="N39" i="8"/>
  <c r="J43" i="8"/>
  <c r="L58" i="8"/>
  <c r="L62" i="8"/>
  <c r="O79" i="8"/>
  <c r="N79" i="8"/>
  <c r="J83" i="8"/>
  <c r="F98" i="8"/>
  <c r="L100" i="8"/>
  <c r="H104" i="8"/>
  <c r="O106" i="8"/>
  <c r="N106" i="8"/>
  <c r="H148" i="8"/>
  <c r="H150" i="8"/>
  <c r="H172" i="8"/>
  <c r="J190" i="8"/>
  <c r="J192" i="8"/>
  <c r="J196" i="8"/>
  <c r="F208" i="8"/>
  <c r="F210" i="8"/>
  <c r="F230" i="8"/>
  <c r="F232" i="8"/>
  <c r="L257" i="8"/>
  <c r="O277" i="8"/>
  <c r="N277" i="8"/>
  <c r="H282" i="8"/>
  <c r="O284" i="8"/>
  <c r="N284" i="8"/>
  <c r="P21" i="9"/>
  <c r="O21" i="9"/>
  <c r="J77" i="10"/>
  <c r="H87" i="10"/>
  <c r="J105" i="10"/>
  <c r="H101" i="10"/>
  <c r="J104" i="10"/>
  <c r="D79" i="11"/>
  <c r="X30" i="12"/>
  <c r="V30" i="12"/>
  <c r="U30" i="12"/>
  <c r="Z18" i="13"/>
  <c r="Y18" i="13"/>
  <c r="X18" i="13"/>
  <c r="W18" i="13"/>
  <c r="M28" i="13"/>
  <c r="M106" i="13"/>
  <c r="K106" i="13"/>
  <c r="I106" i="13"/>
  <c r="V17" i="14"/>
  <c r="G49" i="15"/>
  <c r="M52" i="15"/>
  <c r="L52" i="15"/>
  <c r="K52" i="15"/>
  <c r="J52" i="15"/>
  <c r="I52" i="15"/>
  <c r="I144" i="15"/>
  <c r="M144" i="15"/>
  <c r="L144" i="15"/>
  <c r="K144" i="15"/>
  <c r="J144" i="15"/>
  <c r="E123" i="3"/>
  <c r="F99" i="8"/>
  <c r="L109" i="8"/>
  <c r="H231" i="8"/>
  <c r="R11" i="9"/>
  <c r="S11" i="9"/>
  <c r="J16" i="10"/>
  <c r="H79" i="10"/>
  <c r="D99" i="11"/>
  <c r="N23" i="2"/>
  <c r="K23" i="2"/>
  <c r="J23" i="2"/>
  <c r="M49" i="3"/>
  <c r="L49" i="3"/>
  <c r="K49" i="3"/>
  <c r="J49" i="3"/>
  <c r="G114" i="3"/>
  <c r="E191" i="3"/>
  <c r="J100" i="8"/>
  <c r="O189" i="8"/>
  <c r="N189" i="8"/>
  <c r="J229" i="8"/>
  <c r="O54" i="10"/>
  <c r="N54" i="10"/>
  <c r="D39" i="11"/>
  <c r="L24" i="12"/>
  <c r="K24" i="12"/>
  <c r="J24" i="12"/>
  <c r="I24" i="12"/>
  <c r="W41" i="12"/>
  <c r="K60" i="14"/>
  <c r="J60" i="14"/>
  <c r="I60" i="14"/>
  <c r="N13" i="3"/>
  <c r="M13" i="3"/>
  <c r="J13" i="3"/>
  <c r="L13" i="3"/>
  <c r="K13" i="3"/>
  <c r="N89" i="3"/>
  <c r="M89" i="3"/>
  <c r="L89" i="3"/>
  <c r="K89" i="3"/>
  <c r="J89" i="3"/>
  <c r="G118" i="3"/>
  <c r="K13" i="2"/>
  <c r="N13" i="2"/>
  <c r="J13" i="2"/>
  <c r="L65" i="3"/>
  <c r="K65" i="3"/>
  <c r="J65" i="3"/>
  <c r="N65" i="3"/>
  <c r="M65" i="3"/>
  <c r="N98" i="3"/>
  <c r="L98" i="3"/>
  <c r="M98" i="3"/>
  <c r="K98" i="3"/>
  <c r="J98" i="3"/>
  <c r="H118" i="3"/>
  <c r="K18" i="5"/>
  <c r="I18" i="5"/>
  <c r="K34" i="5"/>
  <c r="I34" i="5"/>
  <c r="M34" i="5"/>
  <c r="F14" i="8"/>
  <c r="G67" i="2"/>
  <c r="L8" i="3"/>
  <c r="K8" i="3"/>
  <c r="N8" i="3"/>
  <c r="J8" i="3"/>
  <c r="M8" i="3"/>
  <c r="N9" i="3"/>
  <c r="M9" i="3"/>
  <c r="L9" i="3"/>
  <c r="K9" i="3"/>
  <c r="J9" i="3"/>
  <c r="L10" i="3"/>
  <c r="K10" i="3"/>
  <c r="N10" i="3"/>
  <c r="M10" i="3"/>
  <c r="J10" i="3"/>
  <c r="L24" i="3"/>
  <c r="K24" i="3"/>
  <c r="N24" i="3"/>
  <c r="J24" i="3"/>
  <c r="M24" i="3"/>
  <c r="N25" i="3"/>
  <c r="M25" i="3"/>
  <c r="L25" i="3"/>
  <c r="K25" i="3"/>
  <c r="J25" i="3"/>
  <c r="L26" i="3"/>
  <c r="K26" i="3"/>
  <c r="N26" i="3"/>
  <c r="M26" i="3"/>
  <c r="J26" i="3"/>
  <c r="L40" i="3"/>
  <c r="K40" i="3"/>
  <c r="J40" i="3"/>
  <c r="M40" i="3"/>
  <c r="N64" i="3"/>
  <c r="M64" i="3"/>
  <c r="L64" i="3"/>
  <c r="K64" i="3"/>
  <c r="J64" i="3"/>
  <c r="L69" i="3"/>
  <c r="J69" i="3"/>
  <c r="K69" i="3"/>
  <c r="N69" i="3"/>
  <c r="M69" i="3"/>
  <c r="N97" i="3"/>
  <c r="L97" i="3"/>
  <c r="K97" i="3"/>
  <c r="J97" i="3"/>
  <c r="M97" i="3"/>
  <c r="N102" i="3"/>
  <c r="M102" i="3"/>
  <c r="L102" i="3"/>
  <c r="I113" i="3"/>
  <c r="K102" i="3"/>
  <c r="J102" i="3"/>
  <c r="H117" i="3"/>
  <c r="L107" i="3"/>
  <c r="J107" i="3"/>
  <c r="K107" i="3"/>
  <c r="I118" i="3"/>
  <c r="N107" i="3"/>
  <c r="M107" i="3"/>
  <c r="G121" i="3"/>
  <c r="H122" i="3"/>
  <c r="M16" i="5"/>
  <c r="M35" i="5"/>
  <c r="M51" i="5"/>
  <c r="K51" i="5"/>
  <c r="I51" i="5"/>
  <c r="W51" i="6"/>
  <c r="U12" i="6"/>
  <c r="S12" i="6"/>
  <c r="W12" i="6"/>
  <c r="U18" i="6"/>
  <c r="S18" i="6"/>
  <c r="W34" i="6"/>
  <c r="U34" i="6"/>
  <c r="S34" i="6"/>
  <c r="W50" i="6"/>
  <c r="U50" i="6"/>
  <c r="S50" i="6"/>
  <c r="L9" i="8"/>
  <c r="O15" i="8"/>
  <c r="N15" i="8"/>
  <c r="J19" i="8"/>
  <c r="J32" i="8"/>
  <c r="F36" i="8"/>
  <c r="L38" i="8"/>
  <c r="H42" i="8"/>
  <c r="O99" i="8"/>
  <c r="N99" i="8"/>
  <c r="J103" i="8"/>
  <c r="O108" i="8"/>
  <c r="N108" i="8"/>
  <c r="F123" i="8"/>
  <c r="J126" i="8"/>
  <c r="O129" i="8"/>
  <c r="N129" i="8"/>
  <c r="J168" i="8"/>
  <c r="J170" i="8"/>
  <c r="J174" i="8"/>
  <c r="L188" i="8"/>
  <c r="L190" i="8"/>
  <c r="N208" i="8"/>
  <c r="O208" i="8"/>
  <c r="O210" i="8"/>
  <c r="N210" i="8"/>
  <c r="L218" i="8"/>
  <c r="H230" i="8"/>
  <c r="F238" i="8"/>
  <c r="F240" i="8"/>
  <c r="H262" i="8"/>
  <c r="F260" i="8"/>
  <c r="F262" i="8"/>
  <c r="O14" i="9"/>
  <c r="P14" i="9"/>
  <c r="M16" i="9"/>
  <c r="I20" i="9"/>
  <c r="O62" i="10"/>
  <c r="N62" i="10"/>
  <c r="J102" i="10"/>
  <c r="L105" i="10"/>
  <c r="O108" i="10"/>
  <c r="N108" i="10"/>
  <c r="D15" i="11"/>
  <c r="D108" i="11"/>
  <c r="X7" i="12"/>
  <c r="V7" i="12"/>
  <c r="U7" i="12"/>
  <c r="W11" i="12"/>
  <c r="X34" i="12"/>
  <c r="V34" i="12"/>
  <c r="U34" i="12"/>
  <c r="K11" i="14"/>
  <c r="J11" i="14"/>
  <c r="I11" i="14"/>
  <c r="K148" i="14"/>
  <c r="J148" i="14"/>
  <c r="I148" i="14"/>
  <c r="K29" i="16"/>
  <c r="I29" i="16"/>
  <c r="L29" i="16"/>
  <c r="J29" i="16"/>
  <c r="M56" i="17"/>
  <c r="F119" i="3"/>
  <c r="M43" i="5"/>
  <c r="J11" i="8"/>
  <c r="L101" i="8"/>
  <c r="H127" i="8"/>
  <c r="L21" i="10"/>
  <c r="L20" i="12"/>
  <c r="K20" i="12"/>
  <c r="J20" i="12"/>
  <c r="I20" i="12"/>
  <c r="M56" i="13"/>
  <c r="M145" i="13"/>
  <c r="K145" i="13"/>
  <c r="I145" i="13"/>
  <c r="M18" i="15"/>
  <c r="L18" i="15"/>
  <c r="K18" i="15"/>
  <c r="J18" i="15"/>
  <c r="I18" i="15"/>
  <c r="G77" i="15"/>
  <c r="G17" i="2"/>
  <c r="L37" i="2"/>
  <c r="K37" i="2"/>
  <c r="M37" i="2"/>
  <c r="N37" i="2"/>
  <c r="J37" i="2"/>
  <c r="N137" i="3"/>
  <c r="K137" i="3"/>
  <c r="J137" i="3"/>
  <c r="M7" i="6"/>
  <c r="L7" i="6"/>
  <c r="J7" i="6"/>
  <c r="H39" i="8"/>
  <c r="N58" i="8"/>
  <c r="L130" i="8"/>
  <c r="E10" i="9"/>
  <c r="L30" i="3"/>
  <c r="K30" i="3"/>
  <c r="N30" i="3"/>
  <c r="M30" i="3"/>
  <c r="J30" i="3"/>
  <c r="M42" i="3"/>
  <c r="L42" i="3"/>
  <c r="J42" i="3"/>
  <c r="K42" i="3"/>
  <c r="H114" i="3"/>
  <c r="N141" i="3"/>
  <c r="J141" i="3"/>
  <c r="K141" i="3"/>
  <c r="F9" i="8"/>
  <c r="K33" i="2"/>
  <c r="N33" i="2"/>
  <c r="J33" i="2"/>
  <c r="N93" i="3"/>
  <c r="M93" i="3"/>
  <c r="L93" i="3"/>
  <c r="K93" i="3"/>
  <c r="J93" i="3"/>
  <c r="H113" i="3"/>
  <c r="U21" i="6"/>
  <c r="S21" i="6"/>
  <c r="N7" i="2"/>
  <c r="H67" i="2"/>
  <c r="K53" i="3"/>
  <c r="J53" i="3"/>
  <c r="M53" i="3"/>
  <c r="L53" i="3"/>
  <c r="K56" i="3"/>
  <c r="J56" i="3"/>
  <c r="M56" i="3"/>
  <c r="L56" i="3"/>
  <c r="L60" i="3"/>
  <c r="K60" i="3"/>
  <c r="J60" i="3"/>
  <c r="M60" i="3"/>
  <c r="N63" i="3"/>
  <c r="K63" i="3"/>
  <c r="J63" i="3"/>
  <c r="M63" i="3"/>
  <c r="L63" i="3"/>
  <c r="N68" i="3"/>
  <c r="L68" i="3"/>
  <c r="M68" i="3"/>
  <c r="K68" i="3"/>
  <c r="J68" i="3"/>
  <c r="N101" i="3"/>
  <c r="K101" i="3"/>
  <c r="J101" i="3"/>
  <c r="M101" i="3"/>
  <c r="L101" i="3"/>
  <c r="E116" i="3"/>
  <c r="N106" i="3"/>
  <c r="M106" i="3"/>
  <c r="L106" i="3"/>
  <c r="K106" i="3"/>
  <c r="J106" i="3"/>
  <c r="I117" i="3"/>
  <c r="H121" i="3"/>
  <c r="L111" i="3"/>
  <c r="K111" i="3"/>
  <c r="J111" i="3"/>
  <c r="N111" i="3"/>
  <c r="I122" i="3"/>
  <c r="M111" i="3"/>
  <c r="E187" i="3"/>
  <c r="M13" i="5"/>
  <c r="K13" i="5"/>
  <c r="I13" i="5"/>
  <c r="M32" i="5"/>
  <c r="K32" i="5"/>
  <c r="I32" i="5"/>
  <c r="M48" i="5"/>
  <c r="K48" i="5"/>
  <c r="I48" i="5"/>
  <c r="W13" i="6"/>
  <c r="L15" i="6"/>
  <c r="J15" i="6"/>
  <c r="M17" i="6"/>
  <c r="U31" i="6"/>
  <c r="S31" i="6"/>
  <c r="W31" i="6"/>
  <c r="U47" i="6"/>
  <c r="S47" i="6"/>
  <c r="F12" i="8"/>
  <c r="L14" i="8"/>
  <c r="O20" i="8"/>
  <c r="N20" i="8"/>
  <c r="H31" i="8"/>
  <c r="O33" i="8"/>
  <c r="N33" i="8"/>
  <c r="J37" i="8"/>
  <c r="F41" i="8"/>
  <c r="L43" i="8"/>
  <c r="L87" i="8"/>
  <c r="L98" i="8"/>
  <c r="O104" i="8"/>
  <c r="N104" i="8"/>
  <c r="L131" i="8"/>
  <c r="F128" i="8"/>
  <c r="L166" i="8"/>
  <c r="L168" i="8"/>
  <c r="N186" i="8"/>
  <c r="O186" i="8"/>
  <c r="O188" i="8"/>
  <c r="N188" i="8"/>
  <c r="L196" i="8"/>
  <c r="N216" i="8"/>
  <c r="O216" i="8"/>
  <c r="O218" i="8"/>
  <c r="N218" i="8"/>
  <c r="H236" i="8"/>
  <c r="H238" i="8"/>
  <c r="H260" i="8"/>
  <c r="J278" i="8"/>
  <c r="P16" i="9"/>
  <c r="O16" i="9"/>
  <c r="M18" i="9"/>
  <c r="F81" i="10"/>
  <c r="D80" i="11"/>
  <c r="X38" i="12"/>
  <c r="V38" i="12"/>
  <c r="U38" i="12"/>
  <c r="M108" i="13"/>
  <c r="V18" i="14"/>
  <c r="T18" i="14"/>
  <c r="M23" i="15"/>
  <c r="L23" i="15"/>
  <c r="K23" i="15"/>
  <c r="J23" i="15"/>
  <c r="I23" i="15"/>
  <c r="M151" i="15"/>
  <c r="K151" i="15"/>
  <c r="L151" i="15"/>
  <c r="J151" i="15"/>
  <c r="I151" i="15"/>
  <c r="K117" i="16"/>
  <c r="L117" i="16"/>
  <c r="J117" i="16"/>
  <c r="I117" i="16"/>
  <c r="AA61" i="18"/>
  <c r="Z61" i="18"/>
  <c r="W10" i="12"/>
  <c r="K122" i="16"/>
  <c r="J122" i="16"/>
  <c r="I122" i="16"/>
  <c r="L122" i="16"/>
  <c r="H121" i="16"/>
  <c r="N36" i="2"/>
  <c r="K36" i="2"/>
  <c r="J36" i="2"/>
  <c r="N90" i="3"/>
  <c r="M90" i="3"/>
  <c r="L90" i="3"/>
  <c r="J90" i="3"/>
  <c r="K90" i="3"/>
  <c r="E122" i="3"/>
  <c r="K25" i="6"/>
  <c r="I25" i="6"/>
  <c r="M25" i="6"/>
  <c r="U39" i="6"/>
  <c r="S39" i="6"/>
  <c r="W39" i="6"/>
  <c r="O12" i="8"/>
  <c r="N12" i="8"/>
  <c r="L35" i="8"/>
  <c r="L169" i="8"/>
  <c r="J251" i="8"/>
  <c r="L279" i="8"/>
  <c r="H104" i="10"/>
  <c r="M45" i="13"/>
  <c r="K45" i="13"/>
  <c r="I45" i="13"/>
  <c r="D23" i="14"/>
  <c r="N12" i="3"/>
  <c r="M12" i="3"/>
  <c r="J12" i="3"/>
  <c r="L12" i="3"/>
  <c r="K12" i="3"/>
  <c r="M48" i="3"/>
  <c r="L48" i="3"/>
  <c r="K48" i="3"/>
  <c r="J48" i="3"/>
  <c r="L99" i="3"/>
  <c r="J99" i="3"/>
  <c r="K99" i="3"/>
  <c r="M99" i="3"/>
  <c r="N99" i="3"/>
  <c r="N136" i="3"/>
  <c r="M37" i="5"/>
  <c r="K37" i="5"/>
  <c r="I37" i="5"/>
  <c r="J21" i="8"/>
  <c r="J38" i="8"/>
  <c r="J105" i="8"/>
  <c r="K12" i="2"/>
  <c r="J12" i="2"/>
  <c r="L103" i="3"/>
  <c r="K103" i="3"/>
  <c r="J103" i="3"/>
  <c r="I114" i="3"/>
  <c r="N103" i="3"/>
  <c r="M103" i="3"/>
  <c r="N140" i="3"/>
  <c r="K50" i="5"/>
  <c r="I50" i="5"/>
  <c r="M50" i="5"/>
  <c r="W15" i="6"/>
  <c r="U15" i="6"/>
  <c r="S15" i="6"/>
  <c r="U37" i="6"/>
  <c r="S37" i="6"/>
  <c r="N8" i="2"/>
  <c r="H43" i="2"/>
  <c r="J20" i="3"/>
  <c r="N20" i="3"/>
  <c r="M20" i="3"/>
  <c r="L20" i="3"/>
  <c r="K20" i="3"/>
  <c r="N21" i="3"/>
  <c r="M21" i="3"/>
  <c r="J21" i="3"/>
  <c r="L21" i="3"/>
  <c r="K21" i="3"/>
  <c r="L22" i="3"/>
  <c r="K22" i="3"/>
  <c r="J22" i="3"/>
  <c r="N22" i="3"/>
  <c r="M22" i="3"/>
  <c r="J36" i="3"/>
  <c r="N36" i="3"/>
  <c r="L36" i="3"/>
  <c r="M36" i="3"/>
  <c r="K36" i="3"/>
  <c r="N37" i="3"/>
  <c r="M37" i="3"/>
  <c r="J37" i="3"/>
  <c r="L37" i="3"/>
  <c r="K37" i="3"/>
  <c r="L38" i="3"/>
  <c r="K38" i="3"/>
  <c r="J38" i="3"/>
  <c r="N38" i="3"/>
  <c r="M38" i="3"/>
  <c r="L52" i="3"/>
  <c r="K52" i="3"/>
  <c r="J52" i="3"/>
  <c r="M52" i="3"/>
  <c r="N67" i="3"/>
  <c r="J67" i="3"/>
  <c r="M67" i="3"/>
  <c r="L67" i="3"/>
  <c r="K67" i="3"/>
  <c r="N72" i="3"/>
  <c r="M72" i="3"/>
  <c r="L72" i="3"/>
  <c r="J72" i="3"/>
  <c r="K72" i="3"/>
  <c r="L83" i="3"/>
  <c r="K83" i="3"/>
  <c r="J83" i="3"/>
  <c r="M83" i="3"/>
  <c r="N83" i="3"/>
  <c r="E115" i="3"/>
  <c r="N105" i="3"/>
  <c r="J105" i="3"/>
  <c r="M105" i="3"/>
  <c r="L105" i="3"/>
  <c r="I116" i="3"/>
  <c r="K105" i="3"/>
  <c r="E120" i="3"/>
  <c r="N110" i="3"/>
  <c r="M110" i="3"/>
  <c r="L110" i="3"/>
  <c r="J110" i="3"/>
  <c r="I121" i="3"/>
  <c r="K110" i="3"/>
  <c r="M10" i="5"/>
  <c r="K10" i="5"/>
  <c r="I10" i="5"/>
  <c r="M29" i="5"/>
  <c r="K29" i="5"/>
  <c r="I29" i="5"/>
  <c r="M45" i="5"/>
  <c r="K45" i="5"/>
  <c r="I45" i="5"/>
  <c r="W10" i="6"/>
  <c r="U10" i="6"/>
  <c r="S10" i="6"/>
  <c r="W32" i="6"/>
  <c r="W48" i="6"/>
  <c r="S48" i="6"/>
  <c r="U48" i="6"/>
  <c r="O9" i="8"/>
  <c r="N9" i="8"/>
  <c r="J13" i="8"/>
  <c r="F17" i="8"/>
  <c r="L19" i="8"/>
  <c r="F34" i="8"/>
  <c r="L36" i="8"/>
  <c r="N42" i="8"/>
  <c r="O42" i="8"/>
  <c r="O55" i="8"/>
  <c r="N55" i="8"/>
  <c r="L65" i="8"/>
  <c r="N83" i="8"/>
  <c r="O82" i="8"/>
  <c r="N82" i="8"/>
  <c r="J97" i="8"/>
  <c r="F101" i="8"/>
  <c r="L103" i="8"/>
  <c r="O123" i="8"/>
  <c r="F175" i="8"/>
  <c r="N194" i="8"/>
  <c r="O194" i="8"/>
  <c r="O196" i="8"/>
  <c r="N196" i="8"/>
  <c r="J256" i="8"/>
  <c r="J258" i="8"/>
  <c r="J262" i="8"/>
  <c r="L276" i="8"/>
  <c r="L278" i="8"/>
  <c r="P20" i="9"/>
  <c r="O20" i="9"/>
  <c r="H16" i="10"/>
  <c r="O18" i="10"/>
  <c r="L106" i="10"/>
  <c r="L56" i="10"/>
  <c r="N84" i="10"/>
  <c r="J99" i="10"/>
  <c r="L102" i="10"/>
  <c r="H109" i="10"/>
  <c r="W29" i="12"/>
  <c r="D107" i="14"/>
  <c r="K113" i="14"/>
  <c r="J113" i="14"/>
  <c r="H121" i="14"/>
  <c r="I113" i="14"/>
  <c r="M17" i="15"/>
  <c r="L17" i="15"/>
  <c r="K17" i="15"/>
  <c r="J17" i="15"/>
  <c r="I17" i="15"/>
  <c r="M89" i="15"/>
  <c r="L89" i="15"/>
  <c r="K89" i="15"/>
  <c r="J89" i="15"/>
  <c r="I89" i="15"/>
  <c r="D63" i="16"/>
  <c r="E105" i="16"/>
  <c r="E118" i="3"/>
  <c r="N138" i="3"/>
  <c r="M8" i="5"/>
  <c r="W42" i="6"/>
  <c r="U42" i="6"/>
  <c r="S42" i="6"/>
  <c r="L17" i="8"/>
  <c r="O36" i="8"/>
  <c r="N36" i="8"/>
  <c r="J171" i="8"/>
  <c r="W37" i="12"/>
  <c r="I18" i="2"/>
  <c r="N15" i="2"/>
  <c r="N22" i="2"/>
  <c r="H42" i="2"/>
  <c r="M58" i="3"/>
  <c r="L58" i="3"/>
  <c r="J58" i="3"/>
  <c r="K58" i="3"/>
  <c r="N85" i="3"/>
  <c r="J85" i="3"/>
  <c r="M85" i="3"/>
  <c r="L85" i="3"/>
  <c r="K85" i="3"/>
  <c r="F123" i="3"/>
  <c r="K41" i="6"/>
  <c r="I41" i="6"/>
  <c r="M41" i="6"/>
  <c r="F20" i="8"/>
  <c r="O41" i="8"/>
  <c r="N41" i="8"/>
  <c r="F104" i="8"/>
  <c r="N120" i="8"/>
  <c r="O120" i="8"/>
  <c r="F144" i="8"/>
  <c r="H239" i="8"/>
  <c r="J107" i="10"/>
  <c r="L14" i="3"/>
  <c r="K14" i="3"/>
  <c r="N14" i="3"/>
  <c r="M14" i="3"/>
  <c r="J14" i="3"/>
  <c r="G123" i="3"/>
  <c r="M26" i="6"/>
  <c r="L26" i="6"/>
  <c r="J26" i="6"/>
  <c r="W40" i="6"/>
  <c r="O17" i="8"/>
  <c r="N17" i="8"/>
  <c r="F42" i="8"/>
  <c r="N63" i="8"/>
  <c r="M57" i="3"/>
  <c r="L57" i="3"/>
  <c r="K57" i="3"/>
  <c r="J57" i="3"/>
  <c r="G122" i="3"/>
  <c r="L9" i="2"/>
  <c r="M9" i="2"/>
  <c r="N9" i="2"/>
  <c r="K39" i="2"/>
  <c r="I42" i="2"/>
  <c r="L39" i="2"/>
  <c r="M39" i="2"/>
  <c r="J39" i="2"/>
  <c r="K40" i="2"/>
  <c r="J40" i="2"/>
  <c r="L41" i="2"/>
  <c r="K41" i="2"/>
  <c r="M41" i="2"/>
  <c r="J41" i="2"/>
  <c r="N47" i="2"/>
  <c r="K47" i="2"/>
  <c r="J47" i="2"/>
  <c r="L48" i="2"/>
  <c r="K48" i="2"/>
  <c r="M48" i="2"/>
  <c r="N48" i="2"/>
  <c r="J48" i="2"/>
  <c r="K45" i="3"/>
  <c r="J45" i="3"/>
  <c r="M45" i="3"/>
  <c r="L45" i="3"/>
  <c r="M51" i="3"/>
  <c r="L51" i="3"/>
  <c r="K51" i="3"/>
  <c r="J51" i="3"/>
  <c r="M59" i="3"/>
  <c r="K59" i="3"/>
  <c r="L59" i="3"/>
  <c r="J59" i="3"/>
  <c r="N71" i="3"/>
  <c r="M71" i="3"/>
  <c r="L71" i="3"/>
  <c r="K71" i="3"/>
  <c r="J71" i="3"/>
  <c r="N82" i="3"/>
  <c r="M82" i="3"/>
  <c r="L82" i="3"/>
  <c r="K82" i="3"/>
  <c r="J82" i="3"/>
  <c r="L87" i="3"/>
  <c r="J87" i="3"/>
  <c r="K87" i="3"/>
  <c r="N87" i="3"/>
  <c r="M87" i="3"/>
  <c r="E114" i="3"/>
  <c r="F115" i="3"/>
  <c r="E119" i="3"/>
  <c r="I120" i="3"/>
  <c r="N109" i="3"/>
  <c r="J109" i="3"/>
  <c r="M109" i="3"/>
  <c r="K109" i="3"/>
  <c r="L109" i="3"/>
  <c r="M46" i="5"/>
  <c r="K7" i="5"/>
  <c r="I7" i="5"/>
  <c r="M7" i="5"/>
  <c r="K26" i="5"/>
  <c r="I26" i="5"/>
  <c r="K42" i="5"/>
  <c r="I42" i="5"/>
  <c r="M42" i="5"/>
  <c r="W7" i="6"/>
  <c r="U7" i="6"/>
  <c r="S7" i="6"/>
  <c r="W29" i="6"/>
  <c r="U29" i="6"/>
  <c r="S29" i="6"/>
  <c r="U45" i="6"/>
  <c r="S45" i="6"/>
  <c r="H12" i="8"/>
  <c r="O14" i="8"/>
  <c r="N14" i="8"/>
  <c r="J18" i="8"/>
  <c r="N31" i="8"/>
  <c r="O31" i="8"/>
  <c r="J35" i="8"/>
  <c r="F39" i="8"/>
  <c r="L41" i="8"/>
  <c r="L54" i="8"/>
  <c r="O60" i="8"/>
  <c r="N60" i="8"/>
  <c r="L81" i="8"/>
  <c r="O98" i="8"/>
  <c r="N98" i="8"/>
  <c r="J102" i="8"/>
  <c r="F106" i="8"/>
  <c r="J107" i="8"/>
  <c r="O128" i="8"/>
  <c r="J163" i="8"/>
  <c r="J193" i="8"/>
  <c r="F211" i="8"/>
  <c r="F233" i="8"/>
  <c r="L254" i="8"/>
  <c r="L256" i="8"/>
  <c r="N274" i="8"/>
  <c r="O274" i="8"/>
  <c r="O276" i="8"/>
  <c r="N276" i="8"/>
  <c r="I11" i="9"/>
  <c r="G13" i="9"/>
  <c r="E15" i="9"/>
  <c r="S18" i="9"/>
  <c r="R18" i="9"/>
  <c r="N57" i="10"/>
  <c r="D31" i="11"/>
  <c r="D59" i="11"/>
  <c r="D96" i="11"/>
  <c r="W6" i="12"/>
  <c r="X8" i="12"/>
  <c r="V8" i="12"/>
  <c r="U8" i="12"/>
  <c r="W33" i="12"/>
  <c r="C135" i="14"/>
  <c r="G149" i="14"/>
  <c r="L137" i="15"/>
  <c r="J137" i="15"/>
  <c r="M137" i="15"/>
  <c r="K137" i="15"/>
  <c r="I137" i="15"/>
  <c r="K12" i="5"/>
  <c r="J12" i="5"/>
  <c r="I12" i="5"/>
  <c r="M12" i="5"/>
  <c r="L12" i="5"/>
  <c r="K23" i="5"/>
  <c r="I23" i="5"/>
  <c r="K31" i="5"/>
  <c r="J31" i="5"/>
  <c r="I31" i="5"/>
  <c r="M31" i="5"/>
  <c r="L31" i="5"/>
  <c r="K39" i="5"/>
  <c r="J39" i="5"/>
  <c r="I39" i="5"/>
  <c r="M39" i="5"/>
  <c r="L39" i="5"/>
  <c r="K47" i="5"/>
  <c r="J47" i="5"/>
  <c r="I47" i="5"/>
  <c r="M47" i="5"/>
  <c r="L47" i="5"/>
  <c r="H9" i="8"/>
  <c r="N11" i="8"/>
  <c r="O11" i="8"/>
  <c r="L13" i="8"/>
  <c r="J15" i="8"/>
  <c r="H17" i="8"/>
  <c r="O19" i="8"/>
  <c r="N19" i="8"/>
  <c r="L21" i="8"/>
  <c r="L32" i="8"/>
  <c r="J34" i="8"/>
  <c r="H36" i="8"/>
  <c r="O38" i="8"/>
  <c r="N38" i="8"/>
  <c r="L40" i="8"/>
  <c r="J42" i="8"/>
  <c r="O57" i="8"/>
  <c r="N57" i="8"/>
  <c r="L97" i="8"/>
  <c r="J99" i="8"/>
  <c r="H101" i="8"/>
  <c r="N103" i="8"/>
  <c r="O103" i="8"/>
  <c r="L105" i="8"/>
  <c r="N164" i="8"/>
  <c r="O164" i="8"/>
  <c r="O166" i="8"/>
  <c r="N166" i="8"/>
  <c r="O167" i="8"/>
  <c r="N167" i="8"/>
  <c r="L174" i="8"/>
  <c r="H208" i="8"/>
  <c r="H209" i="8"/>
  <c r="H240" i="8"/>
  <c r="J234" i="8"/>
  <c r="J236" i="8"/>
  <c r="J237" i="8"/>
  <c r="J240" i="8"/>
  <c r="N252" i="8"/>
  <c r="O252" i="8"/>
  <c r="O254" i="8"/>
  <c r="N254" i="8"/>
  <c r="O255" i="8"/>
  <c r="N255" i="8"/>
  <c r="L262" i="8"/>
  <c r="J281" i="8"/>
  <c r="I12" i="9"/>
  <c r="G14" i="9"/>
  <c r="E16" i="9"/>
  <c r="R19" i="9"/>
  <c r="S19" i="9"/>
  <c r="O20" i="10"/>
  <c r="O16" i="10"/>
  <c r="J20" i="10"/>
  <c r="F35" i="10"/>
  <c r="H80" i="10"/>
  <c r="N76" i="10"/>
  <c r="H106" i="10"/>
  <c r="D63" i="11"/>
  <c r="D83" i="11"/>
  <c r="D100" i="11"/>
  <c r="V12" i="12"/>
  <c r="U12" i="12"/>
  <c r="V13" i="12"/>
  <c r="U13" i="12"/>
  <c r="V14" i="12"/>
  <c r="U14" i="12"/>
  <c r="X42" i="12"/>
  <c r="V42" i="12"/>
  <c r="U42" i="12"/>
  <c r="W45" i="12"/>
  <c r="M85" i="13"/>
  <c r="K85" i="13"/>
  <c r="I85" i="13"/>
  <c r="M97" i="13"/>
  <c r="K27" i="14"/>
  <c r="J27" i="14"/>
  <c r="I27" i="14"/>
  <c r="K34" i="14"/>
  <c r="J34" i="14"/>
  <c r="I34" i="14"/>
  <c r="K129" i="14"/>
  <c r="J129" i="14"/>
  <c r="I129" i="14"/>
  <c r="M13" i="15"/>
  <c r="L13" i="15"/>
  <c r="K13" i="15"/>
  <c r="J13" i="15"/>
  <c r="I13" i="15"/>
  <c r="H21" i="15"/>
  <c r="M81" i="15"/>
  <c r="L81" i="15"/>
  <c r="K81" i="15"/>
  <c r="J81" i="15"/>
  <c r="I81" i="15"/>
  <c r="M114" i="15"/>
  <c r="I114" i="15"/>
  <c r="L114" i="15"/>
  <c r="K114" i="15"/>
  <c r="J114" i="15"/>
  <c r="K138" i="15"/>
  <c r="I138" i="15"/>
  <c r="M138" i="15"/>
  <c r="L138" i="15"/>
  <c r="J138" i="15"/>
  <c r="K17" i="16"/>
  <c r="I17" i="16"/>
  <c r="L17" i="16"/>
  <c r="J17" i="16"/>
  <c r="E79" i="16"/>
  <c r="G133" i="16"/>
  <c r="P24" i="19"/>
  <c r="K61" i="3"/>
  <c r="J61" i="3"/>
  <c r="L61" i="3"/>
  <c r="M61" i="3"/>
  <c r="H119" i="3"/>
  <c r="J12" i="8"/>
  <c r="F16" i="8"/>
  <c r="J31" i="8"/>
  <c r="O35" i="8"/>
  <c r="N35" i="8"/>
  <c r="N38" i="10"/>
  <c r="N58" i="10"/>
  <c r="O58" i="10"/>
  <c r="O81" i="10"/>
  <c r="N81" i="10"/>
  <c r="H85" i="10"/>
  <c r="H98" i="10"/>
  <c r="N106" i="10"/>
  <c r="F108" i="10"/>
  <c r="D35" i="11"/>
  <c r="D103" i="11"/>
  <c r="W52" i="12"/>
  <c r="W17" i="12"/>
  <c r="V46" i="12"/>
  <c r="U46" i="12"/>
  <c r="W49" i="12"/>
  <c r="M156" i="13"/>
  <c r="M47" i="13"/>
  <c r="M125" i="13"/>
  <c r="M137" i="13"/>
  <c r="F37" i="14"/>
  <c r="K96" i="14"/>
  <c r="J96" i="14"/>
  <c r="I96" i="14"/>
  <c r="K103" i="14"/>
  <c r="J103" i="14"/>
  <c r="I103" i="14"/>
  <c r="D35" i="15"/>
  <c r="M31" i="15"/>
  <c r="L31" i="15"/>
  <c r="K31" i="15"/>
  <c r="J31" i="15"/>
  <c r="I31" i="15"/>
  <c r="M43" i="15"/>
  <c r="L43" i="15"/>
  <c r="K43" i="15"/>
  <c r="J43" i="15"/>
  <c r="I43" i="15"/>
  <c r="K116" i="15"/>
  <c r="M116" i="15"/>
  <c r="L116" i="15"/>
  <c r="J116" i="15"/>
  <c r="I116" i="15"/>
  <c r="K14" i="16"/>
  <c r="L14" i="16"/>
  <c r="J14" i="16"/>
  <c r="I14" i="16"/>
  <c r="L103" i="16"/>
  <c r="J103" i="16"/>
  <c r="K103" i="16"/>
  <c r="I103" i="16"/>
  <c r="K68" i="17"/>
  <c r="I68" i="17"/>
  <c r="S156" i="18"/>
  <c r="R156" i="18"/>
  <c r="F116" i="3"/>
  <c r="F120" i="3"/>
  <c r="J9" i="5"/>
  <c r="I9" i="5"/>
  <c r="M9" i="5"/>
  <c r="L9" i="5"/>
  <c r="K9" i="5"/>
  <c r="M36" i="5"/>
  <c r="L10" i="8"/>
  <c r="L18" i="8"/>
  <c r="F35" i="8"/>
  <c r="L37" i="8"/>
  <c r="F43" i="8"/>
  <c r="O100" i="8"/>
  <c r="N100" i="8"/>
  <c r="J104" i="8"/>
  <c r="H106" i="8"/>
  <c r="J108" i="8"/>
  <c r="N172" i="8"/>
  <c r="O172" i="8"/>
  <c r="J207" i="8"/>
  <c r="H214" i="8"/>
  <c r="L232" i="8"/>
  <c r="L234" i="8"/>
  <c r="O262" i="8"/>
  <c r="N262" i="8"/>
  <c r="N282" i="8"/>
  <c r="O282" i="8"/>
  <c r="I14" i="9"/>
  <c r="E18" i="9"/>
  <c r="J7" i="3"/>
  <c r="L7" i="3"/>
  <c r="N7" i="3"/>
  <c r="K7" i="3"/>
  <c r="M7" i="3"/>
  <c r="J11" i="3"/>
  <c r="N11" i="3"/>
  <c r="M11" i="3"/>
  <c r="L11" i="3"/>
  <c r="K11" i="3"/>
  <c r="J15" i="3"/>
  <c r="K15" i="3"/>
  <c r="N15" i="3"/>
  <c r="M15" i="3"/>
  <c r="L15" i="3"/>
  <c r="J19" i="3"/>
  <c r="M19" i="3"/>
  <c r="N19" i="3"/>
  <c r="L19" i="3"/>
  <c r="K19" i="3"/>
  <c r="J23" i="3"/>
  <c r="L23" i="3"/>
  <c r="K23" i="3"/>
  <c r="N23" i="3"/>
  <c r="M23" i="3"/>
  <c r="J27" i="3"/>
  <c r="N27" i="3"/>
  <c r="M27" i="3"/>
  <c r="L27" i="3"/>
  <c r="K27" i="3"/>
  <c r="J31" i="3"/>
  <c r="L31" i="3"/>
  <c r="N31" i="3"/>
  <c r="M31" i="3"/>
  <c r="K31" i="3"/>
  <c r="J35" i="3"/>
  <c r="L35" i="3"/>
  <c r="N35" i="3"/>
  <c r="M35" i="3"/>
  <c r="K35" i="3"/>
  <c r="J39" i="3"/>
  <c r="L39" i="3"/>
  <c r="K39" i="3"/>
  <c r="N39" i="3"/>
  <c r="M39" i="3"/>
  <c r="J46" i="3"/>
  <c r="L46" i="3"/>
  <c r="K46" i="3"/>
  <c r="M46" i="3"/>
  <c r="J54" i="3"/>
  <c r="M54" i="3"/>
  <c r="L54" i="3"/>
  <c r="K54" i="3"/>
  <c r="J62" i="3"/>
  <c r="L62" i="3"/>
  <c r="N62" i="3"/>
  <c r="M62" i="3"/>
  <c r="K62" i="3"/>
  <c r="J66" i="3"/>
  <c r="K66" i="3"/>
  <c r="N66" i="3"/>
  <c r="M66" i="3"/>
  <c r="L66" i="3"/>
  <c r="J70" i="3"/>
  <c r="L70" i="3"/>
  <c r="N70" i="3"/>
  <c r="M70" i="3"/>
  <c r="K70" i="3"/>
  <c r="J80" i="3"/>
  <c r="N80" i="3"/>
  <c r="K80" i="3"/>
  <c r="M80" i="3"/>
  <c r="L80" i="3"/>
  <c r="J84" i="3"/>
  <c r="N84" i="3"/>
  <c r="M84" i="3"/>
  <c r="L84" i="3"/>
  <c r="K84" i="3"/>
  <c r="J88" i="3"/>
  <c r="M88" i="3"/>
  <c r="L88" i="3"/>
  <c r="K88" i="3"/>
  <c r="N88" i="3"/>
  <c r="J92" i="3"/>
  <c r="L92" i="3"/>
  <c r="K92" i="3"/>
  <c r="N92" i="3"/>
  <c r="M92" i="3"/>
  <c r="J96" i="3"/>
  <c r="K96" i="3"/>
  <c r="M96" i="3"/>
  <c r="N96" i="3"/>
  <c r="L96" i="3"/>
  <c r="J100" i="3"/>
  <c r="N100" i="3"/>
  <c r="M100" i="3"/>
  <c r="L100" i="3"/>
  <c r="K100" i="3"/>
  <c r="E113" i="3"/>
  <c r="J104" i="3"/>
  <c r="L104" i="3"/>
  <c r="M104" i="3"/>
  <c r="K104" i="3"/>
  <c r="I115" i="3"/>
  <c r="N104" i="3"/>
  <c r="G116" i="3"/>
  <c r="E117" i="3"/>
  <c r="J108" i="3"/>
  <c r="I119" i="3"/>
  <c r="L108" i="3"/>
  <c r="K108" i="3"/>
  <c r="N108" i="3"/>
  <c r="M108" i="3"/>
  <c r="G120" i="3"/>
  <c r="E121" i="3"/>
  <c r="J112" i="3"/>
  <c r="N112" i="3"/>
  <c r="K112" i="3"/>
  <c r="M112" i="3"/>
  <c r="L112" i="3"/>
  <c r="I123" i="3"/>
  <c r="J135" i="3"/>
  <c r="K135" i="3"/>
  <c r="N135" i="3"/>
  <c r="J9" i="8"/>
  <c r="N13" i="8"/>
  <c r="O13" i="8"/>
  <c r="L15" i="8"/>
  <c r="J17" i="8"/>
  <c r="N32" i="8"/>
  <c r="O32" i="8"/>
  <c r="L34" i="8"/>
  <c r="J36" i="8"/>
  <c r="N40" i="8"/>
  <c r="O40" i="8"/>
  <c r="L42" i="8"/>
  <c r="N97" i="8"/>
  <c r="O97" i="8"/>
  <c r="L99" i="8"/>
  <c r="J101" i="8"/>
  <c r="N105" i="8"/>
  <c r="O105" i="8"/>
  <c r="N107" i="8"/>
  <c r="O107" i="8"/>
  <c r="J212" i="8"/>
  <c r="J214" i="8"/>
  <c r="J215" i="8"/>
  <c r="J218" i="8"/>
  <c r="N230" i="8"/>
  <c r="O230" i="8"/>
  <c r="O232" i="8"/>
  <c r="N232" i="8"/>
  <c r="O233" i="8"/>
  <c r="N233" i="8"/>
  <c r="L240" i="8"/>
  <c r="J280" i="8"/>
  <c r="R9" i="9"/>
  <c r="S9" i="9"/>
  <c r="O12" i="9"/>
  <c r="P12" i="9"/>
  <c r="M14" i="9"/>
  <c r="I18" i="9"/>
  <c r="G20" i="9"/>
  <c r="F62" i="10"/>
  <c r="L83" i="10"/>
  <c r="F100" i="10"/>
  <c r="D19" i="11"/>
  <c r="D55" i="11"/>
  <c r="D75" i="11"/>
  <c r="D84" i="11"/>
  <c r="V18" i="12"/>
  <c r="U18" i="12"/>
  <c r="W21" i="12"/>
  <c r="V50" i="12"/>
  <c r="U50" i="12"/>
  <c r="W53" i="12"/>
  <c r="M37" i="13"/>
  <c r="M114" i="13"/>
  <c r="G37" i="14"/>
  <c r="E65" i="14"/>
  <c r="K62" i="14"/>
  <c r="J62" i="14"/>
  <c r="I62" i="14"/>
  <c r="K70" i="14"/>
  <c r="J70" i="14"/>
  <c r="I70" i="14"/>
  <c r="K77" i="14"/>
  <c r="I77" i="14"/>
  <c r="J77" i="14"/>
  <c r="E35" i="15"/>
  <c r="H91" i="15"/>
  <c r="M83" i="15"/>
  <c r="L83" i="15"/>
  <c r="K83" i="15"/>
  <c r="I83" i="15"/>
  <c r="J83" i="15"/>
  <c r="E133" i="15"/>
  <c r="L52" i="16"/>
  <c r="J52" i="16"/>
  <c r="H51" i="16"/>
  <c r="I52" i="16"/>
  <c r="K52" i="16"/>
  <c r="I59" i="16"/>
  <c r="L59" i="16"/>
  <c r="K59" i="16"/>
  <c r="J59" i="16"/>
  <c r="K83" i="16"/>
  <c r="H91" i="16"/>
  <c r="L83" i="16"/>
  <c r="J83" i="16"/>
  <c r="I83" i="16"/>
  <c r="K104" i="16"/>
  <c r="J104" i="16"/>
  <c r="I104" i="16"/>
  <c r="L104" i="16"/>
  <c r="H115" i="3"/>
  <c r="H123" i="3"/>
  <c r="J28" i="5"/>
  <c r="L28" i="5"/>
  <c r="J44" i="5"/>
  <c r="M44" i="5"/>
  <c r="L44" i="5"/>
  <c r="M52" i="5"/>
  <c r="H14" i="8"/>
  <c r="O16" i="8"/>
  <c r="N16" i="8"/>
  <c r="J20" i="8"/>
  <c r="H33" i="8"/>
  <c r="J39" i="8"/>
  <c r="H41" i="8"/>
  <c r="O54" i="8"/>
  <c r="N54" i="8"/>
  <c r="N62" i="8"/>
  <c r="L75" i="8"/>
  <c r="L83" i="8"/>
  <c r="H98" i="8"/>
  <c r="F100" i="8"/>
  <c r="L102" i="8"/>
  <c r="L107" i="8"/>
  <c r="O174" i="8"/>
  <c r="N174" i="8"/>
  <c r="H217" i="8"/>
  <c r="L235" i="8"/>
  <c r="N260" i="8"/>
  <c r="O260" i="8"/>
  <c r="H280" i="8"/>
  <c r="M10" i="9"/>
  <c r="G16" i="9"/>
  <c r="O10" i="10"/>
  <c r="M47" i="3"/>
  <c r="L47" i="3"/>
  <c r="K47" i="3"/>
  <c r="J47" i="3"/>
  <c r="L55" i="3"/>
  <c r="K55" i="3"/>
  <c r="M55" i="3"/>
  <c r="J55" i="3"/>
  <c r="F113" i="3"/>
  <c r="H116" i="3"/>
  <c r="F117" i="3"/>
  <c r="H120" i="3"/>
  <c r="F121" i="3"/>
  <c r="O10" i="8"/>
  <c r="N10" i="8"/>
  <c r="L12" i="8"/>
  <c r="J14" i="8"/>
  <c r="H16" i="8"/>
  <c r="O18" i="8"/>
  <c r="N18" i="8"/>
  <c r="L20" i="8"/>
  <c r="L31" i="8"/>
  <c r="J33" i="8"/>
  <c r="H35" i="8"/>
  <c r="O37" i="8"/>
  <c r="N37" i="8"/>
  <c r="L39" i="8"/>
  <c r="J41" i="8"/>
  <c r="H43" i="8"/>
  <c r="J98" i="8"/>
  <c r="H100" i="8"/>
  <c r="O102" i="8"/>
  <c r="N102" i="8"/>
  <c r="L104" i="8"/>
  <c r="J106" i="8"/>
  <c r="L108" i="8"/>
  <c r="J109" i="8"/>
  <c r="J185" i="8"/>
  <c r="L210" i="8"/>
  <c r="L212" i="8"/>
  <c r="L213" i="8"/>
  <c r="N238" i="8"/>
  <c r="O238" i="8"/>
  <c r="O240" i="8"/>
  <c r="N240" i="8"/>
  <c r="J273" i="8"/>
  <c r="J284" i="8"/>
  <c r="S10" i="9"/>
  <c r="R10" i="9"/>
  <c r="P13" i="9"/>
  <c r="O13" i="9"/>
  <c r="M15" i="9"/>
  <c r="I19" i="9"/>
  <c r="G21" i="9"/>
  <c r="O35" i="10"/>
  <c r="N35" i="10"/>
  <c r="F54" i="10"/>
  <c r="H82" i="10"/>
  <c r="H102" i="10"/>
  <c r="N103" i="10"/>
  <c r="D104" i="11"/>
  <c r="V22" i="12"/>
  <c r="U22" i="12"/>
  <c r="W25" i="12"/>
  <c r="V54" i="12"/>
  <c r="U54" i="12"/>
  <c r="M154" i="13"/>
  <c r="K36" i="14"/>
  <c r="J36" i="14"/>
  <c r="I36" i="14"/>
  <c r="K44" i="14"/>
  <c r="J44" i="14"/>
  <c r="I44" i="14"/>
  <c r="K131" i="14"/>
  <c r="J131" i="14"/>
  <c r="I131" i="14"/>
  <c r="K139" i="14"/>
  <c r="J139" i="14"/>
  <c r="I139" i="14"/>
  <c r="K146" i="14"/>
  <c r="J146" i="14"/>
  <c r="I146" i="14"/>
  <c r="F35" i="15"/>
  <c r="M60" i="15"/>
  <c r="L60" i="15"/>
  <c r="K60" i="15"/>
  <c r="J60" i="15"/>
  <c r="I60" i="15"/>
  <c r="M72" i="15"/>
  <c r="L72" i="15"/>
  <c r="K72" i="15"/>
  <c r="J72" i="15"/>
  <c r="I72" i="15"/>
  <c r="J111" i="15"/>
  <c r="M111" i="15"/>
  <c r="L111" i="15"/>
  <c r="H119" i="15"/>
  <c r="K111" i="15"/>
  <c r="I111" i="15"/>
  <c r="L34" i="16"/>
  <c r="J34" i="16"/>
  <c r="M34" i="16"/>
  <c r="K34" i="16"/>
  <c r="I34" i="16"/>
  <c r="I42" i="16"/>
  <c r="L42" i="16"/>
  <c r="K42" i="16"/>
  <c r="J42" i="16"/>
  <c r="L138" i="16"/>
  <c r="J138" i="16"/>
  <c r="K138" i="16"/>
  <c r="I138" i="16"/>
  <c r="P58" i="19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M9" i="13"/>
  <c r="M25" i="13"/>
  <c r="M54" i="13"/>
  <c r="M65" i="13"/>
  <c r="M94" i="13"/>
  <c r="K94" i="13"/>
  <c r="I94" i="13"/>
  <c r="M123" i="13"/>
  <c r="K123" i="13"/>
  <c r="I123" i="13"/>
  <c r="M134" i="13"/>
  <c r="K53" i="14"/>
  <c r="J53" i="14"/>
  <c r="I53" i="14"/>
  <c r="F79" i="14"/>
  <c r="K86" i="14"/>
  <c r="J86" i="14"/>
  <c r="I86" i="14"/>
  <c r="K88" i="14"/>
  <c r="J88" i="14"/>
  <c r="I88" i="14"/>
  <c r="E107" i="14"/>
  <c r="D135" i="14"/>
  <c r="K155" i="14"/>
  <c r="H163" i="14"/>
  <c r="J155" i="14"/>
  <c r="I155" i="14"/>
  <c r="K157" i="14"/>
  <c r="J157" i="14"/>
  <c r="I157" i="14"/>
  <c r="Y11" i="15"/>
  <c r="W11" i="15"/>
  <c r="M29" i="15"/>
  <c r="L29" i="15"/>
  <c r="K29" i="15"/>
  <c r="J29" i="15"/>
  <c r="I29" i="15"/>
  <c r="M40" i="15"/>
  <c r="L40" i="15"/>
  <c r="K40" i="15"/>
  <c r="J40" i="15"/>
  <c r="I40" i="15"/>
  <c r="M69" i="15"/>
  <c r="L69" i="15"/>
  <c r="K69" i="15"/>
  <c r="J69" i="15"/>
  <c r="H77" i="15"/>
  <c r="I69" i="15"/>
  <c r="J107" i="15"/>
  <c r="M107" i="15"/>
  <c r="L107" i="15"/>
  <c r="K107" i="15"/>
  <c r="I107" i="15"/>
  <c r="K112" i="15"/>
  <c r="M112" i="15"/>
  <c r="L112" i="15"/>
  <c r="J112" i="15"/>
  <c r="I112" i="15"/>
  <c r="D21" i="16"/>
  <c r="K139" i="16"/>
  <c r="J139" i="16"/>
  <c r="I139" i="16"/>
  <c r="H147" i="16"/>
  <c r="L139" i="16"/>
  <c r="L155" i="16"/>
  <c r="J155" i="16"/>
  <c r="K155" i="16"/>
  <c r="I155" i="16"/>
  <c r="L47" i="17"/>
  <c r="K47" i="17"/>
  <c r="J47" i="17"/>
  <c r="I47" i="17"/>
  <c r="J15" i="18"/>
  <c r="I15" i="18"/>
  <c r="J144" i="18"/>
  <c r="I144" i="18"/>
  <c r="L39" i="10"/>
  <c r="F56" i="10"/>
  <c r="O56" i="10"/>
  <c r="N56" i="10"/>
  <c r="F64" i="10"/>
  <c r="O64" i="10"/>
  <c r="N64" i="10"/>
  <c r="F75" i="10"/>
  <c r="L77" i="10"/>
  <c r="H81" i="10"/>
  <c r="F83" i="10"/>
  <c r="J98" i="10"/>
  <c r="H100" i="10"/>
  <c r="F102" i="10"/>
  <c r="L104" i="10"/>
  <c r="J106" i="10"/>
  <c r="H108" i="10"/>
  <c r="D77" i="11"/>
  <c r="D81" i="11"/>
  <c r="D85" i="11"/>
  <c r="D97" i="11"/>
  <c r="D101" i="11"/>
  <c r="D105" i="11"/>
  <c r="W56" i="12"/>
  <c r="X6" i="12"/>
  <c r="X10" i="12"/>
  <c r="M13" i="13"/>
  <c r="M33" i="13"/>
  <c r="M73" i="13"/>
  <c r="M102" i="13"/>
  <c r="M131" i="13"/>
  <c r="M142" i="13"/>
  <c r="V11" i="14"/>
  <c r="U11" i="14"/>
  <c r="T11" i="14"/>
  <c r="K19" i="14"/>
  <c r="J19" i="14"/>
  <c r="I19" i="14"/>
  <c r="K43" i="14"/>
  <c r="H51" i="14"/>
  <c r="J43" i="14"/>
  <c r="I43" i="14"/>
  <c r="K45" i="14"/>
  <c r="J45" i="14"/>
  <c r="I45" i="14"/>
  <c r="G79" i="14"/>
  <c r="K78" i="14"/>
  <c r="J78" i="14"/>
  <c r="I78" i="14"/>
  <c r="F107" i="14"/>
  <c r="K112" i="14"/>
  <c r="J112" i="14"/>
  <c r="I112" i="14"/>
  <c r="K114" i="14"/>
  <c r="J114" i="14"/>
  <c r="I114" i="14"/>
  <c r="K147" i="14"/>
  <c r="J147" i="14"/>
  <c r="I147" i="14"/>
  <c r="Y15" i="15"/>
  <c r="W15" i="15"/>
  <c r="M38" i="15"/>
  <c r="L38" i="15"/>
  <c r="K38" i="15"/>
  <c r="J38" i="15"/>
  <c r="I38" i="15"/>
  <c r="M48" i="15"/>
  <c r="L48" i="15"/>
  <c r="K48" i="15"/>
  <c r="J48" i="15"/>
  <c r="I48" i="15"/>
  <c r="F63" i="15"/>
  <c r="L145" i="15"/>
  <c r="J145" i="15"/>
  <c r="M145" i="15"/>
  <c r="K145" i="15"/>
  <c r="I145" i="15"/>
  <c r="F9" i="16"/>
  <c r="F21" i="16"/>
  <c r="E35" i="16"/>
  <c r="L43" i="16"/>
  <c r="J43" i="16"/>
  <c r="K43" i="16"/>
  <c r="I43" i="16"/>
  <c r="C77" i="16"/>
  <c r="F93" i="16"/>
  <c r="K152" i="16"/>
  <c r="L152" i="16"/>
  <c r="J152" i="16"/>
  <c r="I152" i="16"/>
  <c r="K156" i="16"/>
  <c r="J156" i="16"/>
  <c r="I156" i="16"/>
  <c r="L156" i="16"/>
  <c r="S97" i="18"/>
  <c r="R97" i="1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37" i="11"/>
  <c r="D41" i="11"/>
  <c r="D53" i="11"/>
  <c r="D57" i="11"/>
  <c r="D61" i="11"/>
  <c r="M12" i="13"/>
  <c r="M17" i="13"/>
  <c r="M42" i="13"/>
  <c r="M71" i="13"/>
  <c r="M82" i="13"/>
  <c r="M111" i="13"/>
  <c r="M140" i="13"/>
  <c r="M151" i="13"/>
  <c r="K18" i="14"/>
  <c r="J18" i="14"/>
  <c r="I18" i="14"/>
  <c r="K35" i="14"/>
  <c r="J35" i="14"/>
  <c r="I35" i="14"/>
  <c r="K69" i="14"/>
  <c r="J69" i="14"/>
  <c r="I69" i="14"/>
  <c r="K71" i="14"/>
  <c r="J71" i="14"/>
  <c r="I71" i="14"/>
  <c r="H79" i="14"/>
  <c r="K104" i="14"/>
  <c r="J104" i="14"/>
  <c r="I104" i="14"/>
  <c r="K138" i="14"/>
  <c r="J138" i="14"/>
  <c r="I138" i="14"/>
  <c r="K140" i="14"/>
  <c r="J140" i="14"/>
  <c r="I140" i="14"/>
  <c r="Y19" i="15"/>
  <c r="W19" i="15"/>
  <c r="M46" i="15"/>
  <c r="L46" i="15"/>
  <c r="K46" i="15"/>
  <c r="J46" i="15"/>
  <c r="I46" i="15"/>
  <c r="G63" i="15"/>
  <c r="M57" i="15"/>
  <c r="L57" i="15"/>
  <c r="K57" i="15"/>
  <c r="J57" i="15"/>
  <c r="I57" i="15"/>
  <c r="M86" i="15"/>
  <c r="L86" i="15"/>
  <c r="K86" i="15"/>
  <c r="J86" i="15"/>
  <c r="I86" i="15"/>
  <c r="I110" i="15"/>
  <c r="M110" i="15"/>
  <c r="L110" i="15"/>
  <c r="K110" i="15"/>
  <c r="J110" i="15"/>
  <c r="J115" i="15"/>
  <c r="M115" i="15"/>
  <c r="L115" i="15"/>
  <c r="K115" i="15"/>
  <c r="I115" i="15"/>
  <c r="K10" i="16"/>
  <c r="L10" i="16"/>
  <c r="H9" i="16"/>
  <c r="M43" i="16" s="1"/>
  <c r="J10" i="16"/>
  <c r="I10" i="16"/>
  <c r="G21" i="16"/>
  <c r="C23" i="16"/>
  <c r="F35" i="16"/>
  <c r="C49" i="16"/>
  <c r="G77" i="16"/>
  <c r="F119" i="16"/>
  <c r="L39" i="17"/>
  <c r="K39" i="17"/>
  <c r="J39" i="17"/>
  <c r="I39" i="17"/>
  <c r="E50" i="18"/>
  <c r="H108" i="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M16" i="13"/>
  <c r="M22" i="13"/>
  <c r="M51" i="13"/>
  <c r="M80" i="13"/>
  <c r="M120" i="13"/>
  <c r="M149" i="13"/>
  <c r="M159" i="13"/>
  <c r="K17" i="14"/>
  <c r="I17" i="14"/>
  <c r="J17" i="14"/>
  <c r="K26" i="14"/>
  <c r="I26" i="14"/>
  <c r="J26" i="14"/>
  <c r="K28" i="14"/>
  <c r="J28" i="14"/>
  <c r="I28" i="14"/>
  <c r="C65" i="14"/>
  <c r="K61" i="14"/>
  <c r="J61" i="14"/>
  <c r="I61" i="14"/>
  <c r="K95" i="14"/>
  <c r="I95" i="14"/>
  <c r="J95" i="14"/>
  <c r="K97" i="14"/>
  <c r="J97" i="14"/>
  <c r="I97" i="14"/>
  <c r="K130" i="14"/>
  <c r="J130" i="14"/>
  <c r="I130" i="14"/>
  <c r="E149" i="14"/>
  <c r="M10" i="15"/>
  <c r="L10" i="15"/>
  <c r="K10" i="15"/>
  <c r="I10" i="15"/>
  <c r="J10" i="15"/>
  <c r="F21" i="15"/>
  <c r="M26" i="15"/>
  <c r="L26" i="15"/>
  <c r="K26" i="15"/>
  <c r="J26" i="15"/>
  <c r="I26" i="15"/>
  <c r="E49" i="15"/>
  <c r="M55" i="15"/>
  <c r="L55" i="15"/>
  <c r="K55" i="15"/>
  <c r="J55" i="15"/>
  <c r="I55" i="15"/>
  <c r="H63" i="15"/>
  <c r="M66" i="15"/>
  <c r="L66" i="15"/>
  <c r="K66" i="15"/>
  <c r="I66" i="15"/>
  <c r="J66" i="15"/>
  <c r="K108" i="15"/>
  <c r="M108" i="15"/>
  <c r="L108" i="15"/>
  <c r="I108" i="15"/>
  <c r="J108" i="15"/>
  <c r="I136" i="15"/>
  <c r="M136" i="15"/>
  <c r="L136" i="15"/>
  <c r="K136" i="15"/>
  <c r="J136" i="15"/>
  <c r="I153" i="15"/>
  <c r="M153" i="15"/>
  <c r="H161" i="15"/>
  <c r="L153" i="15"/>
  <c r="J153" i="15"/>
  <c r="K153" i="15"/>
  <c r="M159" i="15"/>
  <c r="K159" i="15"/>
  <c r="L159" i="15"/>
  <c r="J159" i="15"/>
  <c r="I159" i="15"/>
  <c r="K27" i="16"/>
  <c r="I27" i="16"/>
  <c r="L27" i="16"/>
  <c r="J27" i="16"/>
  <c r="H35" i="16"/>
  <c r="E49" i="16"/>
  <c r="K44" i="16"/>
  <c r="I44" i="16"/>
  <c r="J44" i="16"/>
  <c r="L44" i="16"/>
  <c r="K57" i="16"/>
  <c r="L57" i="16"/>
  <c r="J57" i="16"/>
  <c r="I57" i="16"/>
  <c r="D65" i="16"/>
  <c r="L69" i="16"/>
  <c r="J69" i="16"/>
  <c r="H77" i="16"/>
  <c r="K69" i="16"/>
  <c r="I69" i="16"/>
  <c r="L30" i="17"/>
  <c r="K30" i="17"/>
  <c r="J30" i="17"/>
  <c r="I30" i="17"/>
  <c r="T24" i="18"/>
  <c r="S24" i="18"/>
  <c r="R24" i="18"/>
  <c r="S127" i="18"/>
  <c r="R127" i="18"/>
  <c r="I9" i="9"/>
  <c r="G11" i="9"/>
  <c r="P11" i="9"/>
  <c r="O11" i="9"/>
  <c r="E13" i="9"/>
  <c r="M13" i="9"/>
  <c r="S16" i="9"/>
  <c r="R16" i="9"/>
  <c r="I17" i="9"/>
  <c r="G19" i="9"/>
  <c r="P19" i="9"/>
  <c r="O19" i="9"/>
  <c r="E21" i="9"/>
  <c r="M21" i="9"/>
  <c r="N55" i="10"/>
  <c r="D10" i="11"/>
  <c r="D14" i="11"/>
  <c r="D18" i="11"/>
  <c r="D30" i="11"/>
  <c r="D34" i="11"/>
  <c r="D38" i="11"/>
  <c r="D42" i="11"/>
  <c r="D54" i="11"/>
  <c r="D58" i="11"/>
  <c r="D62" i="11"/>
  <c r="X27" i="12"/>
  <c r="X31" i="12"/>
  <c r="X35" i="12"/>
  <c r="X39" i="12"/>
  <c r="M30" i="13"/>
  <c r="M59" i="13"/>
  <c r="M88" i="13"/>
  <c r="M99" i="13"/>
  <c r="M128" i="13"/>
  <c r="M157" i="13"/>
  <c r="V19" i="14"/>
  <c r="T19" i="14"/>
  <c r="E37" i="14"/>
  <c r="K54" i="14"/>
  <c r="J54" i="14"/>
  <c r="I54" i="14"/>
  <c r="D65" i="14"/>
  <c r="C93" i="14"/>
  <c r="K87" i="14"/>
  <c r="J87" i="14"/>
  <c r="I87" i="14"/>
  <c r="G121" i="14"/>
  <c r="K120" i="14"/>
  <c r="J120" i="14"/>
  <c r="I120" i="14"/>
  <c r="K123" i="14"/>
  <c r="J123" i="14"/>
  <c r="I123" i="14"/>
  <c r="F149" i="14"/>
  <c r="K156" i="14"/>
  <c r="J156" i="14"/>
  <c r="I156" i="14"/>
  <c r="M9" i="15"/>
  <c r="L9" i="15"/>
  <c r="K9" i="15"/>
  <c r="J9" i="15"/>
  <c r="I9" i="15"/>
  <c r="G21" i="15"/>
  <c r="M14" i="15"/>
  <c r="L14" i="15"/>
  <c r="K14" i="15"/>
  <c r="I14" i="15"/>
  <c r="J14" i="15"/>
  <c r="M34" i="15"/>
  <c r="L34" i="15"/>
  <c r="K34" i="15"/>
  <c r="J34" i="15"/>
  <c r="I34" i="15"/>
  <c r="F49" i="15"/>
  <c r="M74" i="15"/>
  <c r="L74" i="15"/>
  <c r="K74" i="15"/>
  <c r="J74" i="15"/>
  <c r="I74" i="15"/>
  <c r="C105" i="15"/>
  <c r="G119" i="15"/>
  <c r="D133" i="15"/>
  <c r="F49" i="16"/>
  <c r="H65" i="16"/>
  <c r="K66" i="16"/>
  <c r="L66" i="16"/>
  <c r="J66" i="16"/>
  <c r="I66" i="16"/>
  <c r="K70" i="16"/>
  <c r="J70" i="16"/>
  <c r="I70" i="16"/>
  <c r="L70" i="16"/>
  <c r="D91" i="16"/>
  <c r="L86" i="16"/>
  <c r="J86" i="16"/>
  <c r="K86" i="16"/>
  <c r="I86" i="16"/>
  <c r="G107" i="16"/>
  <c r="M99" i="17"/>
  <c r="G9" i="17"/>
  <c r="M85" i="17"/>
  <c r="K85" i="17"/>
  <c r="I85" i="17"/>
  <c r="O106" i="18"/>
  <c r="K12" i="14"/>
  <c r="J12" i="14"/>
  <c r="I12" i="14"/>
  <c r="E23" i="14"/>
  <c r="K20" i="14"/>
  <c r="J20" i="14"/>
  <c r="I20" i="14"/>
  <c r="K29" i="14"/>
  <c r="J29" i="14"/>
  <c r="I29" i="14"/>
  <c r="H37" i="14"/>
  <c r="C51" i="14"/>
  <c r="K46" i="14"/>
  <c r="J46" i="14"/>
  <c r="I46" i="14"/>
  <c r="K55" i="14"/>
  <c r="J55" i="14"/>
  <c r="I55" i="14"/>
  <c r="F65" i="14"/>
  <c r="K63" i="14"/>
  <c r="J63" i="14"/>
  <c r="I63" i="14"/>
  <c r="K72" i="14"/>
  <c r="J72" i="14"/>
  <c r="I72" i="14"/>
  <c r="K81" i="14"/>
  <c r="J81" i="14"/>
  <c r="I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L24" i="15"/>
  <c r="K24" i="15"/>
  <c r="J24" i="15"/>
  <c r="I24" i="15"/>
  <c r="M24" i="15"/>
  <c r="G35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C91" i="15"/>
  <c r="L84" i="15"/>
  <c r="K84" i="15"/>
  <c r="J84" i="15"/>
  <c r="I84" i="15"/>
  <c r="M84" i="15"/>
  <c r="D105" i="15"/>
  <c r="I118" i="15"/>
  <c r="M118" i="15"/>
  <c r="L118" i="15"/>
  <c r="K118" i="15"/>
  <c r="J118" i="15"/>
  <c r="K121" i="15"/>
  <c r="M121" i="15"/>
  <c r="L121" i="15"/>
  <c r="J121" i="15"/>
  <c r="I121" i="15"/>
  <c r="F133" i="15"/>
  <c r="M142" i="15"/>
  <c r="K142" i="15"/>
  <c r="L142" i="15"/>
  <c r="J142" i="15"/>
  <c r="I142" i="15"/>
  <c r="K13" i="16"/>
  <c r="I13" i="16"/>
  <c r="L13" i="16"/>
  <c r="J13" i="16"/>
  <c r="H21" i="16"/>
  <c r="K20" i="16"/>
  <c r="I20" i="16"/>
  <c r="L20" i="16"/>
  <c r="J20" i="16"/>
  <c r="E23" i="16"/>
  <c r="L26" i="16"/>
  <c r="J26" i="16"/>
  <c r="K26" i="16"/>
  <c r="I26" i="16"/>
  <c r="I33" i="16"/>
  <c r="L33" i="16"/>
  <c r="K33" i="16"/>
  <c r="J33" i="16"/>
  <c r="G49" i="16"/>
  <c r="K48" i="16"/>
  <c r="L48" i="16"/>
  <c r="J48" i="16"/>
  <c r="I48" i="16"/>
  <c r="F63" i="16"/>
  <c r="L72" i="16"/>
  <c r="K72" i="16"/>
  <c r="I72" i="16"/>
  <c r="J72" i="16"/>
  <c r="L89" i="16"/>
  <c r="K89" i="16"/>
  <c r="I89" i="16"/>
  <c r="J89" i="16"/>
  <c r="L124" i="16"/>
  <c r="K124" i="16"/>
  <c r="I124" i="16"/>
  <c r="J124" i="16"/>
  <c r="L141" i="16"/>
  <c r="K141" i="16"/>
  <c r="I141" i="16"/>
  <c r="J141" i="16"/>
  <c r="L158" i="16"/>
  <c r="K158" i="16"/>
  <c r="I158" i="16"/>
  <c r="J158" i="16"/>
  <c r="J45" i="18"/>
  <c r="I45" i="18"/>
  <c r="D120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L61" i="15"/>
  <c r="M61" i="15"/>
  <c r="C77" i="15"/>
  <c r="K70" i="15"/>
  <c r="J70" i="15"/>
  <c r="I70" i="15"/>
  <c r="M70" i="15"/>
  <c r="L70" i="15"/>
  <c r="K79" i="15"/>
  <c r="J79" i="15"/>
  <c r="I79" i="15"/>
  <c r="M79" i="15"/>
  <c r="L79" i="15"/>
  <c r="D91" i="15"/>
  <c r="K87" i="15"/>
  <c r="J87" i="15"/>
  <c r="I87" i="15"/>
  <c r="M87" i="15"/>
  <c r="L87" i="15"/>
  <c r="K90" i="15"/>
  <c r="L90" i="15"/>
  <c r="J90" i="15"/>
  <c r="I90" i="15"/>
  <c r="M90" i="15"/>
  <c r="F105" i="15"/>
  <c r="M123" i="15"/>
  <c r="I123" i="15"/>
  <c r="L123" i="15"/>
  <c r="K123" i="15"/>
  <c r="J123" i="15"/>
  <c r="J124" i="15"/>
  <c r="L124" i="15"/>
  <c r="K124" i="15"/>
  <c r="I124" i="15"/>
  <c r="M124" i="15"/>
  <c r="K125" i="15"/>
  <c r="L125" i="15"/>
  <c r="J125" i="15"/>
  <c r="I125" i="15"/>
  <c r="H133" i="15"/>
  <c r="M125" i="15"/>
  <c r="C147" i="15"/>
  <c r="M157" i="15"/>
  <c r="K157" i="15"/>
  <c r="I157" i="15"/>
  <c r="L157" i="15"/>
  <c r="J157" i="15"/>
  <c r="K16" i="16"/>
  <c r="I16" i="16"/>
  <c r="L16" i="16"/>
  <c r="J16" i="16"/>
  <c r="F23" i="16"/>
  <c r="I25" i="16"/>
  <c r="L25" i="16"/>
  <c r="K25" i="16"/>
  <c r="J25" i="16"/>
  <c r="D37" i="16"/>
  <c r="K40" i="16"/>
  <c r="L40" i="16"/>
  <c r="J40" i="16"/>
  <c r="I40" i="16"/>
  <c r="G63" i="16"/>
  <c r="K61" i="16"/>
  <c r="J61" i="16"/>
  <c r="I61" i="16"/>
  <c r="L61" i="16"/>
  <c r="K96" i="16"/>
  <c r="J96" i="16"/>
  <c r="I96" i="16"/>
  <c r="L96" i="16"/>
  <c r="K113" i="16"/>
  <c r="J113" i="16"/>
  <c r="I113" i="16"/>
  <c r="L113" i="16"/>
  <c r="K130" i="16"/>
  <c r="J130" i="16"/>
  <c r="I130" i="16"/>
  <c r="L130" i="16"/>
  <c r="E21" i="17"/>
  <c r="G107" i="17"/>
  <c r="E64" i="18"/>
  <c r="S83" i="18"/>
  <c r="R83" i="18"/>
  <c r="O92" i="18"/>
  <c r="AA149" i="18"/>
  <c r="Z149" i="18"/>
  <c r="Y148" i="18"/>
  <c r="J14" i="14"/>
  <c r="I14" i="14"/>
  <c r="K14" i="14"/>
  <c r="G23" i="14"/>
  <c r="J22" i="14"/>
  <c r="I22" i="14"/>
  <c r="K22" i="14"/>
  <c r="J31" i="14"/>
  <c r="I31" i="14"/>
  <c r="K31" i="14"/>
  <c r="J40" i="14"/>
  <c r="I40" i="14"/>
  <c r="K40" i="14"/>
  <c r="E51" i="14"/>
  <c r="J48" i="14"/>
  <c r="I48" i="14"/>
  <c r="K48" i="14"/>
  <c r="J57" i="14"/>
  <c r="I57" i="14"/>
  <c r="H65" i="14"/>
  <c r="K57" i="14"/>
  <c r="C79" i="14"/>
  <c r="J74" i="14"/>
  <c r="I74" i="14"/>
  <c r="K74" i="14"/>
  <c r="J83" i="14"/>
  <c r="I83" i="14"/>
  <c r="K83" i="14"/>
  <c r="F93" i="14"/>
  <c r="J91" i="14"/>
  <c r="I91" i="14"/>
  <c r="K91" i="14"/>
  <c r="J100" i="14"/>
  <c r="I100" i="14"/>
  <c r="K100" i="14"/>
  <c r="J109" i="14"/>
  <c r="I109" i="14"/>
  <c r="K109" i="14"/>
  <c r="D121" i="14"/>
  <c r="J117" i="14"/>
  <c r="I117" i="14"/>
  <c r="K117" i="14"/>
  <c r="J126" i="14"/>
  <c r="I126" i="14"/>
  <c r="K126" i="14"/>
  <c r="G135" i="14"/>
  <c r="J134" i="14"/>
  <c r="I134" i="14"/>
  <c r="K134" i="14"/>
  <c r="J143" i="14"/>
  <c r="I143" i="14"/>
  <c r="K143" i="14"/>
  <c r="J152" i="14"/>
  <c r="I152" i="14"/>
  <c r="K152" i="14"/>
  <c r="E163" i="14"/>
  <c r="J160" i="14"/>
  <c r="I160" i="14"/>
  <c r="K160" i="14"/>
  <c r="C21" i="15"/>
  <c r="J30" i="15"/>
  <c r="I30" i="15"/>
  <c r="K30" i="15"/>
  <c r="M30" i="15"/>
  <c r="L30" i="15"/>
  <c r="J39" i="15"/>
  <c r="I39" i="15"/>
  <c r="K39" i="15"/>
  <c r="M39" i="15"/>
  <c r="L39" i="15"/>
  <c r="J47" i="15"/>
  <c r="I47" i="15"/>
  <c r="M47" i="15"/>
  <c r="L47" i="15"/>
  <c r="K47" i="15"/>
  <c r="C63" i="15"/>
  <c r="J56" i="15"/>
  <c r="I56" i="15"/>
  <c r="M56" i="15"/>
  <c r="L56" i="15"/>
  <c r="K56" i="15"/>
  <c r="J65" i="15"/>
  <c r="I65" i="15"/>
  <c r="M65" i="15"/>
  <c r="L65" i="15"/>
  <c r="K65" i="15"/>
  <c r="D77" i="15"/>
  <c r="J73" i="15"/>
  <c r="I73" i="15"/>
  <c r="M73" i="15"/>
  <c r="L73" i="15"/>
  <c r="K73" i="15"/>
  <c r="J82" i="15"/>
  <c r="I82" i="15"/>
  <c r="M82" i="15"/>
  <c r="L82" i="15"/>
  <c r="K82" i="15"/>
  <c r="E91" i="15"/>
  <c r="I93" i="15"/>
  <c r="M93" i="15"/>
  <c r="K93" i="15"/>
  <c r="J93" i="15"/>
  <c r="L93" i="15"/>
  <c r="J94" i="15"/>
  <c r="K94" i="15"/>
  <c r="I94" i="15"/>
  <c r="L94" i="15"/>
  <c r="M94" i="15"/>
  <c r="K95" i="15"/>
  <c r="J95" i="15"/>
  <c r="I95" i="15"/>
  <c r="M95" i="15"/>
  <c r="L95" i="15"/>
  <c r="G105" i="15"/>
  <c r="C119" i="15"/>
  <c r="I127" i="15"/>
  <c r="M127" i="15"/>
  <c r="K127" i="15"/>
  <c r="J127" i="15"/>
  <c r="L127" i="15"/>
  <c r="J128" i="15"/>
  <c r="K128" i="15"/>
  <c r="I128" i="15"/>
  <c r="M128" i="15"/>
  <c r="L128" i="15"/>
  <c r="K129" i="15"/>
  <c r="J129" i="15"/>
  <c r="I129" i="15"/>
  <c r="M129" i="15"/>
  <c r="L129" i="15"/>
  <c r="E147" i="15"/>
  <c r="M149" i="15"/>
  <c r="K149" i="15"/>
  <c r="I149" i="15"/>
  <c r="L149" i="15"/>
  <c r="J149" i="15"/>
  <c r="C161" i="15"/>
  <c r="K12" i="16"/>
  <c r="I12" i="16"/>
  <c r="L12" i="16"/>
  <c r="J12" i="16"/>
  <c r="I19" i="16"/>
  <c r="K19" i="16"/>
  <c r="J19" i="16"/>
  <c r="L19" i="16"/>
  <c r="G23" i="16"/>
  <c r="K31" i="16"/>
  <c r="J31" i="16"/>
  <c r="I31" i="16"/>
  <c r="L31" i="16"/>
  <c r="F37" i="16"/>
  <c r="C51" i="16"/>
  <c r="K55" i="16"/>
  <c r="I55" i="16"/>
  <c r="H63" i="16"/>
  <c r="L55" i="16"/>
  <c r="J55" i="16"/>
  <c r="K74" i="16"/>
  <c r="J74" i="16"/>
  <c r="I74" i="16"/>
  <c r="L74" i="16"/>
  <c r="C107" i="16"/>
  <c r="M109" i="16"/>
  <c r="K109" i="16"/>
  <c r="J109" i="16"/>
  <c r="I109" i="16"/>
  <c r="L109" i="16"/>
  <c r="D121" i="16"/>
  <c r="C133" i="16"/>
  <c r="K126" i="16"/>
  <c r="J126" i="16"/>
  <c r="I126" i="16"/>
  <c r="L126" i="16"/>
  <c r="E135" i="16"/>
  <c r="D147" i="16"/>
  <c r="K143" i="16"/>
  <c r="J143" i="16"/>
  <c r="I143" i="16"/>
  <c r="L143" i="16"/>
  <c r="F149" i="16"/>
  <c r="E161" i="16"/>
  <c r="K160" i="16"/>
  <c r="J160" i="16"/>
  <c r="I160" i="16"/>
  <c r="L160" i="16"/>
  <c r="C9" i="17"/>
  <c r="L12" i="17"/>
  <c r="J12" i="17"/>
  <c r="I12" i="17"/>
  <c r="K12" i="17"/>
  <c r="S11" i="18"/>
  <c r="R11" i="18"/>
  <c r="S113" i="18"/>
  <c r="R113" i="18"/>
  <c r="M10" i="13"/>
  <c r="I15" i="14"/>
  <c r="H23" i="14"/>
  <c r="K15" i="14"/>
  <c r="J15" i="14"/>
  <c r="C37" i="14"/>
  <c r="I32" i="14"/>
  <c r="K32" i="14"/>
  <c r="J32" i="14"/>
  <c r="I41" i="14"/>
  <c r="K41" i="14"/>
  <c r="J41" i="14"/>
  <c r="F51" i="14"/>
  <c r="I49" i="14"/>
  <c r="K49" i="14"/>
  <c r="J49" i="14"/>
  <c r="I58" i="14"/>
  <c r="K58" i="14"/>
  <c r="J58" i="14"/>
  <c r="I67" i="14"/>
  <c r="J67" i="14"/>
  <c r="K67" i="14"/>
  <c r="D79" i="14"/>
  <c r="I75" i="14"/>
  <c r="K75" i="14"/>
  <c r="J75" i="14"/>
  <c r="I84" i="14"/>
  <c r="K84" i="14"/>
  <c r="J84" i="14"/>
  <c r="G93" i="14"/>
  <c r="I92" i="14"/>
  <c r="K92" i="14"/>
  <c r="J92" i="14"/>
  <c r="I101" i="14"/>
  <c r="K101" i="14"/>
  <c r="J101" i="14"/>
  <c r="I110" i="14"/>
  <c r="K110" i="14"/>
  <c r="J110" i="14"/>
  <c r="E121" i="14"/>
  <c r="I118" i="14"/>
  <c r="J118" i="14"/>
  <c r="K118" i="14"/>
  <c r="I127" i="14"/>
  <c r="H135" i="14"/>
  <c r="K127" i="14"/>
  <c r="J127" i="14"/>
  <c r="C149" i="14"/>
  <c r="I144" i="14"/>
  <c r="K144" i="14"/>
  <c r="J144" i="14"/>
  <c r="I153" i="14"/>
  <c r="K153" i="14"/>
  <c r="J153" i="14"/>
  <c r="F163" i="14"/>
  <c r="I161" i="14"/>
  <c r="K161" i="14"/>
  <c r="J161" i="14"/>
  <c r="I11" i="15"/>
  <c r="M11" i="15"/>
  <c r="J11" i="15"/>
  <c r="L11" i="15"/>
  <c r="K11" i="15"/>
  <c r="D21" i="15"/>
  <c r="I15" i="15"/>
  <c r="M15" i="15"/>
  <c r="L15" i="15"/>
  <c r="K15" i="15"/>
  <c r="J15" i="15"/>
  <c r="I19" i="15"/>
  <c r="M19" i="15"/>
  <c r="L19" i="15"/>
  <c r="J19" i="15"/>
  <c r="K19" i="15"/>
  <c r="I25" i="15"/>
  <c r="M25" i="15"/>
  <c r="L25" i="15"/>
  <c r="K25" i="15"/>
  <c r="J25" i="15"/>
  <c r="I33" i="15"/>
  <c r="M33" i="15"/>
  <c r="L33" i="15"/>
  <c r="K33" i="15"/>
  <c r="J33" i="15"/>
  <c r="C49" i="15"/>
  <c r="I42" i="15"/>
  <c r="M42" i="15"/>
  <c r="L42" i="15"/>
  <c r="K42" i="15"/>
  <c r="J42" i="15"/>
  <c r="I51" i="15"/>
  <c r="M51" i="15"/>
  <c r="L51" i="15"/>
  <c r="K51" i="15"/>
  <c r="J51" i="15"/>
  <c r="D63" i="15"/>
  <c r="I59" i="15"/>
  <c r="M59" i="15"/>
  <c r="K59" i="15"/>
  <c r="J59" i="15"/>
  <c r="L59" i="15"/>
  <c r="I68" i="15"/>
  <c r="M68" i="15"/>
  <c r="J68" i="15"/>
  <c r="L68" i="15"/>
  <c r="K68" i="15"/>
  <c r="E77" i="15"/>
  <c r="I76" i="15"/>
  <c r="M76" i="15"/>
  <c r="L76" i="15"/>
  <c r="K76" i="15"/>
  <c r="J76" i="15"/>
  <c r="F91" i="15"/>
  <c r="I85" i="15"/>
  <c r="M85" i="15"/>
  <c r="L85" i="15"/>
  <c r="K85" i="15"/>
  <c r="J85" i="15"/>
  <c r="M97" i="15"/>
  <c r="I97" i="15"/>
  <c r="J97" i="15"/>
  <c r="H105" i="15"/>
  <c r="K97" i="15"/>
  <c r="L97" i="15"/>
  <c r="J98" i="15"/>
  <c r="I98" i="15"/>
  <c r="M98" i="15"/>
  <c r="L98" i="15"/>
  <c r="K98" i="15"/>
  <c r="K99" i="15"/>
  <c r="I99" i="15"/>
  <c r="L99" i="15"/>
  <c r="J99" i="15"/>
  <c r="M99" i="15"/>
  <c r="D119" i="15"/>
  <c r="M131" i="15"/>
  <c r="I131" i="15"/>
  <c r="J131" i="15"/>
  <c r="L131" i="15"/>
  <c r="K131" i="15"/>
  <c r="G147" i="15"/>
  <c r="M140" i="15"/>
  <c r="K140" i="15"/>
  <c r="I140" i="15"/>
  <c r="J140" i="15"/>
  <c r="L140" i="15"/>
  <c r="D161" i="15"/>
  <c r="K155" i="15"/>
  <c r="I155" i="15"/>
  <c r="J155" i="15"/>
  <c r="M155" i="15"/>
  <c r="L155" i="15"/>
  <c r="I15" i="16"/>
  <c r="J15" i="16"/>
  <c r="K15" i="16"/>
  <c r="L15" i="16"/>
  <c r="G37" i="16"/>
  <c r="K46" i="16"/>
  <c r="I46" i="16"/>
  <c r="J46" i="16"/>
  <c r="L46" i="16"/>
  <c r="E51" i="16"/>
  <c r="L60" i="16"/>
  <c r="J60" i="16"/>
  <c r="I60" i="16"/>
  <c r="K60" i="16"/>
  <c r="C93" i="16"/>
  <c r="L95" i="16"/>
  <c r="J95" i="16"/>
  <c r="I95" i="16"/>
  <c r="K95" i="16"/>
  <c r="D107" i="16"/>
  <c r="C119" i="16"/>
  <c r="L112" i="16"/>
  <c r="J112" i="16"/>
  <c r="I112" i="16"/>
  <c r="K112" i="16"/>
  <c r="E121" i="16"/>
  <c r="D133" i="16"/>
  <c r="L129" i="16"/>
  <c r="J129" i="16"/>
  <c r="I129" i="16"/>
  <c r="K129" i="16"/>
  <c r="F135" i="16"/>
  <c r="E147" i="16"/>
  <c r="L146" i="16"/>
  <c r="J146" i="16"/>
  <c r="I146" i="16"/>
  <c r="K146" i="16"/>
  <c r="G149" i="16"/>
  <c r="F161" i="16"/>
  <c r="D9" i="17"/>
  <c r="L16" i="17"/>
  <c r="J16" i="17"/>
  <c r="I16" i="17"/>
  <c r="K16" i="17"/>
  <c r="C37" i="17"/>
  <c r="AB75" i="18"/>
  <c r="AA75" i="18"/>
  <c r="Z75" i="18"/>
  <c r="K16" i="14"/>
  <c r="J16" i="14"/>
  <c r="I16" i="14"/>
  <c r="K25" i="14"/>
  <c r="J25" i="14"/>
  <c r="I25" i="14"/>
  <c r="D37" i="14"/>
  <c r="J33" i="14"/>
  <c r="I33" i="14"/>
  <c r="K33" i="14"/>
  <c r="K42" i="14"/>
  <c r="J42" i="14"/>
  <c r="I42" i="14"/>
  <c r="G51" i="14"/>
  <c r="K50" i="14"/>
  <c r="J50" i="14"/>
  <c r="I50" i="14"/>
  <c r="I59" i="14"/>
  <c r="J59" i="14"/>
  <c r="K59" i="14"/>
  <c r="K68" i="14"/>
  <c r="J68" i="14"/>
  <c r="I68" i="14"/>
  <c r="E79" i="14"/>
  <c r="K76" i="14"/>
  <c r="J76" i="14"/>
  <c r="I76" i="14"/>
  <c r="H93" i="14"/>
  <c r="I85" i="14"/>
  <c r="K85" i="14"/>
  <c r="J85" i="14"/>
  <c r="C107" i="14"/>
  <c r="J102" i="14"/>
  <c r="I102" i="14"/>
  <c r="K102" i="14"/>
  <c r="K111" i="14"/>
  <c r="J111" i="14"/>
  <c r="I111" i="14"/>
  <c r="F121" i="14"/>
  <c r="K119" i="14"/>
  <c r="J119" i="14"/>
  <c r="I119" i="14"/>
  <c r="I128" i="14"/>
  <c r="K128" i="14"/>
  <c r="J128" i="14"/>
  <c r="K137" i="14"/>
  <c r="J137" i="14"/>
  <c r="I137" i="14"/>
  <c r="D149" i="14"/>
  <c r="K145" i="14"/>
  <c r="J145" i="14"/>
  <c r="I145" i="14"/>
  <c r="J154" i="14"/>
  <c r="I154" i="14"/>
  <c r="K154" i="14"/>
  <c r="G163" i="14"/>
  <c r="K162" i="14"/>
  <c r="J162" i="14"/>
  <c r="I162" i="14"/>
  <c r="E21" i="15"/>
  <c r="C35" i="15"/>
  <c r="M28" i="15"/>
  <c r="L28" i="15"/>
  <c r="J28" i="15"/>
  <c r="I28" i="15"/>
  <c r="K28" i="15"/>
  <c r="M37" i="15"/>
  <c r="L37" i="15"/>
  <c r="I37" i="15"/>
  <c r="K37" i="15"/>
  <c r="J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I101" i="15"/>
  <c r="M101" i="15"/>
  <c r="L101" i="15"/>
  <c r="K101" i="15"/>
  <c r="J101" i="15"/>
  <c r="J102" i="15"/>
  <c r="M102" i="15"/>
  <c r="I102" i="15"/>
  <c r="L102" i="15"/>
  <c r="K102" i="15"/>
  <c r="K103" i="15"/>
  <c r="M103" i="15"/>
  <c r="L103" i="15"/>
  <c r="J103" i="15"/>
  <c r="I103" i="15"/>
  <c r="E119" i="15"/>
  <c r="K146" i="15"/>
  <c r="I146" i="15"/>
  <c r="J146" i="15"/>
  <c r="M146" i="15"/>
  <c r="L146" i="15"/>
  <c r="F161" i="15"/>
  <c r="L154" i="15"/>
  <c r="J154" i="15"/>
  <c r="M154" i="15"/>
  <c r="I154" i="15"/>
  <c r="K154" i="15"/>
  <c r="D9" i="16"/>
  <c r="I11" i="16"/>
  <c r="L11" i="16"/>
  <c r="K11" i="16"/>
  <c r="J11" i="16"/>
  <c r="K18" i="16"/>
  <c r="J18" i="16"/>
  <c r="I18" i="16"/>
  <c r="L18" i="16"/>
  <c r="D35" i="16"/>
  <c r="M38" i="16"/>
  <c r="H37" i="16"/>
  <c r="K38" i="16"/>
  <c r="I38" i="16"/>
  <c r="J38" i="16"/>
  <c r="L38" i="16"/>
  <c r="G51" i="16"/>
  <c r="K53" i="16"/>
  <c r="I53" i="16"/>
  <c r="L53" i="16"/>
  <c r="J53" i="16"/>
  <c r="C79" i="16"/>
  <c r="L81" i="16"/>
  <c r="K81" i="16"/>
  <c r="I81" i="16"/>
  <c r="J81" i="16"/>
  <c r="D93" i="16"/>
  <c r="C105" i="16"/>
  <c r="L98" i="16"/>
  <c r="K98" i="16"/>
  <c r="I98" i="16"/>
  <c r="J98" i="16"/>
  <c r="E107" i="16"/>
  <c r="D119" i="16"/>
  <c r="L115" i="16"/>
  <c r="K115" i="16"/>
  <c r="I115" i="16"/>
  <c r="J115" i="16"/>
  <c r="F121" i="16"/>
  <c r="E133" i="16"/>
  <c r="L132" i="16"/>
  <c r="K132" i="16"/>
  <c r="I132" i="16"/>
  <c r="J132" i="16"/>
  <c r="G135" i="16"/>
  <c r="F147" i="16"/>
  <c r="H149" i="16"/>
  <c r="L150" i="16"/>
  <c r="K150" i="16"/>
  <c r="I150" i="16"/>
  <c r="J150" i="16"/>
  <c r="G161" i="16"/>
  <c r="E9" i="17"/>
  <c r="L33" i="17"/>
  <c r="K33" i="17"/>
  <c r="J33" i="17"/>
  <c r="I33" i="17"/>
  <c r="C21" i="17"/>
  <c r="F20" i="18"/>
  <c r="R13" i="18"/>
  <c r="S13" i="18"/>
  <c r="AA31" i="18"/>
  <c r="Z31" i="18"/>
  <c r="J41" i="18"/>
  <c r="I41" i="18"/>
  <c r="AA45" i="18"/>
  <c r="Z45" i="18"/>
  <c r="F50" i="18"/>
  <c r="T53" i="18"/>
  <c r="S53" i="18"/>
  <c r="R53" i="18"/>
  <c r="S67" i="18"/>
  <c r="R67" i="18"/>
  <c r="P92" i="18"/>
  <c r="U106" i="18"/>
  <c r="K114" i="18"/>
  <c r="J114" i="18"/>
  <c r="I114" i="18"/>
  <c r="U120" i="18"/>
  <c r="F132" i="18"/>
  <c r="G51" i="19"/>
  <c r="L9" i="24"/>
  <c r="L100" i="15"/>
  <c r="I100" i="15"/>
  <c r="M100" i="15"/>
  <c r="K100" i="15"/>
  <c r="J100" i="15"/>
  <c r="L109" i="15"/>
  <c r="M109" i="15"/>
  <c r="K109" i="15"/>
  <c r="J109" i="15"/>
  <c r="I109" i="15"/>
  <c r="L117" i="15"/>
  <c r="M117" i="15"/>
  <c r="K117" i="15"/>
  <c r="J117" i="15"/>
  <c r="I117" i="15"/>
  <c r="C133" i="15"/>
  <c r="L126" i="15"/>
  <c r="K126" i="15"/>
  <c r="J126" i="15"/>
  <c r="I126" i="15"/>
  <c r="M126" i="15"/>
  <c r="L135" i="15"/>
  <c r="J135" i="15"/>
  <c r="M135" i="15"/>
  <c r="K135" i="15"/>
  <c r="I135" i="15"/>
  <c r="D147" i="15"/>
  <c r="L143" i="15"/>
  <c r="J143" i="15"/>
  <c r="M143" i="15"/>
  <c r="K143" i="15"/>
  <c r="I143" i="15"/>
  <c r="L152" i="15"/>
  <c r="J152" i="15"/>
  <c r="M152" i="15"/>
  <c r="K152" i="15"/>
  <c r="I152" i="15"/>
  <c r="E161" i="15"/>
  <c r="L160" i="15"/>
  <c r="J160" i="15"/>
  <c r="M160" i="15"/>
  <c r="K160" i="15"/>
  <c r="I160" i="15"/>
  <c r="C9" i="16"/>
  <c r="L24" i="16"/>
  <c r="J24" i="16"/>
  <c r="K24" i="16"/>
  <c r="I24" i="16"/>
  <c r="H23" i="16"/>
  <c r="M24" i="16"/>
  <c r="G35" i="16"/>
  <c r="L32" i="16"/>
  <c r="J32" i="16"/>
  <c r="K32" i="16"/>
  <c r="I32" i="16"/>
  <c r="L41" i="16"/>
  <c r="J41" i="16"/>
  <c r="H49" i="16"/>
  <c r="K41" i="16"/>
  <c r="I41" i="16"/>
  <c r="L58" i="16"/>
  <c r="J58" i="16"/>
  <c r="K58" i="16"/>
  <c r="I58" i="16"/>
  <c r="C65" i="16"/>
  <c r="L67" i="16"/>
  <c r="K67" i="16"/>
  <c r="J67" i="16"/>
  <c r="I67" i="16"/>
  <c r="L75" i="16"/>
  <c r="K75" i="16"/>
  <c r="J75" i="16"/>
  <c r="I75" i="16"/>
  <c r="D79" i="16"/>
  <c r="C91" i="16"/>
  <c r="L84" i="16"/>
  <c r="K84" i="16"/>
  <c r="J84" i="16"/>
  <c r="I84" i="16"/>
  <c r="E93" i="16"/>
  <c r="D105" i="16"/>
  <c r="L101" i="16"/>
  <c r="K101" i="16"/>
  <c r="J101" i="16"/>
  <c r="I101" i="16"/>
  <c r="F107" i="16"/>
  <c r="L110" i="16"/>
  <c r="K110" i="16"/>
  <c r="J110" i="16"/>
  <c r="I110" i="16"/>
  <c r="E119" i="16"/>
  <c r="L118" i="16"/>
  <c r="K118" i="16"/>
  <c r="J118" i="16"/>
  <c r="I118" i="16"/>
  <c r="G121" i="16"/>
  <c r="F133" i="16"/>
  <c r="L127" i="16"/>
  <c r="K127" i="16"/>
  <c r="J127" i="16"/>
  <c r="I127" i="16"/>
  <c r="L136" i="16"/>
  <c r="K136" i="16"/>
  <c r="J136" i="16"/>
  <c r="I136" i="16"/>
  <c r="H135" i="16"/>
  <c r="G147" i="16"/>
  <c r="L144" i="16"/>
  <c r="K144" i="16"/>
  <c r="J144" i="16"/>
  <c r="M144" i="16"/>
  <c r="I144" i="16"/>
  <c r="L153" i="16"/>
  <c r="K153" i="16"/>
  <c r="J153" i="16"/>
  <c r="H161" i="16"/>
  <c r="I153" i="16"/>
  <c r="F9" i="17"/>
  <c r="L11" i="17"/>
  <c r="K11" i="17"/>
  <c r="J11" i="17"/>
  <c r="I11" i="17"/>
  <c r="D21" i="17"/>
  <c r="L15" i="17"/>
  <c r="K15" i="17"/>
  <c r="J15" i="17"/>
  <c r="I15" i="17"/>
  <c r="L20" i="17"/>
  <c r="K20" i="17"/>
  <c r="J20" i="17"/>
  <c r="I20" i="17"/>
  <c r="G20" i="18"/>
  <c r="G36" i="18"/>
  <c r="G50" i="18"/>
  <c r="AA57" i="18"/>
  <c r="Z57" i="18"/>
  <c r="L64" i="18"/>
  <c r="AB71" i="18"/>
  <c r="AA71" i="18"/>
  <c r="Z71" i="18"/>
  <c r="Q78" i="18"/>
  <c r="S79" i="18"/>
  <c r="R79" i="18"/>
  <c r="J84" i="18"/>
  <c r="I84" i="18"/>
  <c r="S93" i="18"/>
  <c r="R93" i="18"/>
  <c r="Q92" i="18"/>
  <c r="V106" i="18"/>
  <c r="G118" i="18"/>
  <c r="G132" i="18"/>
  <c r="AA130" i="18"/>
  <c r="Z130" i="18"/>
  <c r="L146" i="18"/>
  <c r="AA144" i="18"/>
  <c r="Z144" i="18"/>
  <c r="T152" i="18"/>
  <c r="Q160" i="18"/>
  <c r="S152" i="18"/>
  <c r="R152" i="18"/>
  <c r="L8" i="18"/>
  <c r="AA27" i="18"/>
  <c r="Z27" i="18"/>
  <c r="W36" i="18"/>
  <c r="AA41" i="18"/>
  <c r="Z41" i="18"/>
  <c r="W50" i="18"/>
  <c r="C90" i="18"/>
  <c r="C104" i="18"/>
  <c r="AA100" i="18"/>
  <c r="Z100" i="18"/>
  <c r="J110" i="18"/>
  <c r="I110" i="18"/>
  <c r="H118" i="18"/>
  <c r="AB114" i="18"/>
  <c r="AA114" i="18"/>
  <c r="Z114" i="18"/>
  <c r="S122" i="18"/>
  <c r="R122" i="18"/>
  <c r="M132" i="18"/>
  <c r="S136" i="18"/>
  <c r="R136" i="18"/>
  <c r="M146" i="18"/>
  <c r="T13" i="21"/>
  <c r="S13" i="21"/>
  <c r="R13" i="21"/>
  <c r="E162" i="21"/>
  <c r="D49" i="22"/>
  <c r="M96" i="22"/>
  <c r="L96" i="22"/>
  <c r="K96" i="22"/>
  <c r="J96" i="22"/>
  <c r="N96" i="22"/>
  <c r="J132" i="15"/>
  <c r="K132" i="15"/>
  <c r="I132" i="15"/>
  <c r="M132" i="15"/>
  <c r="L132" i="15"/>
  <c r="F147" i="15"/>
  <c r="J141" i="15"/>
  <c r="L141" i="15"/>
  <c r="K141" i="15"/>
  <c r="I141" i="15"/>
  <c r="M141" i="15"/>
  <c r="J150" i="15"/>
  <c r="M150" i="15"/>
  <c r="L150" i="15"/>
  <c r="K150" i="15"/>
  <c r="I150" i="15"/>
  <c r="G161" i="15"/>
  <c r="J158" i="15"/>
  <c r="M158" i="15"/>
  <c r="L158" i="15"/>
  <c r="K158" i="15"/>
  <c r="I158" i="15"/>
  <c r="E9" i="16"/>
  <c r="C21" i="16"/>
  <c r="J30" i="16"/>
  <c r="I30" i="16"/>
  <c r="M30" i="16"/>
  <c r="L30" i="16"/>
  <c r="K30" i="16"/>
  <c r="C37" i="16"/>
  <c r="J39" i="16"/>
  <c r="K39" i="16"/>
  <c r="I39" i="16"/>
  <c r="L39" i="16"/>
  <c r="J47" i="16"/>
  <c r="L47" i="16"/>
  <c r="K47" i="16"/>
  <c r="I47" i="16"/>
  <c r="D51" i="16"/>
  <c r="C63" i="16"/>
  <c r="J56" i="16"/>
  <c r="L56" i="16"/>
  <c r="K56" i="16"/>
  <c r="I56" i="16"/>
  <c r="E65" i="16"/>
  <c r="D77" i="16"/>
  <c r="J73" i="16"/>
  <c r="I73" i="16"/>
  <c r="L73" i="16"/>
  <c r="K73" i="16"/>
  <c r="F79" i="16"/>
  <c r="J82" i="16"/>
  <c r="I82" i="16"/>
  <c r="L82" i="16"/>
  <c r="K82" i="16"/>
  <c r="E91" i="16"/>
  <c r="J90" i="16"/>
  <c r="I90" i="16"/>
  <c r="K90" i="16"/>
  <c r="L90" i="16"/>
  <c r="G93" i="16"/>
  <c r="F105" i="16"/>
  <c r="J99" i="16"/>
  <c r="I99" i="16"/>
  <c r="L99" i="16"/>
  <c r="K99" i="16"/>
  <c r="J108" i="16"/>
  <c r="I108" i="16"/>
  <c r="H107" i="16"/>
  <c r="K108" i="16"/>
  <c r="L108" i="16"/>
  <c r="G119" i="16"/>
  <c r="J116" i="16"/>
  <c r="I116" i="16"/>
  <c r="M116" i="16"/>
  <c r="L116" i="16"/>
  <c r="K116" i="16"/>
  <c r="J125" i="16"/>
  <c r="I125" i="16"/>
  <c r="H133" i="16"/>
  <c r="L125" i="16"/>
  <c r="K125" i="16"/>
  <c r="J142" i="16"/>
  <c r="I142" i="16"/>
  <c r="L142" i="16"/>
  <c r="K142" i="16"/>
  <c r="C149" i="16"/>
  <c r="J151" i="16"/>
  <c r="I151" i="16"/>
  <c r="L151" i="16"/>
  <c r="K151" i="16"/>
  <c r="J159" i="16"/>
  <c r="I159" i="16"/>
  <c r="L159" i="16"/>
  <c r="K159" i="16"/>
  <c r="J10" i="17"/>
  <c r="H9" i="17"/>
  <c r="M68" i="17" s="1"/>
  <c r="I10" i="17"/>
  <c r="L10" i="17"/>
  <c r="K10" i="17"/>
  <c r="F21" i="17"/>
  <c r="J14" i="17"/>
  <c r="I14" i="17"/>
  <c r="M14" i="17"/>
  <c r="L14" i="17"/>
  <c r="K14" i="17"/>
  <c r="J18" i="17"/>
  <c r="I18" i="17"/>
  <c r="K18" i="17"/>
  <c r="L18" i="17"/>
  <c r="C23" i="17"/>
  <c r="L25" i="17"/>
  <c r="K25" i="17"/>
  <c r="J25" i="17"/>
  <c r="I25" i="17"/>
  <c r="D37" i="17"/>
  <c r="C49" i="17"/>
  <c r="M42" i="17"/>
  <c r="L42" i="17"/>
  <c r="K42" i="17"/>
  <c r="J42" i="17"/>
  <c r="I42" i="17"/>
  <c r="M8" i="18"/>
  <c r="V20" i="18"/>
  <c r="S18" i="18"/>
  <c r="R18" i="18"/>
  <c r="D34" i="18"/>
  <c r="T32" i="18"/>
  <c r="S32" i="18"/>
  <c r="R32" i="18"/>
  <c r="X36" i="18"/>
  <c r="N76" i="18"/>
  <c r="J80" i="18"/>
  <c r="I80" i="18"/>
  <c r="X118" i="18"/>
  <c r="AB126" i="18"/>
  <c r="AA126" i="18"/>
  <c r="Z126" i="18"/>
  <c r="AA140" i="18"/>
  <c r="Z140" i="18"/>
  <c r="J153" i="18"/>
  <c r="I153" i="18"/>
  <c r="P41" i="19"/>
  <c r="F65" i="16"/>
  <c r="I68" i="16"/>
  <c r="L68" i="16"/>
  <c r="K68" i="16"/>
  <c r="J68" i="16"/>
  <c r="E77" i="16"/>
  <c r="I76" i="16"/>
  <c r="L76" i="16"/>
  <c r="K76" i="16"/>
  <c r="J76" i="16"/>
  <c r="G79" i="16"/>
  <c r="F91" i="16"/>
  <c r="I85" i="16"/>
  <c r="L85" i="16"/>
  <c r="K85" i="16"/>
  <c r="J85" i="16"/>
  <c r="I94" i="16"/>
  <c r="H93" i="16"/>
  <c r="L94" i="16"/>
  <c r="K94" i="16"/>
  <c r="J94" i="16"/>
  <c r="G105" i="16"/>
  <c r="I102" i="16"/>
  <c r="L102" i="16"/>
  <c r="K102" i="16"/>
  <c r="J102" i="16"/>
  <c r="I111" i="16"/>
  <c r="H119" i="16"/>
  <c r="L111" i="16"/>
  <c r="K111" i="16"/>
  <c r="J111" i="16"/>
  <c r="I128" i="16"/>
  <c r="M128" i="16"/>
  <c r="L128" i="16"/>
  <c r="J128" i="16"/>
  <c r="K128" i="16"/>
  <c r="C135" i="16"/>
  <c r="I137" i="16"/>
  <c r="L137" i="16"/>
  <c r="K137" i="16"/>
  <c r="J137" i="16"/>
  <c r="I145" i="16"/>
  <c r="L145" i="16"/>
  <c r="K145" i="16"/>
  <c r="J145" i="16"/>
  <c r="D149" i="16"/>
  <c r="C161" i="16"/>
  <c r="I154" i="16"/>
  <c r="L154" i="16"/>
  <c r="K154" i="16"/>
  <c r="J154" i="16"/>
  <c r="G21" i="17"/>
  <c r="D23" i="17"/>
  <c r="C35" i="17"/>
  <c r="L28" i="17"/>
  <c r="K28" i="17"/>
  <c r="J28" i="17"/>
  <c r="I28" i="17"/>
  <c r="M28" i="17"/>
  <c r="E37" i="17"/>
  <c r="D49" i="17"/>
  <c r="L45" i="17"/>
  <c r="K45" i="17"/>
  <c r="J45" i="17"/>
  <c r="I45" i="17"/>
  <c r="W8" i="18"/>
  <c r="W20" i="18"/>
  <c r="Y22" i="18"/>
  <c r="AA23" i="18"/>
  <c r="Z23" i="18"/>
  <c r="E34" i="18"/>
  <c r="AB37" i="18"/>
  <c r="AA37" i="18"/>
  <c r="Z37" i="18"/>
  <c r="Y36" i="18"/>
  <c r="S44" i="18"/>
  <c r="R44" i="18"/>
  <c r="O62" i="18"/>
  <c r="T58" i="18"/>
  <c r="S58" i="18"/>
  <c r="R58" i="18"/>
  <c r="O76" i="18"/>
  <c r="Y104" i="18"/>
  <c r="AA96" i="18"/>
  <c r="Z96" i="18"/>
  <c r="AB110" i="18"/>
  <c r="AA110" i="18"/>
  <c r="Z110" i="18"/>
  <c r="Y118" i="18"/>
  <c r="S117" i="18"/>
  <c r="R117" i="18"/>
  <c r="S131" i="18"/>
  <c r="R131" i="18"/>
  <c r="G148" i="18"/>
  <c r="N61" i="24"/>
  <c r="L96" i="15"/>
  <c r="J96" i="15"/>
  <c r="I96" i="15"/>
  <c r="M96" i="15"/>
  <c r="K96" i="15"/>
  <c r="E105" i="15"/>
  <c r="L104" i="15"/>
  <c r="M104" i="15"/>
  <c r="K104" i="15"/>
  <c r="J104" i="15"/>
  <c r="I104" i="15"/>
  <c r="F119" i="15"/>
  <c r="L113" i="15"/>
  <c r="M113" i="15"/>
  <c r="K113" i="15"/>
  <c r="J113" i="15"/>
  <c r="I113" i="15"/>
  <c r="L122" i="15"/>
  <c r="M122" i="15"/>
  <c r="K122" i="15"/>
  <c r="J122" i="15"/>
  <c r="I122" i="15"/>
  <c r="G133" i="15"/>
  <c r="L130" i="15"/>
  <c r="J130" i="15"/>
  <c r="I130" i="15"/>
  <c r="M130" i="15"/>
  <c r="K130" i="15"/>
  <c r="H147" i="15"/>
  <c r="L139" i="15"/>
  <c r="I139" i="15"/>
  <c r="M139" i="15"/>
  <c r="K139" i="15"/>
  <c r="J139" i="15"/>
  <c r="L156" i="15"/>
  <c r="K156" i="15"/>
  <c r="J156" i="15"/>
  <c r="I156" i="15"/>
  <c r="M156" i="15"/>
  <c r="G9" i="16"/>
  <c r="E21" i="16"/>
  <c r="D23" i="16"/>
  <c r="C35" i="16"/>
  <c r="L28" i="16"/>
  <c r="K28" i="16"/>
  <c r="J28" i="16"/>
  <c r="I28" i="16"/>
  <c r="E37" i="16"/>
  <c r="D49" i="16"/>
  <c r="L45" i="16"/>
  <c r="I45" i="16"/>
  <c r="K45" i="16"/>
  <c r="J45" i="16"/>
  <c r="F51" i="16"/>
  <c r="L54" i="16"/>
  <c r="J54" i="16"/>
  <c r="I54" i="16"/>
  <c r="M54" i="16"/>
  <c r="K54" i="16"/>
  <c r="E63" i="16"/>
  <c r="L62" i="16"/>
  <c r="K62" i="16"/>
  <c r="I62" i="16"/>
  <c r="J62" i="16"/>
  <c r="G65" i="16"/>
  <c r="F77" i="16"/>
  <c r="L71" i="16"/>
  <c r="K71" i="16"/>
  <c r="J71" i="16"/>
  <c r="I71" i="16"/>
  <c r="L80" i="16"/>
  <c r="M80" i="16"/>
  <c r="H79" i="16"/>
  <c r="K80" i="16"/>
  <c r="J80" i="16"/>
  <c r="I80" i="16"/>
  <c r="G91" i="16"/>
  <c r="L88" i="16"/>
  <c r="K88" i="16"/>
  <c r="J88" i="16"/>
  <c r="I88" i="16"/>
  <c r="H105" i="16"/>
  <c r="L97" i="16"/>
  <c r="K97" i="16"/>
  <c r="J97" i="16"/>
  <c r="I97" i="16"/>
  <c r="L114" i="16"/>
  <c r="K114" i="16"/>
  <c r="J114" i="16"/>
  <c r="I114" i="16"/>
  <c r="C121" i="16"/>
  <c r="L123" i="16"/>
  <c r="K123" i="16"/>
  <c r="J123" i="16"/>
  <c r="I123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L157" i="16"/>
  <c r="K157" i="16"/>
  <c r="J157" i="16"/>
  <c r="I157" i="16"/>
  <c r="H21" i="17"/>
  <c r="L13" i="17"/>
  <c r="K13" i="17"/>
  <c r="M13" i="17"/>
  <c r="J13" i="17"/>
  <c r="I13" i="17"/>
  <c r="L17" i="17"/>
  <c r="K17" i="17"/>
  <c r="J17" i="17"/>
  <c r="I17" i="17"/>
  <c r="M19" i="17"/>
  <c r="K19" i="17"/>
  <c r="J19" i="17"/>
  <c r="L19" i="17"/>
  <c r="I19" i="17"/>
  <c r="L27" i="17"/>
  <c r="H35" i="17"/>
  <c r="K27" i="17"/>
  <c r="J27" i="17"/>
  <c r="I27" i="17"/>
  <c r="M44" i="17"/>
  <c r="L44" i="17"/>
  <c r="K44" i="17"/>
  <c r="J44" i="17"/>
  <c r="I44" i="17"/>
  <c r="Z9" i="18"/>
  <c r="AA9" i="18"/>
  <c r="Y8" i="18"/>
  <c r="AB27" i="18" s="1"/>
  <c r="T28" i="18"/>
  <c r="S28" i="18"/>
  <c r="R28" i="18"/>
  <c r="P62" i="18"/>
  <c r="AB66" i="18"/>
  <c r="AA66" i="18"/>
  <c r="Z66" i="18"/>
  <c r="U76" i="18"/>
  <c r="K75" i="18"/>
  <c r="J75" i="18"/>
  <c r="I75" i="18"/>
  <c r="AA80" i="18"/>
  <c r="Z80" i="18"/>
  <c r="U90" i="18"/>
  <c r="T87" i="18"/>
  <c r="R87" i="18"/>
  <c r="S87" i="18"/>
  <c r="T101" i="18"/>
  <c r="S101" i="18"/>
  <c r="R101" i="18"/>
  <c r="C120" i="18"/>
  <c r="C134" i="18"/>
  <c r="H148" i="18"/>
  <c r="K149" i="18"/>
  <c r="J149" i="18"/>
  <c r="I149" i="18"/>
  <c r="W37" i="19"/>
  <c r="F162" i="21"/>
  <c r="G21" i="22"/>
  <c r="AB18" i="22"/>
  <c r="M44" i="22"/>
  <c r="L44" i="22"/>
  <c r="K44" i="22"/>
  <c r="J44" i="22"/>
  <c r="N44" i="22"/>
  <c r="C8" i="18"/>
  <c r="O8" i="18"/>
  <c r="T10" i="18"/>
  <c r="S10" i="18"/>
  <c r="R10" i="18"/>
  <c r="M20" i="18"/>
  <c r="AB14" i="18"/>
  <c r="AA14" i="18"/>
  <c r="Z14" i="18"/>
  <c r="AB18" i="18"/>
  <c r="AA18" i="18"/>
  <c r="Z18" i="18"/>
  <c r="T19" i="18"/>
  <c r="S19" i="18"/>
  <c r="R19" i="18"/>
  <c r="C22" i="18"/>
  <c r="L34" i="18"/>
  <c r="AB32" i="18"/>
  <c r="AA32" i="18"/>
  <c r="Z32" i="18"/>
  <c r="H36" i="18"/>
  <c r="J37" i="18"/>
  <c r="I37" i="18"/>
  <c r="T40" i="18"/>
  <c r="S40" i="18"/>
  <c r="R40" i="18"/>
  <c r="Q48" i="18"/>
  <c r="M50" i="18"/>
  <c r="AA53" i="18"/>
  <c r="Z53" i="18"/>
  <c r="T54" i="18"/>
  <c r="S54" i="18"/>
  <c r="R54" i="18"/>
  <c r="Q62" i="18"/>
  <c r="M64" i="18"/>
  <c r="AA67" i="18"/>
  <c r="Z67" i="18"/>
  <c r="V76" i="18"/>
  <c r="J71" i="18"/>
  <c r="I71" i="18"/>
  <c r="T74" i="18"/>
  <c r="S74" i="18"/>
  <c r="R74" i="18"/>
  <c r="D90" i="18"/>
  <c r="AA87" i="18"/>
  <c r="Z87" i="18"/>
  <c r="S88" i="18"/>
  <c r="R88" i="18"/>
  <c r="W92" i="18"/>
  <c r="AA101" i="18"/>
  <c r="Z101" i="18"/>
  <c r="E106" i="18"/>
  <c r="W106" i="18"/>
  <c r="T109" i="18"/>
  <c r="S109" i="18"/>
  <c r="R109" i="18"/>
  <c r="E120" i="18"/>
  <c r="AA122" i="18"/>
  <c r="Z122" i="18"/>
  <c r="S123" i="18"/>
  <c r="R123" i="18"/>
  <c r="N132" i="18"/>
  <c r="AA136" i="18"/>
  <c r="Z136" i="18"/>
  <c r="K140" i="18"/>
  <c r="J140" i="18"/>
  <c r="I140" i="18"/>
  <c r="S143" i="18"/>
  <c r="R143" i="18"/>
  <c r="O148" i="18"/>
  <c r="AB156" i="18"/>
  <c r="AA156" i="18"/>
  <c r="Z156" i="18"/>
  <c r="T157" i="18"/>
  <c r="S157" i="18"/>
  <c r="R157" i="18"/>
  <c r="H21" i="22"/>
  <c r="H16" i="24"/>
  <c r="H149" i="24"/>
  <c r="E23" i="17"/>
  <c r="D35" i="17"/>
  <c r="K31" i="17"/>
  <c r="J31" i="17"/>
  <c r="I31" i="17"/>
  <c r="L31" i="17"/>
  <c r="M31" i="17"/>
  <c r="F37" i="17"/>
  <c r="K40" i="17"/>
  <c r="J40" i="17"/>
  <c r="I40" i="17"/>
  <c r="L40" i="17"/>
  <c r="M40" i="17"/>
  <c r="E49" i="17"/>
  <c r="K48" i="17"/>
  <c r="J48" i="17"/>
  <c r="I48" i="17"/>
  <c r="L48" i="17"/>
  <c r="M48" i="17"/>
  <c r="D8" i="18"/>
  <c r="R9" i="18"/>
  <c r="T9" i="18"/>
  <c r="S9" i="18"/>
  <c r="Q8" i="18"/>
  <c r="K11" i="18"/>
  <c r="J11" i="18"/>
  <c r="I11" i="18"/>
  <c r="N20" i="18"/>
  <c r="T15" i="18"/>
  <c r="S15" i="18"/>
  <c r="R15" i="18"/>
  <c r="M34" i="18"/>
  <c r="AB28" i="18"/>
  <c r="AA28" i="18"/>
  <c r="Z28" i="18"/>
  <c r="J32" i="18"/>
  <c r="I32" i="18"/>
  <c r="N50" i="18"/>
  <c r="W62" i="18"/>
  <c r="K67" i="18"/>
  <c r="J67" i="18"/>
  <c r="I67" i="18"/>
  <c r="E76" i="18"/>
  <c r="W76" i="18"/>
  <c r="T70" i="18"/>
  <c r="S70" i="18"/>
  <c r="R70" i="18"/>
  <c r="E90" i="18"/>
  <c r="AA83" i="18"/>
  <c r="Z83" i="18"/>
  <c r="T84" i="18"/>
  <c r="S84" i="18"/>
  <c r="R84" i="18"/>
  <c r="X92" i="18"/>
  <c r="AB97" i="18"/>
  <c r="AA97" i="18"/>
  <c r="Z97" i="18"/>
  <c r="J101" i="18"/>
  <c r="I101" i="18"/>
  <c r="F106" i="18"/>
  <c r="O118" i="18"/>
  <c r="AB117" i="18"/>
  <c r="AA117" i="18"/>
  <c r="Z117" i="18"/>
  <c r="O132" i="18"/>
  <c r="AA131" i="18"/>
  <c r="Z131" i="18"/>
  <c r="J136" i="18"/>
  <c r="I136" i="18"/>
  <c r="T139" i="18"/>
  <c r="S139" i="18"/>
  <c r="R139" i="18"/>
  <c r="P148" i="18"/>
  <c r="AB152" i="18"/>
  <c r="AA152" i="18"/>
  <c r="Z152" i="18"/>
  <c r="Y160" i="18"/>
  <c r="T153" i="18"/>
  <c r="S153" i="18"/>
  <c r="R153" i="18"/>
  <c r="T10" i="21"/>
  <c r="S10" i="21"/>
  <c r="R10" i="21"/>
  <c r="F64" i="21"/>
  <c r="C148" i="21"/>
  <c r="AB20" i="22"/>
  <c r="X20" i="22"/>
  <c r="Z20" i="22"/>
  <c r="M143" i="22"/>
  <c r="L143" i="22"/>
  <c r="K143" i="22"/>
  <c r="J143" i="22"/>
  <c r="N143" i="22"/>
  <c r="O18" i="24"/>
  <c r="N18" i="24"/>
  <c r="F23" i="17"/>
  <c r="J26" i="17"/>
  <c r="I26" i="17"/>
  <c r="M26" i="17"/>
  <c r="K26" i="17"/>
  <c r="L26" i="17"/>
  <c r="E35" i="17"/>
  <c r="J34" i="17"/>
  <c r="I34" i="17"/>
  <c r="K34" i="17"/>
  <c r="M34" i="17"/>
  <c r="L34" i="17"/>
  <c r="G37" i="17"/>
  <c r="F49" i="17"/>
  <c r="J43" i="17"/>
  <c r="I43" i="17"/>
  <c r="M43" i="17"/>
  <c r="K43" i="17"/>
  <c r="L43" i="17"/>
  <c r="E8" i="18"/>
  <c r="AB11" i="18"/>
  <c r="AA11" i="18"/>
  <c r="Z11" i="18"/>
  <c r="O20" i="18"/>
  <c r="AB24" i="18"/>
  <c r="AA24" i="18"/>
  <c r="Z24" i="18"/>
  <c r="J28" i="18"/>
  <c r="I28" i="18"/>
  <c r="T31" i="18"/>
  <c r="S31" i="18"/>
  <c r="R31" i="18"/>
  <c r="O36" i="18"/>
  <c r="AB44" i="18"/>
  <c r="AA44" i="18"/>
  <c r="Z44" i="18"/>
  <c r="T45" i="18"/>
  <c r="S45" i="18"/>
  <c r="R45" i="18"/>
  <c r="O50" i="18"/>
  <c r="X62" i="18"/>
  <c r="AB58" i="18"/>
  <c r="AA58" i="18"/>
  <c r="Z58" i="18"/>
  <c r="T66" i="18"/>
  <c r="S66" i="18"/>
  <c r="R66" i="18"/>
  <c r="F76" i="18"/>
  <c r="Y78" i="18"/>
  <c r="AB79" i="18"/>
  <c r="AA79" i="18"/>
  <c r="Z79" i="18"/>
  <c r="T80" i="18"/>
  <c r="S80" i="18"/>
  <c r="R80" i="18"/>
  <c r="G92" i="18"/>
  <c r="AA93" i="18"/>
  <c r="Z93" i="18"/>
  <c r="Y92" i="18"/>
  <c r="J97" i="18"/>
  <c r="I97" i="18"/>
  <c r="T100" i="18"/>
  <c r="S100" i="18"/>
  <c r="R100" i="18"/>
  <c r="G106" i="18"/>
  <c r="P118" i="18"/>
  <c r="AA113" i="18"/>
  <c r="Z113" i="18"/>
  <c r="T114" i="18"/>
  <c r="S114" i="18"/>
  <c r="R114" i="18"/>
  <c r="L120" i="18"/>
  <c r="U132" i="18"/>
  <c r="AA127" i="18"/>
  <c r="Z127" i="18"/>
  <c r="K131" i="18"/>
  <c r="J131" i="18"/>
  <c r="I131" i="18"/>
  <c r="Q134" i="18"/>
  <c r="T135" i="18"/>
  <c r="S135" i="18"/>
  <c r="R135" i="18"/>
  <c r="C146" i="18"/>
  <c r="U146" i="18"/>
  <c r="T149" i="18"/>
  <c r="S149" i="18"/>
  <c r="R149" i="18"/>
  <c r="Q148" i="18"/>
  <c r="C160" i="18"/>
  <c r="E148" i="21"/>
  <c r="J19" i="24"/>
  <c r="O99" i="24"/>
  <c r="N99" i="24"/>
  <c r="L11" i="25"/>
  <c r="G23" i="17"/>
  <c r="F35" i="17"/>
  <c r="I29" i="17"/>
  <c r="M29" i="17"/>
  <c r="L29" i="17"/>
  <c r="J29" i="17"/>
  <c r="K29" i="17"/>
  <c r="I38" i="17"/>
  <c r="J38" i="17"/>
  <c r="M38" i="17"/>
  <c r="H37" i="17"/>
  <c r="K38" i="17"/>
  <c r="L38" i="17"/>
  <c r="G49" i="17"/>
  <c r="I46" i="17"/>
  <c r="M46" i="17"/>
  <c r="L46" i="17"/>
  <c r="J46" i="17"/>
  <c r="K46" i="17"/>
  <c r="G8" i="18"/>
  <c r="C20" i="18"/>
  <c r="Z13" i="18"/>
  <c r="AA13" i="18"/>
  <c r="AB19" i="18"/>
  <c r="AA19" i="18"/>
  <c r="Z19" i="18"/>
  <c r="J24" i="18"/>
  <c r="I24" i="18"/>
  <c r="T27" i="18"/>
  <c r="R27" i="18"/>
  <c r="S27" i="18"/>
  <c r="P36" i="18"/>
  <c r="AB40" i="18"/>
  <c r="Z40" i="18"/>
  <c r="Y48" i="18"/>
  <c r="AA40" i="18"/>
  <c r="T41" i="18"/>
  <c r="S41" i="18"/>
  <c r="R41" i="18"/>
  <c r="U50" i="18"/>
  <c r="G62" i="18"/>
  <c r="AB54" i="18"/>
  <c r="AA54" i="18"/>
  <c r="Z54" i="18"/>
  <c r="Y62" i="18"/>
  <c r="J58" i="18"/>
  <c r="I58" i="18"/>
  <c r="T61" i="18"/>
  <c r="R61" i="18"/>
  <c r="S61" i="18"/>
  <c r="C64" i="18"/>
  <c r="U64" i="18"/>
  <c r="G76" i="18"/>
  <c r="AB74" i="18"/>
  <c r="Z74" i="18"/>
  <c r="AA74" i="18"/>
  <c r="T75" i="18"/>
  <c r="S75" i="18"/>
  <c r="R75" i="18"/>
  <c r="C78" i="18"/>
  <c r="L90" i="18"/>
  <c r="AB88" i="18"/>
  <c r="AA88" i="18"/>
  <c r="Z88" i="18"/>
  <c r="H92" i="18"/>
  <c r="K93" i="18"/>
  <c r="J93" i="18"/>
  <c r="I93" i="18"/>
  <c r="T96" i="18"/>
  <c r="R96" i="18"/>
  <c r="Q104" i="18"/>
  <c r="S96" i="18"/>
  <c r="M106" i="18"/>
  <c r="AB109" i="18"/>
  <c r="Z109" i="18"/>
  <c r="AA109" i="18"/>
  <c r="T110" i="18"/>
  <c r="S110" i="18"/>
  <c r="R110" i="18"/>
  <c r="Q118" i="18"/>
  <c r="M120" i="18"/>
  <c r="AB123" i="18"/>
  <c r="AA123" i="18"/>
  <c r="Z123" i="18"/>
  <c r="V132" i="18"/>
  <c r="J127" i="18"/>
  <c r="I127" i="18"/>
  <c r="T130" i="18"/>
  <c r="R130" i="18"/>
  <c r="S130" i="18"/>
  <c r="D146" i="18"/>
  <c r="AB143" i="18"/>
  <c r="Z143" i="18"/>
  <c r="AA143" i="18"/>
  <c r="T144" i="18"/>
  <c r="S144" i="18"/>
  <c r="R144" i="18"/>
  <c r="W148" i="18"/>
  <c r="AB157" i="18"/>
  <c r="AA157" i="18"/>
  <c r="Z157" i="18"/>
  <c r="T17" i="21"/>
  <c r="S17" i="21"/>
  <c r="R17" i="21"/>
  <c r="C36" i="21"/>
  <c r="M76" i="22"/>
  <c r="L76" i="22"/>
  <c r="K76" i="22"/>
  <c r="J76" i="22"/>
  <c r="N76" i="22"/>
  <c r="O39" i="24"/>
  <c r="N39" i="24"/>
  <c r="M24" i="17"/>
  <c r="H23" i="17"/>
  <c r="I24" i="17"/>
  <c r="L24" i="17"/>
  <c r="K24" i="17"/>
  <c r="J24" i="17"/>
  <c r="G35" i="17"/>
  <c r="M32" i="17"/>
  <c r="L32" i="17"/>
  <c r="K32" i="17"/>
  <c r="I32" i="17"/>
  <c r="J32" i="17"/>
  <c r="H49" i="17"/>
  <c r="M41" i="17"/>
  <c r="I41" i="17"/>
  <c r="L41" i="17"/>
  <c r="K41" i="17"/>
  <c r="J41" i="17"/>
  <c r="U8" i="18"/>
  <c r="AB10" i="18"/>
  <c r="AA10" i="18"/>
  <c r="Z10" i="18"/>
  <c r="E20" i="18"/>
  <c r="U20" i="18"/>
  <c r="T14" i="18"/>
  <c r="S14" i="18"/>
  <c r="R14" i="18"/>
  <c r="AB15" i="18"/>
  <c r="AA15" i="18"/>
  <c r="Z15" i="18"/>
  <c r="J19" i="18"/>
  <c r="I19" i="18"/>
  <c r="Q22" i="18"/>
  <c r="T23" i="18"/>
  <c r="S23" i="18"/>
  <c r="R23" i="18"/>
  <c r="C34" i="18"/>
  <c r="U34" i="18"/>
  <c r="T37" i="18"/>
  <c r="S37" i="18"/>
  <c r="R37" i="18"/>
  <c r="Q36" i="18"/>
  <c r="C48" i="18"/>
  <c r="V50" i="18"/>
  <c r="J54" i="18"/>
  <c r="H62" i="18"/>
  <c r="I54" i="18"/>
  <c r="T57" i="18"/>
  <c r="S57" i="18"/>
  <c r="R57" i="18"/>
  <c r="D64" i="18"/>
  <c r="M76" i="18"/>
  <c r="AB70" i="18"/>
  <c r="AA70" i="18"/>
  <c r="Z70" i="18"/>
  <c r="T71" i="18"/>
  <c r="S71" i="18"/>
  <c r="R71" i="18"/>
  <c r="M90" i="18"/>
  <c r="AB84" i="18"/>
  <c r="AA84" i="18"/>
  <c r="Z84" i="18"/>
  <c r="K88" i="18"/>
  <c r="J88" i="18"/>
  <c r="I88" i="18"/>
  <c r="N106" i="18"/>
  <c r="W118" i="18"/>
  <c r="J123" i="18"/>
  <c r="I123" i="18"/>
  <c r="E132" i="18"/>
  <c r="W132" i="18"/>
  <c r="T126" i="18"/>
  <c r="S126" i="18"/>
  <c r="R126" i="18"/>
  <c r="E146" i="18"/>
  <c r="AB139" i="18"/>
  <c r="AA139" i="18"/>
  <c r="Z139" i="18"/>
  <c r="T140" i="18"/>
  <c r="S140" i="18"/>
  <c r="R140" i="18"/>
  <c r="X148" i="18"/>
  <c r="AB153" i="18"/>
  <c r="AA153" i="18"/>
  <c r="Z153" i="18"/>
  <c r="K157" i="18"/>
  <c r="J157" i="18"/>
  <c r="I157" i="18"/>
  <c r="M25" i="22"/>
  <c r="L25" i="22"/>
  <c r="K25" i="22"/>
  <c r="J25" i="22"/>
  <c r="N25" i="22"/>
  <c r="M40" i="22"/>
  <c r="L40" i="22"/>
  <c r="K40" i="22"/>
  <c r="J40" i="22"/>
  <c r="N40" i="22"/>
  <c r="M152" i="22"/>
  <c r="L152" i="22"/>
  <c r="K152" i="22"/>
  <c r="J152" i="22"/>
  <c r="N152" i="22"/>
  <c r="J79" i="24"/>
  <c r="J104" i="25"/>
  <c r="F8" i="18"/>
  <c r="N8" i="18"/>
  <c r="V8" i="18"/>
  <c r="J12" i="18"/>
  <c r="I12" i="18"/>
  <c r="H20" i="18"/>
  <c r="K12" i="18"/>
  <c r="P20" i="18"/>
  <c r="X20" i="18"/>
  <c r="J16" i="18"/>
  <c r="I16" i="18"/>
  <c r="D22" i="18"/>
  <c r="L22" i="18"/>
  <c r="K25" i="18"/>
  <c r="J25" i="18"/>
  <c r="I25" i="18"/>
  <c r="F34" i="18"/>
  <c r="N34" i="18"/>
  <c r="V34" i="18"/>
  <c r="K29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P50" i="18"/>
  <c r="X50" i="18"/>
  <c r="J55" i="18"/>
  <c r="I55" i="18"/>
  <c r="K59" i="18"/>
  <c r="J59" i="18"/>
  <c r="I59" i="18"/>
  <c r="F64" i="18"/>
  <c r="N64" i="18"/>
  <c r="V64" i="18"/>
  <c r="K68" i="18"/>
  <c r="J68" i="18"/>
  <c r="I68" i="18"/>
  <c r="H76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J94" i="18"/>
  <c r="I94" i="18"/>
  <c r="D104" i="18"/>
  <c r="L104" i="18"/>
  <c r="J98" i="18"/>
  <c r="I98" i="18"/>
  <c r="J102" i="18"/>
  <c r="I102" i="18"/>
  <c r="K107" i="18"/>
  <c r="J107" i="18"/>
  <c r="I107" i="18"/>
  <c r="H106" i="18"/>
  <c r="P106" i="18"/>
  <c r="X106" i="18"/>
  <c r="K111" i="18"/>
  <c r="J111" i="18"/>
  <c r="I111" i="18"/>
  <c r="J115" i="18"/>
  <c r="I115" i="18"/>
  <c r="F120" i="18"/>
  <c r="N120" i="18"/>
  <c r="V120" i="18"/>
  <c r="J124" i="18"/>
  <c r="I124" i="18"/>
  <c r="H132" i="18"/>
  <c r="P132" i="18"/>
  <c r="X132" i="18"/>
  <c r="J128" i="18"/>
  <c r="I128" i="18"/>
  <c r="D134" i="18"/>
  <c r="L134" i="18"/>
  <c r="J137" i="18"/>
  <c r="I137" i="18"/>
  <c r="F146" i="18"/>
  <c r="N146" i="18"/>
  <c r="V146" i="18"/>
  <c r="K141" i="18"/>
  <c r="J141" i="18"/>
  <c r="I141" i="18"/>
  <c r="J145" i="18"/>
  <c r="I145" i="18"/>
  <c r="K150" i="18"/>
  <c r="J150" i="18"/>
  <c r="I150" i="18"/>
  <c r="D160" i="18"/>
  <c r="L160" i="18"/>
  <c r="J154" i="18"/>
  <c r="I154" i="18"/>
  <c r="K158" i="18"/>
  <c r="J158" i="18"/>
  <c r="I158" i="18"/>
  <c r="C22" i="21"/>
  <c r="E50" i="21"/>
  <c r="C134" i="21"/>
  <c r="F148" i="21"/>
  <c r="F35" i="22"/>
  <c r="M57" i="22"/>
  <c r="L57" i="22"/>
  <c r="K57" i="22"/>
  <c r="J57" i="22"/>
  <c r="N57" i="22"/>
  <c r="M61" i="22"/>
  <c r="L61" i="22"/>
  <c r="K61" i="22"/>
  <c r="J61" i="22"/>
  <c r="N61" i="22"/>
  <c r="J62" i="24"/>
  <c r="J101" i="24"/>
  <c r="T12" i="18"/>
  <c r="R12" i="18"/>
  <c r="Q20" i="18"/>
  <c r="S12" i="18"/>
  <c r="AB12" i="18"/>
  <c r="Z12" i="18"/>
  <c r="Y20" i="18"/>
  <c r="AA12" i="18"/>
  <c r="T16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S42" i="18"/>
  <c r="R42" i="18"/>
  <c r="AB42" i="18"/>
  <c r="AA42" i="18"/>
  <c r="Z42" i="18"/>
  <c r="T46" i="18"/>
  <c r="S46" i="18"/>
  <c r="R46" i="18"/>
  <c r="AB46" i="18"/>
  <c r="AA46" i="18"/>
  <c r="Z46" i="18"/>
  <c r="T51" i="18"/>
  <c r="S51" i="18"/>
  <c r="R51" i="18"/>
  <c r="Q50" i="18"/>
  <c r="AB51" i="18"/>
  <c r="AA51" i="18"/>
  <c r="Z51" i="18"/>
  <c r="Y50" i="18"/>
  <c r="C62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G64" i="18"/>
  <c r="O64" i="18"/>
  <c r="W64" i="18"/>
  <c r="T68" i="18"/>
  <c r="S68" i="18"/>
  <c r="R68" i="18"/>
  <c r="Q76" i="18"/>
  <c r="AB68" i="18"/>
  <c r="AA68" i="18"/>
  <c r="Z68" i="18"/>
  <c r="Y76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T107" i="18"/>
  <c r="S107" i="18"/>
  <c r="R107" i="18"/>
  <c r="Q106" i="18"/>
  <c r="AB107" i="18"/>
  <c r="AA107" i="18"/>
  <c r="Z107" i="18"/>
  <c r="Y106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G120" i="18"/>
  <c r="O120" i="18"/>
  <c r="W120" i="18"/>
  <c r="T124" i="18"/>
  <c r="S124" i="18"/>
  <c r="R124" i="18"/>
  <c r="Q132" i="18"/>
  <c r="AB124" i="18"/>
  <c r="AA124" i="18"/>
  <c r="Z124" i="18"/>
  <c r="Y132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D22" i="21"/>
  <c r="J16" i="21"/>
  <c r="I16" i="21"/>
  <c r="H16" i="21"/>
  <c r="F50" i="21"/>
  <c r="E134" i="21"/>
  <c r="H35" i="22"/>
  <c r="M42" i="22"/>
  <c r="L42" i="22"/>
  <c r="K42" i="22"/>
  <c r="J42" i="22"/>
  <c r="N42" i="22"/>
  <c r="F91" i="22"/>
  <c r="M126" i="22"/>
  <c r="K126" i="22"/>
  <c r="J126" i="22"/>
  <c r="N126" i="22"/>
  <c r="L126" i="22"/>
  <c r="L12" i="24"/>
  <c r="O42" i="24"/>
  <c r="N42" i="24"/>
  <c r="O31" i="25"/>
  <c r="N31" i="25"/>
  <c r="J9" i="18"/>
  <c r="H8" i="18"/>
  <c r="K32" i="18" s="1"/>
  <c r="I9" i="18"/>
  <c r="P8" i="18"/>
  <c r="X8" i="18"/>
  <c r="J13" i="18"/>
  <c r="K13" i="18"/>
  <c r="I13" i="18"/>
  <c r="J17" i="18"/>
  <c r="I17" i="18"/>
  <c r="F22" i="18"/>
  <c r="N22" i="18"/>
  <c r="V22" i="18"/>
  <c r="J26" i="18"/>
  <c r="I26" i="18"/>
  <c r="H34" i="18"/>
  <c r="P34" i="18"/>
  <c r="X34" i="18"/>
  <c r="J30" i="18"/>
  <c r="I30" i="18"/>
  <c r="K30" i="18"/>
  <c r="D36" i="18"/>
  <c r="L36" i="18"/>
  <c r="J39" i="18"/>
  <c r="I39" i="18"/>
  <c r="K39" i="18"/>
  <c r="F48" i="18"/>
  <c r="N48" i="18"/>
  <c r="V48" i="18"/>
  <c r="J43" i="18"/>
  <c r="I43" i="18"/>
  <c r="J47" i="18"/>
  <c r="I47" i="18"/>
  <c r="K47" i="18"/>
  <c r="J52" i="18"/>
  <c r="I52" i="18"/>
  <c r="D62" i="18"/>
  <c r="L62" i="18"/>
  <c r="J56" i="18"/>
  <c r="I56" i="18"/>
  <c r="K56" i="18"/>
  <c r="J60" i="18"/>
  <c r="I60" i="18"/>
  <c r="J65" i="18"/>
  <c r="I65" i="18"/>
  <c r="H64" i="18"/>
  <c r="K65" i="18"/>
  <c r="P64" i="18"/>
  <c r="X64" i="18"/>
  <c r="J69" i="18"/>
  <c r="I69" i="18"/>
  <c r="K69" i="18"/>
  <c r="J73" i="18"/>
  <c r="I73" i="18"/>
  <c r="K73" i="18"/>
  <c r="F78" i="18"/>
  <c r="N78" i="18"/>
  <c r="V78" i="18"/>
  <c r="J82" i="18"/>
  <c r="I82" i="18"/>
  <c r="H90" i="18"/>
  <c r="P90" i="18"/>
  <c r="X90" i="18"/>
  <c r="J86" i="18"/>
  <c r="I86" i="18"/>
  <c r="D92" i="18"/>
  <c r="L92" i="18"/>
  <c r="J95" i="18"/>
  <c r="I95" i="18"/>
  <c r="K95" i="18"/>
  <c r="F104" i="18"/>
  <c r="N104" i="18"/>
  <c r="V104" i="18"/>
  <c r="J99" i="18"/>
  <c r="I99" i="18"/>
  <c r="J103" i="18"/>
  <c r="I103" i="18"/>
  <c r="J108" i="18"/>
  <c r="I108" i="18"/>
  <c r="K108" i="18"/>
  <c r="D118" i="18"/>
  <c r="L118" i="18"/>
  <c r="J112" i="18"/>
  <c r="I112" i="18"/>
  <c r="J116" i="18"/>
  <c r="I116" i="18"/>
  <c r="K116" i="18"/>
  <c r="J121" i="18"/>
  <c r="I121" i="18"/>
  <c r="H120" i="18"/>
  <c r="K121" i="18"/>
  <c r="P120" i="18"/>
  <c r="X120" i="18"/>
  <c r="J125" i="18"/>
  <c r="I125" i="18"/>
  <c r="J129" i="18"/>
  <c r="I129" i="18"/>
  <c r="K129" i="18"/>
  <c r="F134" i="18"/>
  <c r="N134" i="18"/>
  <c r="V134" i="18"/>
  <c r="J138" i="18"/>
  <c r="I138" i="18"/>
  <c r="H146" i="18"/>
  <c r="K138" i="18"/>
  <c r="P146" i="18"/>
  <c r="X146" i="18"/>
  <c r="J142" i="18"/>
  <c r="I142" i="18"/>
  <c r="K142" i="18"/>
  <c r="D148" i="18"/>
  <c r="L148" i="18"/>
  <c r="J151" i="18"/>
  <c r="I151" i="18"/>
  <c r="F160" i="18"/>
  <c r="N160" i="18"/>
  <c r="V160" i="18"/>
  <c r="J155" i="18"/>
  <c r="I155" i="18"/>
  <c r="K155" i="18"/>
  <c r="J159" i="18"/>
  <c r="I159" i="18"/>
  <c r="K159" i="18"/>
  <c r="J12" i="21"/>
  <c r="I12" i="21"/>
  <c r="H12" i="21"/>
  <c r="O22" i="21"/>
  <c r="C120" i="21"/>
  <c r="M23" i="22"/>
  <c r="L23" i="22"/>
  <c r="K23" i="22"/>
  <c r="J23" i="22"/>
  <c r="N23" i="22"/>
  <c r="M27" i="22"/>
  <c r="L27" i="22"/>
  <c r="K27" i="22"/>
  <c r="J27" i="22"/>
  <c r="I35" i="22"/>
  <c r="N27" i="22"/>
  <c r="E77" i="22"/>
  <c r="M94" i="22"/>
  <c r="L94" i="22"/>
  <c r="K94" i="22"/>
  <c r="J94" i="22"/>
  <c r="N94" i="22"/>
  <c r="H119" i="22"/>
  <c r="H13" i="24"/>
  <c r="L55" i="24"/>
  <c r="N105" i="24"/>
  <c r="O105" i="24"/>
  <c r="H33" i="25"/>
  <c r="R17" i="18"/>
  <c r="S17" i="18"/>
  <c r="T17" i="18"/>
  <c r="Z17" i="18"/>
  <c r="AB17" i="18"/>
  <c r="AA17" i="18"/>
  <c r="G22" i="18"/>
  <c r="O22" i="18"/>
  <c r="W22" i="18"/>
  <c r="R26" i="18"/>
  <c r="Q34" i="18"/>
  <c r="T26" i="18"/>
  <c r="S26" i="18"/>
  <c r="Z26" i="18"/>
  <c r="Y34" i="18"/>
  <c r="AB26" i="18"/>
  <c r="AA26" i="18"/>
  <c r="R30" i="18"/>
  <c r="T30" i="18"/>
  <c r="S30" i="18"/>
  <c r="Z30" i="18"/>
  <c r="AA30" i="18"/>
  <c r="AB30" i="18"/>
  <c r="E36" i="18"/>
  <c r="M36" i="18"/>
  <c r="U36" i="18"/>
  <c r="R39" i="18"/>
  <c r="T39" i="18"/>
  <c r="S39" i="18"/>
  <c r="Z39" i="18"/>
  <c r="AB39" i="18"/>
  <c r="AA39" i="18"/>
  <c r="G48" i="18"/>
  <c r="O48" i="18"/>
  <c r="W48" i="18"/>
  <c r="R43" i="18"/>
  <c r="T43" i="18"/>
  <c r="S43" i="18"/>
  <c r="Z43" i="18"/>
  <c r="AB43" i="18"/>
  <c r="AA43" i="18"/>
  <c r="R47" i="18"/>
  <c r="T47" i="18"/>
  <c r="S47" i="18"/>
  <c r="Z47" i="18"/>
  <c r="AB47" i="18"/>
  <c r="AA47" i="18"/>
  <c r="C50" i="18"/>
  <c r="R52" i="18"/>
  <c r="S52" i="18"/>
  <c r="T52" i="18"/>
  <c r="Z52" i="18"/>
  <c r="AB52" i="18"/>
  <c r="AA52" i="18"/>
  <c r="E62" i="18"/>
  <c r="M62" i="18"/>
  <c r="U62" i="18"/>
  <c r="R56" i="18"/>
  <c r="T56" i="18"/>
  <c r="S56" i="18"/>
  <c r="Z56" i="18"/>
  <c r="AA56" i="18"/>
  <c r="AB56" i="18"/>
  <c r="R60" i="18"/>
  <c r="T60" i="18"/>
  <c r="S60" i="18"/>
  <c r="Z60" i="18"/>
  <c r="AB60" i="18"/>
  <c r="AA60" i="18"/>
  <c r="R65" i="18"/>
  <c r="Q64" i="18"/>
  <c r="T65" i="18"/>
  <c r="S65" i="18"/>
  <c r="Z65" i="18"/>
  <c r="Y64" i="18"/>
  <c r="AA65" i="18"/>
  <c r="AB65" i="18"/>
  <c r="C76" i="18"/>
  <c r="R69" i="18"/>
  <c r="T69" i="18"/>
  <c r="S69" i="18"/>
  <c r="Z69" i="18"/>
  <c r="AB69" i="18"/>
  <c r="AA69" i="18"/>
  <c r="R73" i="18"/>
  <c r="T73" i="18"/>
  <c r="S73" i="18"/>
  <c r="Z73" i="18"/>
  <c r="AB73" i="18"/>
  <c r="AA73" i="18"/>
  <c r="G78" i="18"/>
  <c r="O78" i="18"/>
  <c r="W78" i="18"/>
  <c r="R82" i="18"/>
  <c r="Q90" i="18"/>
  <c r="T82" i="18"/>
  <c r="S82" i="18"/>
  <c r="Z82" i="18"/>
  <c r="Y90" i="18"/>
  <c r="AB82" i="18"/>
  <c r="AA82" i="18"/>
  <c r="R86" i="18"/>
  <c r="S86" i="18"/>
  <c r="T86" i="18"/>
  <c r="Z86" i="18"/>
  <c r="AB86" i="18"/>
  <c r="AA86" i="18"/>
  <c r="E92" i="18"/>
  <c r="M92" i="18"/>
  <c r="U92" i="18"/>
  <c r="R95" i="18"/>
  <c r="T95" i="18"/>
  <c r="S95" i="18"/>
  <c r="Z95" i="18"/>
  <c r="AB95" i="18"/>
  <c r="AA95" i="18"/>
  <c r="G104" i="18"/>
  <c r="O104" i="18"/>
  <c r="W104" i="18"/>
  <c r="R99" i="18"/>
  <c r="T99" i="18"/>
  <c r="S99" i="18"/>
  <c r="Z99" i="18"/>
  <c r="AA99" i="18"/>
  <c r="AB99" i="18"/>
  <c r="R103" i="18"/>
  <c r="T103" i="18"/>
  <c r="S103" i="18"/>
  <c r="Z103" i="18"/>
  <c r="AB103" i="18"/>
  <c r="AA103" i="18"/>
  <c r="C106" i="18"/>
  <c r="R108" i="18"/>
  <c r="T108" i="18"/>
  <c r="S108" i="18"/>
  <c r="Z108" i="18"/>
  <c r="AB108" i="18"/>
  <c r="AA108" i="18"/>
  <c r="E118" i="18"/>
  <c r="M118" i="18"/>
  <c r="U118" i="18"/>
  <c r="R112" i="18"/>
  <c r="T112" i="18"/>
  <c r="S112" i="18"/>
  <c r="Z112" i="18"/>
  <c r="AB112" i="18"/>
  <c r="AA112" i="18"/>
  <c r="R116" i="18"/>
  <c r="T116" i="18"/>
  <c r="S116" i="18"/>
  <c r="Z116" i="18"/>
  <c r="AB116" i="18"/>
  <c r="AA116" i="18"/>
  <c r="R121" i="18"/>
  <c r="Q120" i="18"/>
  <c r="S121" i="18"/>
  <c r="T121" i="18"/>
  <c r="Z121" i="18"/>
  <c r="Y120" i="18"/>
  <c r="AB121" i="18"/>
  <c r="AA121" i="18"/>
  <c r="C132" i="18"/>
  <c r="R125" i="18"/>
  <c r="T125" i="18"/>
  <c r="S125" i="18"/>
  <c r="Z125" i="18"/>
  <c r="AB125" i="18"/>
  <c r="AA125" i="18"/>
  <c r="R129" i="18"/>
  <c r="T129" i="18"/>
  <c r="S129" i="18"/>
  <c r="Z129" i="18"/>
  <c r="AA129" i="18"/>
  <c r="AB129" i="18"/>
  <c r="G134" i="18"/>
  <c r="O134" i="18"/>
  <c r="W134" i="18"/>
  <c r="R138" i="18"/>
  <c r="Q146" i="18"/>
  <c r="T138" i="18"/>
  <c r="S138" i="18"/>
  <c r="Z138" i="18"/>
  <c r="Y146" i="18"/>
  <c r="AB138" i="18"/>
  <c r="AA138" i="18"/>
  <c r="R142" i="18"/>
  <c r="T142" i="18"/>
  <c r="S142" i="18"/>
  <c r="Z142" i="18"/>
  <c r="AB142" i="18"/>
  <c r="AA142" i="18"/>
  <c r="E148" i="18"/>
  <c r="M148" i="18"/>
  <c r="U148" i="18"/>
  <c r="R151" i="18"/>
  <c r="S151" i="18"/>
  <c r="T151" i="18"/>
  <c r="Z151" i="18"/>
  <c r="AB151" i="18"/>
  <c r="AA151" i="18"/>
  <c r="G160" i="18"/>
  <c r="O160" i="18"/>
  <c r="W160" i="18"/>
  <c r="R155" i="18"/>
  <c r="S155" i="18"/>
  <c r="T155" i="18"/>
  <c r="Z155" i="18"/>
  <c r="AB155" i="18"/>
  <c r="AA155" i="18"/>
  <c r="R159" i="18"/>
  <c r="T159" i="18"/>
  <c r="S159" i="18"/>
  <c r="Z159" i="18"/>
  <c r="AB159" i="18"/>
  <c r="AA159" i="18"/>
  <c r="P22" i="21"/>
  <c r="M74" i="22"/>
  <c r="L74" i="22"/>
  <c r="K74" i="22"/>
  <c r="J74" i="22"/>
  <c r="N74" i="22"/>
  <c r="M79" i="22"/>
  <c r="L79" i="22"/>
  <c r="K79" i="22"/>
  <c r="J79" i="22"/>
  <c r="N79" i="22"/>
  <c r="O15" i="24"/>
  <c r="N15" i="24"/>
  <c r="F43" i="24"/>
  <c r="L41" i="25"/>
  <c r="I10" i="18"/>
  <c r="K10" i="18"/>
  <c r="J10" i="18"/>
  <c r="D20" i="18"/>
  <c r="L20" i="18"/>
  <c r="K14" i="18"/>
  <c r="J14" i="18"/>
  <c r="I14" i="18"/>
  <c r="J18" i="18"/>
  <c r="I18" i="18"/>
  <c r="H22" i="18"/>
  <c r="K23" i="18"/>
  <c r="J23" i="18"/>
  <c r="I23" i="18"/>
  <c r="P22" i="18"/>
  <c r="X22" i="18"/>
  <c r="K27" i="18"/>
  <c r="J27" i="18"/>
  <c r="I27" i="18"/>
  <c r="K31" i="18"/>
  <c r="J31" i="18"/>
  <c r="I31" i="18"/>
  <c r="F36" i="18"/>
  <c r="N36" i="18"/>
  <c r="V36" i="18"/>
  <c r="H48" i="18"/>
  <c r="K40" i="18"/>
  <c r="J40" i="18"/>
  <c r="I40" i="18"/>
  <c r="P48" i="18"/>
  <c r="X48" i="18"/>
  <c r="I44" i="18"/>
  <c r="K44" i="18"/>
  <c r="J44" i="18"/>
  <c r="D50" i="18"/>
  <c r="L50" i="18"/>
  <c r="K53" i="18"/>
  <c r="J53" i="18"/>
  <c r="I53" i="18"/>
  <c r="F62" i="18"/>
  <c r="N62" i="18"/>
  <c r="V62" i="18"/>
  <c r="K57" i="18"/>
  <c r="J57" i="18"/>
  <c r="I57" i="18"/>
  <c r="J61" i="18"/>
  <c r="I61" i="18"/>
  <c r="K66" i="18"/>
  <c r="J66" i="18"/>
  <c r="I66" i="18"/>
  <c r="D76" i="18"/>
  <c r="L76" i="18"/>
  <c r="J70" i="18"/>
  <c r="I70" i="18"/>
  <c r="K74" i="18"/>
  <c r="J74" i="18"/>
  <c r="I74" i="18"/>
  <c r="H78" i="18"/>
  <c r="I79" i="18"/>
  <c r="J79" i="18"/>
  <c r="P78" i="18"/>
  <c r="X78" i="18"/>
  <c r="J83" i="18"/>
  <c r="I83" i="18"/>
  <c r="K83" i="18"/>
  <c r="K87" i="18"/>
  <c r="J87" i="18"/>
  <c r="I87" i="18"/>
  <c r="F92" i="18"/>
  <c r="N92" i="18"/>
  <c r="V92" i="18"/>
  <c r="H104" i="18"/>
  <c r="K96" i="18"/>
  <c r="J96" i="18"/>
  <c r="I96" i="18"/>
  <c r="P104" i="18"/>
  <c r="X104" i="18"/>
  <c r="K100" i="18"/>
  <c r="J100" i="18"/>
  <c r="I100" i="18"/>
  <c r="D106" i="18"/>
  <c r="L106" i="18"/>
  <c r="I109" i="18"/>
  <c r="J109" i="18"/>
  <c r="K109" i="18"/>
  <c r="F118" i="18"/>
  <c r="N118" i="18"/>
  <c r="V118" i="18"/>
  <c r="I113" i="18"/>
  <c r="K113" i="18"/>
  <c r="J113" i="18"/>
  <c r="J117" i="18"/>
  <c r="I117" i="18"/>
  <c r="K117" i="18"/>
  <c r="J122" i="18"/>
  <c r="I122" i="18"/>
  <c r="D132" i="18"/>
  <c r="L132" i="18"/>
  <c r="K126" i="18"/>
  <c r="J126" i="18"/>
  <c r="I126" i="18"/>
  <c r="K130" i="18"/>
  <c r="J130" i="18"/>
  <c r="I130" i="18"/>
  <c r="H134" i="18"/>
  <c r="K135" i="18"/>
  <c r="J135" i="18"/>
  <c r="I135" i="18"/>
  <c r="P134" i="18"/>
  <c r="X134" i="18"/>
  <c r="K139" i="18"/>
  <c r="J139" i="18"/>
  <c r="I139" i="18"/>
  <c r="K143" i="18"/>
  <c r="J143" i="18"/>
  <c r="I143" i="18"/>
  <c r="F148" i="18"/>
  <c r="N148" i="18"/>
  <c r="V148" i="18"/>
  <c r="H160" i="18"/>
  <c r="J152" i="18"/>
  <c r="I152" i="18"/>
  <c r="K152" i="18"/>
  <c r="P160" i="18"/>
  <c r="X160" i="18"/>
  <c r="K156" i="18"/>
  <c r="J156" i="18"/>
  <c r="I156" i="18"/>
  <c r="T14" i="21"/>
  <c r="S14" i="21"/>
  <c r="R14" i="21"/>
  <c r="Q22" i="21"/>
  <c r="E21" i="22"/>
  <c r="AA17" i="22"/>
  <c r="Z17" i="22"/>
  <c r="Y17" i="22"/>
  <c r="X17" i="22"/>
  <c r="AB17" i="22"/>
  <c r="M59" i="22"/>
  <c r="L59" i="22"/>
  <c r="K59" i="22"/>
  <c r="J59" i="22"/>
  <c r="N59" i="22"/>
  <c r="O58" i="24"/>
  <c r="N58" i="24"/>
  <c r="L230" i="30"/>
  <c r="J13" i="21"/>
  <c r="I13" i="21"/>
  <c r="H13" i="21"/>
  <c r="E22" i="21"/>
  <c r="J17" i="21"/>
  <c r="I17" i="21"/>
  <c r="H17" i="21"/>
  <c r="D36" i="21"/>
  <c r="C106" i="21"/>
  <c r="E120" i="21"/>
  <c r="F134" i="21"/>
  <c r="M14" i="22"/>
  <c r="L14" i="22"/>
  <c r="K14" i="22"/>
  <c r="J14" i="22"/>
  <c r="N14" i="22"/>
  <c r="N15" i="22"/>
  <c r="M15" i="22"/>
  <c r="L15" i="22"/>
  <c r="K15" i="22"/>
  <c r="J15" i="22"/>
  <c r="M29" i="22"/>
  <c r="L29" i="22"/>
  <c r="K29" i="22"/>
  <c r="J29" i="22"/>
  <c r="N29" i="22"/>
  <c r="E49" i="22"/>
  <c r="M46" i="22"/>
  <c r="L46" i="22"/>
  <c r="K46" i="22"/>
  <c r="J46" i="22"/>
  <c r="N46" i="22"/>
  <c r="M81" i="22"/>
  <c r="L81" i="22"/>
  <c r="K81" i="22"/>
  <c r="J81" i="22"/>
  <c r="N81" i="22"/>
  <c r="H91" i="22"/>
  <c r="M98" i="22"/>
  <c r="L98" i="22"/>
  <c r="K98" i="22"/>
  <c r="J98" i="22"/>
  <c r="N98" i="22"/>
  <c r="M156" i="22"/>
  <c r="L156" i="22"/>
  <c r="K156" i="22"/>
  <c r="J156" i="22"/>
  <c r="N156" i="22"/>
  <c r="F10" i="24"/>
  <c r="O13" i="24"/>
  <c r="N13" i="24"/>
  <c r="L33" i="24"/>
  <c r="L36" i="24"/>
  <c r="J43" i="24"/>
  <c r="H56" i="24"/>
  <c r="H59" i="24"/>
  <c r="L107" i="24"/>
  <c r="J125" i="24"/>
  <c r="O151" i="24"/>
  <c r="N151" i="24"/>
  <c r="F165" i="24"/>
  <c r="J33" i="25"/>
  <c r="J109" i="25"/>
  <c r="T11" i="21"/>
  <c r="S11" i="21"/>
  <c r="R11" i="21"/>
  <c r="F22" i="21"/>
  <c r="T15" i="21"/>
  <c r="S15" i="21"/>
  <c r="R15" i="21"/>
  <c r="E36" i="21"/>
  <c r="C92" i="21"/>
  <c r="E106" i="21"/>
  <c r="F120" i="21"/>
  <c r="AA9" i="22"/>
  <c r="Z9" i="22"/>
  <c r="Y9" i="22"/>
  <c r="X9" i="22"/>
  <c r="AB9" i="22"/>
  <c r="AB10" i="22"/>
  <c r="AA10" i="22"/>
  <c r="Y10" i="22"/>
  <c r="N17" i="22"/>
  <c r="M17" i="22"/>
  <c r="J17" i="22"/>
  <c r="L17" i="22"/>
  <c r="K17" i="22"/>
  <c r="M31" i="22"/>
  <c r="L31" i="22"/>
  <c r="K31" i="22"/>
  <c r="J31" i="22"/>
  <c r="N31" i="22"/>
  <c r="M48" i="22"/>
  <c r="L48" i="22"/>
  <c r="K48" i="22"/>
  <c r="J48" i="22"/>
  <c r="N48" i="22"/>
  <c r="M66" i="22"/>
  <c r="L66" i="22"/>
  <c r="K66" i="22"/>
  <c r="J66" i="22"/>
  <c r="N66" i="22"/>
  <c r="M83" i="22"/>
  <c r="L83" i="22"/>
  <c r="K83" i="22"/>
  <c r="J83" i="22"/>
  <c r="N83" i="22"/>
  <c r="I91" i="22"/>
  <c r="D105" i="22"/>
  <c r="M100" i="22"/>
  <c r="L100" i="22"/>
  <c r="K100" i="22"/>
  <c r="J100" i="22"/>
  <c r="N100" i="22"/>
  <c r="J104" i="22"/>
  <c r="N104" i="22"/>
  <c r="K104" i="22"/>
  <c r="M104" i="22"/>
  <c r="L104" i="22"/>
  <c r="M124" i="22"/>
  <c r="K124" i="22"/>
  <c r="J124" i="22"/>
  <c r="N124" i="22"/>
  <c r="L124" i="22"/>
  <c r="M130" i="22"/>
  <c r="K130" i="22"/>
  <c r="J130" i="22"/>
  <c r="L130" i="22"/>
  <c r="N130" i="22"/>
  <c r="M160" i="22"/>
  <c r="L160" i="22"/>
  <c r="K160" i="22"/>
  <c r="J160" i="22"/>
  <c r="N160" i="22"/>
  <c r="J17" i="24"/>
  <c r="H37" i="24"/>
  <c r="H40" i="24"/>
  <c r="F53" i="24"/>
  <c r="J76" i="24"/>
  <c r="L153" i="24"/>
  <c r="O266" i="24"/>
  <c r="M33" i="27"/>
  <c r="L33" i="27"/>
  <c r="K33" i="27"/>
  <c r="J33" i="27"/>
  <c r="I33" i="27"/>
  <c r="J10" i="21"/>
  <c r="I10" i="21"/>
  <c r="H10" i="21"/>
  <c r="J14" i="21"/>
  <c r="I14" i="21"/>
  <c r="H14" i="21"/>
  <c r="G22" i="21"/>
  <c r="J18" i="21"/>
  <c r="I18" i="21"/>
  <c r="H18" i="21"/>
  <c r="F36" i="21"/>
  <c r="C78" i="21"/>
  <c r="E92" i="21"/>
  <c r="F106" i="21"/>
  <c r="AB12" i="22"/>
  <c r="X12" i="22"/>
  <c r="Z12" i="22"/>
  <c r="M33" i="22"/>
  <c r="L33" i="22"/>
  <c r="K33" i="22"/>
  <c r="J33" i="22"/>
  <c r="N33" i="22"/>
  <c r="M51" i="22"/>
  <c r="L51" i="22"/>
  <c r="K51" i="22"/>
  <c r="J51" i="22"/>
  <c r="N51" i="22"/>
  <c r="F63" i="22"/>
  <c r="M68" i="22"/>
  <c r="L68" i="22"/>
  <c r="K68" i="22"/>
  <c r="J68" i="22"/>
  <c r="N68" i="22"/>
  <c r="M85" i="22"/>
  <c r="L85" i="22"/>
  <c r="K85" i="22"/>
  <c r="J85" i="22"/>
  <c r="N85" i="22"/>
  <c r="E105" i="22"/>
  <c r="J102" i="22"/>
  <c r="N102" i="22"/>
  <c r="M102" i="22"/>
  <c r="L102" i="22"/>
  <c r="K102" i="22"/>
  <c r="E133" i="22"/>
  <c r="F21" i="24"/>
  <c r="F31" i="24"/>
  <c r="F34" i="24"/>
  <c r="O37" i="24"/>
  <c r="N37" i="24"/>
  <c r="L19" i="25"/>
  <c r="J98" i="25"/>
  <c r="F48" i="27"/>
  <c r="T12" i="21"/>
  <c r="S12" i="21"/>
  <c r="R12" i="21"/>
  <c r="M22" i="21"/>
  <c r="T16" i="21"/>
  <c r="S16" i="21"/>
  <c r="R16" i="21"/>
  <c r="C50" i="21"/>
  <c r="C64" i="21"/>
  <c r="E78" i="21"/>
  <c r="F92" i="21"/>
  <c r="M53" i="22"/>
  <c r="L53" i="22"/>
  <c r="K53" i="22"/>
  <c r="J53" i="22"/>
  <c r="N53" i="22"/>
  <c r="H63" i="22"/>
  <c r="M70" i="22"/>
  <c r="L70" i="22"/>
  <c r="K70" i="22"/>
  <c r="J70" i="22"/>
  <c r="N70" i="22"/>
  <c r="M87" i="22"/>
  <c r="L87" i="22"/>
  <c r="K87" i="22"/>
  <c r="J87" i="22"/>
  <c r="N87" i="22"/>
  <c r="M135" i="22"/>
  <c r="L135" i="22"/>
  <c r="K135" i="22"/>
  <c r="J135" i="22"/>
  <c r="N135" i="22"/>
  <c r="G147" i="22"/>
  <c r="L31" i="24"/>
  <c r="J41" i="24"/>
  <c r="J81" i="24"/>
  <c r="H86" i="24"/>
  <c r="N209" i="24"/>
  <c r="H229" i="24"/>
  <c r="L99" i="25"/>
  <c r="J11" i="21"/>
  <c r="I11" i="21"/>
  <c r="H11" i="21"/>
  <c r="N22" i="21"/>
  <c r="J15" i="21"/>
  <c r="I15" i="21"/>
  <c r="H15" i="21"/>
  <c r="D50" i="21"/>
  <c r="E64" i="21"/>
  <c r="F78" i="21"/>
  <c r="C162" i="21"/>
  <c r="N9" i="22"/>
  <c r="M9" i="22"/>
  <c r="J9" i="22"/>
  <c r="L9" i="22"/>
  <c r="K9" i="22"/>
  <c r="M38" i="22"/>
  <c r="L38" i="22"/>
  <c r="K38" i="22"/>
  <c r="J38" i="22"/>
  <c r="N38" i="22"/>
  <c r="M55" i="22"/>
  <c r="L55" i="22"/>
  <c r="K55" i="22"/>
  <c r="J55" i="22"/>
  <c r="I63" i="22"/>
  <c r="N55" i="22"/>
  <c r="D77" i="22"/>
  <c r="M72" i="22"/>
  <c r="L72" i="22"/>
  <c r="K72" i="22"/>
  <c r="J72" i="22"/>
  <c r="N72" i="22"/>
  <c r="M89" i="22"/>
  <c r="L89" i="22"/>
  <c r="K89" i="22"/>
  <c r="J89" i="22"/>
  <c r="N89" i="22"/>
  <c r="M113" i="22"/>
  <c r="K113" i="22"/>
  <c r="J113" i="22"/>
  <c r="L113" i="22"/>
  <c r="N113" i="22"/>
  <c r="M139" i="22"/>
  <c r="L139" i="22"/>
  <c r="K139" i="22"/>
  <c r="J139" i="22"/>
  <c r="N139" i="22"/>
  <c r="I147" i="22"/>
  <c r="H64" i="24"/>
  <c r="L82" i="24"/>
  <c r="F10" i="25"/>
  <c r="H21" i="25"/>
  <c r="J40" i="25"/>
  <c r="H102" i="25"/>
  <c r="D64" i="21"/>
  <c r="D78" i="21"/>
  <c r="D92" i="21"/>
  <c r="D106" i="21"/>
  <c r="D120" i="21"/>
  <c r="D134" i="21"/>
  <c r="D148" i="21"/>
  <c r="D162" i="21"/>
  <c r="F21" i="22"/>
  <c r="N16" i="22"/>
  <c r="M16" i="22"/>
  <c r="L16" i="22"/>
  <c r="K16" i="22"/>
  <c r="J16" i="22"/>
  <c r="G35" i="22"/>
  <c r="C49" i="22"/>
  <c r="G63" i="22"/>
  <c r="C77" i="22"/>
  <c r="G91" i="22"/>
  <c r="C105" i="22"/>
  <c r="M109" i="22"/>
  <c r="J109" i="22"/>
  <c r="N109" i="22"/>
  <c r="L109" i="22"/>
  <c r="K109" i="22"/>
  <c r="M111" i="22"/>
  <c r="K111" i="22"/>
  <c r="J111" i="22"/>
  <c r="I119" i="22"/>
  <c r="N111" i="22"/>
  <c r="L111" i="22"/>
  <c r="H133" i="22"/>
  <c r="M128" i="22"/>
  <c r="K128" i="22"/>
  <c r="J128" i="22"/>
  <c r="L128" i="22"/>
  <c r="N128" i="22"/>
  <c r="H147" i="22"/>
  <c r="F12" i="24"/>
  <c r="L14" i="24"/>
  <c r="H18" i="24"/>
  <c r="O20" i="24"/>
  <c r="N20" i="24"/>
  <c r="O32" i="24"/>
  <c r="N32" i="24"/>
  <c r="J36" i="24"/>
  <c r="F40" i="24"/>
  <c r="L42" i="24"/>
  <c r="J55" i="24"/>
  <c r="J65" i="24"/>
  <c r="N77" i="24"/>
  <c r="J84" i="24"/>
  <c r="L87" i="24"/>
  <c r="O97" i="24"/>
  <c r="N97" i="24"/>
  <c r="L99" i="24"/>
  <c r="J103" i="24"/>
  <c r="J11" i="25"/>
  <c r="H32" i="25"/>
  <c r="J41" i="25"/>
  <c r="H53" i="25"/>
  <c r="J103" i="25"/>
  <c r="H108" i="25"/>
  <c r="M59" i="26"/>
  <c r="L59" i="26"/>
  <c r="K59" i="26"/>
  <c r="J59" i="26"/>
  <c r="I59" i="26"/>
  <c r="M88" i="26"/>
  <c r="L88" i="26"/>
  <c r="K88" i="26"/>
  <c r="J88" i="26"/>
  <c r="I88" i="26"/>
  <c r="G90" i="27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H28" i="21"/>
  <c r="G36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H42" i="21"/>
  <c r="G50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I56" i="21"/>
  <c r="H56" i="21"/>
  <c r="G64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K13" i="22"/>
  <c r="J13" i="22"/>
  <c r="I21" i="22"/>
  <c r="N13" i="22"/>
  <c r="M13" i="22"/>
  <c r="F49" i="22"/>
  <c r="F77" i="22"/>
  <c r="F105" i="22"/>
  <c r="M122" i="22"/>
  <c r="K122" i="22"/>
  <c r="J122" i="22"/>
  <c r="N122" i="22"/>
  <c r="L122" i="22"/>
  <c r="C161" i="22"/>
  <c r="F16" i="24"/>
  <c r="J11" i="24"/>
  <c r="F15" i="24"/>
  <c r="L17" i="24"/>
  <c r="H21" i="24"/>
  <c r="O31" i="24"/>
  <c r="N31" i="24"/>
  <c r="J35" i="24"/>
  <c r="F39" i="24"/>
  <c r="L41" i="24"/>
  <c r="J54" i="24"/>
  <c r="F58" i="24"/>
  <c r="L60" i="24"/>
  <c r="F80" i="24"/>
  <c r="F151" i="24"/>
  <c r="F143" i="24"/>
  <c r="L145" i="24"/>
  <c r="J213" i="24"/>
  <c r="F13" i="25"/>
  <c r="O16" i="25"/>
  <c r="N16" i="25"/>
  <c r="J21" i="25"/>
  <c r="L60" i="25"/>
  <c r="H100" i="25"/>
  <c r="F34" i="26"/>
  <c r="C118" i="26"/>
  <c r="D132" i="26"/>
  <c r="K12" i="22"/>
  <c r="J12" i="22"/>
  <c r="M12" i="22"/>
  <c r="N12" i="22"/>
  <c r="L12" i="22"/>
  <c r="AB15" i="22"/>
  <c r="K20" i="22"/>
  <c r="J20" i="22"/>
  <c r="M20" i="22"/>
  <c r="L20" i="22"/>
  <c r="N20" i="22"/>
  <c r="C35" i="22"/>
  <c r="G49" i="22"/>
  <c r="C63" i="22"/>
  <c r="G77" i="22"/>
  <c r="C91" i="22"/>
  <c r="G105" i="22"/>
  <c r="N103" i="22"/>
  <c r="K103" i="22"/>
  <c r="J103" i="22"/>
  <c r="M103" i="22"/>
  <c r="L103" i="22"/>
  <c r="J107" i="22"/>
  <c r="L107" i="22"/>
  <c r="K107" i="22"/>
  <c r="N107" i="22"/>
  <c r="M107" i="22"/>
  <c r="D119" i="22"/>
  <c r="D161" i="22"/>
  <c r="H10" i="24"/>
  <c r="O12" i="24"/>
  <c r="N12" i="24"/>
  <c r="J16" i="24"/>
  <c r="F20" i="24"/>
  <c r="F32" i="24"/>
  <c r="L34" i="24"/>
  <c r="H38" i="24"/>
  <c r="O40" i="24"/>
  <c r="N40" i="24"/>
  <c r="H57" i="24"/>
  <c r="N59" i="24"/>
  <c r="J63" i="24"/>
  <c r="N64" i="24"/>
  <c r="H75" i="24"/>
  <c r="N83" i="24"/>
  <c r="F85" i="24"/>
  <c r="J100" i="24"/>
  <c r="J106" i="24"/>
  <c r="N173" i="24"/>
  <c r="O187" i="24"/>
  <c r="N187" i="24"/>
  <c r="L197" i="24"/>
  <c r="O259" i="24"/>
  <c r="N259" i="24"/>
  <c r="H13" i="25"/>
  <c r="H43" i="25"/>
  <c r="H106" i="25"/>
  <c r="K26" i="26"/>
  <c r="J26" i="26"/>
  <c r="I26" i="26"/>
  <c r="H34" i="26"/>
  <c r="M26" i="26"/>
  <c r="L26" i="26"/>
  <c r="M51" i="26"/>
  <c r="L51" i="26"/>
  <c r="K51" i="26"/>
  <c r="J51" i="26"/>
  <c r="I51" i="26"/>
  <c r="M140" i="26"/>
  <c r="L140" i="26"/>
  <c r="K140" i="26"/>
  <c r="J140" i="26"/>
  <c r="I140" i="26"/>
  <c r="C34" i="27"/>
  <c r="F76" i="27"/>
  <c r="J11" i="22"/>
  <c r="L11" i="22"/>
  <c r="N11" i="22"/>
  <c r="M11" i="22"/>
  <c r="K11" i="22"/>
  <c r="C21" i="22"/>
  <c r="X14" i="22"/>
  <c r="Z14" i="22"/>
  <c r="Y14" i="22"/>
  <c r="AB14" i="22"/>
  <c r="AA14" i="22"/>
  <c r="J19" i="22"/>
  <c r="L19" i="22"/>
  <c r="M19" i="22"/>
  <c r="K19" i="22"/>
  <c r="N19" i="22"/>
  <c r="D35" i="22"/>
  <c r="H49" i="22"/>
  <c r="D63" i="22"/>
  <c r="H77" i="22"/>
  <c r="D91" i="22"/>
  <c r="H105" i="22"/>
  <c r="F119" i="22"/>
  <c r="M117" i="22"/>
  <c r="K117" i="22"/>
  <c r="J117" i="22"/>
  <c r="L117" i="22"/>
  <c r="N117" i="22"/>
  <c r="C133" i="22"/>
  <c r="M132" i="22"/>
  <c r="L132" i="22"/>
  <c r="K132" i="22"/>
  <c r="J132" i="22"/>
  <c r="N132" i="22"/>
  <c r="M137" i="22"/>
  <c r="L137" i="22"/>
  <c r="K137" i="22"/>
  <c r="J137" i="22"/>
  <c r="N137" i="22"/>
  <c r="M141" i="22"/>
  <c r="L141" i="22"/>
  <c r="K141" i="22"/>
  <c r="J141" i="22"/>
  <c r="N141" i="22"/>
  <c r="M145" i="22"/>
  <c r="L145" i="22"/>
  <c r="K145" i="22"/>
  <c r="J145" i="22"/>
  <c r="N145" i="22"/>
  <c r="M150" i="22"/>
  <c r="L150" i="22"/>
  <c r="K150" i="22"/>
  <c r="J150" i="22"/>
  <c r="N150" i="22"/>
  <c r="E161" i="22"/>
  <c r="M154" i="22"/>
  <c r="L154" i="22"/>
  <c r="K154" i="22"/>
  <c r="J154" i="22"/>
  <c r="N154" i="22"/>
  <c r="M158" i="22"/>
  <c r="L158" i="22"/>
  <c r="K158" i="22"/>
  <c r="J158" i="22"/>
  <c r="N158" i="22"/>
  <c r="J9" i="24"/>
  <c r="F13" i="24"/>
  <c r="L15" i="24"/>
  <c r="J33" i="24"/>
  <c r="F37" i="24"/>
  <c r="L39" i="24"/>
  <c r="H43" i="24"/>
  <c r="L58" i="24"/>
  <c r="H62" i="24"/>
  <c r="L85" i="24"/>
  <c r="N102" i="24"/>
  <c r="O102" i="24"/>
  <c r="J109" i="24"/>
  <c r="L167" i="24"/>
  <c r="J191" i="24"/>
  <c r="O9" i="25"/>
  <c r="N9" i="25"/>
  <c r="H78" i="25"/>
  <c r="E34" i="27"/>
  <c r="M73" i="27"/>
  <c r="L73" i="27"/>
  <c r="K73" i="27"/>
  <c r="J73" i="27"/>
  <c r="I73" i="27"/>
  <c r="N10" i="22"/>
  <c r="K10" i="22"/>
  <c r="L10" i="22"/>
  <c r="J10" i="22"/>
  <c r="M10" i="22"/>
  <c r="D21" i="22"/>
  <c r="AB13" i="22"/>
  <c r="Y13" i="22"/>
  <c r="Z13" i="22"/>
  <c r="X13" i="22"/>
  <c r="AA13" i="22"/>
  <c r="N18" i="22"/>
  <c r="K18" i="22"/>
  <c r="M18" i="22"/>
  <c r="L18" i="22"/>
  <c r="J18" i="22"/>
  <c r="N24" i="22"/>
  <c r="K24" i="22"/>
  <c r="M24" i="22"/>
  <c r="L24" i="22"/>
  <c r="J24" i="22"/>
  <c r="N26" i="22"/>
  <c r="K26" i="22"/>
  <c r="M26" i="22"/>
  <c r="L26" i="22"/>
  <c r="J26" i="22"/>
  <c r="E35" i="22"/>
  <c r="N28" i="22"/>
  <c r="K28" i="22"/>
  <c r="L28" i="22"/>
  <c r="J28" i="22"/>
  <c r="M28" i="22"/>
  <c r="N30" i="22"/>
  <c r="K30" i="22"/>
  <c r="J30" i="22"/>
  <c r="M30" i="22"/>
  <c r="L30" i="22"/>
  <c r="N32" i="22"/>
  <c r="K32" i="22"/>
  <c r="M32" i="22"/>
  <c r="L32" i="22"/>
  <c r="J32" i="22"/>
  <c r="N34" i="22"/>
  <c r="K34" i="22"/>
  <c r="M34" i="22"/>
  <c r="L34" i="22"/>
  <c r="J34" i="22"/>
  <c r="N37" i="22"/>
  <c r="K37" i="22"/>
  <c r="M37" i="22"/>
  <c r="L37" i="22"/>
  <c r="J37" i="22"/>
  <c r="N39" i="22"/>
  <c r="K39" i="22"/>
  <c r="M39" i="22"/>
  <c r="L39" i="22"/>
  <c r="J39" i="22"/>
  <c r="I49" i="22"/>
  <c r="N41" i="22"/>
  <c r="K41" i="22"/>
  <c r="M41" i="22"/>
  <c r="L41" i="22"/>
  <c r="J41" i="22"/>
  <c r="N43" i="22"/>
  <c r="K43" i="22"/>
  <c r="M43" i="22"/>
  <c r="L43" i="22"/>
  <c r="J43" i="22"/>
  <c r="N45" i="22"/>
  <c r="K45" i="22"/>
  <c r="L45" i="22"/>
  <c r="J45" i="22"/>
  <c r="M45" i="22"/>
  <c r="N47" i="22"/>
  <c r="K47" i="22"/>
  <c r="J47" i="22"/>
  <c r="M47" i="22"/>
  <c r="L47" i="22"/>
  <c r="N52" i="22"/>
  <c r="K52" i="22"/>
  <c r="M52" i="22"/>
  <c r="L52" i="22"/>
  <c r="J52" i="22"/>
  <c r="N54" i="22"/>
  <c r="K54" i="22"/>
  <c r="M54" i="22"/>
  <c r="L54" i="22"/>
  <c r="J54" i="22"/>
  <c r="E63" i="22"/>
  <c r="N56" i="22"/>
  <c r="K56" i="22"/>
  <c r="M56" i="22"/>
  <c r="L56" i="22"/>
  <c r="J56" i="22"/>
  <c r="N58" i="22"/>
  <c r="K58" i="22"/>
  <c r="M58" i="22"/>
  <c r="L58" i="22"/>
  <c r="J58" i="22"/>
  <c r="N60" i="22"/>
  <c r="K60" i="22"/>
  <c r="M60" i="22"/>
  <c r="L60" i="22"/>
  <c r="J60" i="22"/>
  <c r="N62" i="22"/>
  <c r="K62" i="22"/>
  <c r="L62" i="22"/>
  <c r="J62" i="22"/>
  <c r="M62" i="22"/>
  <c r="N65" i="22"/>
  <c r="K65" i="22"/>
  <c r="J65" i="22"/>
  <c r="L65" i="22"/>
  <c r="M65" i="22"/>
  <c r="N67" i="22"/>
  <c r="K67" i="22"/>
  <c r="M67" i="22"/>
  <c r="L67" i="22"/>
  <c r="J67" i="22"/>
  <c r="I77" i="22"/>
  <c r="N69" i="22"/>
  <c r="K69" i="22"/>
  <c r="M69" i="22"/>
  <c r="L69" i="22"/>
  <c r="J69" i="22"/>
  <c r="N71" i="22"/>
  <c r="K71" i="22"/>
  <c r="M71" i="22"/>
  <c r="L71" i="22"/>
  <c r="J71" i="22"/>
  <c r="N73" i="22"/>
  <c r="K73" i="22"/>
  <c r="M73" i="22"/>
  <c r="L73" i="22"/>
  <c r="J73" i="22"/>
  <c r="N75" i="22"/>
  <c r="K75" i="22"/>
  <c r="M75" i="22"/>
  <c r="L75" i="22"/>
  <c r="J75" i="22"/>
  <c r="N80" i="22"/>
  <c r="K80" i="22"/>
  <c r="L80" i="22"/>
  <c r="J80" i="22"/>
  <c r="M80" i="22"/>
  <c r="N82" i="22"/>
  <c r="K82" i="22"/>
  <c r="J82" i="22"/>
  <c r="M82" i="22"/>
  <c r="L82" i="22"/>
  <c r="E91" i="22"/>
  <c r="N84" i="22"/>
  <c r="K84" i="22"/>
  <c r="M84" i="22"/>
  <c r="L84" i="22"/>
  <c r="J84" i="22"/>
  <c r="N86" i="22"/>
  <c r="K86" i="22"/>
  <c r="M86" i="22"/>
  <c r="L86" i="22"/>
  <c r="J86" i="22"/>
  <c r="N88" i="22"/>
  <c r="K88" i="22"/>
  <c r="M88" i="22"/>
  <c r="L88" i="22"/>
  <c r="J88" i="22"/>
  <c r="N90" i="22"/>
  <c r="K90" i="22"/>
  <c r="M90" i="22"/>
  <c r="L90" i="22"/>
  <c r="J90" i="22"/>
  <c r="N93" i="22"/>
  <c r="K93" i="22"/>
  <c r="M93" i="22"/>
  <c r="L93" i="22"/>
  <c r="J93" i="22"/>
  <c r="N95" i="22"/>
  <c r="K95" i="22"/>
  <c r="M95" i="22"/>
  <c r="L95" i="22"/>
  <c r="J95" i="22"/>
  <c r="N97" i="22"/>
  <c r="K97" i="22"/>
  <c r="L97" i="22"/>
  <c r="J97" i="22"/>
  <c r="I105" i="22"/>
  <c r="M97" i="22"/>
  <c r="N99" i="22"/>
  <c r="K99" i="22"/>
  <c r="J99" i="22"/>
  <c r="M99" i="22"/>
  <c r="L99" i="22"/>
  <c r="N101" i="22"/>
  <c r="K101" i="22"/>
  <c r="M101" i="22"/>
  <c r="L101" i="22"/>
  <c r="J101" i="22"/>
  <c r="N108" i="22"/>
  <c r="K108" i="22"/>
  <c r="M108" i="22"/>
  <c r="J108" i="22"/>
  <c r="L108" i="22"/>
  <c r="G119" i="22"/>
  <c r="M115" i="22"/>
  <c r="K115" i="22"/>
  <c r="J115" i="22"/>
  <c r="N115" i="22"/>
  <c r="L115" i="22"/>
  <c r="D133" i="22"/>
  <c r="F147" i="22"/>
  <c r="O10" i="24"/>
  <c r="N10" i="24"/>
  <c r="J14" i="24"/>
  <c r="F18" i="24"/>
  <c r="L20" i="24"/>
  <c r="H32" i="24"/>
  <c r="O34" i="24"/>
  <c r="N34" i="24"/>
  <c r="J38" i="24"/>
  <c r="F42" i="24"/>
  <c r="O53" i="24"/>
  <c r="N53" i="24"/>
  <c r="J57" i="24"/>
  <c r="L63" i="24"/>
  <c r="O80" i="24"/>
  <c r="N80" i="24"/>
  <c r="J87" i="24"/>
  <c r="L109" i="24"/>
  <c r="H119" i="24"/>
  <c r="N121" i="24"/>
  <c r="F129" i="24"/>
  <c r="L131" i="24"/>
  <c r="H171" i="24"/>
  <c r="H18" i="25"/>
  <c r="L31" i="25"/>
  <c r="H84" i="25"/>
  <c r="G48" i="26"/>
  <c r="M71" i="26"/>
  <c r="L71" i="26"/>
  <c r="K71" i="26"/>
  <c r="J71" i="26"/>
  <c r="I71" i="26"/>
  <c r="M128" i="26"/>
  <c r="L128" i="26"/>
  <c r="K128" i="26"/>
  <c r="J128" i="26"/>
  <c r="I128" i="26"/>
  <c r="M51" i="27"/>
  <c r="L51" i="27"/>
  <c r="K51" i="27"/>
  <c r="J51" i="27"/>
  <c r="I51" i="27"/>
  <c r="L80" i="24"/>
  <c r="L98" i="24"/>
  <c r="O104" i="24"/>
  <c r="N104" i="24"/>
  <c r="J108" i="24"/>
  <c r="F266" i="24"/>
  <c r="J16" i="25"/>
  <c r="F18" i="25"/>
  <c r="L36" i="25"/>
  <c r="H38" i="25"/>
  <c r="H76" i="25"/>
  <c r="H98" i="25"/>
  <c r="M19" i="26"/>
  <c r="L19" i="26"/>
  <c r="K19" i="26"/>
  <c r="I19" i="26"/>
  <c r="J19" i="26"/>
  <c r="G34" i="26"/>
  <c r="M99" i="26"/>
  <c r="L99" i="26"/>
  <c r="K99" i="26"/>
  <c r="J99" i="26"/>
  <c r="I99" i="26"/>
  <c r="M111" i="26"/>
  <c r="L111" i="26"/>
  <c r="K111" i="26"/>
  <c r="J111" i="26"/>
  <c r="I111" i="26"/>
  <c r="J275" i="30"/>
  <c r="L79" i="24"/>
  <c r="H83" i="24"/>
  <c r="O85" i="24"/>
  <c r="N85" i="24"/>
  <c r="L101" i="24"/>
  <c r="O107" i="24"/>
  <c r="N107" i="24"/>
  <c r="L189" i="24"/>
  <c r="L255" i="24"/>
  <c r="L15" i="25"/>
  <c r="F17" i="25"/>
  <c r="H37" i="25"/>
  <c r="L63" i="25"/>
  <c r="J100" i="25"/>
  <c r="L102" i="25"/>
  <c r="J106" i="25"/>
  <c r="G76" i="26"/>
  <c r="E132" i="26"/>
  <c r="M157" i="26"/>
  <c r="L157" i="26"/>
  <c r="K157" i="26"/>
  <c r="J157" i="26"/>
  <c r="I157" i="26"/>
  <c r="M44" i="27"/>
  <c r="L44" i="27"/>
  <c r="K44" i="27"/>
  <c r="I44" i="27"/>
  <c r="J44" i="27"/>
  <c r="M102" i="27"/>
  <c r="L102" i="27"/>
  <c r="K102" i="27"/>
  <c r="J102" i="27"/>
  <c r="I102" i="27"/>
  <c r="K50" i="28"/>
  <c r="I50" i="28"/>
  <c r="F21" i="30"/>
  <c r="L106" i="24"/>
  <c r="J188" i="24"/>
  <c r="L194" i="24"/>
  <c r="O258" i="24"/>
  <c r="N258" i="24"/>
  <c r="J260" i="24"/>
  <c r="O10" i="25"/>
  <c r="N10" i="25"/>
  <c r="J12" i="25"/>
  <c r="L20" i="25"/>
  <c r="J32" i="25"/>
  <c r="F34" i="25"/>
  <c r="H42" i="25"/>
  <c r="O61" i="25"/>
  <c r="F77" i="25"/>
  <c r="H79" i="25"/>
  <c r="F83" i="25"/>
  <c r="M11" i="26"/>
  <c r="L11" i="26"/>
  <c r="K11" i="26"/>
  <c r="J11" i="26"/>
  <c r="I11" i="26"/>
  <c r="M80" i="26"/>
  <c r="L80" i="26"/>
  <c r="K80" i="26"/>
  <c r="J80" i="26"/>
  <c r="I80" i="26"/>
  <c r="M151" i="26"/>
  <c r="L151" i="26"/>
  <c r="K151" i="26"/>
  <c r="I151" i="26"/>
  <c r="J151" i="26"/>
  <c r="M61" i="27"/>
  <c r="L61" i="27"/>
  <c r="K61" i="27"/>
  <c r="J61" i="27"/>
  <c r="I61" i="27"/>
  <c r="K137" i="27"/>
  <c r="J137" i="27"/>
  <c r="I137" i="27"/>
  <c r="M137" i="27"/>
  <c r="L137" i="27"/>
  <c r="L58" i="30"/>
  <c r="O165" i="24"/>
  <c r="N255" i="24"/>
  <c r="O255" i="24"/>
  <c r="H257" i="24"/>
  <c r="J265" i="24"/>
  <c r="F267" i="24"/>
  <c r="F9" i="25"/>
  <c r="O15" i="25"/>
  <c r="N15" i="25"/>
  <c r="J17" i="25"/>
  <c r="L37" i="25"/>
  <c r="H75" i="25"/>
  <c r="J77" i="25"/>
  <c r="H81" i="25"/>
  <c r="F85" i="25"/>
  <c r="H87" i="25"/>
  <c r="H97" i="25"/>
  <c r="H103" i="25"/>
  <c r="M42" i="26"/>
  <c r="L42" i="26"/>
  <c r="K42" i="26"/>
  <c r="J42" i="26"/>
  <c r="I42" i="26"/>
  <c r="M120" i="26"/>
  <c r="L120" i="26"/>
  <c r="K120" i="26"/>
  <c r="J120" i="26"/>
  <c r="I120" i="26"/>
  <c r="J98" i="24"/>
  <c r="L104" i="24"/>
  <c r="F264" i="24"/>
  <c r="H264" i="24"/>
  <c r="L12" i="25"/>
  <c r="H14" i="25"/>
  <c r="O20" i="25"/>
  <c r="N20" i="25"/>
  <c r="O34" i="25"/>
  <c r="J36" i="25"/>
  <c r="H54" i="25"/>
  <c r="O85" i="25"/>
  <c r="J101" i="25"/>
  <c r="H105" i="25"/>
  <c r="G20" i="26"/>
  <c r="M25" i="26"/>
  <c r="L25" i="26"/>
  <c r="K25" i="26"/>
  <c r="J25" i="26"/>
  <c r="I25" i="26"/>
  <c r="M82" i="26"/>
  <c r="L82" i="26"/>
  <c r="K82" i="26"/>
  <c r="H90" i="26"/>
  <c r="J82" i="26"/>
  <c r="I82" i="26"/>
  <c r="M22" i="27"/>
  <c r="L22" i="27"/>
  <c r="K22" i="27"/>
  <c r="J22" i="27"/>
  <c r="I22" i="27"/>
  <c r="M149" i="26"/>
  <c r="L149" i="26"/>
  <c r="K149" i="26"/>
  <c r="J149" i="26"/>
  <c r="I149" i="26"/>
  <c r="M159" i="26"/>
  <c r="L159" i="26"/>
  <c r="K159" i="26"/>
  <c r="J159" i="26"/>
  <c r="I159" i="26"/>
  <c r="M13" i="27"/>
  <c r="L13" i="27"/>
  <c r="K13" i="27"/>
  <c r="J13" i="27"/>
  <c r="I13" i="27"/>
  <c r="D34" i="27"/>
  <c r="M42" i="27"/>
  <c r="L42" i="27"/>
  <c r="K42" i="27"/>
  <c r="J42" i="27"/>
  <c r="I42" i="27"/>
  <c r="M53" i="27"/>
  <c r="L53" i="27"/>
  <c r="K53" i="27"/>
  <c r="J53" i="27"/>
  <c r="I53" i="27"/>
  <c r="M82" i="27"/>
  <c r="L82" i="27"/>
  <c r="K82" i="27"/>
  <c r="J82" i="27"/>
  <c r="H90" i="27"/>
  <c r="I82" i="27"/>
  <c r="M111" i="27"/>
  <c r="L111" i="27"/>
  <c r="K111" i="27"/>
  <c r="J111" i="27"/>
  <c r="I111" i="27"/>
  <c r="M150" i="27"/>
  <c r="L150" i="27"/>
  <c r="K150" i="27"/>
  <c r="J150" i="27"/>
  <c r="I150" i="27"/>
  <c r="H17" i="30"/>
  <c r="J39" i="30"/>
  <c r="N127" i="30"/>
  <c r="L209" i="30"/>
  <c r="H283" i="30"/>
  <c r="O36" i="33"/>
  <c r="N36" i="33"/>
  <c r="M16" i="26"/>
  <c r="L16" i="26"/>
  <c r="K16" i="26"/>
  <c r="J16" i="26"/>
  <c r="I16" i="26"/>
  <c r="K17" i="26"/>
  <c r="J17" i="26"/>
  <c r="I17" i="26"/>
  <c r="M17" i="26"/>
  <c r="L17" i="26"/>
  <c r="M39" i="26"/>
  <c r="L39" i="26"/>
  <c r="K39" i="26"/>
  <c r="J39" i="26"/>
  <c r="I39" i="26"/>
  <c r="M68" i="26"/>
  <c r="L68" i="26"/>
  <c r="K68" i="26"/>
  <c r="J68" i="26"/>
  <c r="H76" i="26"/>
  <c r="I68" i="26"/>
  <c r="M97" i="26"/>
  <c r="L97" i="26"/>
  <c r="K97" i="26"/>
  <c r="J97" i="26"/>
  <c r="I97" i="26"/>
  <c r="M108" i="26"/>
  <c r="L108" i="26"/>
  <c r="K108" i="26"/>
  <c r="J108" i="26"/>
  <c r="I108" i="26"/>
  <c r="D118" i="26"/>
  <c r="M137" i="26"/>
  <c r="L137" i="26"/>
  <c r="K137" i="26"/>
  <c r="J137" i="26"/>
  <c r="I137" i="26"/>
  <c r="E160" i="26"/>
  <c r="C20" i="27"/>
  <c r="M30" i="27"/>
  <c r="L30" i="27"/>
  <c r="K30" i="27"/>
  <c r="J30" i="27"/>
  <c r="I30" i="27"/>
  <c r="M59" i="27"/>
  <c r="L59" i="27"/>
  <c r="K59" i="27"/>
  <c r="J59" i="27"/>
  <c r="I59" i="27"/>
  <c r="G76" i="27"/>
  <c r="M70" i="27"/>
  <c r="L70" i="27"/>
  <c r="K70" i="27"/>
  <c r="J70" i="27"/>
  <c r="I70" i="27"/>
  <c r="M99" i="27"/>
  <c r="L99" i="27"/>
  <c r="K99" i="27"/>
  <c r="J99" i="27"/>
  <c r="I99" i="27"/>
  <c r="C118" i="27"/>
  <c r="M127" i="27"/>
  <c r="L127" i="27"/>
  <c r="K127" i="27"/>
  <c r="J127" i="27"/>
  <c r="I127" i="27"/>
  <c r="M144" i="27"/>
  <c r="L144" i="27"/>
  <c r="K144" i="27"/>
  <c r="J144" i="27"/>
  <c r="I144" i="27"/>
  <c r="F40" i="30"/>
  <c r="L101" i="31"/>
  <c r="F133" i="22"/>
  <c r="F161" i="22"/>
  <c r="O9" i="24"/>
  <c r="N9" i="24"/>
  <c r="L11" i="24"/>
  <c r="J13" i="24"/>
  <c r="H15" i="24"/>
  <c r="O17" i="24"/>
  <c r="N17" i="24"/>
  <c r="L19" i="24"/>
  <c r="J21" i="24"/>
  <c r="J32" i="24"/>
  <c r="H34" i="24"/>
  <c r="F36" i="24"/>
  <c r="O36" i="24"/>
  <c r="N36" i="24"/>
  <c r="L38" i="24"/>
  <c r="J40" i="24"/>
  <c r="H42" i="24"/>
  <c r="H53" i="24"/>
  <c r="L57" i="24"/>
  <c r="H61" i="24"/>
  <c r="L65" i="24"/>
  <c r="J78" i="24"/>
  <c r="N82" i="24"/>
  <c r="J86" i="24"/>
  <c r="J97" i="24"/>
  <c r="O101" i="24"/>
  <c r="N101" i="24"/>
  <c r="L103" i="24"/>
  <c r="J105" i="24"/>
  <c r="F255" i="24"/>
  <c r="F258" i="24"/>
  <c r="L260" i="24"/>
  <c r="H262" i="24"/>
  <c r="O264" i="24"/>
  <c r="N264" i="24"/>
  <c r="J9" i="25"/>
  <c r="J13" i="25"/>
  <c r="F15" i="25"/>
  <c r="L17" i="25"/>
  <c r="H19" i="25"/>
  <c r="H34" i="25"/>
  <c r="N36" i="25"/>
  <c r="J38" i="25"/>
  <c r="H57" i="25"/>
  <c r="H60" i="25"/>
  <c r="F61" i="25"/>
  <c r="J76" i="25"/>
  <c r="J79" i="25"/>
  <c r="J82" i="25"/>
  <c r="H83" i="25"/>
  <c r="J85" i="25"/>
  <c r="H86" i="25"/>
  <c r="J108" i="25"/>
  <c r="M8" i="26"/>
  <c r="L8" i="26"/>
  <c r="K8" i="26"/>
  <c r="J8" i="26"/>
  <c r="I8" i="26"/>
  <c r="K9" i="26"/>
  <c r="J9" i="26"/>
  <c r="I9" i="26"/>
  <c r="M9" i="26"/>
  <c r="L9" i="26"/>
  <c r="C20" i="26"/>
  <c r="M30" i="26"/>
  <c r="K30" i="26"/>
  <c r="J30" i="26"/>
  <c r="I30" i="26"/>
  <c r="L30" i="26"/>
  <c r="L31" i="26"/>
  <c r="K31" i="26"/>
  <c r="J31" i="26"/>
  <c r="M31" i="26"/>
  <c r="I31" i="26"/>
  <c r="M37" i="26"/>
  <c r="L37" i="26"/>
  <c r="K37" i="26"/>
  <c r="J37" i="26"/>
  <c r="I37" i="26"/>
  <c r="M47" i="26"/>
  <c r="L47" i="26"/>
  <c r="K47" i="26"/>
  <c r="J47" i="26"/>
  <c r="I47" i="26"/>
  <c r="F62" i="26"/>
  <c r="M106" i="26"/>
  <c r="L106" i="26"/>
  <c r="K106" i="26"/>
  <c r="J106" i="26"/>
  <c r="I106" i="26"/>
  <c r="M116" i="26"/>
  <c r="L116" i="26"/>
  <c r="K116" i="26"/>
  <c r="J116" i="26"/>
  <c r="I116" i="26"/>
  <c r="M145" i="26"/>
  <c r="L145" i="26"/>
  <c r="K145" i="26"/>
  <c r="J145" i="26"/>
  <c r="I145" i="26"/>
  <c r="F160" i="26"/>
  <c r="M10" i="27"/>
  <c r="L10" i="27"/>
  <c r="K10" i="27"/>
  <c r="J10" i="27"/>
  <c r="I10" i="27"/>
  <c r="D20" i="27"/>
  <c r="M39" i="27"/>
  <c r="L39" i="27"/>
  <c r="K39" i="27"/>
  <c r="J39" i="27"/>
  <c r="I39" i="27"/>
  <c r="E62" i="27"/>
  <c r="M68" i="27"/>
  <c r="L68" i="27"/>
  <c r="K68" i="27"/>
  <c r="J68" i="27"/>
  <c r="I68" i="27"/>
  <c r="H76" i="27"/>
  <c r="M79" i="27"/>
  <c r="L79" i="27"/>
  <c r="K79" i="27"/>
  <c r="J79" i="27"/>
  <c r="I79" i="27"/>
  <c r="M108" i="27"/>
  <c r="L108" i="27"/>
  <c r="K108" i="27"/>
  <c r="J108" i="27"/>
  <c r="I108" i="27"/>
  <c r="L151" i="27"/>
  <c r="K151" i="27"/>
  <c r="J151" i="27"/>
  <c r="M151" i="27"/>
  <c r="I151" i="27"/>
  <c r="J98" i="30"/>
  <c r="L232" i="30"/>
  <c r="C119" i="22"/>
  <c r="G133" i="22"/>
  <c r="C147" i="22"/>
  <c r="G161" i="22"/>
  <c r="J10" i="24"/>
  <c r="H12" i="24"/>
  <c r="O14" i="24"/>
  <c r="N14" i="24"/>
  <c r="L16" i="24"/>
  <c r="J18" i="24"/>
  <c r="H20" i="24"/>
  <c r="H31" i="24"/>
  <c r="O33" i="24"/>
  <c r="N33" i="24"/>
  <c r="L35" i="24"/>
  <c r="J37" i="24"/>
  <c r="H39" i="24"/>
  <c r="O41" i="24"/>
  <c r="N41" i="24"/>
  <c r="L43" i="24"/>
  <c r="O98" i="24"/>
  <c r="N98" i="24"/>
  <c r="L100" i="24"/>
  <c r="J102" i="24"/>
  <c r="O106" i="24"/>
  <c r="N106" i="24"/>
  <c r="L108" i="24"/>
  <c r="H10" i="25"/>
  <c r="O12" i="25"/>
  <c r="N12" i="25"/>
  <c r="J14" i="25"/>
  <c r="F16" i="25"/>
  <c r="L18" i="25"/>
  <c r="F20" i="25"/>
  <c r="F31" i="25"/>
  <c r="H35" i="25"/>
  <c r="J39" i="25"/>
  <c r="J43" i="25"/>
  <c r="J54" i="25"/>
  <c r="J55" i="25"/>
  <c r="H56" i="25"/>
  <c r="J58" i="25"/>
  <c r="H59" i="25"/>
  <c r="H62" i="25"/>
  <c r="H65" i="25"/>
  <c r="J81" i="25"/>
  <c r="J84" i="25"/>
  <c r="J87" i="25"/>
  <c r="D20" i="26"/>
  <c r="M22" i="26"/>
  <c r="J22" i="26"/>
  <c r="I22" i="26"/>
  <c r="K22" i="26"/>
  <c r="L22" i="26"/>
  <c r="L23" i="26"/>
  <c r="K23" i="26"/>
  <c r="J23" i="26"/>
  <c r="M23" i="26"/>
  <c r="I23" i="26"/>
  <c r="M45" i="26"/>
  <c r="L45" i="26"/>
  <c r="K45" i="26"/>
  <c r="J45" i="26"/>
  <c r="I45" i="26"/>
  <c r="G62" i="26"/>
  <c r="M56" i="26"/>
  <c r="L56" i="26"/>
  <c r="K56" i="26"/>
  <c r="J56" i="26"/>
  <c r="I56" i="26"/>
  <c r="M85" i="26"/>
  <c r="L85" i="26"/>
  <c r="K85" i="26"/>
  <c r="J85" i="26"/>
  <c r="I85" i="26"/>
  <c r="C104" i="26"/>
  <c r="M114" i="26"/>
  <c r="L114" i="26"/>
  <c r="K114" i="26"/>
  <c r="J114" i="26"/>
  <c r="I114" i="26"/>
  <c r="M125" i="26"/>
  <c r="L125" i="26"/>
  <c r="K125" i="26"/>
  <c r="J125" i="26"/>
  <c r="I125" i="26"/>
  <c r="D146" i="26"/>
  <c r="G160" i="26"/>
  <c r="M154" i="26"/>
  <c r="L154" i="26"/>
  <c r="K154" i="26"/>
  <c r="J154" i="26"/>
  <c r="I154" i="26"/>
  <c r="M8" i="27"/>
  <c r="L8" i="27"/>
  <c r="K8" i="27"/>
  <c r="J8" i="27"/>
  <c r="I8" i="27"/>
  <c r="M18" i="27"/>
  <c r="L18" i="27"/>
  <c r="K18" i="27"/>
  <c r="J18" i="27"/>
  <c r="I18" i="27"/>
  <c r="M47" i="27"/>
  <c r="L47" i="27"/>
  <c r="K47" i="27"/>
  <c r="J47" i="27"/>
  <c r="I47" i="27"/>
  <c r="F62" i="27"/>
  <c r="M87" i="27"/>
  <c r="L87" i="27"/>
  <c r="K87" i="27"/>
  <c r="J87" i="27"/>
  <c r="I87" i="27"/>
  <c r="M122" i="27"/>
  <c r="L122" i="27"/>
  <c r="K122" i="27"/>
  <c r="J122" i="27"/>
  <c r="I122" i="27"/>
  <c r="F160" i="27"/>
  <c r="M158" i="27"/>
  <c r="L158" i="27"/>
  <c r="K158" i="27"/>
  <c r="J158" i="27"/>
  <c r="I158" i="27"/>
  <c r="K32" i="28"/>
  <c r="I32" i="28"/>
  <c r="J11" i="30"/>
  <c r="H84" i="30"/>
  <c r="J240" i="30"/>
  <c r="D147" i="22"/>
  <c r="H161" i="22"/>
  <c r="N11" i="24"/>
  <c r="O11" i="24"/>
  <c r="L13" i="24"/>
  <c r="J15" i="24"/>
  <c r="N19" i="24"/>
  <c r="O19" i="24"/>
  <c r="L21" i="24"/>
  <c r="L32" i="24"/>
  <c r="J34" i="24"/>
  <c r="H36" i="24"/>
  <c r="F38" i="24"/>
  <c r="N38" i="24"/>
  <c r="O38" i="24"/>
  <c r="L40" i="24"/>
  <c r="J42" i="24"/>
  <c r="L97" i="24"/>
  <c r="J99" i="24"/>
  <c r="N103" i="24"/>
  <c r="O103" i="24"/>
  <c r="L105" i="24"/>
  <c r="J107" i="24"/>
  <c r="L9" i="25"/>
  <c r="H11" i="25"/>
  <c r="N13" i="25"/>
  <c r="O13" i="25"/>
  <c r="H15" i="25"/>
  <c r="O17" i="25"/>
  <c r="N17" i="25"/>
  <c r="J19" i="25"/>
  <c r="F21" i="25"/>
  <c r="H40" i="25"/>
  <c r="J57" i="25"/>
  <c r="J60" i="25"/>
  <c r="J63" i="25"/>
  <c r="H64" i="25"/>
  <c r="E20" i="26"/>
  <c r="M13" i="26"/>
  <c r="I13" i="26"/>
  <c r="L13" i="26"/>
  <c r="J13" i="26"/>
  <c r="K13" i="26"/>
  <c r="L14" i="26"/>
  <c r="K14" i="26"/>
  <c r="J14" i="26"/>
  <c r="I14" i="26"/>
  <c r="M14" i="26"/>
  <c r="D34" i="26"/>
  <c r="E48" i="26"/>
  <c r="M54" i="26"/>
  <c r="L54" i="26"/>
  <c r="K54" i="26"/>
  <c r="J54" i="26"/>
  <c r="I54" i="26"/>
  <c r="H62" i="26"/>
  <c r="M65" i="26"/>
  <c r="L65" i="26"/>
  <c r="K65" i="26"/>
  <c r="I65" i="26"/>
  <c r="J65" i="26"/>
  <c r="M94" i="26"/>
  <c r="L94" i="26"/>
  <c r="K94" i="26"/>
  <c r="J94" i="26"/>
  <c r="I94" i="26"/>
  <c r="M123" i="26"/>
  <c r="L123" i="26"/>
  <c r="K123" i="26"/>
  <c r="J123" i="26"/>
  <c r="I123" i="26"/>
  <c r="M134" i="26"/>
  <c r="L134" i="26"/>
  <c r="K134" i="26"/>
  <c r="I134" i="26"/>
  <c r="J134" i="26"/>
  <c r="E146" i="26"/>
  <c r="M16" i="27"/>
  <c r="L16" i="27"/>
  <c r="K16" i="27"/>
  <c r="J16" i="27"/>
  <c r="I16" i="27"/>
  <c r="M27" i="27"/>
  <c r="L27" i="27"/>
  <c r="K27" i="27"/>
  <c r="I27" i="27"/>
  <c r="J27" i="27"/>
  <c r="D48" i="27"/>
  <c r="G62" i="27"/>
  <c r="M56" i="27"/>
  <c r="L56" i="27"/>
  <c r="K56" i="27"/>
  <c r="J56" i="27"/>
  <c r="I56" i="27"/>
  <c r="M85" i="27"/>
  <c r="L85" i="27"/>
  <c r="K85" i="27"/>
  <c r="J85" i="27"/>
  <c r="I85" i="27"/>
  <c r="M96" i="27"/>
  <c r="L96" i="27"/>
  <c r="K96" i="27"/>
  <c r="H104" i="27"/>
  <c r="I96" i="27"/>
  <c r="J96" i="27"/>
  <c r="K128" i="27"/>
  <c r="J128" i="27"/>
  <c r="I128" i="27"/>
  <c r="M128" i="27"/>
  <c r="L128" i="27"/>
  <c r="K145" i="27"/>
  <c r="J145" i="27"/>
  <c r="I145" i="27"/>
  <c r="L145" i="27"/>
  <c r="M145" i="27"/>
  <c r="L10" i="28"/>
  <c r="K10" i="28"/>
  <c r="J10" i="28"/>
  <c r="I10" i="28"/>
  <c r="O103" i="30"/>
  <c r="N103" i="30"/>
  <c r="N110" i="22"/>
  <c r="M110" i="22"/>
  <c r="J110" i="22"/>
  <c r="K110" i="22"/>
  <c r="L110" i="22"/>
  <c r="E119" i="22"/>
  <c r="N112" i="22"/>
  <c r="K112" i="22"/>
  <c r="M112" i="22"/>
  <c r="L112" i="22"/>
  <c r="J112" i="22"/>
  <c r="N114" i="22"/>
  <c r="J114" i="22"/>
  <c r="L114" i="22"/>
  <c r="M114" i="22"/>
  <c r="K114" i="22"/>
  <c r="N116" i="22"/>
  <c r="K116" i="22"/>
  <c r="J116" i="22"/>
  <c r="M116" i="22"/>
  <c r="L116" i="22"/>
  <c r="N118" i="22"/>
  <c r="L118" i="22"/>
  <c r="K118" i="22"/>
  <c r="J118" i="22"/>
  <c r="M118" i="22"/>
  <c r="N121" i="22"/>
  <c r="M121" i="22"/>
  <c r="L121" i="22"/>
  <c r="K121" i="22"/>
  <c r="J121" i="22"/>
  <c r="N123" i="22"/>
  <c r="M123" i="22"/>
  <c r="L123" i="22"/>
  <c r="K123" i="22"/>
  <c r="J123" i="22"/>
  <c r="I133" i="22"/>
  <c r="N125" i="22"/>
  <c r="M125" i="22"/>
  <c r="L125" i="22"/>
  <c r="K125" i="22"/>
  <c r="J125" i="22"/>
  <c r="N127" i="22"/>
  <c r="M127" i="22"/>
  <c r="J127" i="22"/>
  <c r="L127" i="22"/>
  <c r="K127" i="22"/>
  <c r="N129" i="22"/>
  <c r="K129" i="22"/>
  <c r="M129" i="22"/>
  <c r="J129" i="22"/>
  <c r="L129" i="22"/>
  <c r="N131" i="22"/>
  <c r="J131" i="22"/>
  <c r="L131" i="22"/>
  <c r="K131" i="22"/>
  <c r="M131" i="22"/>
  <c r="N136" i="22"/>
  <c r="J136" i="22"/>
  <c r="L136" i="22"/>
  <c r="M136" i="22"/>
  <c r="K136" i="22"/>
  <c r="N138" i="22"/>
  <c r="M138" i="22"/>
  <c r="L138" i="22"/>
  <c r="K138" i="22"/>
  <c r="J138" i="22"/>
  <c r="E147" i="22"/>
  <c r="N140" i="22"/>
  <c r="J140" i="22"/>
  <c r="L140" i="22"/>
  <c r="M140" i="22"/>
  <c r="K140" i="22"/>
  <c r="N142" i="22"/>
  <c r="M142" i="22"/>
  <c r="L142" i="22"/>
  <c r="K142" i="22"/>
  <c r="J142" i="22"/>
  <c r="N144" i="22"/>
  <c r="J144" i="22"/>
  <c r="L144" i="22"/>
  <c r="M144" i="22"/>
  <c r="K144" i="22"/>
  <c r="N146" i="22"/>
  <c r="M146" i="22"/>
  <c r="L146" i="22"/>
  <c r="K146" i="22"/>
  <c r="J146" i="22"/>
  <c r="N149" i="22"/>
  <c r="J149" i="22"/>
  <c r="L149" i="22"/>
  <c r="M149" i="22"/>
  <c r="K149" i="22"/>
  <c r="N151" i="22"/>
  <c r="M151" i="22"/>
  <c r="L151" i="22"/>
  <c r="K151" i="22"/>
  <c r="J151" i="22"/>
  <c r="I161" i="22"/>
  <c r="N153" i="22"/>
  <c r="J153" i="22"/>
  <c r="L153" i="22"/>
  <c r="M153" i="22"/>
  <c r="K153" i="22"/>
  <c r="N155" i="22"/>
  <c r="M155" i="22"/>
  <c r="L155" i="22"/>
  <c r="K155" i="22"/>
  <c r="J155" i="22"/>
  <c r="N157" i="22"/>
  <c r="J157" i="22"/>
  <c r="L157" i="22"/>
  <c r="M157" i="22"/>
  <c r="K157" i="22"/>
  <c r="N159" i="22"/>
  <c r="M159" i="22"/>
  <c r="L159" i="22"/>
  <c r="K159" i="22"/>
  <c r="J159" i="22"/>
  <c r="L10" i="24"/>
  <c r="J12" i="24"/>
  <c r="O16" i="24"/>
  <c r="N16" i="24"/>
  <c r="L18" i="24"/>
  <c r="J20" i="24"/>
  <c r="J31" i="24"/>
  <c r="O35" i="24"/>
  <c r="N35" i="24"/>
  <c r="L37" i="24"/>
  <c r="J39" i="24"/>
  <c r="O100" i="24"/>
  <c r="N100" i="24"/>
  <c r="L102" i="24"/>
  <c r="J104" i="24"/>
  <c r="O108" i="24"/>
  <c r="N108" i="24"/>
  <c r="L10" i="25"/>
  <c r="F12" i="25"/>
  <c r="L14" i="25"/>
  <c r="H16" i="25"/>
  <c r="O18" i="25"/>
  <c r="N18" i="25"/>
  <c r="J20" i="25"/>
  <c r="J31" i="25"/>
  <c r="J35" i="25"/>
  <c r="H41" i="25"/>
  <c r="J62" i="25"/>
  <c r="J65" i="25"/>
  <c r="F20" i="26"/>
  <c r="E34" i="26"/>
  <c r="M28" i="26"/>
  <c r="L28" i="26"/>
  <c r="K28" i="26"/>
  <c r="J28" i="26"/>
  <c r="I28" i="26"/>
  <c r="M33" i="26"/>
  <c r="L33" i="26"/>
  <c r="K33" i="26"/>
  <c r="J33" i="26"/>
  <c r="I33" i="26"/>
  <c r="F48" i="26"/>
  <c r="M73" i="26"/>
  <c r="L73" i="26"/>
  <c r="K73" i="26"/>
  <c r="J73" i="26"/>
  <c r="I73" i="26"/>
  <c r="M102" i="26"/>
  <c r="L102" i="26"/>
  <c r="K102" i="26"/>
  <c r="J102" i="26"/>
  <c r="I102" i="26"/>
  <c r="C132" i="26"/>
  <c r="M131" i="26"/>
  <c r="L131" i="26"/>
  <c r="K131" i="26"/>
  <c r="J131" i="26"/>
  <c r="I131" i="26"/>
  <c r="F146" i="26"/>
  <c r="M142" i="26"/>
  <c r="L142" i="26"/>
  <c r="K142" i="26"/>
  <c r="J142" i="26"/>
  <c r="I142" i="26"/>
  <c r="M25" i="27"/>
  <c r="L25" i="27"/>
  <c r="K25" i="27"/>
  <c r="J25" i="27"/>
  <c r="I25" i="27"/>
  <c r="M36" i="27"/>
  <c r="L36" i="27"/>
  <c r="K36" i="27"/>
  <c r="J36" i="27"/>
  <c r="I36" i="27"/>
  <c r="E48" i="27"/>
  <c r="M65" i="27"/>
  <c r="L65" i="27"/>
  <c r="K65" i="27"/>
  <c r="J65" i="27"/>
  <c r="I65" i="27"/>
  <c r="M94" i="27"/>
  <c r="L94" i="27"/>
  <c r="K94" i="27"/>
  <c r="J94" i="27"/>
  <c r="I94" i="27"/>
  <c r="M136" i="27"/>
  <c r="L136" i="27"/>
  <c r="K136" i="27"/>
  <c r="J136" i="27"/>
  <c r="I136" i="27"/>
  <c r="M159" i="27"/>
  <c r="L159" i="27"/>
  <c r="K159" i="27"/>
  <c r="J159" i="27"/>
  <c r="I159" i="27"/>
  <c r="O15" i="30"/>
  <c r="N15" i="30"/>
  <c r="F34" i="30"/>
  <c r="J104" i="30"/>
  <c r="L40" i="26"/>
  <c r="K40" i="26"/>
  <c r="J40" i="26"/>
  <c r="I40" i="26"/>
  <c r="H48" i="26"/>
  <c r="M40" i="26"/>
  <c r="L57" i="26"/>
  <c r="K57" i="26"/>
  <c r="J57" i="26"/>
  <c r="I57" i="26"/>
  <c r="M57" i="26"/>
  <c r="L66" i="26"/>
  <c r="K66" i="26"/>
  <c r="J66" i="26"/>
  <c r="I66" i="26"/>
  <c r="M66" i="26"/>
  <c r="L74" i="26"/>
  <c r="K74" i="26"/>
  <c r="J74" i="26"/>
  <c r="I74" i="26"/>
  <c r="M74" i="26"/>
  <c r="C90" i="26"/>
  <c r="L83" i="26"/>
  <c r="K83" i="26"/>
  <c r="J83" i="26"/>
  <c r="I83" i="26"/>
  <c r="M83" i="26"/>
  <c r="L92" i="26"/>
  <c r="K92" i="26"/>
  <c r="J92" i="26"/>
  <c r="I92" i="26"/>
  <c r="M92" i="26"/>
  <c r="D104" i="26"/>
  <c r="L100" i="26"/>
  <c r="K100" i="26"/>
  <c r="J100" i="26"/>
  <c r="I100" i="26"/>
  <c r="M100" i="26"/>
  <c r="L109" i="26"/>
  <c r="K109" i="26"/>
  <c r="J109" i="26"/>
  <c r="I109" i="26"/>
  <c r="M109" i="26"/>
  <c r="E118" i="26"/>
  <c r="L117" i="26"/>
  <c r="K117" i="26"/>
  <c r="J117" i="26"/>
  <c r="I117" i="26"/>
  <c r="M117" i="26"/>
  <c r="F132" i="26"/>
  <c r="L126" i="26"/>
  <c r="K126" i="26"/>
  <c r="J126" i="26"/>
  <c r="I126" i="26"/>
  <c r="M126" i="26"/>
  <c r="L135" i="26"/>
  <c r="K135" i="26"/>
  <c r="J135" i="26"/>
  <c r="I135" i="26"/>
  <c r="M135" i="26"/>
  <c r="G146" i="26"/>
  <c r="L143" i="26"/>
  <c r="K143" i="26"/>
  <c r="J143" i="26"/>
  <c r="I143" i="26"/>
  <c r="M143" i="26"/>
  <c r="L152" i="26"/>
  <c r="K152" i="26"/>
  <c r="J152" i="26"/>
  <c r="I152" i="26"/>
  <c r="H160" i="26"/>
  <c r="M152" i="26"/>
  <c r="L11" i="27"/>
  <c r="K11" i="27"/>
  <c r="J11" i="27"/>
  <c r="I11" i="27"/>
  <c r="M11" i="27"/>
  <c r="E20" i="27"/>
  <c r="L19" i="27"/>
  <c r="K19" i="27"/>
  <c r="J19" i="27"/>
  <c r="I19" i="27"/>
  <c r="M19" i="27"/>
  <c r="F34" i="27"/>
  <c r="L28" i="27"/>
  <c r="K28" i="27"/>
  <c r="J28" i="27"/>
  <c r="I28" i="27"/>
  <c r="M28" i="27"/>
  <c r="L37" i="27"/>
  <c r="K37" i="27"/>
  <c r="J37" i="27"/>
  <c r="I37" i="27"/>
  <c r="M37" i="27"/>
  <c r="G48" i="27"/>
  <c r="L45" i="27"/>
  <c r="K45" i="27"/>
  <c r="J45" i="27"/>
  <c r="I45" i="27"/>
  <c r="M45" i="27"/>
  <c r="L54" i="27"/>
  <c r="K54" i="27"/>
  <c r="J54" i="27"/>
  <c r="I54" i="27"/>
  <c r="H62" i="27"/>
  <c r="M54" i="27"/>
  <c r="L71" i="27"/>
  <c r="K71" i="27"/>
  <c r="J71" i="27"/>
  <c r="I71" i="27"/>
  <c r="M71" i="27"/>
  <c r="L80" i="27"/>
  <c r="K80" i="27"/>
  <c r="J80" i="27"/>
  <c r="I80" i="27"/>
  <c r="M80" i="27"/>
  <c r="L88" i="27"/>
  <c r="K88" i="27"/>
  <c r="J88" i="27"/>
  <c r="I88" i="27"/>
  <c r="M88" i="27"/>
  <c r="C104" i="27"/>
  <c r="L97" i="27"/>
  <c r="K97" i="27"/>
  <c r="J97" i="27"/>
  <c r="I97" i="27"/>
  <c r="M97" i="27"/>
  <c r="L106" i="27"/>
  <c r="K106" i="27"/>
  <c r="J106" i="27"/>
  <c r="I106" i="27"/>
  <c r="M106" i="27"/>
  <c r="D118" i="27"/>
  <c r="K120" i="27"/>
  <c r="J120" i="27"/>
  <c r="I120" i="27"/>
  <c r="M120" i="27"/>
  <c r="L120" i="27"/>
  <c r="C132" i="27"/>
  <c r="M141" i="27"/>
  <c r="L141" i="27"/>
  <c r="K141" i="27"/>
  <c r="J141" i="27"/>
  <c r="I141" i="27"/>
  <c r="L142" i="27"/>
  <c r="K142" i="27"/>
  <c r="J142" i="27"/>
  <c r="M142" i="27"/>
  <c r="I142" i="27"/>
  <c r="L18" i="28"/>
  <c r="K18" i="28"/>
  <c r="J18" i="28"/>
  <c r="I18" i="28"/>
  <c r="K67" i="28"/>
  <c r="I67" i="28"/>
  <c r="L151" i="28"/>
  <c r="J151" i="28"/>
  <c r="F260" i="30"/>
  <c r="K43" i="26"/>
  <c r="J43" i="26"/>
  <c r="I43" i="26"/>
  <c r="M43" i="26"/>
  <c r="L43" i="26"/>
  <c r="K52" i="26"/>
  <c r="J52" i="26"/>
  <c r="I52" i="26"/>
  <c r="M52" i="26"/>
  <c r="L52" i="26"/>
  <c r="K60" i="26"/>
  <c r="J60" i="26"/>
  <c r="I60" i="26"/>
  <c r="L60" i="26"/>
  <c r="M60" i="26"/>
  <c r="C76" i="26"/>
  <c r="K69" i="26"/>
  <c r="J69" i="26"/>
  <c r="I69" i="26"/>
  <c r="M69" i="26"/>
  <c r="L69" i="26"/>
  <c r="K78" i="26"/>
  <c r="J78" i="26"/>
  <c r="I78" i="26"/>
  <c r="M78" i="26"/>
  <c r="L78" i="26"/>
  <c r="D90" i="26"/>
  <c r="K86" i="26"/>
  <c r="J86" i="26"/>
  <c r="I86" i="26"/>
  <c r="M86" i="26"/>
  <c r="L86" i="26"/>
  <c r="K95" i="26"/>
  <c r="J95" i="26"/>
  <c r="I95" i="26"/>
  <c r="M95" i="26"/>
  <c r="L95" i="26"/>
  <c r="E104" i="26"/>
  <c r="K103" i="26"/>
  <c r="J103" i="26"/>
  <c r="I103" i="26"/>
  <c r="M103" i="26"/>
  <c r="L103" i="26"/>
  <c r="F118" i="26"/>
  <c r="K112" i="26"/>
  <c r="J112" i="26"/>
  <c r="I112" i="26"/>
  <c r="M112" i="26"/>
  <c r="L112" i="26"/>
  <c r="K121" i="26"/>
  <c r="J121" i="26"/>
  <c r="I121" i="26"/>
  <c r="M121" i="26"/>
  <c r="L121" i="26"/>
  <c r="G132" i="26"/>
  <c r="K129" i="26"/>
  <c r="J129" i="26"/>
  <c r="I129" i="26"/>
  <c r="L129" i="26"/>
  <c r="M129" i="26"/>
  <c r="K138" i="26"/>
  <c r="J138" i="26"/>
  <c r="I138" i="26"/>
  <c r="H146" i="26"/>
  <c r="M138" i="26"/>
  <c r="L138" i="26"/>
  <c r="K155" i="26"/>
  <c r="J155" i="26"/>
  <c r="I155" i="26"/>
  <c r="M155" i="26"/>
  <c r="L155" i="26"/>
  <c r="F20" i="27"/>
  <c r="K14" i="27"/>
  <c r="J14" i="27"/>
  <c r="I14" i="27"/>
  <c r="M14" i="27"/>
  <c r="L14" i="27"/>
  <c r="K23" i="27"/>
  <c r="J23" i="27"/>
  <c r="I23" i="27"/>
  <c r="L23" i="27"/>
  <c r="M23" i="27"/>
  <c r="G34" i="27"/>
  <c r="K31" i="27"/>
  <c r="J31" i="27"/>
  <c r="I31" i="27"/>
  <c r="M31" i="27"/>
  <c r="L31" i="27"/>
  <c r="K40" i="27"/>
  <c r="J40" i="27"/>
  <c r="I40" i="27"/>
  <c r="H48" i="27"/>
  <c r="L40" i="27"/>
  <c r="M40" i="27"/>
  <c r="K57" i="27"/>
  <c r="J57" i="27"/>
  <c r="I57" i="27"/>
  <c r="M57" i="27"/>
  <c r="L57" i="27"/>
  <c r="K66" i="27"/>
  <c r="J66" i="27"/>
  <c r="I66" i="27"/>
  <c r="M66" i="27"/>
  <c r="L66" i="27"/>
  <c r="K74" i="27"/>
  <c r="J74" i="27"/>
  <c r="I74" i="27"/>
  <c r="M74" i="27"/>
  <c r="L74" i="27"/>
  <c r="C90" i="27"/>
  <c r="K83" i="27"/>
  <c r="J83" i="27"/>
  <c r="I83" i="27"/>
  <c r="M83" i="27"/>
  <c r="L83" i="27"/>
  <c r="K92" i="27"/>
  <c r="J92" i="27"/>
  <c r="I92" i="27"/>
  <c r="L92" i="27"/>
  <c r="M92" i="27"/>
  <c r="D104" i="27"/>
  <c r="K100" i="27"/>
  <c r="J100" i="27"/>
  <c r="I100" i="27"/>
  <c r="M100" i="27"/>
  <c r="L100" i="27"/>
  <c r="K109" i="27"/>
  <c r="J109" i="27"/>
  <c r="I109" i="27"/>
  <c r="L109" i="27"/>
  <c r="M109" i="27"/>
  <c r="E118" i="27"/>
  <c r="K112" i="27"/>
  <c r="J112" i="27"/>
  <c r="I112" i="27"/>
  <c r="M112" i="27"/>
  <c r="L112" i="27"/>
  <c r="D132" i="27"/>
  <c r="L134" i="27"/>
  <c r="K134" i="27"/>
  <c r="J134" i="27"/>
  <c r="M134" i="27"/>
  <c r="I134" i="27"/>
  <c r="C146" i="27"/>
  <c r="M156" i="27"/>
  <c r="L156" i="27"/>
  <c r="K156" i="27"/>
  <c r="J156" i="27"/>
  <c r="I156" i="27"/>
  <c r="K84" i="28"/>
  <c r="I84" i="28"/>
  <c r="H36" i="30"/>
  <c r="O86" i="30"/>
  <c r="N86" i="30"/>
  <c r="J150" i="30"/>
  <c r="F10" i="31"/>
  <c r="O19" i="33"/>
  <c r="N19" i="33"/>
  <c r="T7" i="37"/>
  <c r="S7" i="37"/>
  <c r="R7" i="37"/>
  <c r="Q7" i="37"/>
  <c r="P7" i="37"/>
  <c r="O7" i="37"/>
  <c r="F55" i="25"/>
  <c r="J59" i="25"/>
  <c r="H61" i="25"/>
  <c r="F63" i="25"/>
  <c r="J78" i="25"/>
  <c r="H80" i="25"/>
  <c r="F82" i="25"/>
  <c r="J86" i="25"/>
  <c r="J97" i="25"/>
  <c r="H99" i="25"/>
  <c r="J105" i="25"/>
  <c r="H107" i="25"/>
  <c r="J12" i="26"/>
  <c r="I12" i="26"/>
  <c r="H20" i="26"/>
  <c r="M12" i="26"/>
  <c r="L12" i="26"/>
  <c r="K12" i="26"/>
  <c r="J29" i="26"/>
  <c r="I29" i="26"/>
  <c r="K29" i="26"/>
  <c r="L29" i="26"/>
  <c r="M29" i="26"/>
  <c r="J38" i="26"/>
  <c r="I38" i="26"/>
  <c r="L38" i="26"/>
  <c r="M38" i="26"/>
  <c r="K38" i="26"/>
  <c r="J46" i="26"/>
  <c r="I46" i="26"/>
  <c r="M46" i="26"/>
  <c r="L46" i="26"/>
  <c r="K46" i="26"/>
  <c r="C62" i="26"/>
  <c r="J55" i="26"/>
  <c r="I55" i="26"/>
  <c r="M55" i="26"/>
  <c r="L55" i="26"/>
  <c r="K55" i="26"/>
  <c r="J64" i="26"/>
  <c r="I64" i="26"/>
  <c r="M64" i="26"/>
  <c r="L64" i="26"/>
  <c r="K64" i="26"/>
  <c r="D76" i="26"/>
  <c r="J72" i="26"/>
  <c r="I72" i="26"/>
  <c r="M72" i="26"/>
  <c r="L72" i="26"/>
  <c r="K72" i="26"/>
  <c r="J81" i="26"/>
  <c r="I81" i="26"/>
  <c r="M81" i="26"/>
  <c r="L81" i="26"/>
  <c r="K81" i="26"/>
  <c r="E90" i="26"/>
  <c r="J89" i="26"/>
  <c r="I89" i="26"/>
  <c r="L89" i="26"/>
  <c r="K89" i="26"/>
  <c r="M89" i="26"/>
  <c r="F104" i="26"/>
  <c r="J98" i="26"/>
  <c r="I98" i="26"/>
  <c r="K98" i="26"/>
  <c r="L98" i="26"/>
  <c r="M98" i="26"/>
  <c r="J107" i="26"/>
  <c r="I107" i="26"/>
  <c r="M107" i="26"/>
  <c r="L107" i="26"/>
  <c r="K107" i="26"/>
  <c r="G118" i="26"/>
  <c r="J115" i="26"/>
  <c r="I115" i="26"/>
  <c r="M115" i="26"/>
  <c r="L115" i="26"/>
  <c r="K115" i="26"/>
  <c r="J124" i="26"/>
  <c r="I124" i="26"/>
  <c r="H132" i="26"/>
  <c r="M124" i="26"/>
  <c r="L124" i="26"/>
  <c r="K124" i="26"/>
  <c r="J141" i="26"/>
  <c r="I141" i="26"/>
  <c r="M141" i="26"/>
  <c r="L141" i="26"/>
  <c r="K141" i="26"/>
  <c r="J150" i="26"/>
  <c r="I150" i="26"/>
  <c r="M150" i="26"/>
  <c r="L150" i="26"/>
  <c r="K150" i="26"/>
  <c r="J158" i="26"/>
  <c r="I158" i="26"/>
  <c r="L158" i="26"/>
  <c r="K158" i="26"/>
  <c r="M158" i="26"/>
  <c r="J9" i="27"/>
  <c r="I9" i="27"/>
  <c r="M9" i="27"/>
  <c r="K9" i="27"/>
  <c r="L9" i="27"/>
  <c r="G20" i="27"/>
  <c r="J17" i="27"/>
  <c r="I17" i="27"/>
  <c r="M17" i="27"/>
  <c r="L17" i="27"/>
  <c r="K17" i="27"/>
  <c r="J26" i="27"/>
  <c r="I26" i="27"/>
  <c r="H34" i="27"/>
  <c r="M26" i="27"/>
  <c r="L26" i="27"/>
  <c r="K26" i="27"/>
  <c r="J43" i="27"/>
  <c r="I43" i="27"/>
  <c r="M43" i="27"/>
  <c r="L43" i="27"/>
  <c r="K43" i="27"/>
  <c r="J52" i="27"/>
  <c r="I52" i="27"/>
  <c r="L52" i="27"/>
  <c r="K52" i="27"/>
  <c r="M52" i="27"/>
  <c r="J60" i="27"/>
  <c r="I60" i="27"/>
  <c r="K60" i="27"/>
  <c r="M60" i="27"/>
  <c r="L60" i="27"/>
  <c r="C76" i="27"/>
  <c r="J69" i="27"/>
  <c r="I69" i="27"/>
  <c r="L69" i="27"/>
  <c r="M69" i="27"/>
  <c r="K69" i="27"/>
  <c r="J78" i="27"/>
  <c r="I78" i="27"/>
  <c r="M78" i="27"/>
  <c r="K78" i="27"/>
  <c r="L78" i="27"/>
  <c r="D90" i="27"/>
  <c r="J86" i="27"/>
  <c r="I86" i="27"/>
  <c r="M86" i="27"/>
  <c r="L86" i="27"/>
  <c r="K86" i="27"/>
  <c r="J95" i="27"/>
  <c r="I95" i="27"/>
  <c r="M95" i="27"/>
  <c r="L95" i="27"/>
  <c r="K95" i="27"/>
  <c r="E104" i="27"/>
  <c r="J103" i="27"/>
  <c r="I103" i="27"/>
  <c r="M103" i="27"/>
  <c r="L103" i="27"/>
  <c r="K103" i="27"/>
  <c r="F118" i="27"/>
  <c r="L113" i="27"/>
  <c r="K113" i="27"/>
  <c r="J113" i="27"/>
  <c r="I113" i="27"/>
  <c r="M113" i="27"/>
  <c r="M115" i="27"/>
  <c r="J115" i="27"/>
  <c r="I115" i="27"/>
  <c r="L115" i="27"/>
  <c r="K115" i="27"/>
  <c r="M124" i="27"/>
  <c r="J124" i="27"/>
  <c r="I124" i="27"/>
  <c r="H132" i="27"/>
  <c r="L124" i="27"/>
  <c r="K124" i="27"/>
  <c r="L125" i="27"/>
  <c r="K125" i="27"/>
  <c r="J125" i="27"/>
  <c r="M125" i="27"/>
  <c r="I125" i="27"/>
  <c r="D146" i="27"/>
  <c r="M148" i="27"/>
  <c r="L148" i="27"/>
  <c r="K148" i="27"/>
  <c r="J148" i="27"/>
  <c r="I148" i="27"/>
  <c r="C160" i="27"/>
  <c r="F32" i="30"/>
  <c r="H125" i="30"/>
  <c r="F207" i="30"/>
  <c r="H236" i="30"/>
  <c r="J278" i="30"/>
  <c r="J10" i="25"/>
  <c r="H12" i="25"/>
  <c r="F14" i="25"/>
  <c r="N14" i="25"/>
  <c r="O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I15" i="26"/>
  <c r="L15" i="26"/>
  <c r="K15" i="26"/>
  <c r="J15" i="26"/>
  <c r="M15" i="26"/>
  <c r="I24" i="26"/>
  <c r="M24" i="26"/>
  <c r="L24" i="26"/>
  <c r="K24" i="26"/>
  <c r="J24" i="26"/>
  <c r="I32" i="26"/>
  <c r="M32" i="26"/>
  <c r="L32" i="26"/>
  <c r="K32" i="26"/>
  <c r="J32" i="26"/>
  <c r="C48" i="26"/>
  <c r="I41" i="26"/>
  <c r="M41" i="26"/>
  <c r="L41" i="26"/>
  <c r="K41" i="26"/>
  <c r="J41" i="26"/>
  <c r="I50" i="26"/>
  <c r="M50" i="26"/>
  <c r="L50" i="26"/>
  <c r="K50" i="26"/>
  <c r="J50" i="26"/>
  <c r="D62" i="26"/>
  <c r="I58" i="26"/>
  <c r="M58" i="26"/>
  <c r="K58" i="26"/>
  <c r="J58" i="26"/>
  <c r="L58" i="26"/>
  <c r="I67" i="26"/>
  <c r="M67" i="26"/>
  <c r="J67" i="26"/>
  <c r="L67" i="26"/>
  <c r="K67" i="26"/>
  <c r="E76" i="26"/>
  <c r="I75" i="26"/>
  <c r="M75" i="26"/>
  <c r="K75" i="26"/>
  <c r="J75" i="26"/>
  <c r="L75" i="26"/>
  <c r="F90" i="26"/>
  <c r="I84" i="26"/>
  <c r="M84" i="26"/>
  <c r="L84" i="26"/>
  <c r="K84" i="26"/>
  <c r="J84" i="26"/>
  <c r="I93" i="26"/>
  <c r="M93" i="26"/>
  <c r="L93" i="26"/>
  <c r="K93" i="26"/>
  <c r="J93" i="26"/>
  <c r="G104" i="26"/>
  <c r="I101" i="26"/>
  <c r="M101" i="26"/>
  <c r="L101" i="26"/>
  <c r="K101" i="26"/>
  <c r="J101" i="26"/>
  <c r="I110" i="26"/>
  <c r="H118" i="26"/>
  <c r="M110" i="26"/>
  <c r="L110" i="26"/>
  <c r="K110" i="26"/>
  <c r="J110" i="26"/>
  <c r="I127" i="26"/>
  <c r="M127" i="26"/>
  <c r="K127" i="26"/>
  <c r="J127" i="26"/>
  <c r="L127" i="26"/>
  <c r="I136" i="26"/>
  <c r="M136" i="26"/>
  <c r="J136" i="26"/>
  <c r="L136" i="26"/>
  <c r="K136" i="26"/>
  <c r="I144" i="26"/>
  <c r="M144" i="26"/>
  <c r="K144" i="26"/>
  <c r="J144" i="26"/>
  <c r="L144" i="26"/>
  <c r="C160" i="26"/>
  <c r="I153" i="26"/>
  <c r="M153" i="26"/>
  <c r="L153" i="26"/>
  <c r="J153" i="26"/>
  <c r="K153" i="26"/>
  <c r="I12" i="27"/>
  <c r="H20" i="27"/>
  <c r="M12" i="27"/>
  <c r="L12" i="27"/>
  <c r="K12" i="27"/>
  <c r="J12" i="27"/>
  <c r="I29" i="27"/>
  <c r="M29" i="27"/>
  <c r="J29" i="27"/>
  <c r="L29" i="27"/>
  <c r="K29" i="27"/>
  <c r="I38" i="27"/>
  <c r="M38" i="27"/>
  <c r="K38" i="27"/>
  <c r="L38" i="27"/>
  <c r="J38" i="27"/>
  <c r="I46" i="27"/>
  <c r="M46" i="27"/>
  <c r="L46" i="27"/>
  <c r="J46" i="27"/>
  <c r="K46" i="27"/>
  <c r="C62" i="27"/>
  <c r="I55" i="27"/>
  <c r="M55" i="27"/>
  <c r="L55" i="27"/>
  <c r="K55" i="27"/>
  <c r="J55" i="27"/>
  <c r="I64" i="27"/>
  <c r="M64" i="27"/>
  <c r="L64" i="27"/>
  <c r="K64" i="27"/>
  <c r="J64" i="27"/>
  <c r="D76" i="27"/>
  <c r="I72" i="27"/>
  <c r="M72" i="27"/>
  <c r="L72" i="27"/>
  <c r="K72" i="27"/>
  <c r="J72" i="27"/>
  <c r="I81" i="27"/>
  <c r="M81" i="27"/>
  <c r="L81" i="27"/>
  <c r="K81" i="27"/>
  <c r="J81" i="27"/>
  <c r="E90" i="27"/>
  <c r="I89" i="27"/>
  <c r="M89" i="27"/>
  <c r="K89" i="27"/>
  <c r="J89" i="27"/>
  <c r="L89" i="27"/>
  <c r="F104" i="27"/>
  <c r="I98" i="27"/>
  <c r="M98" i="27"/>
  <c r="J98" i="27"/>
  <c r="L98" i="27"/>
  <c r="K98" i="27"/>
  <c r="I107" i="27"/>
  <c r="M107" i="27"/>
  <c r="K107" i="27"/>
  <c r="L107" i="27"/>
  <c r="J107" i="27"/>
  <c r="G118" i="27"/>
  <c r="L116" i="27"/>
  <c r="K116" i="27"/>
  <c r="J116" i="27"/>
  <c r="I116" i="27"/>
  <c r="M116" i="27"/>
  <c r="E146" i="27"/>
  <c r="M139" i="27"/>
  <c r="L139" i="27"/>
  <c r="K139" i="27"/>
  <c r="I139" i="27"/>
  <c r="J139" i="27"/>
  <c r="D160" i="27"/>
  <c r="F38" i="30"/>
  <c r="H43" i="30"/>
  <c r="O56" i="30"/>
  <c r="N56" i="30"/>
  <c r="H101" i="30"/>
  <c r="H108" i="30"/>
  <c r="O236" i="30"/>
  <c r="N236" i="30"/>
  <c r="J87" i="31"/>
  <c r="H9" i="25"/>
  <c r="F11" i="25"/>
  <c r="O11" i="25"/>
  <c r="N11" i="25"/>
  <c r="L13" i="25"/>
  <c r="J15" i="25"/>
  <c r="H17" i="25"/>
  <c r="F19" i="25"/>
  <c r="N19" i="25"/>
  <c r="O19" i="25"/>
  <c r="L21" i="25"/>
  <c r="J34" i="25"/>
  <c r="H36" i="25"/>
  <c r="J42" i="25"/>
  <c r="J53" i="25"/>
  <c r="H55" i="25"/>
  <c r="J61" i="25"/>
  <c r="H63" i="25"/>
  <c r="J80" i="25"/>
  <c r="H82" i="25"/>
  <c r="J99" i="25"/>
  <c r="H101" i="25"/>
  <c r="J107" i="25"/>
  <c r="H109" i="25"/>
  <c r="M10" i="26"/>
  <c r="L10" i="26"/>
  <c r="K10" i="26"/>
  <c r="J10" i="26"/>
  <c r="I10" i="26"/>
  <c r="M18" i="26"/>
  <c r="L18" i="26"/>
  <c r="K18" i="26"/>
  <c r="I18" i="26"/>
  <c r="J18" i="26"/>
  <c r="C34" i="26"/>
  <c r="M27" i="26"/>
  <c r="L27" i="26"/>
  <c r="K27" i="26"/>
  <c r="J27" i="26"/>
  <c r="I27" i="26"/>
  <c r="M36" i="26"/>
  <c r="L36" i="26"/>
  <c r="I36" i="26"/>
  <c r="K36" i="26"/>
  <c r="J36" i="26"/>
  <c r="D48" i="26"/>
  <c r="M44" i="26"/>
  <c r="L44" i="26"/>
  <c r="I44" i="26"/>
  <c r="J44" i="26"/>
  <c r="K44" i="26"/>
  <c r="M53" i="26"/>
  <c r="L53" i="26"/>
  <c r="K53" i="26"/>
  <c r="J53" i="26"/>
  <c r="I53" i="26"/>
  <c r="E62" i="26"/>
  <c r="M61" i="26"/>
  <c r="L61" i="26"/>
  <c r="K61" i="26"/>
  <c r="J61" i="26"/>
  <c r="I61" i="26"/>
  <c r="F76" i="26"/>
  <c r="M70" i="26"/>
  <c r="L70" i="26"/>
  <c r="K70" i="26"/>
  <c r="J70" i="26"/>
  <c r="I70" i="26"/>
  <c r="M79" i="26"/>
  <c r="L79" i="26"/>
  <c r="K79" i="26"/>
  <c r="J79" i="26"/>
  <c r="I79" i="26"/>
  <c r="G90" i="26"/>
  <c r="M87" i="26"/>
  <c r="L87" i="26"/>
  <c r="K87" i="26"/>
  <c r="J87" i="26"/>
  <c r="I87" i="26"/>
  <c r="H104" i="26"/>
  <c r="M96" i="26"/>
  <c r="L96" i="26"/>
  <c r="J96" i="26"/>
  <c r="I96" i="26"/>
  <c r="K96" i="26"/>
  <c r="M113" i="26"/>
  <c r="L113" i="26"/>
  <c r="K113" i="26"/>
  <c r="J113" i="26"/>
  <c r="I113" i="26"/>
  <c r="M122" i="26"/>
  <c r="L122" i="26"/>
  <c r="K122" i="26"/>
  <c r="I122" i="26"/>
  <c r="J122" i="26"/>
  <c r="M130" i="26"/>
  <c r="L130" i="26"/>
  <c r="K130" i="26"/>
  <c r="J130" i="26"/>
  <c r="I130" i="26"/>
  <c r="C146" i="26"/>
  <c r="M139" i="26"/>
  <c r="L139" i="26"/>
  <c r="K139" i="26"/>
  <c r="J139" i="26"/>
  <c r="I139" i="26"/>
  <c r="M148" i="26"/>
  <c r="L148" i="26"/>
  <c r="K148" i="26"/>
  <c r="J148" i="26"/>
  <c r="I148" i="26"/>
  <c r="D160" i="26"/>
  <c r="M156" i="26"/>
  <c r="L156" i="26"/>
  <c r="K156" i="26"/>
  <c r="J156" i="26"/>
  <c r="I156" i="26"/>
  <c r="M15" i="27"/>
  <c r="L15" i="27"/>
  <c r="K15" i="27"/>
  <c r="I15" i="27"/>
  <c r="J15" i="27"/>
  <c r="M24" i="27"/>
  <c r="L24" i="27"/>
  <c r="K24" i="27"/>
  <c r="J24" i="27"/>
  <c r="I24" i="27"/>
  <c r="M32" i="27"/>
  <c r="L32" i="27"/>
  <c r="K32" i="27"/>
  <c r="J32" i="27"/>
  <c r="I32" i="27"/>
  <c r="C48" i="27"/>
  <c r="M41" i="27"/>
  <c r="L41" i="27"/>
  <c r="K41" i="27"/>
  <c r="J41" i="27"/>
  <c r="I41" i="27"/>
  <c r="M50" i="27"/>
  <c r="L50" i="27"/>
  <c r="K50" i="27"/>
  <c r="J50" i="27"/>
  <c r="I50" i="27"/>
  <c r="D62" i="27"/>
  <c r="M58" i="27"/>
  <c r="L58" i="27"/>
  <c r="J58" i="27"/>
  <c r="I58" i="27"/>
  <c r="K58" i="27"/>
  <c r="M67" i="27"/>
  <c r="L67" i="27"/>
  <c r="I67" i="27"/>
  <c r="K67" i="27"/>
  <c r="J67" i="27"/>
  <c r="E76" i="27"/>
  <c r="M75" i="27"/>
  <c r="L75" i="27"/>
  <c r="J75" i="27"/>
  <c r="I75" i="27"/>
  <c r="K75" i="27"/>
  <c r="F90" i="27"/>
  <c r="M84" i="27"/>
  <c r="L84" i="27"/>
  <c r="K84" i="27"/>
  <c r="I84" i="27"/>
  <c r="J84" i="27"/>
  <c r="M93" i="27"/>
  <c r="L93" i="27"/>
  <c r="K93" i="27"/>
  <c r="J93" i="27"/>
  <c r="I93" i="27"/>
  <c r="G104" i="27"/>
  <c r="M101" i="27"/>
  <c r="L101" i="27"/>
  <c r="K101" i="27"/>
  <c r="J101" i="27"/>
  <c r="I101" i="27"/>
  <c r="M110" i="27"/>
  <c r="H118" i="27"/>
  <c r="L110" i="27"/>
  <c r="K110" i="27"/>
  <c r="J110" i="27"/>
  <c r="I110" i="27"/>
  <c r="M130" i="27"/>
  <c r="L130" i="27"/>
  <c r="K130" i="27"/>
  <c r="J130" i="27"/>
  <c r="I130" i="27"/>
  <c r="E160" i="27"/>
  <c r="M153" i="27"/>
  <c r="L153" i="27"/>
  <c r="J153" i="27"/>
  <c r="K153" i="27"/>
  <c r="I153" i="27"/>
  <c r="K154" i="27"/>
  <c r="J154" i="27"/>
  <c r="I154" i="27"/>
  <c r="M154" i="27"/>
  <c r="L154" i="27"/>
  <c r="H10" i="30"/>
  <c r="F15" i="30"/>
  <c r="J33" i="30"/>
  <c r="F56" i="30"/>
  <c r="L237" i="30"/>
  <c r="O279" i="30"/>
  <c r="N279" i="30"/>
  <c r="F56" i="33"/>
  <c r="L10" i="30"/>
  <c r="F12" i="30"/>
  <c r="F16" i="30"/>
  <c r="H32" i="30"/>
  <c r="J34" i="30"/>
  <c r="H38" i="30"/>
  <c r="F42" i="30"/>
  <c r="H57" i="30"/>
  <c r="O59" i="30"/>
  <c r="N59" i="30"/>
  <c r="F75" i="30"/>
  <c r="J87" i="30"/>
  <c r="F97" i="30"/>
  <c r="L99" i="30"/>
  <c r="J109" i="30"/>
  <c r="N163" i="30"/>
  <c r="F171" i="30"/>
  <c r="L173" i="30"/>
  <c r="O212" i="30"/>
  <c r="J261" i="30"/>
  <c r="H285" i="30"/>
  <c r="J12" i="31"/>
  <c r="O20" i="31"/>
  <c r="N20" i="31"/>
  <c r="H35" i="31"/>
  <c r="O64" i="31"/>
  <c r="F83" i="31"/>
  <c r="H105" i="31"/>
  <c r="N80" i="33"/>
  <c r="I114" i="27"/>
  <c r="K114" i="27"/>
  <c r="J114" i="27"/>
  <c r="M114" i="27"/>
  <c r="L114" i="27"/>
  <c r="J123" i="27"/>
  <c r="I123" i="27"/>
  <c r="L123" i="27"/>
  <c r="M123" i="27"/>
  <c r="K123" i="27"/>
  <c r="E132" i="27"/>
  <c r="J131" i="27"/>
  <c r="I131" i="27"/>
  <c r="K131" i="27"/>
  <c r="M131" i="27"/>
  <c r="L131" i="27"/>
  <c r="F146" i="27"/>
  <c r="J140" i="27"/>
  <c r="I140" i="27"/>
  <c r="L140" i="27"/>
  <c r="K140" i="27"/>
  <c r="M140" i="27"/>
  <c r="J149" i="27"/>
  <c r="I149" i="27"/>
  <c r="M149" i="27"/>
  <c r="L149" i="27"/>
  <c r="K149" i="27"/>
  <c r="G160" i="27"/>
  <c r="J157" i="27"/>
  <c r="I157" i="27"/>
  <c r="M157" i="27"/>
  <c r="L157" i="27"/>
  <c r="K157" i="27"/>
  <c r="H14" i="30"/>
  <c r="F18" i="30"/>
  <c r="L32" i="30"/>
  <c r="J36" i="30"/>
  <c r="H40" i="30"/>
  <c r="J42" i="30"/>
  <c r="H62" i="30"/>
  <c r="O64" i="30"/>
  <c r="N64" i="30"/>
  <c r="F102" i="30"/>
  <c r="L104" i="30"/>
  <c r="O141" i="30"/>
  <c r="H217" i="30"/>
  <c r="F238" i="30"/>
  <c r="J254" i="30"/>
  <c r="O13" i="31"/>
  <c r="N13" i="31"/>
  <c r="I117" i="27"/>
  <c r="L117" i="27"/>
  <c r="K117" i="27"/>
  <c r="J117" i="27"/>
  <c r="M117" i="27"/>
  <c r="F132" i="27"/>
  <c r="I126" i="27"/>
  <c r="M126" i="27"/>
  <c r="L126" i="27"/>
  <c r="K126" i="27"/>
  <c r="J126" i="27"/>
  <c r="I135" i="27"/>
  <c r="M135" i="27"/>
  <c r="L135" i="27"/>
  <c r="K135" i="27"/>
  <c r="J135" i="27"/>
  <c r="G146" i="27"/>
  <c r="I143" i="27"/>
  <c r="M143" i="27"/>
  <c r="L143" i="27"/>
  <c r="K143" i="27"/>
  <c r="J143" i="27"/>
  <c r="I152" i="27"/>
  <c r="H160" i="27"/>
  <c r="M152" i="27"/>
  <c r="L152" i="27"/>
  <c r="K152" i="27"/>
  <c r="J152" i="27"/>
  <c r="O18" i="30"/>
  <c r="N18" i="30"/>
  <c r="F35" i="30"/>
  <c r="J85" i="30"/>
  <c r="L97" i="30"/>
  <c r="J107" i="30"/>
  <c r="F119" i="30"/>
  <c r="L121" i="30"/>
  <c r="J131" i="30"/>
  <c r="H144" i="30"/>
  <c r="O146" i="30"/>
  <c r="N146" i="30"/>
  <c r="M121" i="27"/>
  <c r="L121" i="27"/>
  <c r="K121" i="27"/>
  <c r="J121" i="27"/>
  <c r="I121" i="27"/>
  <c r="G132" i="27"/>
  <c r="M129" i="27"/>
  <c r="L129" i="27"/>
  <c r="I129" i="27"/>
  <c r="K129" i="27"/>
  <c r="J129" i="27"/>
  <c r="H146" i="27"/>
  <c r="I138" i="27"/>
  <c r="M138" i="27"/>
  <c r="L138" i="27"/>
  <c r="K138" i="27"/>
  <c r="J138" i="27"/>
  <c r="K155" i="27"/>
  <c r="J155" i="27"/>
  <c r="I155" i="27"/>
  <c r="M155" i="27"/>
  <c r="L155" i="27"/>
  <c r="L9" i="30"/>
  <c r="H11" i="30"/>
  <c r="H33" i="30"/>
  <c r="F37" i="30"/>
  <c r="F43" i="30"/>
  <c r="J79" i="30"/>
  <c r="F78" i="30"/>
  <c r="L80" i="30"/>
  <c r="H98" i="30"/>
  <c r="N100" i="30"/>
  <c r="O100" i="30"/>
  <c r="F108" i="30"/>
  <c r="O124" i="30"/>
  <c r="H213" i="30"/>
  <c r="L218" i="30"/>
  <c r="L251" i="30"/>
  <c r="L254" i="30"/>
  <c r="O258" i="30"/>
  <c r="N258" i="30"/>
  <c r="F274" i="30"/>
  <c r="H278" i="30"/>
  <c r="F39" i="31"/>
  <c r="H75" i="31"/>
  <c r="F13" i="30"/>
  <c r="F19" i="30"/>
  <c r="J31" i="30"/>
  <c r="H35" i="30"/>
  <c r="H41" i="30"/>
  <c r="L85" i="30"/>
  <c r="J63" i="30"/>
  <c r="H81" i="30"/>
  <c r="O83" i="30"/>
  <c r="H103" i="30"/>
  <c r="O105" i="30"/>
  <c r="N105" i="30"/>
  <c r="H130" i="30"/>
  <c r="H40" i="31"/>
  <c r="O59" i="31"/>
  <c r="J109" i="31"/>
  <c r="J256" i="30"/>
  <c r="H274" i="30"/>
  <c r="F277" i="30"/>
  <c r="L281" i="30"/>
  <c r="J283" i="30"/>
  <c r="F21" i="31"/>
  <c r="H103" i="31"/>
  <c r="F107" i="31"/>
  <c r="N32" i="33"/>
  <c r="I125" i="37"/>
  <c r="F8" i="39"/>
  <c r="N9" i="40"/>
  <c r="L9" i="40"/>
  <c r="O10" i="30"/>
  <c r="N10" i="30"/>
  <c r="J12" i="30"/>
  <c r="H13" i="30"/>
  <c r="J15" i="30"/>
  <c r="H16" i="30"/>
  <c r="H19" i="30"/>
  <c r="L31" i="30"/>
  <c r="L34" i="30"/>
  <c r="L37" i="30"/>
  <c r="J38" i="30"/>
  <c r="L40" i="30"/>
  <c r="J41" i="30"/>
  <c r="F83" i="30"/>
  <c r="F100" i="30"/>
  <c r="L102" i="30"/>
  <c r="H106" i="30"/>
  <c r="O108" i="30"/>
  <c r="N108" i="30"/>
  <c r="J241" i="30"/>
  <c r="H231" i="30"/>
  <c r="F234" i="30"/>
  <c r="H238" i="30"/>
  <c r="F241" i="30"/>
  <c r="H252" i="30"/>
  <c r="F255" i="30"/>
  <c r="O260" i="30"/>
  <c r="N260" i="30"/>
  <c r="F262" i="30"/>
  <c r="L263" i="30"/>
  <c r="O274" i="30"/>
  <c r="N274" i="30"/>
  <c r="F276" i="30"/>
  <c r="F282" i="30"/>
  <c r="H284" i="30"/>
  <c r="H10" i="31"/>
  <c r="L12" i="31"/>
  <c r="F15" i="31"/>
  <c r="F18" i="31"/>
  <c r="O32" i="31"/>
  <c r="L36" i="31"/>
  <c r="J65" i="31"/>
  <c r="F77" i="31"/>
  <c r="O13" i="33"/>
  <c r="N13" i="33"/>
  <c r="O38" i="33"/>
  <c r="N38" i="33"/>
  <c r="H64" i="33"/>
  <c r="H9" i="30"/>
  <c r="O11" i="30"/>
  <c r="N11" i="30"/>
  <c r="L13" i="30"/>
  <c r="J14" i="30"/>
  <c r="J17" i="30"/>
  <c r="J20" i="30"/>
  <c r="H21" i="30"/>
  <c r="O32" i="30"/>
  <c r="N32" i="30"/>
  <c r="O35" i="30"/>
  <c r="N35" i="30"/>
  <c r="L36" i="30"/>
  <c r="O38" i="30"/>
  <c r="N38" i="30"/>
  <c r="L39" i="30"/>
  <c r="L42" i="30"/>
  <c r="F59" i="30"/>
  <c r="L61" i="30"/>
  <c r="H65" i="30"/>
  <c r="O97" i="30"/>
  <c r="N97" i="30"/>
  <c r="J101" i="30"/>
  <c r="F105" i="30"/>
  <c r="L107" i="30"/>
  <c r="F141" i="30"/>
  <c r="L143" i="30"/>
  <c r="H147" i="30"/>
  <c r="N149" i="30"/>
  <c r="N232" i="30"/>
  <c r="O232" i="30"/>
  <c r="L235" i="30"/>
  <c r="J238" i="30"/>
  <c r="J252" i="30"/>
  <c r="L256" i="30"/>
  <c r="J259" i="30"/>
  <c r="H262" i="30"/>
  <c r="J273" i="30"/>
  <c r="H276" i="30"/>
  <c r="J280" i="30"/>
  <c r="J282" i="30"/>
  <c r="F11" i="31"/>
  <c r="F16" i="31"/>
  <c r="O53" i="31"/>
  <c r="H81" i="31"/>
  <c r="F85" i="31"/>
  <c r="J103" i="31"/>
  <c r="F78" i="33"/>
  <c r="F10" i="30"/>
  <c r="L12" i="30"/>
  <c r="L15" i="30"/>
  <c r="L18" i="30"/>
  <c r="J19" i="30"/>
  <c r="L21" i="30"/>
  <c r="O34" i="30"/>
  <c r="N34" i="30"/>
  <c r="O37" i="30"/>
  <c r="N37" i="30"/>
  <c r="N40" i="30"/>
  <c r="O40" i="30"/>
  <c r="H54" i="30"/>
  <c r="F64" i="30"/>
  <c r="H87" i="30"/>
  <c r="H100" i="30"/>
  <c r="O102" i="30"/>
  <c r="N102" i="30"/>
  <c r="J106" i="30"/>
  <c r="J230" i="30"/>
  <c r="L234" i="30"/>
  <c r="J237" i="30"/>
  <c r="H240" i="30"/>
  <c r="H255" i="30"/>
  <c r="O256" i="30"/>
  <c r="N256" i="30"/>
  <c r="F258" i="30"/>
  <c r="O277" i="30"/>
  <c r="N277" i="30"/>
  <c r="F279" i="30"/>
  <c r="L280" i="30"/>
  <c r="J284" i="30"/>
  <c r="L13" i="31"/>
  <c r="H19" i="31"/>
  <c r="O58" i="31"/>
  <c r="O85" i="31"/>
  <c r="H85" i="33"/>
  <c r="N34" i="33"/>
  <c r="J9" i="30"/>
  <c r="F11" i="30"/>
  <c r="O13" i="30"/>
  <c r="N13" i="30"/>
  <c r="O16" i="30"/>
  <c r="N16" i="30"/>
  <c r="L17" i="30"/>
  <c r="O19" i="30"/>
  <c r="N19" i="30"/>
  <c r="L20" i="30"/>
  <c r="O42" i="30"/>
  <c r="N42" i="30"/>
  <c r="H76" i="30"/>
  <c r="F86" i="30"/>
  <c r="J99" i="30"/>
  <c r="F103" i="30"/>
  <c r="L105" i="30"/>
  <c r="H109" i="30"/>
  <c r="H233" i="30"/>
  <c r="O234" i="30"/>
  <c r="N234" i="30"/>
  <c r="F236" i="30"/>
  <c r="N255" i="30"/>
  <c r="O255" i="30"/>
  <c r="F257" i="30"/>
  <c r="L258" i="30"/>
  <c r="N262" i="30"/>
  <c r="O262" i="30"/>
  <c r="L273" i="30"/>
  <c r="J276" i="30"/>
  <c r="O280" i="30"/>
  <c r="N280" i="30"/>
  <c r="L282" i="30"/>
  <c r="H9" i="31"/>
  <c r="H11" i="31"/>
  <c r="H16" i="31"/>
  <c r="F31" i="31"/>
  <c r="J38" i="31"/>
  <c r="F75" i="31"/>
  <c r="H97" i="31"/>
  <c r="N14" i="33"/>
  <c r="J43" i="33"/>
  <c r="X17" i="35"/>
  <c r="AX14" i="35"/>
  <c r="AY14" i="35"/>
  <c r="H138" i="39"/>
  <c r="G138" i="39"/>
  <c r="I144" i="41"/>
  <c r="H144" i="41"/>
  <c r="G144" i="41"/>
  <c r="F53" i="30"/>
  <c r="H59" i="30"/>
  <c r="F61" i="30"/>
  <c r="H78" i="30"/>
  <c r="F80" i="30"/>
  <c r="H86" i="30"/>
  <c r="H97" i="30"/>
  <c r="F99" i="30"/>
  <c r="O99" i="30"/>
  <c r="N99" i="30"/>
  <c r="L101" i="30"/>
  <c r="J103" i="30"/>
  <c r="H105" i="30"/>
  <c r="F107" i="30"/>
  <c r="O107" i="30"/>
  <c r="N107" i="30"/>
  <c r="L109" i="30"/>
  <c r="O230" i="30"/>
  <c r="N230" i="30"/>
  <c r="J231" i="30"/>
  <c r="F232" i="30"/>
  <c r="H234" i="30"/>
  <c r="L240" i="30"/>
  <c r="H241" i="30"/>
  <c r="L252" i="30"/>
  <c r="H253" i="30"/>
  <c r="F256" i="30"/>
  <c r="L259" i="30"/>
  <c r="H260" i="30"/>
  <c r="J262" i="30"/>
  <c r="F263" i="30"/>
  <c r="J274" i="30"/>
  <c r="L278" i="30"/>
  <c r="L284" i="30"/>
  <c r="J9" i="31"/>
  <c r="O11" i="31"/>
  <c r="N11" i="31"/>
  <c r="J33" i="31"/>
  <c r="H37" i="31"/>
  <c r="H43" i="31"/>
  <c r="O61" i="31"/>
  <c r="N61" i="31"/>
  <c r="H100" i="31"/>
  <c r="F104" i="31"/>
  <c r="H106" i="31"/>
  <c r="O16" i="33"/>
  <c r="N16" i="33"/>
  <c r="O54" i="33"/>
  <c r="N54" i="33"/>
  <c r="F85" i="33"/>
  <c r="I12" i="35"/>
  <c r="H12" i="35"/>
  <c r="R15" i="42"/>
  <c r="P15" i="42"/>
  <c r="T15" i="42"/>
  <c r="Q15" i="42"/>
  <c r="S15" i="42"/>
  <c r="J12" i="43"/>
  <c r="I12" i="43"/>
  <c r="H12" i="43"/>
  <c r="O12" i="30"/>
  <c r="N12" i="30"/>
  <c r="L14" i="30"/>
  <c r="J16" i="30"/>
  <c r="H18" i="30"/>
  <c r="F20" i="30"/>
  <c r="O20" i="30"/>
  <c r="N20" i="30"/>
  <c r="F31" i="30"/>
  <c r="O31" i="30"/>
  <c r="N31" i="30"/>
  <c r="L33" i="30"/>
  <c r="J35" i="30"/>
  <c r="H37" i="30"/>
  <c r="F39" i="30"/>
  <c r="O39" i="30"/>
  <c r="N39" i="30"/>
  <c r="L41" i="30"/>
  <c r="J43" i="30"/>
  <c r="H56" i="30"/>
  <c r="F58" i="30"/>
  <c r="L98" i="30"/>
  <c r="J100" i="30"/>
  <c r="H102" i="30"/>
  <c r="F104" i="30"/>
  <c r="O104" i="30"/>
  <c r="N104" i="30"/>
  <c r="L106" i="30"/>
  <c r="J108" i="30"/>
  <c r="J229" i="30"/>
  <c r="F230" i="30"/>
  <c r="H232" i="30"/>
  <c r="O235" i="30"/>
  <c r="N235" i="30"/>
  <c r="J236" i="30"/>
  <c r="L238" i="30"/>
  <c r="H239" i="30"/>
  <c r="J263" i="30"/>
  <c r="N254" i="30"/>
  <c r="O254" i="30"/>
  <c r="L257" i="30"/>
  <c r="H258" i="30"/>
  <c r="J260" i="30"/>
  <c r="L276" i="30"/>
  <c r="H277" i="30"/>
  <c r="O278" i="30"/>
  <c r="N278" i="30"/>
  <c r="F280" i="30"/>
  <c r="O282" i="30"/>
  <c r="N282" i="30"/>
  <c r="O10" i="31"/>
  <c r="N10" i="31"/>
  <c r="O12" i="31"/>
  <c r="N12" i="31"/>
  <c r="H14" i="31"/>
  <c r="J15" i="31"/>
  <c r="O18" i="31"/>
  <c r="N18" i="31"/>
  <c r="J35" i="31"/>
  <c r="J41" i="31"/>
  <c r="H76" i="31"/>
  <c r="F80" i="31"/>
  <c r="J98" i="31"/>
  <c r="H102" i="31"/>
  <c r="H108" i="31"/>
  <c r="J65" i="33"/>
  <c r="N101" i="33"/>
  <c r="H40" i="35"/>
  <c r="J11" i="37"/>
  <c r="M9" i="37"/>
  <c r="L9" i="37"/>
  <c r="K9" i="37"/>
  <c r="H14" i="41"/>
  <c r="I14" i="41"/>
  <c r="F9" i="30"/>
  <c r="N9" i="30"/>
  <c r="O9" i="30"/>
  <c r="L11" i="30"/>
  <c r="J13" i="30"/>
  <c r="H15" i="30"/>
  <c r="F17" i="30"/>
  <c r="N17" i="30"/>
  <c r="O17" i="30"/>
  <c r="L19" i="30"/>
  <c r="J21" i="30"/>
  <c r="J32" i="30"/>
  <c r="H34" i="30"/>
  <c r="F36" i="30"/>
  <c r="N36" i="30"/>
  <c r="O36" i="30"/>
  <c r="L38" i="30"/>
  <c r="J40" i="30"/>
  <c r="H42" i="30"/>
  <c r="J97" i="30"/>
  <c r="H99" i="30"/>
  <c r="F101" i="30"/>
  <c r="N101" i="30"/>
  <c r="O101" i="30"/>
  <c r="L103" i="30"/>
  <c r="J105" i="30"/>
  <c r="H107" i="30"/>
  <c r="F109" i="30"/>
  <c r="N233" i="30"/>
  <c r="O233" i="30"/>
  <c r="J234" i="30"/>
  <c r="F235" i="30"/>
  <c r="L236" i="30"/>
  <c r="N240" i="30"/>
  <c r="O240" i="30"/>
  <c r="N252" i="30"/>
  <c r="O252" i="30"/>
  <c r="J253" i="30"/>
  <c r="F254" i="30"/>
  <c r="H256" i="30"/>
  <c r="L262" i="30"/>
  <c r="H263" i="30"/>
  <c r="L274" i="30"/>
  <c r="H275" i="30"/>
  <c r="F278" i="30"/>
  <c r="L9" i="31"/>
  <c r="O15" i="31"/>
  <c r="N15" i="31"/>
  <c r="F20" i="31"/>
  <c r="J43" i="31"/>
  <c r="J62" i="31"/>
  <c r="H78" i="31"/>
  <c r="H84" i="31"/>
  <c r="J100" i="31"/>
  <c r="J106" i="31"/>
  <c r="N62" i="33"/>
  <c r="O107" i="33"/>
  <c r="AF18" i="35"/>
  <c r="I128" i="37"/>
  <c r="H128" i="37"/>
  <c r="G128" i="37"/>
  <c r="J10" i="30"/>
  <c r="H12" i="30"/>
  <c r="F14" i="30"/>
  <c r="N14" i="30"/>
  <c r="O14" i="30"/>
  <c r="L16" i="30"/>
  <c r="J18" i="30"/>
  <c r="H20" i="30"/>
  <c r="H31" i="30"/>
  <c r="F33" i="30"/>
  <c r="O33" i="30"/>
  <c r="N33" i="30"/>
  <c r="L35" i="30"/>
  <c r="J37" i="30"/>
  <c r="H39" i="30"/>
  <c r="F41" i="30"/>
  <c r="O41" i="30"/>
  <c r="N41" i="30"/>
  <c r="L43" i="30"/>
  <c r="F98" i="30"/>
  <c r="O98" i="30"/>
  <c r="N98" i="30"/>
  <c r="L100" i="30"/>
  <c r="J102" i="30"/>
  <c r="H104" i="30"/>
  <c r="F106" i="30"/>
  <c r="N106" i="30"/>
  <c r="O106" i="30"/>
  <c r="L108" i="30"/>
  <c r="L229" i="30"/>
  <c r="H230" i="30"/>
  <c r="J232" i="30"/>
  <c r="F233" i="30"/>
  <c r="O238" i="30"/>
  <c r="N238" i="30"/>
  <c r="J239" i="30"/>
  <c r="F240" i="30"/>
  <c r="L241" i="30"/>
  <c r="J251" i="30"/>
  <c r="F252" i="30"/>
  <c r="H254" i="30"/>
  <c r="O257" i="30"/>
  <c r="N257" i="30"/>
  <c r="J258" i="30"/>
  <c r="L260" i="30"/>
  <c r="H261" i="30"/>
  <c r="J285" i="30"/>
  <c r="N276" i="30"/>
  <c r="O276" i="30"/>
  <c r="L279" i="30"/>
  <c r="H280" i="30"/>
  <c r="F285" i="30"/>
  <c r="H13" i="31"/>
  <c r="J14" i="31"/>
  <c r="H32" i="31"/>
  <c r="H38" i="31"/>
  <c r="F42" i="31"/>
  <c r="J108" i="31"/>
  <c r="O11" i="33"/>
  <c r="N11" i="33"/>
  <c r="I8" i="35"/>
  <c r="T7" i="41"/>
  <c r="J281" i="30"/>
  <c r="L285" i="30"/>
  <c r="L10" i="31"/>
  <c r="F12" i="31"/>
  <c r="L14" i="31"/>
  <c r="J17" i="31"/>
  <c r="H18" i="31"/>
  <c r="J20" i="31"/>
  <c r="H21" i="31"/>
  <c r="F106" i="31"/>
  <c r="F53" i="31"/>
  <c r="F56" i="31"/>
  <c r="F59" i="31"/>
  <c r="H83" i="31"/>
  <c r="H86" i="31"/>
  <c r="N103" i="33"/>
  <c r="L65" i="33"/>
  <c r="J8" i="38"/>
  <c r="F6" i="40"/>
  <c r="M136" i="40"/>
  <c r="K136" i="40"/>
  <c r="N136" i="40"/>
  <c r="L136" i="40"/>
  <c r="O136" i="40"/>
  <c r="J11" i="31"/>
  <c r="F13" i="31"/>
  <c r="L15" i="31"/>
  <c r="J16" i="31"/>
  <c r="L18" i="31"/>
  <c r="J19" i="31"/>
  <c r="H54" i="31"/>
  <c r="H57" i="31"/>
  <c r="F58" i="31"/>
  <c r="F61" i="31"/>
  <c r="F64" i="31"/>
  <c r="N64" i="33"/>
  <c r="O99" i="33"/>
  <c r="AO10" i="35"/>
  <c r="AN10" i="35"/>
  <c r="I8" i="37"/>
  <c r="H8" i="37"/>
  <c r="G8" i="37"/>
  <c r="O134" i="38"/>
  <c r="N134" i="38"/>
  <c r="M134" i="38"/>
  <c r="L134" i="38"/>
  <c r="K134" i="38"/>
  <c r="L138" i="38"/>
  <c r="K138" i="38"/>
  <c r="O138" i="38"/>
  <c r="N138" i="38"/>
  <c r="M138" i="38"/>
  <c r="R11" i="39"/>
  <c r="Q11" i="39"/>
  <c r="S11" i="39"/>
  <c r="P11" i="39"/>
  <c r="H137" i="39"/>
  <c r="G137" i="39"/>
  <c r="T10" i="41"/>
  <c r="O16" i="31"/>
  <c r="N16" i="31"/>
  <c r="L17" i="31"/>
  <c r="L20" i="31"/>
  <c r="F32" i="31"/>
  <c r="H56" i="31"/>
  <c r="H59" i="31"/>
  <c r="H62" i="31"/>
  <c r="H65" i="31"/>
  <c r="N42" i="33"/>
  <c r="O42" i="33"/>
  <c r="H35" i="35"/>
  <c r="J7" i="40"/>
  <c r="H7" i="40"/>
  <c r="I7" i="40"/>
  <c r="S9" i="42"/>
  <c r="R9" i="42"/>
  <c r="Q9" i="42"/>
  <c r="P9" i="42"/>
  <c r="T9" i="42"/>
  <c r="F34" i="31"/>
  <c r="F37" i="31"/>
  <c r="F40" i="31"/>
  <c r="H64" i="31"/>
  <c r="F99" i="31"/>
  <c r="F102" i="31"/>
  <c r="F105" i="31"/>
  <c r="O40" i="33"/>
  <c r="N40" i="33"/>
  <c r="O56" i="33"/>
  <c r="N56" i="33"/>
  <c r="N60" i="33"/>
  <c r="O60" i="33"/>
  <c r="H6" i="37"/>
  <c r="G6" i="37"/>
  <c r="O137" i="38"/>
  <c r="M137" i="38"/>
  <c r="L137" i="38"/>
  <c r="K137" i="38"/>
  <c r="N137" i="38"/>
  <c r="J6" i="40"/>
  <c r="I6" i="40"/>
  <c r="H6" i="40"/>
  <c r="R10" i="40"/>
  <c r="S10" i="40"/>
  <c r="F6" i="41"/>
  <c r="T14" i="41"/>
  <c r="F11" i="42"/>
  <c r="H282" i="30"/>
  <c r="F284" i="30"/>
  <c r="N284" i="30"/>
  <c r="O284" i="30"/>
  <c r="F9" i="31"/>
  <c r="N9" i="31"/>
  <c r="O9" i="31"/>
  <c r="L11" i="31"/>
  <c r="J13" i="31"/>
  <c r="H15" i="31"/>
  <c r="F17" i="31"/>
  <c r="O17" i="31"/>
  <c r="N17" i="31"/>
  <c r="L19" i="31"/>
  <c r="J21" i="31"/>
  <c r="F36" i="31"/>
  <c r="F55" i="31"/>
  <c r="F63" i="31"/>
  <c r="O10" i="33"/>
  <c r="N10" i="33"/>
  <c r="O18" i="33"/>
  <c r="N18" i="33"/>
  <c r="R8" i="37"/>
  <c r="Q8" i="37"/>
  <c r="T8" i="37"/>
  <c r="S8" i="37"/>
  <c r="P8" i="37"/>
  <c r="O8" i="37"/>
  <c r="J6" i="39"/>
  <c r="I6" i="39"/>
  <c r="H6" i="39"/>
  <c r="M9" i="39"/>
  <c r="J9" i="39"/>
  <c r="L6" i="40"/>
  <c r="N6" i="40"/>
  <c r="M6" i="40"/>
  <c r="G134" i="40"/>
  <c r="I134" i="40"/>
  <c r="H134" i="40"/>
  <c r="F12" i="41"/>
  <c r="I139" i="41"/>
  <c r="H139" i="41"/>
  <c r="G139" i="41"/>
  <c r="E16" i="42"/>
  <c r="F16" i="42" s="1"/>
  <c r="F6" i="42"/>
  <c r="R11" i="42"/>
  <c r="P11" i="42"/>
  <c r="T11" i="42"/>
  <c r="S11" i="42"/>
  <c r="Q11" i="42"/>
  <c r="D11" i="44"/>
  <c r="J10" i="31"/>
  <c r="H12" i="31"/>
  <c r="F14" i="31"/>
  <c r="O14" i="31"/>
  <c r="N14" i="31"/>
  <c r="L16" i="31"/>
  <c r="J18" i="31"/>
  <c r="H20" i="31"/>
  <c r="L7" i="37"/>
  <c r="K7" i="37"/>
  <c r="M7" i="37"/>
  <c r="M10" i="37"/>
  <c r="K10" i="37"/>
  <c r="L10" i="37"/>
  <c r="H17" i="31"/>
  <c r="F19" i="31"/>
  <c r="N19" i="31"/>
  <c r="O19" i="31"/>
  <c r="L21" i="31"/>
  <c r="H9" i="37"/>
  <c r="G9" i="37"/>
  <c r="F11" i="37"/>
  <c r="I9" i="37"/>
  <c r="J7" i="38"/>
  <c r="I7" i="38"/>
  <c r="H7" i="38"/>
  <c r="T10" i="38"/>
  <c r="S10" i="38"/>
  <c r="AA20" i="38"/>
  <c r="R10" i="38"/>
  <c r="H134" i="38"/>
  <c r="G134" i="38"/>
  <c r="I134" i="38"/>
  <c r="F9" i="40"/>
  <c r="I138" i="40"/>
  <c r="G138" i="40"/>
  <c r="H138" i="40"/>
  <c r="I142" i="41"/>
  <c r="H142" i="41"/>
  <c r="G142" i="41"/>
  <c r="M140" i="42"/>
  <c r="L140" i="42"/>
  <c r="BA18" i="35"/>
  <c r="AY18" i="35"/>
  <c r="AX18" i="35"/>
  <c r="AZ18" i="35"/>
  <c r="J10" i="38"/>
  <c r="J11" i="38"/>
  <c r="I11" i="38"/>
  <c r="H11" i="38"/>
  <c r="F11" i="39"/>
  <c r="F12" i="39"/>
  <c r="O137" i="39"/>
  <c r="M137" i="39"/>
  <c r="L137" i="39"/>
  <c r="N137" i="39"/>
  <c r="P12" i="40"/>
  <c r="S12" i="40"/>
  <c r="R12" i="40"/>
  <c r="Q12" i="40"/>
  <c r="F7" i="41"/>
  <c r="M136" i="41"/>
  <c r="L136" i="41"/>
  <c r="D18" i="44"/>
  <c r="AF16" i="35"/>
  <c r="N11" i="40"/>
  <c r="L11" i="40"/>
  <c r="M11" i="40"/>
  <c r="F11" i="41"/>
  <c r="I145" i="41"/>
  <c r="G145" i="41"/>
  <c r="H145" i="41"/>
  <c r="K145" i="41" s="1"/>
  <c r="F12" i="42"/>
  <c r="AX16" i="35"/>
  <c r="AY16" i="35"/>
  <c r="E11" i="37"/>
  <c r="T6" i="38"/>
  <c r="S6" i="38"/>
  <c r="R6" i="38"/>
  <c r="T7" i="38"/>
  <c r="AA19" i="38" s="1"/>
  <c r="M12" i="38"/>
  <c r="L12" i="38"/>
  <c r="I135" i="38"/>
  <c r="H135" i="38"/>
  <c r="G135" i="38"/>
  <c r="M136" i="39"/>
  <c r="L136" i="39"/>
  <c r="O136" i="39"/>
  <c r="N136" i="39"/>
  <c r="F7" i="40"/>
  <c r="T9" i="41"/>
  <c r="Q9" i="41"/>
  <c r="P9" i="41"/>
  <c r="I137" i="41"/>
  <c r="H137" i="41"/>
  <c r="G137" i="41"/>
  <c r="L8" i="43"/>
  <c r="M8" i="43"/>
  <c r="N8" i="43"/>
  <c r="D19" i="44"/>
  <c r="H7" i="37"/>
  <c r="G7" i="37"/>
  <c r="I7" i="37"/>
  <c r="C129" i="37"/>
  <c r="S9" i="38"/>
  <c r="R9" i="38"/>
  <c r="T9" i="38"/>
  <c r="J6" i="38"/>
  <c r="Q12" i="38"/>
  <c r="P12" i="38"/>
  <c r="S12" i="38"/>
  <c r="R12" i="38"/>
  <c r="T12" i="38"/>
  <c r="F7" i="39"/>
  <c r="L9" i="39"/>
  <c r="F10" i="39"/>
  <c r="J11" i="39"/>
  <c r="I11" i="39"/>
  <c r="H11" i="39"/>
  <c r="M12" i="39"/>
  <c r="L12" i="39"/>
  <c r="J9" i="40"/>
  <c r="M9" i="40"/>
  <c r="I9" i="40"/>
  <c r="H9" i="40"/>
  <c r="F10" i="40"/>
  <c r="F11" i="40"/>
  <c r="O134" i="40"/>
  <c r="M134" i="40"/>
  <c r="K134" i="40"/>
  <c r="N134" i="40"/>
  <c r="L134" i="40"/>
  <c r="Q11" i="41"/>
  <c r="P11" i="41"/>
  <c r="T11" i="41"/>
  <c r="T6" i="41"/>
  <c r="M140" i="41"/>
  <c r="L140" i="41"/>
  <c r="I138" i="42"/>
  <c r="O143" i="43"/>
  <c r="N143" i="43"/>
  <c r="C11" i="37"/>
  <c r="J9" i="38"/>
  <c r="I137" i="38"/>
  <c r="H137" i="38"/>
  <c r="G137" i="38"/>
  <c r="G135" i="39"/>
  <c r="H135" i="39"/>
  <c r="J8" i="40"/>
  <c r="J11" i="40"/>
  <c r="H11" i="40"/>
  <c r="I11" i="40"/>
  <c r="F12" i="40"/>
  <c r="I136" i="40"/>
  <c r="G136" i="40"/>
  <c r="H136" i="40"/>
  <c r="N13" i="42"/>
  <c r="L13" i="42"/>
  <c r="M13" i="42"/>
  <c r="K16" i="43"/>
  <c r="N6" i="43"/>
  <c r="M6" i="43"/>
  <c r="L6" i="43"/>
  <c r="D13" i="45"/>
  <c r="R6" i="37"/>
  <c r="Q6" i="37"/>
  <c r="P6" i="37"/>
  <c r="O6" i="37"/>
  <c r="D11" i="37"/>
  <c r="P9" i="37"/>
  <c r="O9" i="37"/>
  <c r="T9" i="37"/>
  <c r="S9" i="37"/>
  <c r="R9" i="37"/>
  <c r="N11" i="37"/>
  <c r="Q9" i="37"/>
  <c r="T8" i="38"/>
  <c r="S11" i="38"/>
  <c r="R11" i="38"/>
  <c r="T11" i="38"/>
  <c r="Q11" i="38"/>
  <c r="P11" i="38"/>
  <c r="I12" i="38"/>
  <c r="H12" i="38"/>
  <c r="J12" i="38"/>
  <c r="N136" i="38"/>
  <c r="M136" i="38"/>
  <c r="K136" i="38"/>
  <c r="O136" i="38"/>
  <c r="L136" i="38"/>
  <c r="H138" i="38"/>
  <c r="G138" i="38"/>
  <c r="I138" i="38"/>
  <c r="F6" i="39"/>
  <c r="L11" i="39"/>
  <c r="M11" i="39"/>
  <c r="H136" i="39"/>
  <c r="G136" i="39"/>
  <c r="H12" i="40"/>
  <c r="J12" i="40"/>
  <c r="I12" i="40"/>
  <c r="N137" i="40"/>
  <c r="L137" i="40"/>
  <c r="M137" i="40"/>
  <c r="K137" i="40"/>
  <c r="O137" i="40"/>
  <c r="F14" i="41"/>
  <c r="I136" i="41"/>
  <c r="H136" i="41"/>
  <c r="K136" i="41" s="1"/>
  <c r="G136" i="41"/>
  <c r="D16" i="42"/>
  <c r="F14" i="42"/>
  <c r="I11" i="43"/>
  <c r="J11" i="43"/>
  <c r="H11" i="43"/>
  <c r="D20" i="45"/>
  <c r="K6" i="37"/>
  <c r="L6" i="37"/>
  <c r="K135" i="38"/>
  <c r="M135" i="38"/>
  <c r="L135" i="38"/>
  <c r="O135" i="38"/>
  <c r="N135" i="38"/>
  <c r="H12" i="39"/>
  <c r="I12" i="39"/>
  <c r="J12" i="39"/>
  <c r="P12" i="39"/>
  <c r="Q12" i="39"/>
  <c r="R12" i="39"/>
  <c r="S12" i="39"/>
  <c r="L138" i="39"/>
  <c r="M138" i="39"/>
  <c r="O138" i="39"/>
  <c r="N138" i="39"/>
  <c r="R11" i="40"/>
  <c r="P11" i="40"/>
  <c r="Q11" i="40"/>
  <c r="S11" i="40"/>
  <c r="F8" i="41"/>
  <c r="N143" i="41"/>
  <c r="M143" i="41"/>
  <c r="L143" i="41"/>
  <c r="O143" i="41"/>
  <c r="T14" i="42"/>
  <c r="R14" i="42"/>
  <c r="S14" i="42"/>
  <c r="Q14" i="42"/>
  <c r="P14" i="42"/>
  <c r="I142" i="42"/>
  <c r="H142" i="42"/>
  <c r="G142" i="42"/>
  <c r="J7" i="43"/>
  <c r="I7" i="43"/>
  <c r="H7" i="43"/>
  <c r="F13" i="43"/>
  <c r="L8" i="37"/>
  <c r="K8" i="37"/>
  <c r="M8" i="37"/>
  <c r="H10" i="37"/>
  <c r="G10" i="37"/>
  <c r="I10" i="37"/>
  <c r="R10" i="37"/>
  <c r="Q10" i="37"/>
  <c r="P10" i="37"/>
  <c r="T10" i="37"/>
  <c r="S10" i="37"/>
  <c r="O10" i="37"/>
  <c r="M11" i="38"/>
  <c r="L11" i="38"/>
  <c r="I136" i="38"/>
  <c r="H136" i="38"/>
  <c r="G136" i="38"/>
  <c r="O135" i="39"/>
  <c r="N135" i="39"/>
  <c r="M135" i="39"/>
  <c r="L135" i="39"/>
  <c r="N12" i="40"/>
  <c r="L12" i="40"/>
  <c r="M12" i="40"/>
  <c r="F10" i="41"/>
  <c r="I140" i="41"/>
  <c r="H140" i="41"/>
  <c r="K140" i="41" s="1"/>
  <c r="G140" i="41"/>
  <c r="J15" i="42"/>
  <c r="H15" i="42"/>
  <c r="I15" i="42"/>
  <c r="M136" i="42"/>
  <c r="L136" i="42"/>
  <c r="H135" i="40"/>
  <c r="G135" i="40"/>
  <c r="I135" i="40"/>
  <c r="N6" i="42"/>
  <c r="M6" i="42"/>
  <c r="L6" i="42"/>
  <c r="K16" i="42"/>
  <c r="J8" i="42"/>
  <c r="I8" i="42"/>
  <c r="H8" i="42"/>
  <c r="F9" i="42"/>
  <c r="H12" i="42"/>
  <c r="J12" i="42"/>
  <c r="I12" i="42"/>
  <c r="I137" i="42"/>
  <c r="H137" i="42"/>
  <c r="G137" i="42"/>
  <c r="F7" i="43"/>
  <c r="H137" i="40"/>
  <c r="I137" i="40"/>
  <c r="G137" i="40"/>
  <c r="N7" i="42"/>
  <c r="M7" i="42"/>
  <c r="L7" i="42"/>
  <c r="J9" i="42"/>
  <c r="I9" i="42"/>
  <c r="H9" i="42"/>
  <c r="F10" i="42"/>
  <c r="H6" i="43"/>
  <c r="G16" i="43"/>
  <c r="J6" i="43"/>
  <c r="I6" i="43"/>
  <c r="T7" i="43"/>
  <c r="S7" i="43"/>
  <c r="Q7" i="43"/>
  <c r="P7" i="43"/>
  <c r="R7" i="43"/>
  <c r="N10" i="43"/>
  <c r="M10" i="43"/>
  <c r="L10" i="43"/>
  <c r="K138" i="40"/>
  <c r="O138" i="40"/>
  <c r="N138" i="40"/>
  <c r="M138" i="40"/>
  <c r="L138" i="40"/>
  <c r="F15" i="42"/>
  <c r="I136" i="42"/>
  <c r="F9" i="43"/>
  <c r="F12" i="43"/>
  <c r="T15" i="43"/>
  <c r="S15" i="43"/>
  <c r="R15" i="43"/>
  <c r="P15" i="43"/>
  <c r="Q15" i="43"/>
  <c r="D12" i="45"/>
  <c r="D14" i="46"/>
  <c r="N135" i="40"/>
  <c r="M135" i="40"/>
  <c r="L135" i="40"/>
  <c r="O135" i="40"/>
  <c r="K135" i="40"/>
  <c r="I143" i="41"/>
  <c r="C16" i="42"/>
  <c r="T8" i="42"/>
  <c r="S8" i="42"/>
  <c r="R8" i="42"/>
  <c r="P8" i="42"/>
  <c r="Q8" i="42"/>
  <c r="L10" i="42"/>
  <c r="M10" i="42"/>
  <c r="N10" i="42"/>
  <c r="P10" i="43"/>
  <c r="T10" i="43"/>
  <c r="S10" i="43"/>
  <c r="R10" i="43"/>
  <c r="Q10" i="43"/>
  <c r="D10" i="44"/>
  <c r="O145" i="43"/>
  <c r="N145" i="43"/>
  <c r="D15" i="46"/>
  <c r="T10" i="42"/>
  <c r="R10" i="42"/>
  <c r="S10" i="42"/>
  <c r="Q10" i="42"/>
  <c r="P10" i="42"/>
  <c r="J11" i="42"/>
  <c r="H11" i="42"/>
  <c r="I11" i="42"/>
  <c r="N12" i="42"/>
  <c r="M12" i="42"/>
  <c r="L12" i="42"/>
  <c r="T13" i="42"/>
  <c r="R13" i="42"/>
  <c r="Q13" i="42"/>
  <c r="P13" i="42"/>
  <c r="S13" i="42"/>
  <c r="J14" i="42"/>
  <c r="I14" i="42"/>
  <c r="H14" i="42"/>
  <c r="N15" i="42"/>
  <c r="M15" i="42"/>
  <c r="L15" i="42"/>
  <c r="T8" i="43"/>
  <c r="R8" i="43"/>
  <c r="Q8" i="43"/>
  <c r="S8" i="43"/>
  <c r="P8" i="43"/>
  <c r="N9" i="43"/>
  <c r="M9" i="43"/>
  <c r="L9" i="43"/>
  <c r="D14" i="44"/>
  <c r="D8" i="45"/>
  <c r="D16" i="45"/>
  <c r="G16" i="42"/>
  <c r="I6" i="42"/>
  <c r="H6" i="42"/>
  <c r="J6" i="42"/>
  <c r="Q6" i="42"/>
  <c r="P6" i="42"/>
  <c r="O16" i="42"/>
  <c r="S6" i="42"/>
  <c r="R6" i="42"/>
  <c r="T6" i="42"/>
  <c r="F7" i="42"/>
  <c r="M8" i="42"/>
  <c r="L8" i="42"/>
  <c r="N8" i="42"/>
  <c r="I10" i="42"/>
  <c r="H10" i="42"/>
  <c r="J10" i="42"/>
  <c r="F13" i="42"/>
  <c r="I143" i="42"/>
  <c r="H143" i="42"/>
  <c r="G143" i="42"/>
  <c r="I139" i="42"/>
  <c r="P6" i="43"/>
  <c r="R6" i="43"/>
  <c r="Q6" i="43"/>
  <c r="O16" i="43"/>
  <c r="S6" i="43"/>
  <c r="T6" i="43"/>
  <c r="F8" i="43"/>
  <c r="H10" i="43"/>
  <c r="J10" i="43"/>
  <c r="I10" i="43"/>
  <c r="T11" i="43"/>
  <c r="S11" i="43"/>
  <c r="Q11" i="43"/>
  <c r="P11" i="43"/>
  <c r="R11" i="43"/>
  <c r="M13" i="43"/>
  <c r="L13" i="43"/>
  <c r="N13" i="43"/>
  <c r="I15" i="43"/>
  <c r="H15" i="43"/>
  <c r="J15" i="43"/>
  <c r="D10" i="46"/>
  <c r="D18" i="46"/>
  <c r="L11" i="42"/>
  <c r="N11" i="42"/>
  <c r="M11" i="42"/>
  <c r="H13" i="42"/>
  <c r="J13" i="42"/>
  <c r="I13" i="42"/>
  <c r="I140" i="42"/>
  <c r="I144" i="42"/>
  <c r="C16" i="43"/>
  <c r="D15" i="44"/>
  <c r="D9" i="45"/>
  <c r="D17" i="45"/>
  <c r="I7" i="42"/>
  <c r="J7" i="42"/>
  <c r="H7" i="42"/>
  <c r="T7" i="42"/>
  <c r="Q7" i="42"/>
  <c r="P7" i="42"/>
  <c r="S7" i="42"/>
  <c r="R7" i="42"/>
  <c r="F8" i="42"/>
  <c r="M9" i="42"/>
  <c r="L9" i="42"/>
  <c r="N9" i="42"/>
  <c r="P12" i="42"/>
  <c r="R12" i="42"/>
  <c r="Q12" i="42"/>
  <c r="S12" i="42"/>
  <c r="T12" i="42"/>
  <c r="L14" i="42"/>
  <c r="N14" i="42"/>
  <c r="M14" i="42"/>
  <c r="I145" i="42"/>
  <c r="D16" i="43"/>
  <c r="J8" i="43"/>
  <c r="I8" i="43"/>
  <c r="H8" i="43"/>
  <c r="F11" i="43"/>
  <c r="T12" i="43"/>
  <c r="S12" i="43"/>
  <c r="R12" i="43"/>
  <c r="Q12" i="43"/>
  <c r="P12" i="43"/>
  <c r="N14" i="43"/>
  <c r="M14" i="43"/>
  <c r="L14" i="43"/>
  <c r="O137" i="43"/>
  <c r="N137" i="43"/>
  <c r="D11" i="46"/>
  <c r="D19" i="46"/>
  <c r="F6" i="43"/>
  <c r="E16" i="43"/>
  <c r="F16" i="43" s="1"/>
  <c r="N7" i="43"/>
  <c r="L7" i="43"/>
  <c r="M7" i="43"/>
  <c r="J9" i="43"/>
  <c r="H9" i="43"/>
  <c r="I9" i="43"/>
  <c r="R9" i="43"/>
  <c r="P9" i="43"/>
  <c r="T9" i="43"/>
  <c r="S9" i="43"/>
  <c r="Q9" i="43"/>
  <c r="F10" i="43"/>
  <c r="N11" i="43"/>
  <c r="L11" i="43"/>
  <c r="M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L12" i="43"/>
  <c r="N12" i="43"/>
  <c r="M12" i="43"/>
  <c r="H14" i="43"/>
  <c r="J14" i="43"/>
  <c r="I14" i="43"/>
  <c r="P14" i="43"/>
  <c r="T14" i="43"/>
  <c r="R14" i="43"/>
  <c r="S14" i="43"/>
  <c r="Q14" i="43"/>
  <c r="F15" i="43"/>
  <c r="D9" i="44"/>
  <c r="D13" i="44"/>
  <c r="D17" i="44"/>
  <c r="D11" i="45"/>
  <c r="D15" i="45"/>
  <c r="D19" i="45"/>
  <c r="D9" i="46"/>
  <c r="D13" i="46"/>
  <c r="D17" i="46"/>
  <c r="N56" i="2"/>
  <c r="L56" i="2"/>
  <c r="M56" i="2"/>
  <c r="J56" i="2"/>
  <c r="K56" i="2"/>
  <c r="M5" i="12"/>
  <c r="L5" i="12"/>
  <c r="K5" i="12"/>
  <c r="J5" i="12"/>
  <c r="I5" i="12"/>
  <c r="W6" i="5"/>
  <c r="V6" i="5"/>
  <c r="S6" i="5"/>
  <c r="F74" i="8"/>
  <c r="N5" i="12"/>
  <c r="L152" i="3"/>
  <c r="J152" i="3"/>
  <c r="K152" i="3"/>
  <c r="N152" i="3"/>
  <c r="H30" i="10"/>
  <c r="T6" i="5"/>
  <c r="U6" i="5"/>
  <c r="L79" i="3"/>
  <c r="K79" i="3"/>
  <c r="J79" i="3"/>
  <c r="L8" i="10"/>
  <c r="J30" i="10"/>
  <c r="N96" i="10"/>
  <c r="O96" i="10"/>
  <c r="M152" i="3"/>
  <c r="K6" i="2"/>
  <c r="J6" i="2"/>
  <c r="M31" i="2"/>
  <c r="L6" i="3"/>
  <c r="K6" i="3"/>
  <c r="M79" i="3"/>
  <c r="L6" i="6"/>
  <c r="K6" i="6"/>
  <c r="J6" i="6"/>
  <c r="I6" i="6"/>
  <c r="V6" i="6"/>
  <c r="F52" i="8"/>
  <c r="F8" i="10"/>
  <c r="H52" i="10"/>
  <c r="O8" i="8"/>
  <c r="N8" i="8"/>
  <c r="L6" i="2"/>
  <c r="J6" i="3"/>
  <c r="N79" i="3"/>
  <c r="M6" i="6"/>
  <c r="H52" i="8"/>
  <c r="H8" i="10"/>
  <c r="J52" i="10"/>
  <c r="O74" i="8"/>
  <c r="I6" i="13"/>
  <c r="K6" i="13"/>
  <c r="W6" i="13"/>
  <c r="AA6" i="13"/>
  <c r="Z6" i="13"/>
  <c r="Y6" i="13"/>
  <c r="X6" i="13"/>
  <c r="J74" i="10"/>
  <c r="S6" i="6"/>
  <c r="I6" i="5"/>
  <c r="T6" i="6"/>
  <c r="F30" i="10"/>
  <c r="N8" i="10"/>
  <c r="O30" i="10"/>
  <c r="F96" i="10"/>
  <c r="K7" i="16"/>
  <c r="I7" i="16"/>
  <c r="F52" i="10"/>
  <c r="H74" i="10"/>
  <c r="J96" i="10"/>
  <c r="I9" i="14"/>
  <c r="J9" i="14"/>
  <c r="L6" i="13"/>
  <c r="J6" i="13"/>
  <c r="K7" i="15"/>
  <c r="I7" i="15"/>
  <c r="AA7" i="15"/>
  <c r="W7" i="16"/>
  <c r="AA7" i="16"/>
  <c r="X7" i="16"/>
  <c r="M7" i="17"/>
  <c r="K7" i="17"/>
  <c r="Y7" i="16"/>
  <c r="Z7" i="16"/>
  <c r="J7" i="17"/>
  <c r="AB6" i="18"/>
  <c r="Z6" i="18"/>
  <c r="M7" i="19"/>
  <c r="R7" i="19"/>
  <c r="P7" i="19"/>
  <c r="T6" i="18"/>
  <c r="R6" i="18"/>
  <c r="I6" i="18"/>
  <c r="S6" i="18"/>
  <c r="V7" i="19"/>
  <c r="K6" i="18"/>
  <c r="AA7" i="22"/>
  <c r="Z7" i="22"/>
  <c r="Y7" i="22"/>
  <c r="X7" i="22"/>
  <c r="AB7" i="22"/>
  <c r="F7" i="19"/>
  <c r="X7" i="19"/>
  <c r="J7" i="19"/>
  <c r="J8" i="21"/>
  <c r="I8" i="21"/>
  <c r="N7" i="22"/>
  <c r="M7" i="22"/>
  <c r="J7" i="22"/>
  <c r="L7" i="22"/>
  <c r="K7" i="22"/>
  <c r="D96" i="24"/>
  <c r="Y29" i="35"/>
  <c r="X29" i="35"/>
  <c r="T8" i="21"/>
  <c r="S8" i="21"/>
  <c r="N52" i="25"/>
  <c r="O52" i="25"/>
  <c r="J6" i="26"/>
  <c r="L6" i="26"/>
  <c r="O8" i="25"/>
  <c r="N8" i="25"/>
  <c r="F140" i="24"/>
  <c r="D52" i="25"/>
  <c r="F30" i="25"/>
  <c r="D30" i="25"/>
  <c r="O30" i="25"/>
  <c r="O74" i="25"/>
  <c r="N74" i="25"/>
  <c r="L8" i="31"/>
  <c r="N8" i="31"/>
  <c r="O30" i="30"/>
  <c r="N30" i="30"/>
  <c r="F8" i="24"/>
  <c r="L30" i="25"/>
  <c r="H8" i="24"/>
  <c r="F254" i="24"/>
  <c r="O228" i="30"/>
  <c r="N228" i="30"/>
  <c r="M6" i="28"/>
  <c r="L6" i="28"/>
  <c r="K6" i="28"/>
  <c r="J6" i="28"/>
  <c r="O206" i="30"/>
  <c r="N206" i="30"/>
  <c r="I6" i="28"/>
  <c r="O184" i="30"/>
  <c r="N184" i="30"/>
  <c r="O272" i="30"/>
  <c r="H8" i="30"/>
  <c r="O96" i="30"/>
  <c r="N96" i="30"/>
  <c r="O250" i="30"/>
  <c r="N250" i="30"/>
  <c r="F272" i="30"/>
  <c r="J8" i="30"/>
  <c r="O118" i="30"/>
  <c r="N118" i="30"/>
  <c r="N74" i="30"/>
  <c r="O74" i="30"/>
  <c r="H272" i="30"/>
  <c r="F52" i="31"/>
  <c r="D52" i="31"/>
  <c r="O52" i="31"/>
  <c r="J52" i="30"/>
  <c r="O140" i="30"/>
  <c r="N140" i="30"/>
  <c r="L52" i="30"/>
  <c r="O162" i="30"/>
  <c r="N162" i="30"/>
  <c r="J8" i="33"/>
  <c r="L30" i="31"/>
  <c r="O74" i="31"/>
  <c r="N74" i="31"/>
  <c r="O96" i="33"/>
  <c r="N96" i="33"/>
  <c r="F228" i="30"/>
  <c r="O30" i="31"/>
  <c r="D52" i="33"/>
  <c r="O74" i="33"/>
  <c r="N74" i="33"/>
  <c r="P7" i="35"/>
  <c r="O7" i="35"/>
  <c r="F8" i="33"/>
  <c r="F52" i="33"/>
  <c r="H8" i="33"/>
  <c r="N30" i="33"/>
  <c r="L30" i="33"/>
  <c r="H7" i="35"/>
  <c r="H8" i="31"/>
  <c r="F74" i="31"/>
  <c r="D30" i="33"/>
  <c r="Y7" i="35"/>
  <c r="N123" i="37"/>
  <c r="F30" i="33"/>
  <c r="F74" i="33"/>
  <c r="AF7" i="35"/>
  <c r="J30" i="31"/>
  <c r="I7" i="35"/>
  <c r="AO7" i="35"/>
  <c r="AN7" i="35"/>
  <c r="AR7" i="35"/>
  <c r="AQ7" i="35"/>
  <c r="AP7" i="35"/>
  <c r="AN29" i="35"/>
  <c r="I123" i="37"/>
  <c r="H123" i="37"/>
  <c r="G123" i="37"/>
  <c r="N5" i="38"/>
  <c r="Q5" i="38"/>
  <c r="P5" i="38"/>
  <c r="M5" i="38"/>
  <c r="J5" i="42"/>
  <c r="I5" i="42"/>
  <c r="H5" i="42"/>
  <c r="M5" i="42"/>
  <c r="L5" i="42"/>
  <c r="O96" i="31"/>
  <c r="D8" i="33"/>
  <c r="O8" i="33"/>
  <c r="J5" i="41"/>
  <c r="H30" i="31"/>
  <c r="N96" i="31"/>
  <c r="N52" i="33"/>
  <c r="AZ7" i="35"/>
  <c r="L5" i="37"/>
  <c r="K5" i="37"/>
  <c r="I133" i="39"/>
  <c r="H5" i="41"/>
  <c r="O52" i="33"/>
  <c r="M5" i="37"/>
  <c r="J5" i="39"/>
  <c r="I5" i="39"/>
  <c r="L5" i="39"/>
  <c r="G133" i="39"/>
  <c r="L133" i="40"/>
  <c r="H133" i="40"/>
  <c r="M133" i="40"/>
  <c r="I133" i="40"/>
  <c r="I5" i="41"/>
  <c r="I135" i="43"/>
  <c r="H135" i="43"/>
  <c r="G135" i="43"/>
  <c r="M135" i="43"/>
  <c r="L135" i="43"/>
  <c r="T5" i="37"/>
  <c r="S5" i="37"/>
  <c r="R5" i="37"/>
  <c r="Q5" i="37"/>
  <c r="P5" i="37"/>
  <c r="O5" i="37"/>
  <c r="H5" i="39"/>
  <c r="H133" i="39"/>
  <c r="G133" i="40"/>
  <c r="I29" i="35"/>
  <c r="M133" i="38"/>
  <c r="L133" i="38"/>
  <c r="O133" i="38"/>
  <c r="N5" i="40"/>
  <c r="L5" i="40"/>
  <c r="AE7" i="35"/>
  <c r="H29" i="35"/>
  <c r="M123" i="37"/>
  <c r="L123" i="37"/>
  <c r="K123" i="37"/>
  <c r="K133" i="38"/>
  <c r="T5" i="39"/>
  <c r="S5" i="39"/>
  <c r="R5" i="38"/>
  <c r="N133" i="38"/>
  <c r="P5" i="39"/>
  <c r="T5" i="40"/>
  <c r="Q5" i="40"/>
  <c r="P5" i="40"/>
  <c r="S5" i="40"/>
  <c r="R5" i="40"/>
  <c r="F5" i="38"/>
  <c r="G5" i="37"/>
  <c r="L133" i="39"/>
  <c r="K133" i="39"/>
  <c r="H5" i="38"/>
  <c r="N5" i="39"/>
  <c r="M5" i="39"/>
  <c r="M133" i="39"/>
  <c r="N5" i="41"/>
  <c r="M5" i="41"/>
  <c r="L5" i="41"/>
  <c r="T5" i="41"/>
  <c r="R5" i="41"/>
  <c r="N135" i="41"/>
  <c r="M135" i="41"/>
  <c r="L135" i="41"/>
  <c r="N135" i="42"/>
  <c r="L135" i="42"/>
  <c r="O135" i="42"/>
  <c r="O135" i="41"/>
  <c r="S5" i="42"/>
  <c r="R5" i="42"/>
  <c r="Q5" i="42"/>
  <c r="P5" i="42"/>
  <c r="M135" i="42"/>
  <c r="J5" i="43"/>
  <c r="H5" i="43"/>
  <c r="I5" i="43"/>
  <c r="N135" i="43"/>
  <c r="O135" i="43"/>
  <c r="P5" i="43"/>
  <c r="H230" i="24"/>
  <c r="H234" i="24"/>
  <c r="L239" i="24"/>
  <c r="H235" i="24"/>
  <c r="F187" i="24"/>
  <c r="H216" i="24"/>
  <c r="F207" i="24"/>
  <c r="J190" i="24"/>
  <c r="L191" i="24"/>
  <c r="H190" i="24"/>
  <c r="F128" i="24"/>
  <c r="L146" i="24"/>
  <c r="L144" i="24"/>
  <c r="F218" i="24"/>
  <c r="F144" i="24"/>
  <c r="L171" i="24"/>
  <c r="L43" i="25"/>
  <c r="L53" i="25"/>
  <c r="L79" i="25"/>
  <c r="F263" i="24"/>
  <c r="L267" i="24"/>
  <c r="L188" i="30"/>
  <c r="J193" i="30"/>
  <c r="J188" i="30"/>
  <c r="H188" i="30"/>
  <c r="H194" i="30"/>
  <c r="C90" i="28"/>
  <c r="H168" i="30"/>
  <c r="F173" i="30"/>
  <c r="H163" i="30"/>
  <c r="F174" i="30"/>
  <c r="L171" i="30"/>
  <c r="D160" i="28"/>
  <c r="D20" i="28"/>
  <c r="E90" i="28"/>
  <c r="E132" i="28"/>
  <c r="E62" i="28"/>
  <c r="C48" i="28"/>
  <c r="F146" i="28"/>
  <c r="F124" i="30"/>
  <c r="J62" i="30"/>
  <c r="J122" i="30"/>
  <c r="J153" i="30"/>
  <c r="F216" i="30"/>
  <c r="J207" i="30"/>
  <c r="H212" i="30"/>
  <c r="H215" i="30"/>
  <c r="L207" i="30"/>
  <c r="L87" i="30"/>
  <c r="L148" i="30"/>
  <c r="F145" i="30"/>
  <c r="H219" i="30"/>
  <c r="J55" i="33"/>
  <c r="L103" i="31"/>
  <c r="L106" i="31"/>
  <c r="H83" i="30"/>
  <c r="F98" i="33"/>
  <c r="F33" i="33"/>
  <c r="F107" i="33"/>
  <c r="F84" i="33"/>
  <c r="F11" i="33"/>
  <c r="L98" i="31"/>
  <c r="H56" i="33"/>
  <c r="H79" i="33"/>
  <c r="H77" i="33"/>
  <c r="H38" i="33"/>
  <c r="H40" i="33"/>
  <c r="F38" i="33"/>
  <c r="H8" i="35"/>
  <c r="J76" i="31"/>
  <c r="C109" i="33"/>
  <c r="J105" i="31"/>
  <c r="J58" i="31"/>
  <c r="Y17" i="35"/>
  <c r="H42" i="31"/>
  <c r="L83" i="33"/>
  <c r="L76" i="33"/>
  <c r="L78" i="33"/>
  <c r="E146" i="43"/>
  <c r="O58" i="8"/>
  <c r="L185" i="8"/>
  <c r="L107" i="10"/>
  <c r="C93" i="17"/>
  <c r="P143" i="19"/>
  <c r="I40" i="35"/>
  <c r="H122" i="24"/>
  <c r="L238" i="24"/>
  <c r="O209" i="24"/>
  <c r="L81" i="25"/>
  <c r="H192" i="30"/>
  <c r="F187" i="30"/>
  <c r="L147" i="30"/>
  <c r="J99" i="33"/>
  <c r="L54" i="31"/>
  <c r="F80" i="33"/>
  <c r="H82" i="33"/>
  <c r="L43" i="33"/>
  <c r="F57" i="8"/>
  <c r="H41" i="10"/>
  <c r="H60" i="10"/>
  <c r="F148" i="8"/>
  <c r="L145" i="8"/>
  <c r="F20" i="13"/>
  <c r="H128" i="8"/>
  <c r="J123" i="8"/>
  <c r="L251" i="8"/>
  <c r="L99" i="10"/>
  <c r="D107" i="17"/>
  <c r="O275" i="8"/>
  <c r="R21" i="16"/>
  <c r="W26" i="12"/>
  <c r="U9" i="16"/>
  <c r="G18" i="2"/>
  <c r="H187" i="3"/>
  <c r="H149" i="8"/>
  <c r="F13" i="10"/>
  <c r="H59" i="10"/>
  <c r="O85" i="8"/>
  <c r="H85" i="8"/>
  <c r="J145" i="8"/>
  <c r="H151" i="8"/>
  <c r="H17" i="10"/>
  <c r="F118" i="13"/>
  <c r="F146" i="13"/>
  <c r="F169" i="8"/>
  <c r="J61" i="8"/>
  <c r="H119" i="8"/>
  <c r="H129" i="8"/>
  <c r="O11" i="10"/>
  <c r="J173" i="8"/>
  <c r="J209" i="8"/>
  <c r="H219" i="8"/>
  <c r="L237" i="8"/>
  <c r="H255" i="8"/>
  <c r="L273" i="8"/>
  <c r="F86" i="10"/>
  <c r="H103" i="10"/>
  <c r="E54" i="12"/>
  <c r="D54" i="12"/>
  <c r="W28" i="12"/>
  <c r="D105" i="17"/>
  <c r="D161" i="17"/>
  <c r="D65" i="17"/>
  <c r="O55" i="10"/>
  <c r="F82" i="10"/>
  <c r="C56" i="12"/>
  <c r="W31" i="12"/>
  <c r="E55" i="12"/>
  <c r="W38" i="12"/>
  <c r="E160" i="13"/>
  <c r="T17" i="14"/>
  <c r="E119" i="17"/>
  <c r="E133" i="17"/>
  <c r="E135" i="17"/>
  <c r="F65" i="17"/>
  <c r="F105" i="17"/>
  <c r="N105" i="19"/>
  <c r="N149" i="19"/>
  <c r="N77" i="19"/>
  <c r="P31" i="19"/>
  <c r="N9" i="19"/>
  <c r="G135" i="17"/>
  <c r="G119" i="17"/>
  <c r="L124" i="24"/>
  <c r="J129" i="24"/>
  <c r="F119" i="24"/>
  <c r="L122" i="24"/>
  <c r="F219" i="24"/>
  <c r="L241" i="24"/>
  <c r="L229" i="24"/>
  <c r="L233" i="24"/>
  <c r="J235" i="24"/>
  <c r="F231" i="24"/>
  <c r="F194" i="24"/>
  <c r="H207" i="24"/>
  <c r="L215" i="24"/>
  <c r="L219" i="24"/>
  <c r="H219" i="24"/>
  <c r="H210" i="24"/>
  <c r="J208" i="24"/>
  <c r="F82" i="24"/>
  <c r="O185" i="24"/>
  <c r="L188" i="24"/>
  <c r="F77" i="24"/>
  <c r="F215" i="24"/>
  <c r="F120" i="24"/>
  <c r="F146" i="24"/>
  <c r="F216" i="24"/>
  <c r="F171" i="24"/>
  <c r="L174" i="24"/>
  <c r="H165" i="24"/>
  <c r="J174" i="24"/>
  <c r="L75" i="25"/>
  <c r="J75" i="24"/>
  <c r="F234" i="24"/>
  <c r="J257" i="24"/>
  <c r="L77" i="25"/>
  <c r="L109" i="25"/>
  <c r="G146" i="28"/>
  <c r="G62" i="28"/>
  <c r="G90" i="28"/>
  <c r="G104" i="28"/>
  <c r="L196" i="30"/>
  <c r="L191" i="30"/>
  <c r="J196" i="30"/>
  <c r="L186" i="30"/>
  <c r="J191" i="30"/>
  <c r="L193" i="30"/>
  <c r="C146" i="28"/>
  <c r="H171" i="30"/>
  <c r="J175" i="30"/>
  <c r="F169" i="30"/>
  <c r="J164" i="30"/>
  <c r="D90" i="28"/>
  <c r="D132" i="28"/>
  <c r="F90" i="28"/>
  <c r="F132" i="28"/>
  <c r="F62" i="28"/>
  <c r="F48" i="28"/>
  <c r="L126" i="30"/>
  <c r="J54" i="30"/>
  <c r="L130" i="30"/>
  <c r="O122" i="30"/>
  <c r="L125" i="30"/>
  <c r="J130" i="30"/>
  <c r="L120" i="30"/>
  <c r="J125" i="30"/>
  <c r="H123" i="30"/>
  <c r="J219" i="30"/>
  <c r="J212" i="30"/>
  <c r="L219" i="30"/>
  <c r="L62" i="30"/>
  <c r="L79" i="30"/>
  <c r="J123" i="30"/>
  <c r="F148" i="30"/>
  <c r="F143" i="30"/>
  <c r="J107" i="33"/>
  <c r="J53" i="33"/>
  <c r="L105" i="31"/>
  <c r="L108" i="31"/>
  <c r="L84" i="31"/>
  <c r="L75" i="31"/>
  <c r="F63" i="33"/>
  <c r="F20" i="33"/>
  <c r="F31" i="33"/>
  <c r="F76" i="33"/>
  <c r="F77" i="33"/>
  <c r="F17" i="33"/>
  <c r="H102" i="33"/>
  <c r="H54" i="33"/>
  <c r="H16" i="33"/>
  <c r="H36" i="33"/>
  <c r="H35" i="33"/>
  <c r="H37" i="33"/>
  <c r="H42" i="33"/>
  <c r="J79" i="31"/>
  <c r="O101" i="33"/>
  <c r="J102" i="31"/>
  <c r="J97" i="31"/>
  <c r="O58" i="33"/>
  <c r="O53" i="33"/>
  <c r="H53" i="31"/>
  <c r="L81" i="33"/>
  <c r="L84" i="33"/>
  <c r="H38" i="35"/>
  <c r="F53" i="8"/>
  <c r="E17" i="2"/>
  <c r="F151" i="8"/>
  <c r="F14" i="10"/>
  <c r="F257" i="8"/>
  <c r="L122" i="8"/>
  <c r="F122" i="8"/>
  <c r="R20" i="13"/>
  <c r="S9" i="16"/>
  <c r="U21" i="15"/>
  <c r="F63" i="17"/>
  <c r="N63" i="19"/>
  <c r="H129" i="24"/>
  <c r="J185" i="24"/>
  <c r="J171" i="24"/>
  <c r="L104" i="25"/>
  <c r="F192" i="30"/>
  <c r="C132" i="28"/>
  <c r="D76" i="28"/>
  <c r="F211" i="30"/>
  <c r="J147" i="30"/>
  <c r="J85" i="33"/>
  <c r="H34" i="33"/>
  <c r="J40" i="31"/>
  <c r="G132" i="13"/>
  <c r="H197" i="8"/>
  <c r="J109" i="10"/>
  <c r="Q9" i="17"/>
  <c r="D146" i="13"/>
  <c r="U19" i="14"/>
  <c r="C121" i="17"/>
  <c r="F75" i="8"/>
  <c r="J42" i="10"/>
  <c r="E196" i="3"/>
  <c r="F17" i="10"/>
  <c r="F11" i="10"/>
  <c r="H62" i="10"/>
  <c r="O80" i="8"/>
  <c r="H152" i="8"/>
  <c r="J142" i="8"/>
  <c r="L143" i="8"/>
  <c r="H145" i="8"/>
  <c r="F145" i="8"/>
  <c r="J152" i="8"/>
  <c r="F132" i="13"/>
  <c r="F147" i="8"/>
  <c r="J87" i="10"/>
  <c r="J128" i="8"/>
  <c r="F188" i="8"/>
  <c r="F130" i="8"/>
  <c r="F276" i="8"/>
  <c r="F42" i="10"/>
  <c r="L163" i="8"/>
  <c r="J239" i="8"/>
  <c r="J275" i="8"/>
  <c r="H285" i="8"/>
  <c r="L53" i="10"/>
  <c r="W40" i="12"/>
  <c r="W9" i="12"/>
  <c r="O173" i="8"/>
  <c r="O261" i="8"/>
  <c r="L82" i="10"/>
  <c r="W43" i="12"/>
  <c r="W55" i="12"/>
  <c r="C34" i="13"/>
  <c r="C48" i="13"/>
  <c r="C132" i="13"/>
  <c r="F87" i="10"/>
  <c r="W14" i="12"/>
  <c r="R9" i="16"/>
  <c r="W42" i="12"/>
  <c r="W54" i="12"/>
  <c r="D90" i="13"/>
  <c r="Q21" i="15"/>
  <c r="C65" i="17"/>
  <c r="C79" i="17"/>
  <c r="F93" i="17"/>
  <c r="F121" i="17"/>
  <c r="N51" i="19"/>
  <c r="G149" i="17"/>
  <c r="G161" i="17"/>
  <c r="I35" i="35"/>
  <c r="J128" i="24"/>
  <c r="L208" i="24"/>
  <c r="O84" i="24"/>
  <c r="J238" i="24"/>
  <c r="J239" i="24"/>
  <c r="J241" i="24"/>
  <c r="L231" i="24"/>
  <c r="J229" i="24"/>
  <c r="F232" i="24"/>
  <c r="F241" i="24"/>
  <c r="F186" i="24"/>
  <c r="L230" i="24"/>
  <c r="F195" i="24"/>
  <c r="J214" i="24"/>
  <c r="J217" i="24"/>
  <c r="J219" i="24"/>
  <c r="H209" i="24"/>
  <c r="H215" i="24"/>
  <c r="F166" i="24"/>
  <c r="O190" i="24"/>
  <c r="F131" i="24"/>
  <c r="L152" i="24"/>
  <c r="H143" i="24"/>
  <c r="J152" i="24"/>
  <c r="F208" i="24"/>
  <c r="F150" i="24"/>
  <c r="J150" i="24"/>
  <c r="F214" i="24"/>
  <c r="L103" i="25"/>
  <c r="H77" i="24"/>
  <c r="F230" i="24"/>
  <c r="H258" i="24"/>
  <c r="F259" i="24"/>
  <c r="L80" i="25"/>
  <c r="F235" i="24"/>
  <c r="L38" i="25"/>
  <c r="L82" i="25"/>
  <c r="G132" i="28"/>
  <c r="G118" i="28"/>
  <c r="L194" i="30"/>
  <c r="L189" i="30"/>
  <c r="F191" i="30"/>
  <c r="L195" i="30"/>
  <c r="L190" i="30"/>
  <c r="C118" i="28"/>
  <c r="F160" i="28"/>
  <c r="L166" i="30"/>
  <c r="J171" i="30"/>
  <c r="J166" i="30"/>
  <c r="F168" i="30"/>
  <c r="J165" i="30"/>
  <c r="H174" i="30"/>
  <c r="D146" i="28"/>
  <c r="D118" i="28"/>
  <c r="D48" i="28"/>
  <c r="C62" i="28"/>
  <c r="E118" i="28"/>
  <c r="E48" i="28"/>
  <c r="J84" i="30"/>
  <c r="F130" i="30"/>
  <c r="F125" i="30"/>
  <c r="L128" i="30"/>
  <c r="L123" i="30"/>
  <c r="L217" i="30"/>
  <c r="L213" i="30"/>
  <c r="F218" i="30"/>
  <c r="J210" i="30"/>
  <c r="J213" i="30"/>
  <c r="H211" i="30"/>
  <c r="L60" i="30"/>
  <c r="F127" i="30"/>
  <c r="H151" i="30"/>
  <c r="H146" i="30"/>
  <c r="F151" i="30"/>
  <c r="H141" i="30"/>
  <c r="J105" i="33"/>
  <c r="J58" i="33"/>
  <c r="J106" i="33"/>
  <c r="J104" i="33"/>
  <c r="L100" i="31"/>
  <c r="L76" i="31"/>
  <c r="L82" i="31"/>
  <c r="L41" i="31"/>
  <c r="F87" i="30"/>
  <c r="F84" i="30"/>
  <c r="L102" i="31"/>
  <c r="F61" i="33"/>
  <c r="F12" i="33"/>
  <c r="F15" i="33"/>
  <c r="F60" i="33"/>
  <c r="F40" i="33"/>
  <c r="H77" i="30"/>
  <c r="L104" i="31"/>
  <c r="H101" i="33"/>
  <c r="H21" i="33"/>
  <c r="H33" i="33"/>
  <c r="H20" i="33"/>
  <c r="H15" i="33"/>
  <c r="F86" i="33"/>
  <c r="J82" i="31"/>
  <c r="J81" i="31"/>
  <c r="AF17" i="35"/>
  <c r="J83" i="31"/>
  <c r="J86" i="31"/>
  <c r="H99" i="31"/>
  <c r="L79" i="33"/>
  <c r="H57" i="10"/>
  <c r="L141" i="8"/>
  <c r="J60" i="10"/>
  <c r="F160" i="13"/>
  <c r="F127" i="8"/>
  <c r="W44" i="12"/>
  <c r="S21" i="17"/>
  <c r="F85" i="10"/>
  <c r="W47" i="12"/>
  <c r="C20" i="13"/>
  <c r="E56" i="12"/>
  <c r="Q20" i="13"/>
  <c r="W46" i="12"/>
  <c r="F190" i="24"/>
  <c r="J144" i="24"/>
  <c r="H195" i="24"/>
  <c r="H150" i="24"/>
  <c r="F145" i="24"/>
  <c r="L65" i="25"/>
  <c r="F257" i="24"/>
  <c r="G34" i="28"/>
  <c r="H187" i="30"/>
  <c r="C34" i="28"/>
  <c r="F212" i="30"/>
  <c r="F126" i="30"/>
  <c r="L55" i="30"/>
  <c r="L80" i="31"/>
  <c r="H105" i="33"/>
  <c r="H30" i="35"/>
  <c r="F63" i="8"/>
  <c r="O62" i="8"/>
  <c r="L147" i="8"/>
  <c r="F235" i="8"/>
  <c r="L215" i="8"/>
  <c r="W24" i="12"/>
  <c r="T21" i="17"/>
  <c r="F109" i="10"/>
  <c r="C146" i="13"/>
  <c r="E34" i="13"/>
  <c r="D20" i="13"/>
  <c r="F55" i="8"/>
  <c r="F18" i="10"/>
  <c r="H54" i="10"/>
  <c r="J153" i="8"/>
  <c r="F142" i="8"/>
  <c r="J149" i="8"/>
  <c r="F90" i="13"/>
  <c r="F34" i="13"/>
  <c r="F62" i="13"/>
  <c r="F149" i="8"/>
  <c r="F125" i="8"/>
  <c r="G160" i="13"/>
  <c r="J79" i="10"/>
  <c r="L126" i="8"/>
  <c r="F189" i="8"/>
  <c r="J119" i="8"/>
  <c r="F131" i="8"/>
  <c r="F254" i="8"/>
  <c r="O14" i="10"/>
  <c r="F34" i="10"/>
  <c r="A12" i="12"/>
  <c r="J165" i="8"/>
  <c r="H175" i="8"/>
  <c r="L193" i="8"/>
  <c r="H211" i="8"/>
  <c r="L229" i="8"/>
  <c r="L34" i="10"/>
  <c r="H76" i="10"/>
  <c r="W20" i="12"/>
  <c r="D79" i="17"/>
  <c r="D135" i="17"/>
  <c r="F61" i="10"/>
  <c r="W23" i="12"/>
  <c r="O170" i="8"/>
  <c r="O192" i="8"/>
  <c r="O258" i="8"/>
  <c r="L87" i="10"/>
  <c r="C55" i="12"/>
  <c r="W57" i="12"/>
  <c r="Q21" i="16"/>
  <c r="Q9" i="16"/>
  <c r="D51" i="17"/>
  <c r="F65" i="10"/>
  <c r="W13" i="12"/>
  <c r="T20" i="13"/>
  <c r="D132" i="13"/>
  <c r="D76" i="13"/>
  <c r="U18" i="14"/>
  <c r="D62" i="13"/>
  <c r="S21" i="15"/>
  <c r="C119" i="17"/>
  <c r="C63" i="17"/>
  <c r="E105" i="17"/>
  <c r="C161" i="17"/>
  <c r="E93" i="17"/>
  <c r="E107" i="17"/>
  <c r="F119" i="17"/>
  <c r="N65" i="19"/>
  <c r="N21" i="19"/>
  <c r="N133" i="19"/>
  <c r="G63" i="17"/>
  <c r="N49" i="19"/>
  <c r="I38" i="35"/>
  <c r="L130" i="24"/>
  <c r="H121" i="24"/>
  <c r="O126" i="24"/>
  <c r="L236" i="24"/>
  <c r="H241" i="24"/>
  <c r="J231" i="24"/>
  <c r="L232" i="24"/>
  <c r="F197" i="24"/>
  <c r="L234" i="24"/>
  <c r="H218" i="24"/>
  <c r="L212" i="24"/>
  <c r="F169" i="24"/>
  <c r="F170" i="24"/>
  <c r="L196" i="24"/>
  <c r="H187" i="24"/>
  <c r="J196" i="24"/>
  <c r="H141" i="24"/>
  <c r="F123" i="24"/>
  <c r="F168" i="24"/>
  <c r="F211" i="24"/>
  <c r="F142" i="24"/>
  <c r="H173" i="24"/>
  <c r="J163" i="24"/>
  <c r="L105" i="25"/>
  <c r="L108" i="25"/>
  <c r="L84" i="25"/>
  <c r="L98" i="25"/>
  <c r="L54" i="24"/>
  <c r="F237" i="24"/>
  <c r="L261" i="24"/>
  <c r="L83" i="25"/>
  <c r="H259" i="24"/>
  <c r="L55" i="25"/>
  <c r="L87" i="25"/>
  <c r="G48" i="28"/>
  <c r="G76" i="28"/>
  <c r="F186" i="30"/>
  <c r="L197" i="30"/>
  <c r="F193" i="30"/>
  <c r="F188" i="30"/>
  <c r="C76" i="28"/>
  <c r="F166" i="30"/>
  <c r="L169" i="30"/>
  <c r="J174" i="30"/>
  <c r="L164" i="30"/>
  <c r="J169" i="30"/>
  <c r="O163" i="30"/>
  <c r="H191" i="30"/>
  <c r="F104" i="28"/>
  <c r="E34" i="28"/>
  <c r="D62" i="28"/>
  <c r="F118" i="28"/>
  <c r="J76" i="30"/>
  <c r="L131" i="30"/>
  <c r="O127" i="30"/>
  <c r="F217" i="30"/>
  <c r="O210" i="30"/>
  <c r="F213" i="30"/>
  <c r="J217" i="30"/>
  <c r="L208" i="30"/>
  <c r="L211" i="30"/>
  <c r="L82" i="30"/>
  <c r="L129" i="30"/>
  <c r="J141" i="30"/>
  <c r="H149" i="30"/>
  <c r="J98" i="33"/>
  <c r="J20" i="33"/>
  <c r="J76" i="33"/>
  <c r="L86" i="31"/>
  <c r="L81" i="31"/>
  <c r="L65" i="31"/>
  <c r="L79" i="31"/>
  <c r="L31" i="31"/>
  <c r="H64" i="30"/>
  <c r="F108" i="33"/>
  <c r="F59" i="33"/>
  <c r="F62" i="33"/>
  <c r="F101" i="33"/>
  <c r="F54" i="33"/>
  <c r="H86" i="33"/>
  <c r="H81" i="33"/>
  <c r="H13" i="33"/>
  <c r="H62" i="33"/>
  <c r="H19" i="33"/>
  <c r="H17" i="33"/>
  <c r="H12" i="33"/>
  <c r="F105" i="33"/>
  <c r="J85" i="31"/>
  <c r="J84" i="31"/>
  <c r="J75" i="31"/>
  <c r="J78" i="31"/>
  <c r="J54" i="31"/>
  <c r="O62" i="33"/>
  <c r="H61" i="31"/>
  <c r="F101" i="31"/>
  <c r="L77" i="33"/>
  <c r="L104" i="33"/>
  <c r="P8" i="35"/>
  <c r="L98" i="33"/>
  <c r="AE18" i="35"/>
  <c r="I11" i="35"/>
  <c r="E146" i="41"/>
  <c r="C146" i="43"/>
  <c r="D146" i="43"/>
  <c r="L150" i="8"/>
  <c r="F76" i="13"/>
  <c r="F48" i="13"/>
  <c r="G118" i="13"/>
  <c r="L56" i="8"/>
  <c r="W22" i="12"/>
  <c r="Q23" i="14"/>
  <c r="D160" i="13"/>
  <c r="F77" i="17"/>
  <c r="H123" i="24"/>
  <c r="F164" i="24"/>
  <c r="H148" i="24"/>
  <c r="H175" i="24"/>
  <c r="F197" i="30"/>
  <c r="L175" i="30"/>
  <c r="J57" i="30"/>
  <c r="L142" i="30"/>
  <c r="F9" i="33"/>
  <c r="F104" i="33"/>
  <c r="F53" i="33"/>
  <c r="H10" i="33"/>
  <c r="H11" i="33"/>
  <c r="H107" i="31"/>
  <c r="H63" i="31"/>
  <c r="AE16" i="35"/>
  <c r="J63" i="10"/>
  <c r="F124" i="8"/>
  <c r="F285" i="8"/>
  <c r="F166" i="8"/>
  <c r="J187" i="8"/>
  <c r="J17" i="10"/>
  <c r="T9" i="17"/>
  <c r="O187" i="8"/>
  <c r="S21" i="16"/>
  <c r="F84" i="8"/>
  <c r="F153" i="8"/>
  <c r="E188" i="3"/>
  <c r="H65" i="10"/>
  <c r="J150" i="8"/>
  <c r="L151" i="8"/>
  <c r="H153" i="8"/>
  <c r="J143" i="8"/>
  <c r="L153" i="8"/>
  <c r="J148" i="8"/>
  <c r="F104" i="13"/>
  <c r="F279" i="8"/>
  <c r="L78" i="8"/>
  <c r="F219" i="8"/>
  <c r="G146" i="13"/>
  <c r="G48" i="13"/>
  <c r="J82" i="10"/>
  <c r="L127" i="8"/>
  <c r="H120" i="8"/>
  <c r="J80" i="10"/>
  <c r="F56" i="12"/>
  <c r="F54" i="12"/>
  <c r="F141" i="8"/>
  <c r="F255" i="8"/>
  <c r="F37" i="10"/>
  <c r="G54" i="12"/>
  <c r="J195" i="8"/>
  <c r="J231" i="8"/>
  <c r="H241" i="8"/>
  <c r="L259" i="8"/>
  <c r="H277" i="8"/>
  <c r="J9" i="10"/>
  <c r="F59" i="10"/>
  <c r="F78" i="10"/>
  <c r="W32" i="12"/>
  <c r="D119" i="17"/>
  <c r="D133" i="17"/>
  <c r="D63" i="17"/>
  <c r="U21" i="17"/>
  <c r="R21" i="17"/>
  <c r="Q21" i="17"/>
  <c r="R9" i="17"/>
  <c r="O165" i="8"/>
  <c r="O195" i="8"/>
  <c r="O253" i="8"/>
  <c r="O283" i="8"/>
  <c r="H86" i="10"/>
  <c r="W35" i="12"/>
  <c r="C104" i="13"/>
  <c r="H75" i="10"/>
  <c r="W18" i="12"/>
  <c r="D118" i="13"/>
  <c r="C133" i="17"/>
  <c r="C77" i="17"/>
  <c r="E147" i="17"/>
  <c r="G79" i="17"/>
  <c r="F135" i="17"/>
  <c r="F51" i="17"/>
  <c r="N79" i="19"/>
  <c r="I30" i="35"/>
  <c r="H120" i="24"/>
  <c r="F229" i="24"/>
  <c r="O76" i="24"/>
  <c r="O77" i="24"/>
  <c r="H239" i="24"/>
  <c r="L240" i="24"/>
  <c r="H238" i="24"/>
  <c r="H233" i="24"/>
  <c r="F189" i="24"/>
  <c r="H211" i="24"/>
  <c r="H214" i="24"/>
  <c r="J207" i="24"/>
  <c r="L211" i="24"/>
  <c r="J211" i="24"/>
  <c r="F239" i="24"/>
  <c r="F172" i="24"/>
  <c r="H151" i="24"/>
  <c r="J141" i="24"/>
  <c r="L170" i="24"/>
  <c r="F153" i="24"/>
  <c r="H172" i="24"/>
  <c r="H170" i="24"/>
  <c r="L164" i="24"/>
  <c r="L97" i="25"/>
  <c r="L76" i="25"/>
  <c r="L101" i="25"/>
  <c r="J56" i="24"/>
  <c r="L81" i="24"/>
  <c r="L257" i="24"/>
  <c r="H263" i="24"/>
  <c r="F261" i="24"/>
  <c r="F194" i="30"/>
  <c r="F189" i="30"/>
  <c r="F185" i="30"/>
  <c r="J189" i="30"/>
  <c r="H186" i="30"/>
  <c r="O174" i="30"/>
  <c r="L172" i="30"/>
  <c r="L167" i="30"/>
  <c r="H169" i="30"/>
  <c r="H164" i="30"/>
  <c r="J172" i="30"/>
  <c r="F20" i="28"/>
  <c r="H189" i="30"/>
  <c r="F34" i="28"/>
  <c r="C160" i="28"/>
  <c r="J208" i="30"/>
  <c r="J65" i="30"/>
  <c r="F128" i="30"/>
  <c r="F123" i="30"/>
  <c r="J129" i="30"/>
  <c r="L84" i="30"/>
  <c r="L63" i="30"/>
  <c r="J144" i="30"/>
  <c r="J86" i="33"/>
  <c r="J17" i="33"/>
  <c r="L78" i="31"/>
  <c r="L62" i="31"/>
  <c r="L57" i="31"/>
  <c r="L83" i="31"/>
  <c r="H75" i="30"/>
  <c r="L37" i="31"/>
  <c r="L33" i="31"/>
  <c r="F81" i="33"/>
  <c r="F36" i="33"/>
  <c r="H84" i="33"/>
  <c r="H18" i="33"/>
  <c r="H108" i="33"/>
  <c r="H59" i="33"/>
  <c r="H14" i="33"/>
  <c r="H9" i="33"/>
  <c r="H15" i="35"/>
  <c r="J80" i="31"/>
  <c r="J64" i="31"/>
  <c r="J59" i="31"/>
  <c r="O80" i="33"/>
  <c r="J57" i="31"/>
  <c r="O103" i="33"/>
  <c r="L105" i="33"/>
  <c r="H85" i="31"/>
  <c r="H55" i="31"/>
  <c r="AE17" i="35"/>
  <c r="D16" i="41"/>
  <c r="H53" i="8"/>
  <c r="J127" i="8"/>
  <c r="F277" i="8"/>
  <c r="F120" i="8"/>
  <c r="D53" i="12"/>
  <c r="D57" i="12" s="1"/>
  <c r="W15" i="12"/>
  <c r="E118" i="13"/>
  <c r="F209" i="24"/>
  <c r="F130" i="24"/>
  <c r="L142" i="24"/>
  <c r="J165" i="24"/>
  <c r="L86" i="25"/>
  <c r="J267" i="24"/>
  <c r="F164" i="30"/>
  <c r="F121" i="30"/>
  <c r="J12" i="33"/>
  <c r="L38" i="31"/>
  <c r="F65" i="30"/>
  <c r="F34" i="33"/>
  <c r="D146" i="42"/>
  <c r="F60" i="8"/>
  <c r="H64" i="10"/>
  <c r="J151" i="8"/>
  <c r="L86" i="8"/>
  <c r="H124" i="8"/>
  <c r="F32" i="10"/>
  <c r="O61" i="10"/>
  <c r="D93" i="17"/>
  <c r="S9" i="17"/>
  <c r="W27" i="12"/>
  <c r="C160" i="13"/>
  <c r="P23" i="14"/>
  <c r="C107" i="17"/>
  <c r="E121" i="17"/>
  <c r="H231" i="24"/>
  <c r="J216" i="24"/>
  <c r="H192" i="24"/>
  <c r="F210" i="24"/>
  <c r="L169" i="24"/>
  <c r="L78" i="25"/>
  <c r="L165" i="30"/>
  <c r="D104" i="28"/>
  <c r="J142" i="30"/>
  <c r="L150" i="30"/>
  <c r="F21" i="33"/>
  <c r="H80" i="33"/>
  <c r="H34" i="31"/>
  <c r="H126" i="24"/>
  <c r="J147" i="24"/>
  <c r="G160" i="28"/>
  <c r="F37" i="33"/>
  <c r="F147" i="30"/>
  <c r="F18" i="33"/>
  <c r="F238" i="24"/>
  <c r="F122" i="24"/>
  <c r="H168" i="24"/>
  <c r="L265" i="24"/>
  <c r="H175" i="30"/>
  <c r="D34" i="28"/>
  <c r="H124" i="30"/>
  <c r="L40" i="31"/>
  <c r="H61" i="33"/>
  <c r="H11" i="35"/>
  <c r="E129" i="37"/>
  <c r="H80" i="31"/>
  <c r="F133" i="17"/>
  <c r="E91" i="17"/>
  <c r="H232" i="24"/>
  <c r="J233" i="24"/>
  <c r="L186" i="24"/>
  <c r="F126" i="24"/>
  <c r="F196" i="30"/>
  <c r="F129" i="30"/>
  <c r="L145" i="30"/>
  <c r="J78" i="33"/>
  <c r="F42" i="33"/>
  <c r="F16" i="33"/>
  <c r="H100" i="33"/>
  <c r="J53" i="31"/>
  <c r="F60" i="24"/>
  <c r="E51" i="17"/>
  <c r="H128" i="24"/>
  <c r="H208" i="24"/>
  <c r="F148" i="24"/>
  <c r="L57" i="25"/>
  <c r="F240" i="24"/>
  <c r="L214" i="30"/>
  <c r="H119" i="30"/>
  <c r="F209" i="30"/>
  <c r="L43" i="31"/>
  <c r="L39" i="31"/>
  <c r="H31" i="33"/>
  <c r="O32" i="33"/>
  <c r="J37" i="31"/>
  <c r="X16" i="35"/>
  <c r="F13" i="41"/>
  <c r="P57" i="19"/>
  <c r="J149" i="24"/>
  <c r="L65" i="30"/>
  <c r="N147" i="19"/>
  <c r="H193" i="24"/>
  <c r="J60" i="30"/>
  <c r="F175" i="24"/>
  <c r="J170" i="24"/>
  <c r="L107" i="25"/>
  <c r="F167" i="30"/>
  <c r="J82" i="30"/>
  <c r="J84" i="33"/>
  <c r="L87" i="31"/>
  <c r="F102" i="33"/>
  <c r="F79" i="33"/>
  <c r="N93" i="19"/>
  <c r="F62" i="24"/>
  <c r="F195" i="30"/>
  <c r="E76" i="28"/>
  <c r="O78" i="24"/>
  <c r="J236" i="24"/>
  <c r="J212" i="24"/>
  <c r="H190" i="30"/>
  <c r="H196" i="30"/>
  <c r="J55" i="30"/>
  <c r="O152" i="30"/>
  <c r="J9" i="33"/>
  <c r="L77" i="31"/>
  <c r="F83" i="33"/>
  <c r="J32" i="31"/>
  <c r="H58" i="31"/>
  <c r="G91" i="17"/>
  <c r="E104" i="28"/>
  <c r="O34" i="33"/>
  <c r="L106" i="33"/>
  <c r="H129" i="30"/>
  <c r="J215" i="24"/>
  <c r="J211" i="30"/>
  <c r="H63" i="33"/>
  <c r="L216" i="24"/>
  <c r="J168" i="24"/>
  <c r="H185" i="30"/>
  <c r="L60" i="31"/>
  <c r="J230" i="24" l="1"/>
  <c r="U21" i="22"/>
  <c r="J122" i="24"/>
  <c r="L125" i="24"/>
  <c r="J124" i="24"/>
  <c r="L119" i="24"/>
  <c r="J126" i="24"/>
  <c r="I33" i="35"/>
  <c r="N135" i="19"/>
  <c r="P40" i="19"/>
  <c r="N161" i="19"/>
  <c r="N91" i="19"/>
  <c r="N121" i="19"/>
  <c r="F147" i="17"/>
  <c r="F107" i="17"/>
  <c r="E63" i="17"/>
  <c r="C51" i="17"/>
  <c r="C105" i="17"/>
  <c r="C91" i="17"/>
  <c r="S20" i="13"/>
  <c r="R23" i="14"/>
  <c r="C118" i="13"/>
  <c r="E104" i="13"/>
  <c r="W50" i="12"/>
  <c r="W34" i="12"/>
  <c r="F55" i="10"/>
  <c r="T21" i="16"/>
  <c r="C76" i="13"/>
  <c r="C62" i="13"/>
  <c r="W51" i="12"/>
  <c r="W19" i="12"/>
  <c r="E53" i="12"/>
  <c r="E57" i="12" s="1"/>
  <c r="H78" i="10"/>
  <c r="F104" i="10"/>
  <c r="D77" i="17"/>
  <c r="D91" i="17"/>
  <c r="D121" i="17"/>
  <c r="D149" i="17"/>
  <c r="F64" i="33"/>
  <c r="O64" i="33"/>
  <c r="I109" i="33"/>
  <c r="J109" i="33" s="1"/>
  <c r="J97" i="33"/>
  <c r="F65" i="24"/>
  <c r="H65" i="24"/>
  <c r="I75" i="19"/>
  <c r="H75" i="19"/>
  <c r="O105" i="25"/>
  <c r="N105" i="25"/>
  <c r="H132" i="19"/>
  <c r="I132" i="19"/>
  <c r="Q47" i="19"/>
  <c r="P47" i="19"/>
  <c r="M103" i="28"/>
  <c r="K103" i="28"/>
  <c r="J103" i="28"/>
  <c r="I103" i="28"/>
  <c r="L103" i="28"/>
  <c r="J41" i="33"/>
  <c r="L41" i="33"/>
  <c r="N59" i="33"/>
  <c r="O59" i="33"/>
  <c r="J63" i="31"/>
  <c r="L63" i="31"/>
  <c r="H98" i="33"/>
  <c r="G109" i="33"/>
  <c r="N60" i="31"/>
  <c r="O60" i="31"/>
  <c r="O170" i="30"/>
  <c r="N170" i="30"/>
  <c r="K85" i="28"/>
  <c r="J85" i="28"/>
  <c r="I85" i="28"/>
  <c r="M85" i="28"/>
  <c r="L85" i="28"/>
  <c r="L64" i="25"/>
  <c r="N64" i="25"/>
  <c r="O55" i="25"/>
  <c r="N55" i="25"/>
  <c r="F102" i="25"/>
  <c r="H194" i="24"/>
  <c r="J194" i="24"/>
  <c r="X32" i="35"/>
  <c r="Y32" i="35"/>
  <c r="I114" i="19"/>
  <c r="H114" i="19"/>
  <c r="Y43" i="19"/>
  <c r="X43" i="19"/>
  <c r="I85" i="19"/>
  <c r="H85" i="19"/>
  <c r="X118" i="19"/>
  <c r="Y118" i="19"/>
  <c r="Q76" i="19"/>
  <c r="P76" i="19"/>
  <c r="N119" i="19"/>
  <c r="N107" i="19"/>
  <c r="G144" i="42"/>
  <c r="H144" i="42"/>
  <c r="O107" i="31"/>
  <c r="N107" i="31"/>
  <c r="O165" i="30"/>
  <c r="N165" i="30"/>
  <c r="H85" i="24"/>
  <c r="J85" i="24"/>
  <c r="Q29" i="19"/>
  <c r="P29" i="19"/>
  <c r="F60" i="30"/>
  <c r="H60" i="30"/>
  <c r="N142" i="30"/>
  <c r="O142" i="30"/>
  <c r="I158" i="28"/>
  <c r="L158" i="28"/>
  <c r="K158" i="28"/>
  <c r="J158" i="28"/>
  <c r="M158" i="28"/>
  <c r="H140" i="42"/>
  <c r="G140" i="42"/>
  <c r="M14" i="41"/>
  <c r="L14" i="41"/>
  <c r="N14" i="41"/>
  <c r="P14" i="41"/>
  <c r="Q14" i="41"/>
  <c r="AE12" i="35"/>
  <c r="AF12" i="35"/>
  <c r="P8" i="39"/>
  <c r="T8" i="39"/>
  <c r="S8" i="39"/>
  <c r="R8" i="39"/>
  <c r="Q8" i="39"/>
  <c r="F78" i="31"/>
  <c r="L283" i="30"/>
  <c r="N283" i="30"/>
  <c r="L20" i="33"/>
  <c r="N20" i="33"/>
  <c r="O79" i="33"/>
  <c r="N79" i="33"/>
  <c r="O76" i="31"/>
  <c r="N76" i="31"/>
  <c r="O217" i="30"/>
  <c r="N217" i="30"/>
  <c r="L73" i="28"/>
  <c r="K73" i="28"/>
  <c r="J73" i="28"/>
  <c r="I73" i="28"/>
  <c r="M73" i="28"/>
  <c r="J28" i="28"/>
  <c r="I28" i="28"/>
  <c r="M28" i="28"/>
  <c r="L28" i="28"/>
  <c r="K28" i="28"/>
  <c r="J263" i="24"/>
  <c r="L263" i="24"/>
  <c r="N98" i="25"/>
  <c r="O98" i="25"/>
  <c r="J143" i="24"/>
  <c r="L143" i="24"/>
  <c r="J209" i="24"/>
  <c r="L209" i="24"/>
  <c r="F185" i="24"/>
  <c r="H185" i="24"/>
  <c r="H237" i="24"/>
  <c r="J237" i="24"/>
  <c r="O83" i="24"/>
  <c r="F83" i="24"/>
  <c r="I95" i="19"/>
  <c r="H95" i="19"/>
  <c r="Y16" i="19"/>
  <c r="X16" i="19"/>
  <c r="Y86" i="19"/>
  <c r="X86" i="19"/>
  <c r="Q99" i="19"/>
  <c r="P99" i="19"/>
  <c r="Q129" i="19"/>
  <c r="P129" i="19"/>
  <c r="I130" i="17"/>
  <c r="K130" i="17"/>
  <c r="O100" i="33"/>
  <c r="N100" i="33"/>
  <c r="P15" i="35"/>
  <c r="O15" i="35"/>
  <c r="Y85" i="19"/>
  <c r="X85" i="19"/>
  <c r="F98" i="31"/>
  <c r="H98" i="31"/>
  <c r="O36" i="31"/>
  <c r="N36" i="31"/>
  <c r="M130" i="28"/>
  <c r="L130" i="28"/>
  <c r="K130" i="28"/>
  <c r="J130" i="28"/>
  <c r="I130" i="28"/>
  <c r="E146" i="42"/>
  <c r="G136" i="42"/>
  <c r="H136" i="42"/>
  <c r="K136" i="42" s="1"/>
  <c r="BB12" i="35"/>
  <c r="BA12" i="35"/>
  <c r="AZ12" i="35"/>
  <c r="AY12" i="35"/>
  <c r="AX12" i="35"/>
  <c r="AE8" i="35"/>
  <c r="AF8" i="35"/>
  <c r="O275" i="30"/>
  <c r="F275" i="30"/>
  <c r="F109" i="31"/>
  <c r="H109" i="31"/>
  <c r="N147" i="30"/>
  <c r="O147" i="30"/>
  <c r="O77" i="30"/>
  <c r="N77" i="30"/>
  <c r="H195" i="30"/>
  <c r="J195" i="30"/>
  <c r="J106" i="28"/>
  <c r="I106" i="28"/>
  <c r="M106" i="28"/>
  <c r="L106" i="28"/>
  <c r="K106" i="28"/>
  <c r="O265" i="24"/>
  <c r="N265" i="24"/>
  <c r="F57" i="25"/>
  <c r="H153" i="24"/>
  <c r="J153" i="24"/>
  <c r="F196" i="24"/>
  <c r="H196" i="24"/>
  <c r="O231" i="24"/>
  <c r="N231" i="24"/>
  <c r="AA12" i="22"/>
  <c r="Y12" i="22"/>
  <c r="X36" i="35"/>
  <c r="Y36" i="35"/>
  <c r="I110" i="19"/>
  <c r="H110" i="19"/>
  <c r="Y114" i="19"/>
  <c r="X114" i="19"/>
  <c r="Y143" i="19"/>
  <c r="X143" i="19"/>
  <c r="Q73" i="19"/>
  <c r="P73" i="19"/>
  <c r="Q103" i="19"/>
  <c r="P103" i="19"/>
  <c r="O76" i="33"/>
  <c r="N76" i="33"/>
  <c r="M122" i="28"/>
  <c r="L122" i="28"/>
  <c r="K122" i="28"/>
  <c r="J122" i="28"/>
  <c r="I122" i="28"/>
  <c r="I138" i="19"/>
  <c r="H138" i="19"/>
  <c r="P62" i="19"/>
  <c r="Q62" i="19"/>
  <c r="O142" i="43"/>
  <c r="N142" i="43"/>
  <c r="S10" i="41"/>
  <c r="R10" i="41"/>
  <c r="I36" i="35"/>
  <c r="H36" i="35"/>
  <c r="F76" i="30"/>
  <c r="O76" i="30"/>
  <c r="O75" i="30"/>
  <c r="N75" i="30"/>
  <c r="O168" i="30"/>
  <c r="N168" i="30"/>
  <c r="F172" i="30"/>
  <c r="H172" i="30"/>
  <c r="M55" i="28"/>
  <c r="L55" i="28"/>
  <c r="J55" i="28"/>
  <c r="I55" i="28"/>
  <c r="K55" i="28"/>
  <c r="I23" i="28"/>
  <c r="M23" i="28"/>
  <c r="L23" i="28"/>
  <c r="K23" i="28"/>
  <c r="J23" i="28"/>
  <c r="F35" i="24"/>
  <c r="H35" i="24"/>
  <c r="L62" i="25"/>
  <c r="N62" i="25"/>
  <c r="F62" i="25"/>
  <c r="O62" i="25"/>
  <c r="F84" i="24"/>
  <c r="H84" i="24"/>
  <c r="J120" i="24"/>
  <c r="L120" i="24"/>
  <c r="N62" i="24"/>
  <c r="O62" i="24"/>
  <c r="I74" i="19"/>
  <c r="H74" i="19"/>
  <c r="Y131" i="19"/>
  <c r="X131" i="19"/>
  <c r="Q87" i="19"/>
  <c r="P87" i="19"/>
  <c r="L163" i="24"/>
  <c r="N163" i="24"/>
  <c r="I143" i="43"/>
  <c r="H143" i="43"/>
  <c r="G143" i="43"/>
  <c r="M143" i="43"/>
  <c r="L143" i="43"/>
  <c r="O237" i="30"/>
  <c r="N237" i="30"/>
  <c r="AR16" i="35"/>
  <c r="AQ16" i="35"/>
  <c r="AP16" i="35"/>
  <c r="AO16" i="35"/>
  <c r="AN16" i="35"/>
  <c r="J34" i="33"/>
  <c r="L34" i="33"/>
  <c r="O214" i="30"/>
  <c r="N214" i="30"/>
  <c r="L150" i="28"/>
  <c r="J150" i="28"/>
  <c r="O185" i="30"/>
  <c r="N185" i="30"/>
  <c r="I100" i="28"/>
  <c r="L100" i="28"/>
  <c r="K100" i="28"/>
  <c r="J100" i="28"/>
  <c r="M100" i="28"/>
  <c r="N75" i="25"/>
  <c r="O75" i="25"/>
  <c r="F86" i="25"/>
  <c r="O207" i="24"/>
  <c r="N207" i="24"/>
  <c r="F99" i="24"/>
  <c r="H99" i="24"/>
  <c r="AB11" i="22"/>
  <c r="AA11" i="22"/>
  <c r="Z11" i="22"/>
  <c r="Y11" i="22"/>
  <c r="X11" i="22"/>
  <c r="Y53" i="19"/>
  <c r="X53" i="19"/>
  <c r="I126" i="19"/>
  <c r="H126" i="19"/>
  <c r="Y97" i="19"/>
  <c r="X97" i="19"/>
  <c r="W105" i="19"/>
  <c r="Y32" i="19"/>
  <c r="X32" i="19"/>
  <c r="Q10" i="19"/>
  <c r="P10" i="19"/>
  <c r="O9" i="19"/>
  <c r="R103" i="19" s="1"/>
  <c r="Q151" i="19"/>
  <c r="P151" i="19"/>
  <c r="M9" i="28"/>
  <c r="L9" i="28"/>
  <c r="K9" i="28"/>
  <c r="J9" i="28"/>
  <c r="I9" i="28"/>
  <c r="J59" i="24"/>
  <c r="L59" i="24"/>
  <c r="Q114" i="19"/>
  <c r="P114" i="19"/>
  <c r="Y145" i="19"/>
  <c r="X145" i="19"/>
  <c r="X10" i="35"/>
  <c r="Y10" i="35"/>
  <c r="L10" i="39"/>
  <c r="N10" i="39"/>
  <c r="M10" i="39"/>
  <c r="N37" i="33"/>
  <c r="O37" i="33"/>
  <c r="F229" i="30"/>
  <c r="H229" i="30"/>
  <c r="AO31" i="35"/>
  <c r="AN31" i="35"/>
  <c r="AN33" i="35"/>
  <c r="AO33" i="35"/>
  <c r="J80" i="33"/>
  <c r="L80" i="33"/>
  <c r="H209" i="30"/>
  <c r="J209" i="30"/>
  <c r="L47" i="28"/>
  <c r="K47" i="28"/>
  <c r="J47" i="28"/>
  <c r="I47" i="28"/>
  <c r="M47" i="28"/>
  <c r="M24" i="28"/>
  <c r="L24" i="28"/>
  <c r="K24" i="28"/>
  <c r="I24" i="28"/>
  <c r="J24" i="28"/>
  <c r="H34" i="28"/>
  <c r="M26" i="28"/>
  <c r="L26" i="28"/>
  <c r="K26" i="28"/>
  <c r="J26" i="28"/>
  <c r="I26" i="28"/>
  <c r="K134" i="28"/>
  <c r="I134" i="28"/>
  <c r="J264" i="24"/>
  <c r="L264" i="24"/>
  <c r="F108" i="24"/>
  <c r="H108" i="24"/>
  <c r="Y10" i="19"/>
  <c r="W9" i="19"/>
  <c r="X10" i="19"/>
  <c r="H108" i="19"/>
  <c r="G107" i="19"/>
  <c r="I108" i="19"/>
  <c r="Y129" i="19"/>
  <c r="X129" i="19"/>
  <c r="R19" i="19"/>
  <c r="Q19" i="19"/>
  <c r="P19" i="19"/>
  <c r="Q67" i="19"/>
  <c r="P67" i="19"/>
  <c r="AA12" i="15"/>
  <c r="Z12" i="15"/>
  <c r="Y12" i="15"/>
  <c r="X12" i="15"/>
  <c r="W12" i="15"/>
  <c r="M53" i="17"/>
  <c r="L53" i="17"/>
  <c r="K53" i="17"/>
  <c r="J53" i="17"/>
  <c r="I53" i="17"/>
  <c r="K138" i="13"/>
  <c r="J138" i="13"/>
  <c r="I138" i="13"/>
  <c r="H146" i="13"/>
  <c r="M138" i="13"/>
  <c r="L138" i="13"/>
  <c r="E90" i="13"/>
  <c r="L82" i="13"/>
  <c r="J82" i="13"/>
  <c r="J255" i="8"/>
  <c r="L255" i="8"/>
  <c r="O169" i="8"/>
  <c r="N169" i="8"/>
  <c r="K16" i="5"/>
  <c r="I16" i="5"/>
  <c r="N78" i="8"/>
  <c r="O78" i="8"/>
  <c r="I102" i="13"/>
  <c r="K102" i="13"/>
  <c r="K22" i="13"/>
  <c r="I22" i="13"/>
  <c r="H13" i="10"/>
  <c r="J13" i="10"/>
  <c r="K22" i="6"/>
  <c r="J22" i="6"/>
  <c r="I22" i="6"/>
  <c r="M22" i="6"/>
  <c r="L22" i="6"/>
  <c r="M23" i="6"/>
  <c r="I26" i="6"/>
  <c r="K26" i="6"/>
  <c r="L37" i="5"/>
  <c r="J37" i="5"/>
  <c r="H143" i="41"/>
  <c r="K143" i="41" s="1"/>
  <c r="G143" i="41"/>
  <c r="AW22" i="35"/>
  <c r="AZ11" i="35"/>
  <c r="AY11" i="35"/>
  <c r="AX11" i="35"/>
  <c r="BB11" i="35"/>
  <c r="BA11" i="35"/>
  <c r="F9" i="38"/>
  <c r="I9" i="38"/>
  <c r="H9" i="38"/>
  <c r="G136" i="43"/>
  <c r="I136" i="43"/>
  <c r="F146" i="43"/>
  <c r="H136" i="43"/>
  <c r="K136" i="43" s="1"/>
  <c r="F283" i="30"/>
  <c r="O283" i="30"/>
  <c r="F76" i="31"/>
  <c r="AO9" i="35"/>
  <c r="AN9" i="35"/>
  <c r="AP9" i="35"/>
  <c r="AR9" i="35"/>
  <c r="AQ9" i="35"/>
  <c r="AO30" i="35"/>
  <c r="AN30" i="35"/>
  <c r="O56" i="31"/>
  <c r="N56" i="31"/>
  <c r="N79" i="31"/>
  <c r="O79" i="31"/>
  <c r="O144" i="30"/>
  <c r="F144" i="30"/>
  <c r="J216" i="30"/>
  <c r="L216" i="30"/>
  <c r="N218" i="30"/>
  <c r="O218" i="30"/>
  <c r="H126" i="30"/>
  <c r="J126" i="30"/>
  <c r="O195" i="30"/>
  <c r="N195" i="30"/>
  <c r="L108" i="28"/>
  <c r="K108" i="28"/>
  <c r="J108" i="28"/>
  <c r="I108" i="28"/>
  <c r="M108" i="28"/>
  <c r="K94" i="28"/>
  <c r="J94" i="28"/>
  <c r="I94" i="28"/>
  <c r="M94" i="28"/>
  <c r="L94" i="28"/>
  <c r="L56" i="25"/>
  <c r="N56" i="25"/>
  <c r="O36" i="25"/>
  <c r="F36" i="25"/>
  <c r="L126" i="24"/>
  <c r="N126" i="24"/>
  <c r="O130" i="24"/>
  <c r="N130" i="24"/>
  <c r="I118" i="19"/>
  <c r="H118" i="19"/>
  <c r="I141" i="19"/>
  <c r="H141" i="19"/>
  <c r="X159" i="19"/>
  <c r="Y159" i="19"/>
  <c r="Q145" i="19"/>
  <c r="P145" i="19"/>
  <c r="Q123" i="19"/>
  <c r="P123" i="19"/>
  <c r="R123" i="19"/>
  <c r="G77" i="17"/>
  <c r="G65" i="17"/>
  <c r="I101" i="13"/>
  <c r="M101" i="13"/>
  <c r="L101" i="13"/>
  <c r="K101" i="13"/>
  <c r="J101" i="13"/>
  <c r="H161" i="17"/>
  <c r="I153" i="17"/>
  <c r="M153" i="17"/>
  <c r="L153" i="17"/>
  <c r="K153" i="17"/>
  <c r="J153" i="17"/>
  <c r="J81" i="13"/>
  <c r="I81" i="13"/>
  <c r="M81" i="13"/>
  <c r="L81" i="13"/>
  <c r="K81" i="13"/>
  <c r="K60" i="13"/>
  <c r="J60" i="13"/>
  <c r="I60" i="13"/>
  <c r="M60" i="13"/>
  <c r="L60" i="13"/>
  <c r="L102" i="13"/>
  <c r="J102" i="13"/>
  <c r="L149" i="13"/>
  <c r="J149" i="13"/>
  <c r="X55" i="12"/>
  <c r="U55" i="12"/>
  <c r="V55" i="12"/>
  <c r="J238" i="8"/>
  <c r="L238" i="8"/>
  <c r="L283" i="8"/>
  <c r="N283" i="8"/>
  <c r="N185" i="8"/>
  <c r="O185" i="8"/>
  <c r="X19" i="17"/>
  <c r="Y19" i="17"/>
  <c r="W19" i="17"/>
  <c r="Z19" i="17"/>
  <c r="O13" i="10"/>
  <c r="N13" i="10"/>
  <c r="F258" i="8"/>
  <c r="H258" i="8"/>
  <c r="W16" i="6"/>
  <c r="U16" i="6"/>
  <c r="T16" i="6"/>
  <c r="S16" i="6"/>
  <c r="V16" i="6"/>
  <c r="J75" i="10"/>
  <c r="L75" i="10"/>
  <c r="K131" i="13"/>
  <c r="I131" i="13"/>
  <c r="F146" i="8"/>
  <c r="H146" i="8"/>
  <c r="N142" i="8"/>
  <c r="O142" i="8"/>
  <c r="J19" i="6"/>
  <c r="I19" i="6"/>
  <c r="L19" i="6"/>
  <c r="M19" i="6"/>
  <c r="K19" i="6"/>
  <c r="L217" i="3"/>
  <c r="M217" i="3"/>
  <c r="H64" i="8"/>
  <c r="J64" i="8"/>
  <c r="G191" i="3"/>
  <c r="L141" i="43"/>
  <c r="O141" i="43"/>
  <c r="N141" i="43"/>
  <c r="M141" i="43"/>
  <c r="N139" i="43"/>
  <c r="O139" i="43"/>
  <c r="H141" i="41"/>
  <c r="K141" i="41" s="1"/>
  <c r="G141" i="41"/>
  <c r="I141" i="41"/>
  <c r="L145" i="42"/>
  <c r="O145" i="42"/>
  <c r="N145" i="42"/>
  <c r="M145" i="42"/>
  <c r="M145" i="41"/>
  <c r="L145" i="41"/>
  <c r="O145" i="41"/>
  <c r="N145" i="41"/>
  <c r="N7" i="41"/>
  <c r="M7" i="41"/>
  <c r="L7" i="41"/>
  <c r="Q7" i="41"/>
  <c r="P7" i="41"/>
  <c r="N13" i="41"/>
  <c r="M13" i="41"/>
  <c r="L13" i="41"/>
  <c r="F8" i="40"/>
  <c r="H8" i="40"/>
  <c r="I8" i="40"/>
  <c r="R7" i="41"/>
  <c r="S7" i="41"/>
  <c r="F8" i="38"/>
  <c r="I8" i="38"/>
  <c r="H8" i="38"/>
  <c r="BB10" i="35"/>
  <c r="AY10" i="35"/>
  <c r="AX10" i="35"/>
  <c r="BA10" i="35"/>
  <c r="AZ10" i="35"/>
  <c r="BB15" i="35"/>
  <c r="AX15" i="35"/>
  <c r="BA15" i="35"/>
  <c r="AZ15" i="35"/>
  <c r="AY15" i="35"/>
  <c r="AE11" i="35"/>
  <c r="AF11" i="35"/>
  <c r="T9" i="40"/>
  <c r="R9" i="40"/>
  <c r="S9" i="40"/>
  <c r="Q9" i="40"/>
  <c r="P9" i="40"/>
  <c r="I37" i="35"/>
  <c r="H37" i="35"/>
  <c r="X12" i="35"/>
  <c r="Y12" i="35"/>
  <c r="K125" i="37"/>
  <c r="O125" i="37"/>
  <c r="N125" i="37"/>
  <c r="M125" i="37"/>
  <c r="L125" i="37"/>
  <c r="K127" i="37"/>
  <c r="K126" i="37"/>
  <c r="L99" i="33"/>
  <c r="N99" i="33"/>
  <c r="N63" i="33"/>
  <c r="O63" i="33"/>
  <c r="I141" i="43"/>
  <c r="H141" i="43"/>
  <c r="K141" i="43" s="1"/>
  <c r="G141" i="43"/>
  <c r="I139" i="43"/>
  <c r="H139" i="43"/>
  <c r="K139" i="43" s="1"/>
  <c r="G139" i="43"/>
  <c r="M139" i="43"/>
  <c r="L139" i="43"/>
  <c r="L58" i="33"/>
  <c r="N58" i="33"/>
  <c r="N33" i="33"/>
  <c r="O33" i="33"/>
  <c r="O104" i="33"/>
  <c r="N104" i="33"/>
  <c r="F43" i="31"/>
  <c r="O281" i="30"/>
  <c r="N281" i="30"/>
  <c r="F273" i="30"/>
  <c r="H273" i="30"/>
  <c r="L253" i="30"/>
  <c r="N253" i="30"/>
  <c r="H235" i="30"/>
  <c r="J235" i="30"/>
  <c r="K87" i="33"/>
  <c r="L75" i="33"/>
  <c r="F103" i="31"/>
  <c r="F65" i="31"/>
  <c r="J13" i="41"/>
  <c r="H13" i="41"/>
  <c r="I13" i="41"/>
  <c r="H12" i="41"/>
  <c r="J12" i="41"/>
  <c r="I12" i="41"/>
  <c r="L12" i="41"/>
  <c r="M12" i="41"/>
  <c r="O12" i="33"/>
  <c r="M6" i="38"/>
  <c r="L6" i="38"/>
  <c r="N6" i="38"/>
  <c r="N11" i="38"/>
  <c r="Q6" i="38"/>
  <c r="N12" i="38"/>
  <c r="P6" i="38"/>
  <c r="H124" i="37"/>
  <c r="G124" i="37"/>
  <c r="AO11" i="35"/>
  <c r="AN11" i="35"/>
  <c r="AP11" i="35"/>
  <c r="AR11" i="35"/>
  <c r="AQ11" i="35"/>
  <c r="AR18" i="35"/>
  <c r="AQ18" i="35"/>
  <c r="AP18" i="35"/>
  <c r="AO18" i="35"/>
  <c r="AN18" i="35"/>
  <c r="AN35" i="35"/>
  <c r="AO35" i="35"/>
  <c r="AO38" i="35"/>
  <c r="AN38" i="35"/>
  <c r="N126" i="37"/>
  <c r="O126" i="37"/>
  <c r="I10" i="35"/>
  <c r="H10" i="35"/>
  <c r="O81" i="30"/>
  <c r="F81" i="30"/>
  <c r="F32" i="33"/>
  <c r="H32" i="33"/>
  <c r="F41" i="33"/>
  <c r="H41" i="33"/>
  <c r="F57" i="33"/>
  <c r="H57" i="33"/>
  <c r="F106" i="33"/>
  <c r="H106" i="33"/>
  <c r="F63" i="30"/>
  <c r="H63" i="30"/>
  <c r="O14" i="35"/>
  <c r="P14" i="35"/>
  <c r="P17" i="35"/>
  <c r="O17" i="35"/>
  <c r="O84" i="33"/>
  <c r="N84" i="33"/>
  <c r="O102" i="31"/>
  <c r="N102" i="31"/>
  <c r="N78" i="31"/>
  <c r="O78" i="31"/>
  <c r="O63" i="31"/>
  <c r="N63" i="31"/>
  <c r="O103" i="31"/>
  <c r="N103" i="31"/>
  <c r="J33" i="33"/>
  <c r="L33" i="33"/>
  <c r="J102" i="33"/>
  <c r="L102" i="33"/>
  <c r="J15" i="33"/>
  <c r="L15" i="33"/>
  <c r="J38" i="33"/>
  <c r="L38" i="33"/>
  <c r="J108" i="33"/>
  <c r="L108" i="33"/>
  <c r="J101" i="33"/>
  <c r="L101" i="33"/>
  <c r="O207" i="30"/>
  <c r="N207" i="30"/>
  <c r="J149" i="30"/>
  <c r="L149" i="30"/>
  <c r="L144" i="30"/>
  <c r="N144" i="30"/>
  <c r="N55" i="30"/>
  <c r="O55" i="30"/>
  <c r="H128" i="30"/>
  <c r="J128" i="30"/>
  <c r="O216" i="30"/>
  <c r="N216" i="30"/>
  <c r="N211" i="30"/>
  <c r="O211" i="30"/>
  <c r="O208" i="30"/>
  <c r="N208" i="30"/>
  <c r="O215" i="30"/>
  <c r="N215" i="30"/>
  <c r="O121" i="30"/>
  <c r="N121" i="30"/>
  <c r="O126" i="30"/>
  <c r="N126" i="30"/>
  <c r="J78" i="30"/>
  <c r="L78" i="30"/>
  <c r="O169" i="30"/>
  <c r="N169" i="30"/>
  <c r="L134" i="28"/>
  <c r="J134" i="28"/>
  <c r="L99" i="28"/>
  <c r="J99" i="28"/>
  <c r="L30" i="28"/>
  <c r="J30" i="28"/>
  <c r="O193" i="30"/>
  <c r="N193" i="30"/>
  <c r="O164" i="30"/>
  <c r="N164" i="30"/>
  <c r="O187" i="30"/>
  <c r="N187" i="30"/>
  <c r="O192" i="30"/>
  <c r="N192" i="30"/>
  <c r="L125" i="28"/>
  <c r="K125" i="28"/>
  <c r="J125" i="28"/>
  <c r="I125" i="28"/>
  <c r="M125" i="28"/>
  <c r="M89" i="28"/>
  <c r="L89" i="28"/>
  <c r="J89" i="28"/>
  <c r="I89" i="28"/>
  <c r="K89" i="28"/>
  <c r="M58" i="28"/>
  <c r="L58" i="28"/>
  <c r="K58" i="28"/>
  <c r="I58" i="28"/>
  <c r="J58" i="28"/>
  <c r="M27" i="28"/>
  <c r="L27" i="28"/>
  <c r="K27" i="28"/>
  <c r="J27" i="28"/>
  <c r="I27" i="28"/>
  <c r="K25" i="28"/>
  <c r="J25" i="28"/>
  <c r="I25" i="28"/>
  <c r="M25" i="28"/>
  <c r="L25" i="28"/>
  <c r="K102" i="28"/>
  <c r="J102" i="28"/>
  <c r="I102" i="28"/>
  <c r="L102" i="28"/>
  <c r="M102" i="28"/>
  <c r="J45" i="28"/>
  <c r="I45" i="28"/>
  <c r="M45" i="28"/>
  <c r="L45" i="28"/>
  <c r="K45" i="28"/>
  <c r="J123" i="28"/>
  <c r="I123" i="28"/>
  <c r="M123" i="28"/>
  <c r="L123" i="28"/>
  <c r="K123" i="28"/>
  <c r="I40" i="28"/>
  <c r="H48" i="28"/>
  <c r="M40" i="28"/>
  <c r="L40" i="28"/>
  <c r="J40" i="28"/>
  <c r="K40" i="28"/>
  <c r="I117" i="28"/>
  <c r="L117" i="28"/>
  <c r="K117" i="28"/>
  <c r="J117" i="28"/>
  <c r="M117" i="28"/>
  <c r="M52" i="28"/>
  <c r="K52" i="28"/>
  <c r="J52" i="28"/>
  <c r="I52" i="28"/>
  <c r="L52" i="28"/>
  <c r="M121" i="28"/>
  <c r="K121" i="28"/>
  <c r="J121" i="28"/>
  <c r="I121" i="28"/>
  <c r="L121" i="28"/>
  <c r="K30" i="28"/>
  <c r="I30" i="28"/>
  <c r="L58" i="25"/>
  <c r="N58" i="25"/>
  <c r="N81" i="24"/>
  <c r="O81" i="24"/>
  <c r="O104" i="25"/>
  <c r="N104" i="25"/>
  <c r="N53" i="25"/>
  <c r="O53" i="25"/>
  <c r="N256" i="24"/>
  <c r="O256" i="24"/>
  <c r="J53" i="24"/>
  <c r="L53" i="24"/>
  <c r="O99" i="25"/>
  <c r="N99" i="25"/>
  <c r="O82" i="25"/>
  <c r="N82" i="25"/>
  <c r="N38" i="25"/>
  <c r="O38" i="25"/>
  <c r="J256" i="24"/>
  <c r="L256" i="24"/>
  <c r="H266" i="24"/>
  <c r="J266" i="24"/>
  <c r="L100" i="25"/>
  <c r="N100" i="25"/>
  <c r="F17" i="24"/>
  <c r="H17" i="24"/>
  <c r="F60" i="25"/>
  <c r="O58" i="25"/>
  <c r="F58" i="25"/>
  <c r="F37" i="25"/>
  <c r="F33" i="25"/>
  <c r="F76" i="25"/>
  <c r="O100" i="25"/>
  <c r="F100" i="25"/>
  <c r="F105" i="25"/>
  <c r="O150" i="24"/>
  <c r="N150" i="24"/>
  <c r="H145" i="24"/>
  <c r="J145" i="24"/>
  <c r="O152" i="24"/>
  <c r="N152" i="24"/>
  <c r="F79" i="25"/>
  <c r="O173" i="24"/>
  <c r="F173" i="24"/>
  <c r="O143" i="24"/>
  <c r="N143" i="24"/>
  <c r="F212" i="24"/>
  <c r="H212" i="24"/>
  <c r="N191" i="24"/>
  <c r="O191" i="24"/>
  <c r="H186" i="24"/>
  <c r="J186" i="24"/>
  <c r="J172" i="24"/>
  <c r="L172" i="24"/>
  <c r="N229" i="24"/>
  <c r="O229" i="24"/>
  <c r="O230" i="24"/>
  <c r="N230" i="24"/>
  <c r="F101" i="24"/>
  <c r="H101" i="24"/>
  <c r="F86" i="24"/>
  <c r="O86" i="24"/>
  <c r="AA20" i="22"/>
  <c r="Y20" i="22"/>
  <c r="O124" i="24"/>
  <c r="N124" i="24"/>
  <c r="N125" i="24"/>
  <c r="O125" i="24"/>
  <c r="O55" i="24"/>
  <c r="N55" i="24"/>
  <c r="AB19" i="22"/>
  <c r="AA19" i="22"/>
  <c r="Z19" i="22"/>
  <c r="Y19" i="22"/>
  <c r="X19" i="22"/>
  <c r="X30" i="35"/>
  <c r="Y30" i="35"/>
  <c r="I42" i="19"/>
  <c r="H42" i="19"/>
  <c r="I98" i="19"/>
  <c r="H98" i="19"/>
  <c r="I112" i="19"/>
  <c r="H112" i="19"/>
  <c r="I129" i="19"/>
  <c r="H129" i="19"/>
  <c r="I103" i="19"/>
  <c r="H103" i="19"/>
  <c r="I127" i="19"/>
  <c r="H127" i="19"/>
  <c r="I87" i="19"/>
  <c r="H87" i="19"/>
  <c r="I152" i="19"/>
  <c r="H152" i="19"/>
  <c r="H125" i="19"/>
  <c r="G133" i="19"/>
  <c r="I125" i="19"/>
  <c r="I84" i="19"/>
  <c r="H84" i="19"/>
  <c r="G149" i="19"/>
  <c r="I150" i="19"/>
  <c r="H150" i="19"/>
  <c r="Y34" i="19"/>
  <c r="X34" i="19"/>
  <c r="I48" i="19"/>
  <c r="H48" i="19"/>
  <c r="Y100" i="19"/>
  <c r="X100" i="19"/>
  <c r="Y67" i="19"/>
  <c r="X67" i="19"/>
  <c r="Y113" i="19"/>
  <c r="X113" i="19"/>
  <c r="Y146" i="19"/>
  <c r="X146" i="19"/>
  <c r="Y94" i="19"/>
  <c r="X94" i="19"/>
  <c r="W93" i="19"/>
  <c r="Y58" i="19"/>
  <c r="X58" i="19"/>
  <c r="W63" i="19"/>
  <c r="X136" i="19"/>
  <c r="W135" i="19"/>
  <c r="Y136" i="19"/>
  <c r="Y95" i="19"/>
  <c r="X95" i="19"/>
  <c r="Y160" i="19"/>
  <c r="X160" i="19"/>
  <c r="Y24" i="19"/>
  <c r="X24" i="19"/>
  <c r="W23" i="19"/>
  <c r="R136" i="19"/>
  <c r="Q136" i="19"/>
  <c r="O135" i="19"/>
  <c r="P136" i="19"/>
  <c r="R27" i="19"/>
  <c r="Q27" i="19"/>
  <c r="P27" i="19"/>
  <c r="O35" i="19"/>
  <c r="O23" i="19"/>
  <c r="R45" i="19"/>
  <c r="Q45" i="19"/>
  <c r="P45" i="19"/>
  <c r="R46" i="19"/>
  <c r="Q46" i="19"/>
  <c r="P46" i="19"/>
  <c r="R111" i="19"/>
  <c r="O119" i="19"/>
  <c r="Q111" i="19"/>
  <c r="P111" i="19"/>
  <c r="R153" i="19"/>
  <c r="Q153" i="19"/>
  <c r="P153" i="19"/>
  <c r="O161" i="19"/>
  <c r="R144" i="19"/>
  <c r="Q144" i="19"/>
  <c r="P144" i="19"/>
  <c r="R100" i="19"/>
  <c r="Q100" i="19"/>
  <c r="P100" i="19"/>
  <c r="R115" i="19"/>
  <c r="Q115" i="19"/>
  <c r="P115" i="19"/>
  <c r="Q75" i="19"/>
  <c r="P75" i="19"/>
  <c r="R75" i="19"/>
  <c r="Q131" i="19"/>
  <c r="P131" i="19"/>
  <c r="R131" i="19"/>
  <c r="P122" i="19"/>
  <c r="O121" i="19"/>
  <c r="R122" i="19"/>
  <c r="Q122" i="19"/>
  <c r="R85" i="19"/>
  <c r="Q85" i="19"/>
  <c r="P85" i="19"/>
  <c r="R146" i="19"/>
  <c r="Q146" i="19"/>
  <c r="P146" i="19"/>
  <c r="K99" i="17"/>
  <c r="I99" i="17"/>
  <c r="F161" i="17"/>
  <c r="F149" i="17"/>
  <c r="C147" i="17"/>
  <c r="C135" i="17"/>
  <c r="M139" i="13"/>
  <c r="L139" i="13"/>
  <c r="K139" i="13"/>
  <c r="J139" i="13"/>
  <c r="I139" i="13"/>
  <c r="M27" i="13"/>
  <c r="L27" i="13"/>
  <c r="K27" i="13"/>
  <c r="J27" i="13"/>
  <c r="I27" i="13"/>
  <c r="I136" i="13"/>
  <c r="M136" i="13"/>
  <c r="L136" i="13"/>
  <c r="K136" i="13"/>
  <c r="J136" i="13"/>
  <c r="I58" i="13"/>
  <c r="M58" i="13"/>
  <c r="L58" i="13"/>
  <c r="K58" i="13"/>
  <c r="J58" i="13"/>
  <c r="I24" i="13"/>
  <c r="M24" i="13"/>
  <c r="J24" i="13"/>
  <c r="L24" i="13"/>
  <c r="K24" i="13"/>
  <c r="L54" i="17"/>
  <c r="K54" i="17"/>
  <c r="J54" i="17"/>
  <c r="I54" i="17"/>
  <c r="M54" i="17"/>
  <c r="M87" i="17"/>
  <c r="L87" i="17"/>
  <c r="K87" i="17"/>
  <c r="J87" i="17"/>
  <c r="I87" i="17"/>
  <c r="M76" i="17"/>
  <c r="L76" i="17"/>
  <c r="K76" i="17"/>
  <c r="J76" i="17"/>
  <c r="I76" i="17"/>
  <c r="M96" i="17"/>
  <c r="L96" i="17"/>
  <c r="K96" i="17"/>
  <c r="J96" i="17"/>
  <c r="I96" i="17"/>
  <c r="L151" i="17"/>
  <c r="M151" i="17"/>
  <c r="K151" i="17"/>
  <c r="J151" i="17"/>
  <c r="I151" i="17"/>
  <c r="K117" i="17"/>
  <c r="J117" i="17"/>
  <c r="I117" i="17"/>
  <c r="M117" i="17"/>
  <c r="L117" i="17"/>
  <c r="J103" i="17"/>
  <c r="I103" i="17"/>
  <c r="K103" i="17"/>
  <c r="M103" i="17"/>
  <c r="L103" i="17"/>
  <c r="I81" i="17"/>
  <c r="M81" i="17"/>
  <c r="L81" i="17"/>
  <c r="J81" i="17"/>
  <c r="K81" i="17"/>
  <c r="I158" i="17"/>
  <c r="M158" i="17"/>
  <c r="K158" i="17"/>
  <c r="J158" i="17"/>
  <c r="L158" i="17"/>
  <c r="M127" i="17"/>
  <c r="L127" i="17"/>
  <c r="K127" i="17"/>
  <c r="J127" i="17"/>
  <c r="I127" i="17"/>
  <c r="X19" i="15"/>
  <c r="Z19" i="15"/>
  <c r="U22" i="14"/>
  <c r="T22" i="14"/>
  <c r="V22" i="14"/>
  <c r="J150" i="13"/>
  <c r="I150" i="13"/>
  <c r="M150" i="13"/>
  <c r="L150" i="13"/>
  <c r="K150" i="13"/>
  <c r="J72" i="13"/>
  <c r="I72" i="13"/>
  <c r="M72" i="13"/>
  <c r="L72" i="13"/>
  <c r="K72" i="13"/>
  <c r="J38" i="13"/>
  <c r="I38" i="13"/>
  <c r="M38" i="13"/>
  <c r="L38" i="13"/>
  <c r="K38" i="13"/>
  <c r="K129" i="13"/>
  <c r="J129" i="13"/>
  <c r="I129" i="13"/>
  <c r="M129" i="13"/>
  <c r="L129" i="13"/>
  <c r="K95" i="13"/>
  <c r="J95" i="13"/>
  <c r="I95" i="13"/>
  <c r="M95" i="13"/>
  <c r="L95" i="13"/>
  <c r="Z20" i="15"/>
  <c r="X20" i="15"/>
  <c r="L92" i="13"/>
  <c r="K92" i="13"/>
  <c r="J92" i="13"/>
  <c r="I92" i="13"/>
  <c r="M92" i="13"/>
  <c r="L57" i="13"/>
  <c r="K57" i="13"/>
  <c r="J57" i="13"/>
  <c r="I57" i="13"/>
  <c r="M57" i="13"/>
  <c r="J30" i="13"/>
  <c r="L30" i="13"/>
  <c r="L108" i="13"/>
  <c r="J108" i="13"/>
  <c r="L33" i="13"/>
  <c r="J33" i="13"/>
  <c r="L111" i="13"/>
  <c r="J111" i="13"/>
  <c r="E20" i="13"/>
  <c r="L12" i="13"/>
  <c r="J12" i="13"/>
  <c r="L88" i="13"/>
  <c r="J88" i="13"/>
  <c r="L157" i="13"/>
  <c r="J157" i="13"/>
  <c r="X43" i="12"/>
  <c r="V43" i="12"/>
  <c r="U43" i="12"/>
  <c r="O76" i="10"/>
  <c r="F76" i="10"/>
  <c r="Z19" i="16"/>
  <c r="X19" i="16"/>
  <c r="Y19" i="16"/>
  <c r="W19" i="16"/>
  <c r="Z11" i="16"/>
  <c r="X11" i="16"/>
  <c r="W11" i="16"/>
  <c r="Y11" i="16"/>
  <c r="Z18" i="16"/>
  <c r="X18" i="16"/>
  <c r="W18" i="16"/>
  <c r="Y18" i="16"/>
  <c r="V39" i="12"/>
  <c r="U39" i="12"/>
  <c r="U31" i="12"/>
  <c r="V31" i="12"/>
  <c r="V23" i="12"/>
  <c r="U23" i="12"/>
  <c r="V15" i="12"/>
  <c r="U15" i="12"/>
  <c r="X57" i="12"/>
  <c r="V57" i="12"/>
  <c r="U57" i="12"/>
  <c r="F98" i="10"/>
  <c r="O98" i="10"/>
  <c r="N39" i="10"/>
  <c r="O39" i="10"/>
  <c r="L280" i="8"/>
  <c r="N280" i="8"/>
  <c r="L258" i="8"/>
  <c r="N258" i="8"/>
  <c r="L236" i="8"/>
  <c r="N236" i="8"/>
  <c r="L214" i="8"/>
  <c r="N214" i="8"/>
  <c r="L192" i="8"/>
  <c r="N192" i="8"/>
  <c r="L170" i="8"/>
  <c r="N170" i="8"/>
  <c r="V44" i="12"/>
  <c r="U44" i="12"/>
  <c r="X44" i="12"/>
  <c r="X46" i="12"/>
  <c r="F107" i="10"/>
  <c r="H107" i="10"/>
  <c r="F63" i="10"/>
  <c r="O63" i="10"/>
  <c r="J263" i="8"/>
  <c r="L263" i="8"/>
  <c r="J233" i="8"/>
  <c r="L233" i="8"/>
  <c r="H213" i="8"/>
  <c r="J213" i="8"/>
  <c r="J175" i="8"/>
  <c r="L175" i="8"/>
  <c r="O75" i="10"/>
  <c r="N75" i="10"/>
  <c r="Z13" i="17"/>
  <c r="Y13" i="17"/>
  <c r="W13" i="17"/>
  <c r="X13" i="17"/>
  <c r="V21" i="17"/>
  <c r="Y12" i="17"/>
  <c r="W12" i="17"/>
  <c r="X41" i="12"/>
  <c r="V41" i="12"/>
  <c r="U41" i="12"/>
  <c r="V10" i="12"/>
  <c r="U10" i="12"/>
  <c r="O97" i="10"/>
  <c r="N97" i="10"/>
  <c r="O213" i="8"/>
  <c r="N213" i="8"/>
  <c r="K8" i="13"/>
  <c r="I8" i="13"/>
  <c r="O86" i="10"/>
  <c r="N86" i="10"/>
  <c r="F107" i="8"/>
  <c r="H107" i="8"/>
  <c r="F10" i="8"/>
  <c r="H10" i="8"/>
  <c r="T49" i="6"/>
  <c r="S49" i="6"/>
  <c r="V49" i="6"/>
  <c r="W49" i="6"/>
  <c r="U49" i="6"/>
  <c r="L61" i="8"/>
  <c r="N61" i="8"/>
  <c r="F192" i="8"/>
  <c r="H192" i="8"/>
  <c r="J86" i="10"/>
  <c r="L86" i="10"/>
  <c r="Z9" i="13"/>
  <c r="Y9" i="13"/>
  <c r="X9" i="13"/>
  <c r="W9" i="13"/>
  <c r="AA9" i="13"/>
  <c r="AA15" i="13"/>
  <c r="Z15" i="13"/>
  <c r="Y15" i="13"/>
  <c r="W15" i="13"/>
  <c r="X15" i="13"/>
  <c r="G20" i="13"/>
  <c r="K12" i="13"/>
  <c r="I12" i="13"/>
  <c r="K137" i="13"/>
  <c r="I137" i="13"/>
  <c r="K39" i="13"/>
  <c r="I39" i="13"/>
  <c r="K116" i="13"/>
  <c r="I116" i="13"/>
  <c r="F11" i="8"/>
  <c r="H11" i="8"/>
  <c r="F229" i="8"/>
  <c r="H229" i="8"/>
  <c r="F168" i="8"/>
  <c r="H168" i="8"/>
  <c r="J57" i="10"/>
  <c r="L57" i="10"/>
  <c r="H14" i="10"/>
  <c r="J14" i="10"/>
  <c r="H10" i="10"/>
  <c r="J10" i="10"/>
  <c r="O144" i="8"/>
  <c r="N144" i="8"/>
  <c r="V24" i="5"/>
  <c r="U24" i="5"/>
  <c r="T24" i="5"/>
  <c r="S24" i="5"/>
  <c r="W24" i="5"/>
  <c r="N218" i="3"/>
  <c r="M218" i="3"/>
  <c r="L218" i="3"/>
  <c r="K218" i="3"/>
  <c r="J218" i="3"/>
  <c r="J138" i="3"/>
  <c r="K138" i="3"/>
  <c r="J59" i="2"/>
  <c r="H68" i="2"/>
  <c r="K59" i="2"/>
  <c r="F43" i="2"/>
  <c r="L13" i="2"/>
  <c r="M13" i="2"/>
  <c r="M23" i="2"/>
  <c r="L23" i="2"/>
  <c r="H61" i="10"/>
  <c r="J61" i="10"/>
  <c r="M34" i="6"/>
  <c r="L34" i="6"/>
  <c r="I34" i="6"/>
  <c r="K34" i="6"/>
  <c r="J34" i="6"/>
  <c r="K38" i="6"/>
  <c r="J38" i="6"/>
  <c r="I38" i="6"/>
  <c r="M38" i="6"/>
  <c r="L38" i="6"/>
  <c r="J51" i="6"/>
  <c r="I51" i="6"/>
  <c r="M51" i="6"/>
  <c r="L51" i="6"/>
  <c r="K51" i="6"/>
  <c r="W43" i="5"/>
  <c r="V43" i="5"/>
  <c r="U43" i="5"/>
  <c r="T43" i="5"/>
  <c r="S43" i="5"/>
  <c r="F187" i="3"/>
  <c r="M59" i="2"/>
  <c r="L59" i="2"/>
  <c r="E68" i="2"/>
  <c r="E43" i="2"/>
  <c r="M40" i="2"/>
  <c r="L40" i="2"/>
  <c r="J43" i="10"/>
  <c r="L43" i="10"/>
  <c r="T51" i="6"/>
  <c r="V51" i="6"/>
  <c r="L142" i="3"/>
  <c r="M142" i="3"/>
  <c r="J24" i="5"/>
  <c r="L24" i="5"/>
  <c r="L168" i="3"/>
  <c r="K168" i="3"/>
  <c r="J168" i="3"/>
  <c r="N168" i="3"/>
  <c r="M168" i="3"/>
  <c r="V37" i="6"/>
  <c r="T37" i="6"/>
  <c r="U10" i="5"/>
  <c r="T10" i="5"/>
  <c r="S10" i="5"/>
  <c r="W10" i="5"/>
  <c r="V10" i="5"/>
  <c r="M36" i="13"/>
  <c r="L36" i="13"/>
  <c r="K36" i="13"/>
  <c r="J36" i="13"/>
  <c r="I36" i="13"/>
  <c r="I32" i="13"/>
  <c r="M32" i="13"/>
  <c r="J32" i="13"/>
  <c r="L32" i="13"/>
  <c r="K32" i="13"/>
  <c r="K100" i="17"/>
  <c r="J100" i="17"/>
  <c r="I100" i="17"/>
  <c r="L100" i="17"/>
  <c r="M100" i="17"/>
  <c r="Z11" i="15"/>
  <c r="X11" i="15"/>
  <c r="L66" i="13"/>
  <c r="K66" i="13"/>
  <c r="J66" i="13"/>
  <c r="I66" i="13"/>
  <c r="M66" i="13"/>
  <c r="L94" i="13"/>
  <c r="J94" i="13"/>
  <c r="J140" i="13"/>
  <c r="L140" i="13"/>
  <c r="L41" i="10"/>
  <c r="N41" i="10"/>
  <c r="F217" i="8"/>
  <c r="O217" i="8"/>
  <c r="X11" i="12"/>
  <c r="V11" i="12"/>
  <c r="U11" i="12"/>
  <c r="X12" i="12"/>
  <c r="X15" i="12"/>
  <c r="X13" i="12"/>
  <c r="X14" i="12"/>
  <c r="F21" i="8"/>
  <c r="H21" i="8"/>
  <c r="H122" i="8"/>
  <c r="J122" i="8"/>
  <c r="K97" i="13"/>
  <c r="I97" i="13"/>
  <c r="L32" i="2"/>
  <c r="M32" i="2"/>
  <c r="J38" i="10"/>
  <c r="L38" i="10"/>
  <c r="L137" i="41"/>
  <c r="O137" i="41"/>
  <c r="N137" i="41"/>
  <c r="M137" i="41"/>
  <c r="J146" i="41"/>
  <c r="F54" i="31"/>
  <c r="J61" i="33"/>
  <c r="L61" i="33"/>
  <c r="J100" i="33"/>
  <c r="L100" i="33"/>
  <c r="O85" i="30"/>
  <c r="N85" i="30"/>
  <c r="O129" i="30"/>
  <c r="N129" i="30"/>
  <c r="L84" i="28"/>
  <c r="J84" i="28"/>
  <c r="M148" i="28"/>
  <c r="L148" i="28"/>
  <c r="K148" i="28"/>
  <c r="J148" i="28"/>
  <c r="I148" i="28"/>
  <c r="M43" i="28"/>
  <c r="L43" i="28"/>
  <c r="K43" i="28"/>
  <c r="J43" i="28"/>
  <c r="I43" i="28"/>
  <c r="K29" i="28"/>
  <c r="I29" i="28"/>
  <c r="O102" i="25"/>
  <c r="N102" i="25"/>
  <c r="H58" i="24"/>
  <c r="J58" i="24"/>
  <c r="F55" i="24"/>
  <c r="H55" i="24"/>
  <c r="F65" i="25"/>
  <c r="F217" i="24"/>
  <c r="H217" i="24"/>
  <c r="F97" i="24"/>
  <c r="H97" i="24"/>
  <c r="Y33" i="35"/>
  <c r="X33" i="35"/>
  <c r="H116" i="19"/>
  <c r="I116" i="19"/>
  <c r="W65" i="19"/>
  <c r="Y66" i="19"/>
  <c r="X66" i="19"/>
  <c r="X127" i="19"/>
  <c r="Y127" i="19"/>
  <c r="R18" i="19"/>
  <c r="Q18" i="19"/>
  <c r="P18" i="19"/>
  <c r="R137" i="19"/>
  <c r="Q137" i="19"/>
  <c r="P137" i="19"/>
  <c r="R96" i="19"/>
  <c r="Q96" i="19"/>
  <c r="P96" i="19"/>
  <c r="R138" i="19"/>
  <c r="Q138" i="19"/>
  <c r="P138" i="19"/>
  <c r="K109" i="17"/>
  <c r="J109" i="17"/>
  <c r="I109" i="17"/>
  <c r="L109" i="17"/>
  <c r="M109" i="17"/>
  <c r="L135" i="13"/>
  <c r="K135" i="13"/>
  <c r="J135" i="13"/>
  <c r="I135" i="13"/>
  <c r="M135" i="13"/>
  <c r="L22" i="13"/>
  <c r="J22" i="13"/>
  <c r="X17" i="16"/>
  <c r="Z17" i="16"/>
  <c r="Y17" i="16"/>
  <c r="W17" i="16"/>
  <c r="O41" i="10"/>
  <c r="F41" i="10"/>
  <c r="J194" i="8"/>
  <c r="L194" i="8"/>
  <c r="O107" i="10"/>
  <c r="N107" i="10"/>
  <c r="L253" i="8"/>
  <c r="N253" i="8"/>
  <c r="L195" i="8"/>
  <c r="N195" i="8"/>
  <c r="S32" i="6"/>
  <c r="U32" i="6"/>
  <c r="F67" i="2"/>
  <c r="S38" i="6"/>
  <c r="U38" i="6"/>
  <c r="T38" i="6"/>
  <c r="V38" i="6"/>
  <c r="W38" i="6"/>
  <c r="AA11" i="13"/>
  <c r="Z11" i="13"/>
  <c r="Y11" i="13"/>
  <c r="X11" i="13"/>
  <c r="W11" i="13"/>
  <c r="F19" i="8"/>
  <c r="H19" i="8"/>
  <c r="U20" i="6"/>
  <c r="T20" i="6"/>
  <c r="S20" i="6"/>
  <c r="W20" i="6"/>
  <c r="V20" i="6"/>
  <c r="F61" i="8"/>
  <c r="O61" i="8"/>
  <c r="H53" i="10"/>
  <c r="J53" i="10"/>
  <c r="M18" i="6"/>
  <c r="L18" i="6"/>
  <c r="I18" i="6"/>
  <c r="J18" i="6"/>
  <c r="K18" i="6"/>
  <c r="H190" i="3"/>
  <c r="H34" i="10"/>
  <c r="J34" i="10"/>
  <c r="L164" i="3"/>
  <c r="K164" i="3"/>
  <c r="J164" i="3"/>
  <c r="N164" i="3"/>
  <c r="M164" i="3"/>
  <c r="N170" i="3"/>
  <c r="G138" i="41"/>
  <c r="I138" i="41"/>
  <c r="H138" i="41"/>
  <c r="K138" i="41" s="1"/>
  <c r="F146" i="41"/>
  <c r="C146" i="42"/>
  <c r="O136" i="42"/>
  <c r="N136" i="42"/>
  <c r="F9" i="39"/>
  <c r="I9" i="39"/>
  <c r="H9" i="39"/>
  <c r="O134" i="39"/>
  <c r="N134" i="39"/>
  <c r="M134" i="39"/>
  <c r="L134" i="39"/>
  <c r="K134" i="39"/>
  <c r="K136" i="39"/>
  <c r="K135" i="39"/>
  <c r="K138" i="39"/>
  <c r="K137" i="39"/>
  <c r="AZ9" i="35"/>
  <c r="AY9" i="35"/>
  <c r="AX9" i="35"/>
  <c r="BB9" i="35"/>
  <c r="BA9" i="35"/>
  <c r="AE15" i="35"/>
  <c r="AF15" i="35"/>
  <c r="F6" i="38"/>
  <c r="H6" i="38"/>
  <c r="F12" i="38"/>
  <c r="F11" i="38"/>
  <c r="F7" i="38"/>
  <c r="I6" i="38"/>
  <c r="I34" i="35"/>
  <c r="H34" i="35"/>
  <c r="X13" i="35"/>
  <c r="Y13" i="35"/>
  <c r="R7" i="39"/>
  <c r="Q7" i="39"/>
  <c r="S7" i="39"/>
  <c r="P7" i="39"/>
  <c r="T7" i="39"/>
  <c r="AA19" i="39" s="1"/>
  <c r="M7" i="40"/>
  <c r="L7" i="40"/>
  <c r="N7" i="40"/>
  <c r="P7" i="40"/>
  <c r="Q7" i="40"/>
  <c r="S8" i="38"/>
  <c r="R8" i="38"/>
  <c r="H36" i="31"/>
  <c r="J36" i="31"/>
  <c r="G16" i="41"/>
  <c r="J6" i="41"/>
  <c r="H6" i="41"/>
  <c r="I6" i="41"/>
  <c r="J14" i="41"/>
  <c r="L55" i="33"/>
  <c r="N55" i="33"/>
  <c r="N31" i="33"/>
  <c r="O31" i="33"/>
  <c r="O106" i="33"/>
  <c r="N106" i="33"/>
  <c r="F81" i="31"/>
  <c r="F41" i="31"/>
  <c r="H41" i="31"/>
  <c r="F281" i="30"/>
  <c r="H281" i="30"/>
  <c r="L261" i="30"/>
  <c r="N261" i="30"/>
  <c r="F253" i="30"/>
  <c r="O253" i="30"/>
  <c r="G134" i="39"/>
  <c r="I134" i="39"/>
  <c r="H134" i="39"/>
  <c r="I136" i="39"/>
  <c r="I137" i="39"/>
  <c r="I135" i="39"/>
  <c r="I138" i="39"/>
  <c r="BA14" i="35"/>
  <c r="AZ14" i="35"/>
  <c r="J11" i="41"/>
  <c r="I11" i="41"/>
  <c r="H11" i="41"/>
  <c r="M11" i="41"/>
  <c r="L11" i="41"/>
  <c r="O20" i="33"/>
  <c r="N8" i="38"/>
  <c r="L8" i="38"/>
  <c r="M8" i="38"/>
  <c r="Q8" i="38"/>
  <c r="P8" i="38"/>
  <c r="AO14" i="35"/>
  <c r="AN14" i="35"/>
  <c r="AR14" i="35"/>
  <c r="AQ14" i="35"/>
  <c r="AP14" i="35"/>
  <c r="AO13" i="35"/>
  <c r="AN13" i="35"/>
  <c r="AP13" i="35"/>
  <c r="AR13" i="35"/>
  <c r="AQ13" i="35"/>
  <c r="J99" i="31"/>
  <c r="L99" i="31"/>
  <c r="AN37" i="35"/>
  <c r="AO37" i="35"/>
  <c r="I13" i="35"/>
  <c r="H13" i="35"/>
  <c r="F79" i="30"/>
  <c r="H79" i="30"/>
  <c r="O54" i="30"/>
  <c r="F54" i="30"/>
  <c r="F65" i="33"/>
  <c r="H65" i="33"/>
  <c r="E109" i="33"/>
  <c r="F109" i="33" s="1"/>
  <c r="F97" i="33"/>
  <c r="H97" i="33"/>
  <c r="H61" i="30"/>
  <c r="J61" i="30"/>
  <c r="P10" i="35"/>
  <c r="O10" i="35"/>
  <c r="O78" i="33"/>
  <c r="N78" i="33"/>
  <c r="O85" i="33"/>
  <c r="N85" i="33"/>
  <c r="O105" i="31"/>
  <c r="N105" i="31"/>
  <c r="N81" i="31"/>
  <c r="O81" i="31"/>
  <c r="O82" i="31"/>
  <c r="N82" i="31"/>
  <c r="N98" i="31"/>
  <c r="O98" i="31"/>
  <c r="J10" i="33"/>
  <c r="L10" i="33"/>
  <c r="J18" i="33"/>
  <c r="L18" i="33"/>
  <c r="J40" i="33"/>
  <c r="L40" i="33"/>
  <c r="J56" i="33"/>
  <c r="L56" i="33"/>
  <c r="J103" i="33"/>
  <c r="L103" i="33"/>
  <c r="L141" i="30"/>
  <c r="N141" i="30"/>
  <c r="J146" i="30"/>
  <c r="L146" i="30"/>
  <c r="J53" i="30"/>
  <c r="L53" i="30"/>
  <c r="N63" i="30"/>
  <c r="O63" i="30"/>
  <c r="L212" i="30"/>
  <c r="N212" i="30"/>
  <c r="O213" i="30"/>
  <c r="N213" i="30"/>
  <c r="N123" i="30"/>
  <c r="O123" i="30"/>
  <c r="F120" i="30"/>
  <c r="H120" i="30"/>
  <c r="O128" i="30"/>
  <c r="N128" i="30"/>
  <c r="J86" i="30"/>
  <c r="L86" i="30"/>
  <c r="F152" i="30"/>
  <c r="H152" i="30"/>
  <c r="L29" i="28"/>
  <c r="J29" i="28"/>
  <c r="L32" i="28"/>
  <c r="J32" i="28"/>
  <c r="H167" i="30"/>
  <c r="J167" i="30"/>
  <c r="N166" i="30"/>
  <c r="O166" i="30"/>
  <c r="O171" i="30"/>
  <c r="N171" i="30"/>
  <c r="L174" i="30"/>
  <c r="N174" i="30"/>
  <c r="J187" i="30"/>
  <c r="L187" i="30"/>
  <c r="N189" i="30"/>
  <c r="O189" i="30"/>
  <c r="N194" i="30"/>
  <c r="O194" i="30"/>
  <c r="L13" i="28"/>
  <c r="K13" i="28"/>
  <c r="J13" i="28"/>
  <c r="I13" i="28"/>
  <c r="M13" i="28"/>
  <c r="H20" i="28"/>
  <c r="K8" i="28"/>
  <c r="J8" i="28"/>
  <c r="I8" i="28"/>
  <c r="M8" i="28"/>
  <c r="L8" i="28"/>
  <c r="M32" i="28"/>
  <c r="M18" i="28"/>
  <c r="M151" i="28"/>
  <c r="M12" i="28"/>
  <c r="M116" i="28"/>
  <c r="M84" i="28"/>
  <c r="M150" i="28"/>
  <c r="M29" i="28"/>
  <c r="M67" i="28"/>
  <c r="M30" i="28"/>
  <c r="M64" i="28"/>
  <c r="M10" i="28"/>
  <c r="M50" i="28"/>
  <c r="M99" i="28"/>
  <c r="M46" i="28"/>
  <c r="M134" i="28"/>
  <c r="L142" i="28"/>
  <c r="K142" i="28"/>
  <c r="J142" i="28"/>
  <c r="I142" i="28"/>
  <c r="M142" i="28"/>
  <c r="M107" i="28"/>
  <c r="L107" i="28"/>
  <c r="J107" i="28"/>
  <c r="I107" i="28"/>
  <c r="K107" i="28"/>
  <c r="M75" i="28"/>
  <c r="L75" i="28"/>
  <c r="K75" i="28"/>
  <c r="I75" i="28"/>
  <c r="J75" i="28"/>
  <c r="M44" i="28"/>
  <c r="L44" i="28"/>
  <c r="K44" i="28"/>
  <c r="J44" i="28"/>
  <c r="I44" i="28"/>
  <c r="K33" i="28"/>
  <c r="J33" i="28"/>
  <c r="I33" i="28"/>
  <c r="M33" i="28"/>
  <c r="L33" i="28"/>
  <c r="K111" i="28"/>
  <c r="J111" i="28"/>
  <c r="I111" i="28"/>
  <c r="M111" i="28"/>
  <c r="L111" i="28"/>
  <c r="J54" i="28"/>
  <c r="I54" i="28"/>
  <c r="H62" i="28"/>
  <c r="M54" i="28"/>
  <c r="L54" i="28"/>
  <c r="K54" i="28"/>
  <c r="J131" i="28"/>
  <c r="I131" i="28"/>
  <c r="M131" i="28"/>
  <c r="L131" i="28"/>
  <c r="K131" i="28"/>
  <c r="I57" i="28"/>
  <c r="M57" i="28"/>
  <c r="L57" i="28"/>
  <c r="K57" i="28"/>
  <c r="J57" i="28"/>
  <c r="I126" i="28"/>
  <c r="M126" i="28"/>
  <c r="L126" i="28"/>
  <c r="K126" i="28"/>
  <c r="J126" i="28"/>
  <c r="M60" i="28"/>
  <c r="L60" i="28"/>
  <c r="K60" i="28"/>
  <c r="J60" i="28"/>
  <c r="I60" i="28"/>
  <c r="M129" i="28"/>
  <c r="L129" i="28"/>
  <c r="K129" i="28"/>
  <c r="J129" i="28"/>
  <c r="I129" i="28"/>
  <c r="K46" i="28"/>
  <c r="I46" i="28"/>
  <c r="J77" i="24"/>
  <c r="L77" i="24"/>
  <c r="L85" i="25"/>
  <c r="N85" i="25"/>
  <c r="N42" i="25"/>
  <c r="O42" i="25"/>
  <c r="F19" i="24"/>
  <c r="H19" i="24"/>
  <c r="O101" i="25"/>
  <c r="N101" i="25"/>
  <c r="O57" i="25"/>
  <c r="N57" i="25"/>
  <c r="J259" i="24"/>
  <c r="L259" i="24"/>
  <c r="O79" i="24"/>
  <c r="N79" i="24"/>
  <c r="F9" i="24"/>
  <c r="H9" i="24"/>
  <c r="F38" i="25"/>
  <c r="O172" i="24"/>
  <c r="N172" i="24"/>
  <c r="H167" i="24"/>
  <c r="J167" i="24"/>
  <c r="O174" i="24"/>
  <c r="N174" i="24"/>
  <c r="F109" i="25"/>
  <c r="F41" i="25"/>
  <c r="F75" i="25"/>
  <c r="F84" i="25"/>
  <c r="F108" i="25"/>
  <c r="N147" i="24"/>
  <c r="O147" i="24"/>
  <c r="H142" i="24"/>
  <c r="J142" i="24"/>
  <c r="O171" i="24"/>
  <c r="N171" i="24"/>
  <c r="O186" i="24"/>
  <c r="N186" i="24"/>
  <c r="F193" i="24"/>
  <c r="O193" i="24"/>
  <c r="O188" i="24"/>
  <c r="N188" i="24"/>
  <c r="F124" i="24"/>
  <c r="H124" i="24"/>
  <c r="J218" i="24"/>
  <c r="L218" i="24"/>
  <c r="O217" i="24"/>
  <c r="N217" i="24"/>
  <c r="O218" i="24"/>
  <c r="N218" i="24"/>
  <c r="O216" i="24"/>
  <c r="N216" i="24"/>
  <c r="N213" i="24"/>
  <c r="O213" i="24"/>
  <c r="O61" i="24"/>
  <c r="F61" i="24"/>
  <c r="F236" i="24"/>
  <c r="H236" i="24"/>
  <c r="O239" i="24"/>
  <c r="N239" i="24"/>
  <c r="O240" i="24"/>
  <c r="N240" i="24"/>
  <c r="O238" i="24"/>
  <c r="N238" i="24"/>
  <c r="F109" i="24"/>
  <c r="H109" i="24"/>
  <c r="F56" i="24"/>
  <c r="O56" i="24"/>
  <c r="N215" i="24"/>
  <c r="O215" i="24"/>
  <c r="H130" i="24"/>
  <c r="J130" i="24"/>
  <c r="O120" i="24"/>
  <c r="N120" i="24"/>
  <c r="F127" i="24"/>
  <c r="O127" i="24"/>
  <c r="O122" i="24"/>
  <c r="N122" i="24"/>
  <c r="O63" i="24"/>
  <c r="N63" i="24"/>
  <c r="Z18" i="22"/>
  <c r="X18" i="22"/>
  <c r="I33" i="19"/>
  <c r="H33" i="19"/>
  <c r="I156" i="19"/>
  <c r="H156" i="19"/>
  <c r="I68" i="19"/>
  <c r="H68" i="19"/>
  <c r="I69" i="19"/>
  <c r="H69" i="19"/>
  <c r="G77" i="19"/>
  <c r="I111" i="19"/>
  <c r="H111" i="19"/>
  <c r="G119" i="19"/>
  <c r="I136" i="19"/>
  <c r="H136" i="19"/>
  <c r="G135" i="19"/>
  <c r="I96" i="19"/>
  <c r="H96" i="19"/>
  <c r="I160" i="19"/>
  <c r="H160" i="19"/>
  <c r="H142" i="19"/>
  <c r="J142" i="19"/>
  <c r="I142" i="19"/>
  <c r="I88" i="19"/>
  <c r="H88" i="19"/>
  <c r="I158" i="19"/>
  <c r="H158" i="19"/>
  <c r="J32" i="19"/>
  <c r="I32" i="19"/>
  <c r="H32" i="19"/>
  <c r="Y42" i="19"/>
  <c r="X42" i="19"/>
  <c r="W49" i="19"/>
  <c r="Y74" i="19"/>
  <c r="X74" i="19"/>
  <c r="Y142" i="19"/>
  <c r="X142" i="19"/>
  <c r="Y71" i="19"/>
  <c r="X71" i="19"/>
  <c r="Y122" i="19"/>
  <c r="X122" i="19"/>
  <c r="W121" i="19"/>
  <c r="Y155" i="19"/>
  <c r="X155" i="19"/>
  <c r="Y98" i="19"/>
  <c r="X98" i="19"/>
  <c r="Y59" i="19"/>
  <c r="X59" i="19"/>
  <c r="X144" i="19"/>
  <c r="Y144" i="19"/>
  <c r="Y99" i="19"/>
  <c r="X99" i="19"/>
  <c r="Y15" i="19"/>
  <c r="X15" i="19"/>
  <c r="W21" i="19"/>
  <c r="R17" i="19"/>
  <c r="Q17" i="19"/>
  <c r="P17" i="19"/>
  <c r="R44" i="19"/>
  <c r="Q44" i="19"/>
  <c r="P44" i="19"/>
  <c r="R54" i="19"/>
  <c r="Q54" i="19"/>
  <c r="P54" i="19"/>
  <c r="O63" i="19"/>
  <c r="R55" i="19"/>
  <c r="Q55" i="19"/>
  <c r="P55" i="19"/>
  <c r="R160" i="19"/>
  <c r="Q160" i="19"/>
  <c r="P160" i="19"/>
  <c r="R152" i="19"/>
  <c r="Q152" i="19"/>
  <c r="P152" i="19"/>
  <c r="R104" i="19"/>
  <c r="Q104" i="19"/>
  <c r="P104" i="19"/>
  <c r="R124" i="19"/>
  <c r="Q124" i="19"/>
  <c r="P124" i="19"/>
  <c r="Q80" i="19"/>
  <c r="P80" i="19"/>
  <c r="O79" i="19"/>
  <c r="R80" i="19"/>
  <c r="Q140" i="19"/>
  <c r="P140" i="19"/>
  <c r="R140" i="19"/>
  <c r="P130" i="19"/>
  <c r="R130" i="19"/>
  <c r="Q130" i="19"/>
  <c r="P89" i="19"/>
  <c r="Q89" i="19"/>
  <c r="R89" i="19"/>
  <c r="P155" i="19"/>
  <c r="R155" i="19"/>
  <c r="Q155" i="19"/>
  <c r="H104" i="13"/>
  <c r="M96" i="13"/>
  <c r="L96" i="13"/>
  <c r="K96" i="13"/>
  <c r="J96" i="13"/>
  <c r="I96" i="13"/>
  <c r="M61" i="13"/>
  <c r="L61" i="13"/>
  <c r="I61" i="13"/>
  <c r="K61" i="13"/>
  <c r="J61" i="13"/>
  <c r="I93" i="13"/>
  <c r="M93" i="13"/>
  <c r="J93" i="13"/>
  <c r="L93" i="13"/>
  <c r="K93" i="13"/>
  <c r="I18" i="13"/>
  <c r="M18" i="13"/>
  <c r="K18" i="13"/>
  <c r="J18" i="13"/>
  <c r="L18" i="13"/>
  <c r="L71" i="17"/>
  <c r="K71" i="17"/>
  <c r="J71" i="17"/>
  <c r="I71" i="17"/>
  <c r="M71" i="17"/>
  <c r="M104" i="17"/>
  <c r="L104" i="17"/>
  <c r="K104" i="17"/>
  <c r="J104" i="17"/>
  <c r="I104" i="17"/>
  <c r="M94" i="17"/>
  <c r="H93" i="17"/>
  <c r="L94" i="17"/>
  <c r="K94" i="17"/>
  <c r="J94" i="17"/>
  <c r="I94" i="17"/>
  <c r="M111" i="17"/>
  <c r="L111" i="17"/>
  <c r="K111" i="17"/>
  <c r="J111" i="17"/>
  <c r="I111" i="17"/>
  <c r="H119" i="17"/>
  <c r="M156" i="17"/>
  <c r="L156" i="17"/>
  <c r="K156" i="17"/>
  <c r="J156" i="17"/>
  <c r="I156" i="17"/>
  <c r="K126" i="17"/>
  <c r="J126" i="17"/>
  <c r="I126" i="17"/>
  <c r="M126" i="17"/>
  <c r="L126" i="17"/>
  <c r="J112" i="17"/>
  <c r="I112" i="17"/>
  <c r="M112" i="17"/>
  <c r="K112" i="17"/>
  <c r="L112" i="17"/>
  <c r="I89" i="17"/>
  <c r="J89" i="17"/>
  <c r="M89" i="17"/>
  <c r="L89" i="17"/>
  <c r="K89" i="17"/>
  <c r="M58" i="17"/>
  <c r="I58" i="17"/>
  <c r="L58" i="17"/>
  <c r="K58" i="17"/>
  <c r="J58" i="17"/>
  <c r="M136" i="17"/>
  <c r="H135" i="17"/>
  <c r="L136" i="17"/>
  <c r="K136" i="17"/>
  <c r="J136" i="17"/>
  <c r="I136" i="17"/>
  <c r="X17" i="15"/>
  <c r="W17" i="15"/>
  <c r="AA17" i="15"/>
  <c r="Z17" i="15"/>
  <c r="Y17" i="15"/>
  <c r="J107" i="13"/>
  <c r="I107" i="13"/>
  <c r="M107" i="13"/>
  <c r="L107" i="13"/>
  <c r="K107" i="13"/>
  <c r="V13" i="14"/>
  <c r="U13" i="14"/>
  <c r="T13" i="14"/>
  <c r="K86" i="13"/>
  <c r="J86" i="13"/>
  <c r="I86" i="13"/>
  <c r="L86" i="13"/>
  <c r="M86" i="13"/>
  <c r="K52" i="13"/>
  <c r="J52" i="13"/>
  <c r="I52" i="13"/>
  <c r="M52" i="13"/>
  <c r="L52" i="13"/>
  <c r="K19" i="13"/>
  <c r="J19" i="13"/>
  <c r="I19" i="13"/>
  <c r="L19" i="13"/>
  <c r="M19" i="13"/>
  <c r="K11" i="13"/>
  <c r="J11" i="13"/>
  <c r="I11" i="13"/>
  <c r="M11" i="13"/>
  <c r="L11" i="13"/>
  <c r="Z18" i="15"/>
  <c r="Y18" i="15"/>
  <c r="X18" i="15"/>
  <c r="W18" i="15"/>
  <c r="AA18" i="15"/>
  <c r="V12" i="14"/>
  <c r="U12" i="14"/>
  <c r="T12" i="14"/>
  <c r="L126" i="13"/>
  <c r="K126" i="13"/>
  <c r="J126" i="13"/>
  <c r="I126" i="13"/>
  <c r="M126" i="13"/>
  <c r="L39" i="13"/>
  <c r="J39" i="13"/>
  <c r="J116" i="13"/>
  <c r="L116" i="13"/>
  <c r="L42" i="13"/>
  <c r="J42" i="13"/>
  <c r="L120" i="13"/>
  <c r="J120" i="13"/>
  <c r="L16" i="13"/>
  <c r="J16" i="13"/>
  <c r="L97" i="13"/>
  <c r="J97" i="13"/>
  <c r="V56" i="12"/>
  <c r="X56" i="12"/>
  <c r="U56" i="12"/>
  <c r="F280" i="8"/>
  <c r="O280" i="8"/>
  <c r="O236" i="8"/>
  <c r="F236" i="8"/>
  <c r="F214" i="8"/>
  <c r="O214" i="8"/>
  <c r="V32" i="12"/>
  <c r="U32" i="12"/>
  <c r="X32" i="12"/>
  <c r="O281" i="8"/>
  <c r="N281" i="8"/>
  <c r="L261" i="8"/>
  <c r="N261" i="8"/>
  <c r="N251" i="8"/>
  <c r="O251" i="8"/>
  <c r="L231" i="8"/>
  <c r="N231" i="8"/>
  <c r="N193" i="8"/>
  <c r="O193" i="8"/>
  <c r="L173" i="8"/>
  <c r="N173" i="8"/>
  <c r="N163" i="8"/>
  <c r="O163" i="8"/>
  <c r="L56" i="17"/>
  <c r="J56" i="17"/>
  <c r="X53" i="12"/>
  <c r="V53" i="12"/>
  <c r="U53" i="12"/>
  <c r="X54" i="12"/>
  <c r="X29" i="12"/>
  <c r="V29" i="12"/>
  <c r="U29" i="12"/>
  <c r="O105" i="10"/>
  <c r="N105" i="10"/>
  <c r="F97" i="10"/>
  <c r="H97" i="10"/>
  <c r="O83" i="10"/>
  <c r="N83" i="10"/>
  <c r="F102" i="8"/>
  <c r="H102" i="8"/>
  <c r="W43" i="6"/>
  <c r="S43" i="6"/>
  <c r="V43" i="6"/>
  <c r="U43" i="6"/>
  <c r="T43" i="6"/>
  <c r="W45" i="6"/>
  <c r="W47" i="6"/>
  <c r="W27" i="6"/>
  <c r="V27" i="6"/>
  <c r="U27" i="6"/>
  <c r="T27" i="6"/>
  <c r="S27" i="6"/>
  <c r="S13" i="6"/>
  <c r="U13" i="6"/>
  <c r="M22" i="5"/>
  <c r="L22" i="5"/>
  <c r="K22" i="5"/>
  <c r="J22" i="5"/>
  <c r="I22" i="5"/>
  <c r="M23" i="5"/>
  <c r="M24" i="5"/>
  <c r="J35" i="2"/>
  <c r="K35" i="2"/>
  <c r="T41" i="6"/>
  <c r="S41" i="6"/>
  <c r="V41" i="6"/>
  <c r="U41" i="6"/>
  <c r="W41" i="6"/>
  <c r="N59" i="8"/>
  <c r="O59" i="8"/>
  <c r="S51" i="6"/>
  <c r="U51" i="6"/>
  <c r="I17" i="5"/>
  <c r="K17" i="5"/>
  <c r="M17" i="5"/>
  <c r="J17" i="5"/>
  <c r="L17" i="5"/>
  <c r="M18" i="5"/>
  <c r="M21" i="5"/>
  <c r="O119" i="8"/>
  <c r="F119" i="8"/>
  <c r="J129" i="8"/>
  <c r="L129" i="8"/>
  <c r="T17" i="6"/>
  <c r="S17" i="6"/>
  <c r="W17" i="6"/>
  <c r="V17" i="6"/>
  <c r="U17" i="6"/>
  <c r="W18" i="6"/>
  <c r="W21" i="6"/>
  <c r="T25" i="6"/>
  <c r="S25" i="6"/>
  <c r="V25" i="6"/>
  <c r="U25" i="6"/>
  <c r="W25" i="6"/>
  <c r="W26" i="6"/>
  <c r="Z13" i="13"/>
  <c r="Y13" i="13"/>
  <c r="X13" i="13"/>
  <c r="W13" i="13"/>
  <c r="AA13" i="13"/>
  <c r="AA19" i="13"/>
  <c r="Z19" i="13"/>
  <c r="Y19" i="13"/>
  <c r="X19" i="13"/>
  <c r="W19" i="13"/>
  <c r="I51" i="13"/>
  <c r="K51" i="13"/>
  <c r="K128" i="13"/>
  <c r="I128" i="13"/>
  <c r="K47" i="13"/>
  <c r="I47" i="13"/>
  <c r="K125" i="13"/>
  <c r="I125" i="13"/>
  <c r="F218" i="8"/>
  <c r="H218" i="8"/>
  <c r="N121" i="8"/>
  <c r="O121" i="8"/>
  <c r="O76" i="8"/>
  <c r="N76" i="8"/>
  <c r="F237" i="8"/>
  <c r="H237" i="8"/>
  <c r="F190" i="8"/>
  <c r="H190" i="8"/>
  <c r="U44" i="6"/>
  <c r="T44" i="6"/>
  <c r="S44" i="6"/>
  <c r="W44" i="6"/>
  <c r="V44" i="6"/>
  <c r="I44" i="5"/>
  <c r="K44" i="5"/>
  <c r="K28" i="5"/>
  <c r="I28" i="5"/>
  <c r="J65" i="10"/>
  <c r="L65" i="10"/>
  <c r="H18" i="10"/>
  <c r="J18" i="10"/>
  <c r="O145" i="8"/>
  <c r="N145" i="8"/>
  <c r="F77" i="8"/>
  <c r="O77" i="8"/>
  <c r="N171" i="3"/>
  <c r="L171" i="3"/>
  <c r="M171" i="3"/>
  <c r="K171" i="3"/>
  <c r="J171" i="3"/>
  <c r="F186" i="3"/>
  <c r="F9" i="10"/>
  <c r="H9" i="10"/>
  <c r="M12" i="6"/>
  <c r="L12" i="6"/>
  <c r="K12" i="6"/>
  <c r="I12" i="6"/>
  <c r="J12" i="6"/>
  <c r="M15" i="6"/>
  <c r="K46" i="6"/>
  <c r="J46" i="6"/>
  <c r="I46" i="6"/>
  <c r="M46" i="6"/>
  <c r="L46" i="6"/>
  <c r="M10" i="6"/>
  <c r="J10" i="6"/>
  <c r="I10" i="6"/>
  <c r="L10" i="6"/>
  <c r="K10" i="6"/>
  <c r="M170" i="3"/>
  <c r="L170" i="3"/>
  <c r="M47" i="2"/>
  <c r="L47" i="2"/>
  <c r="M21" i="2"/>
  <c r="J21" i="2"/>
  <c r="L21" i="2"/>
  <c r="K21" i="2"/>
  <c r="H186" i="3"/>
  <c r="H192" i="3"/>
  <c r="H189" i="3"/>
  <c r="K178" i="3"/>
  <c r="J178" i="3"/>
  <c r="J37" i="10"/>
  <c r="L37" i="10"/>
  <c r="J32" i="10"/>
  <c r="L32" i="10"/>
  <c r="J36" i="5"/>
  <c r="L36" i="5"/>
  <c r="L26" i="5"/>
  <c r="J26" i="5"/>
  <c r="V22" i="5"/>
  <c r="W22" i="5"/>
  <c r="U22" i="5"/>
  <c r="T22" i="5"/>
  <c r="S22" i="5"/>
  <c r="G193" i="3"/>
  <c r="M36" i="6"/>
  <c r="L36" i="6"/>
  <c r="K36" i="6"/>
  <c r="J36" i="6"/>
  <c r="I36" i="6"/>
  <c r="J23" i="5"/>
  <c r="L23" i="5"/>
  <c r="L211" i="3"/>
  <c r="K211" i="3"/>
  <c r="J211" i="3"/>
  <c r="N211" i="3"/>
  <c r="M211" i="3"/>
  <c r="V26" i="6"/>
  <c r="T26" i="6"/>
  <c r="J18" i="12"/>
  <c r="I18" i="12"/>
  <c r="N18" i="12"/>
  <c r="M18" i="12"/>
  <c r="L18" i="12"/>
  <c r="K18" i="12"/>
  <c r="L46" i="2"/>
  <c r="M46" i="2"/>
  <c r="J46" i="2"/>
  <c r="K46" i="2"/>
  <c r="I144" i="13"/>
  <c r="M144" i="13"/>
  <c r="L144" i="13"/>
  <c r="K144" i="13"/>
  <c r="J144" i="13"/>
  <c r="J86" i="17"/>
  <c r="I86" i="17"/>
  <c r="K86" i="17"/>
  <c r="M86" i="17"/>
  <c r="L86" i="17"/>
  <c r="K26" i="13"/>
  <c r="J26" i="13"/>
  <c r="I26" i="13"/>
  <c r="H34" i="13"/>
  <c r="M26" i="13"/>
  <c r="L26" i="13"/>
  <c r="L100" i="13"/>
  <c r="K100" i="13"/>
  <c r="J100" i="13"/>
  <c r="I100" i="13"/>
  <c r="M100" i="13"/>
  <c r="L159" i="13"/>
  <c r="J159" i="13"/>
  <c r="F84" i="10"/>
  <c r="O84" i="10"/>
  <c r="J285" i="8"/>
  <c r="L285" i="8"/>
  <c r="J197" i="8"/>
  <c r="L197" i="8"/>
  <c r="J85" i="10"/>
  <c r="L85" i="10"/>
  <c r="J124" i="8"/>
  <c r="L124" i="8"/>
  <c r="O125" i="8"/>
  <c r="N125" i="8"/>
  <c r="K59" i="13"/>
  <c r="I59" i="13"/>
  <c r="I99" i="13"/>
  <c r="K99" i="13"/>
  <c r="I48" i="6"/>
  <c r="K48" i="6"/>
  <c r="J48" i="6"/>
  <c r="M48" i="6"/>
  <c r="L48" i="6"/>
  <c r="M49" i="6"/>
  <c r="F9" i="41"/>
  <c r="E16" i="41"/>
  <c r="F16" i="41" s="1"/>
  <c r="J10" i="40"/>
  <c r="H10" i="40"/>
  <c r="I10" i="40"/>
  <c r="S14" i="41"/>
  <c r="R14" i="41"/>
  <c r="N124" i="37"/>
  <c r="M124" i="37"/>
  <c r="L124" i="37"/>
  <c r="O124" i="37"/>
  <c r="N105" i="33"/>
  <c r="O105" i="33"/>
  <c r="F87" i="31"/>
  <c r="H87" i="31"/>
  <c r="J255" i="30"/>
  <c r="L255" i="30"/>
  <c r="M7" i="38"/>
  <c r="L7" i="38"/>
  <c r="N7" i="38"/>
  <c r="Q7" i="38"/>
  <c r="P7" i="38"/>
  <c r="J61" i="31"/>
  <c r="L61" i="31"/>
  <c r="H58" i="30"/>
  <c r="J58" i="30"/>
  <c r="F39" i="33"/>
  <c r="H39" i="33"/>
  <c r="N75" i="31"/>
  <c r="O75" i="31"/>
  <c r="H145" i="30"/>
  <c r="J145" i="30"/>
  <c r="L152" i="30"/>
  <c r="N152" i="30"/>
  <c r="F208" i="30"/>
  <c r="H208" i="30"/>
  <c r="O172" i="30"/>
  <c r="N172" i="30"/>
  <c r="O188" i="30"/>
  <c r="N188" i="30"/>
  <c r="M72" i="28"/>
  <c r="L72" i="28"/>
  <c r="J72" i="28"/>
  <c r="I72" i="28"/>
  <c r="K72" i="28"/>
  <c r="J114" i="28"/>
  <c r="I114" i="28"/>
  <c r="M114" i="28"/>
  <c r="L114" i="28"/>
  <c r="K114" i="28"/>
  <c r="M112" i="28"/>
  <c r="L112" i="28"/>
  <c r="K112" i="28"/>
  <c r="J112" i="28"/>
  <c r="I112" i="28"/>
  <c r="K151" i="28"/>
  <c r="I151" i="28"/>
  <c r="O107" i="25"/>
  <c r="N107" i="25"/>
  <c r="F97" i="25"/>
  <c r="N237" i="24"/>
  <c r="O237" i="24"/>
  <c r="F102" i="24"/>
  <c r="H102" i="24"/>
  <c r="O128" i="24"/>
  <c r="N128" i="24"/>
  <c r="Y44" i="19"/>
  <c r="X44" i="19"/>
  <c r="I83" i="19"/>
  <c r="H83" i="19"/>
  <c r="G91" i="19"/>
  <c r="J83" i="19"/>
  <c r="I57" i="19"/>
  <c r="H57" i="19"/>
  <c r="Y138" i="19"/>
  <c r="X138" i="19"/>
  <c r="I30" i="19"/>
  <c r="H30" i="19"/>
  <c r="G35" i="19"/>
  <c r="R56" i="19"/>
  <c r="Q56" i="19"/>
  <c r="P56" i="19"/>
  <c r="R81" i="19"/>
  <c r="Q81" i="19"/>
  <c r="P81" i="19"/>
  <c r="I67" i="13"/>
  <c r="M67" i="13"/>
  <c r="L67" i="13"/>
  <c r="K67" i="13"/>
  <c r="J67" i="13"/>
  <c r="M61" i="17"/>
  <c r="L61" i="17"/>
  <c r="K61" i="17"/>
  <c r="J61" i="17"/>
  <c r="I61" i="17"/>
  <c r="I72" i="17"/>
  <c r="J72" i="17"/>
  <c r="M72" i="17"/>
  <c r="L72" i="17"/>
  <c r="K72" i="17"/>
  <c r="J115" i="13"/>
  <c r="I115" i="13"/>
  <c r="L115" i="13"/>
  <c r="K115" i="13"/>
  <c r="M115" i="13"/>
  <c r="M73" i="17"/>
  <c r="L73" i="17"/>
  <c r="K73" i="17"/>
  <c r="J73" i="17"/>
  <c r="I73" i="17"/>
  <c r="J99" i="13"/>
  <c r="L99" i="13"/>
  <c r="J260" i="8"/>
  <c r="L260" i="8"/>
  <c r="L63" i="10"/>
  <c r="N63" i="10"/>
  <c r="O40" i="10"/>
  <c r="N40" i="10"/>
  <c r="AA10" i="13"/>
  <c r="Z10" i="13"/>
  <c r="Y10" i="13"/>
  <c r="X10" i="13"/>
  <c r="W10" i="13"/>
  <c r="F121" i="8"/>
  <c r="H121" i="8"/>
  <c r="I46" i="5"/>
  <c r="K46" i="5"/>
  <c r="J78" i="10"/>
  <c r="L78" i="10"/>
  <c r="K88" i="13"/>
  <c r="I88" i="13"/>
  <c r="K30" i="13"/>
  <c r="I30" i="13"/>
  <c r="N84" i="8"/>
  <c r="O84" i="8"/>
  <c r="H58" i="8"/>
  <c r="J58" i="8"/>
  <c r="M9" i="6"/>
  <c r="L9" i="6"/>
  <c r="K9" i="6"/>
  <c r="J9" i="6"/>
  <c r="I9" i="6"/>
  <c r="L36" i="2"/>
  <c r="M36" i="2"/>
  <c r="J35" i="10"/>
  <c r="L35" i="10"/>
  <c r="L11" i="10"/>
  <c r="N11" i="10"/>
  <c r="O139" i="42"/>
  <c r="L139" i="42"/>
  <c r="M139" i="42"/>
  <c r="N139" i="42"/>
  <c r="O142" i="41"/>
  <c r="N142" i="41"/>
  <c r="M142" i="41"/>
  <c r="L142" i="41"/>
  <c r="BB8" i="35"/>
  <c r="BA8" i="35"/>
  <c r="AZ8" i="35"/>
  <c r="AY8" i="35"/>
  <c r="AX8" i="35"/>
  <c r="BB18" i="35"/>
  <c r="BB16" i="35"/>
  <c r="BB14" i="35"/>
  <c r="AE14" i="35"/>
  <c r="AF14" i="35"/>
  <c r="AE10" i="35"/>
  <c r="AF10" i="35"/>
  <c r="F10" i="38"/>
  <c r="I10" i="38"/>
  <c r="H10" i="38"/>
  <c r="I32" i="35"/>
  <c r="H32" i="35"/>
  <c r="X14" i="35"/>
  <c r="Y14" i="35"/>
  <c r="T10" i="39"/>
  <c r="AA20" i="39" s="1"/>
  <c r="S10" i="39"/>
  <c r="Q10" i="39"/>
  <c r="P10" i="39"/>
  <c r="R10" i="39"/>
  <c r="N128" i="37"/>
  <c r="M128" i="37"/>
  <c r="L128" i="37"/>
  <c r="O128" i="37"/>
  <c r="K128" i="37"/>
  <c r="J129" i="37"/>
  <c r="N8" i="40"/>
  <c r="L8" i="40"/>
  <c r="Q8" i="40"/>
  <c r="P8" i="40"/>
  <c r="M8" i="40"/>
  <c r="S7" i="38"/>
  <c r="R7" i="38"/>
  <c r="M109" i="33"/>
  <c r="N97" i="33"/>
  <c r="O97" i="33"/>
  <c r="H101" i="31"/>
  <c r="J101" i="31"/>
  <c r="I140" i="43"/>
  <c r="H140" i="43"/>
  <c r="K140" i="43" s="1"/>
  <c r="G140" i="43"/>
  <c r="M140" i="43"/>
  <c r="L140" i="43"/>
  <c r="L53" i="33"/>
  <c r="N53" i="33"/>
  <c r="L17" i="33"/>
  <c r="N17" i="33"/>
  <c r="O108" i="33"/>
  <c r="N108" i="33"/>
  <c r="F79" i="31"/>
  <c r="H79" i="31"/>
  <c r="H39" i="31"/>
  <c r="J39" i="31"/>
  <c r="H279" i="30"/>
  <c r="J279" i="30"/>
  <c r="O261" i="30"/>
  <c r="F261" i="30"/>
  <c r="O251" i="30"/>
  <c r="N251" i="30"/>
  <c r="J233" i="30"/>
  <c r="L233" i="30"/>
  <c r="L97" i="33"/>
  <c r="K109" i="33"/>
  <c r="L109" i="33" s="1"/>
  <c r="F57" i="31"/>
  <c r="J10" i="41"/>
  <c r="H10" i="41"/>
  <c r="I10" i="41"/>
  <c r="O9" i="33"/>
  <c r="O14" i="33"/>
  <c r="F14" i="33"/>
  <c r="N9" i="38"/>
  <c r="L9" i="38"/>
  <c r="Q9" i="38"/>
  <c r="M9" i="38"/>
  <c r="P9" i="38"/>
  <c r="H126" i="37"/>
  <c r="G126" i="37"/>
  <c r="I126" i="37"/>
  <c r="M126" i="37"/>
  <c r="L126" i="37"/>
  <c r="AO15" i="35"/>
  <c r="AN15" i="35"/>
  <c r="AP15" i="35"/>
  <c r="AR15" i="35"/>
  <c r="AQ15" i="35"/>
  <c r="J107" i="31"/>
  <c r="L107" i="31"/>
  <c r="AO39" i="35"/>
  <c r="AN39" i="35"/>
  <c r="I14" i="35"/>
  <c r="H14" i="35"/>
  <c r="H83" i="33"/>
  <c r="J83" i="33"/>
  <c r="P12" i="35"/>
  <c r="O12" i="35"/>
  <c r="F58" i="33"/>
  <c r="H58" i="33"/>
  <c r="P18" i="35"/>
  <c r="O18" i="35"/>
  <c r="O81" i="33"/>
  <c r="N81" i="33"/>
  <c r="O31" i="31"/>
  <c r="N31" i="31"/>
  <c r="O108" i="31"/>
  <c r="N108" i="31"/>
  <c r="O77" i="31"/>
  <c r="N77" i="31"/>
  <c r="O101" i="31"/>
  <c r="N101" i="31"/>
  <c r="N106" i="31"/>
  <c r="O106" i="31"/>
  <c r="L97" i="31"/>
  <c r="N97" i="31"/>
  <c r="J13" i="33"/>
  <c r="L13" i="33"/>
  <c r="J21" i="33"/>
  <c r="L21" i="33"/>
  <c r="J35" i="33"/>
  <c r="L35" i="33"/>
  <c r="J42" i="33"/>
  <c r="L42" i="33"/>
  <c r="O53" i="30"/>
  <c r="N53" i="30"/>
  <c r="N82" i="30"/>
  <c r="O82" i="30"/>
  <c r="F210" i="30"/>
  <c r="H210" i="30"/>
  <c r="L124" i="30"/>
  <c r="N124" i="30"/>
  <c r="L54" i="30"/>
  <c r="N54" i="30"/>
  <c r="L210" i="30"/>
  <c r="N210" i="30"/>
  <c r="O125" i="30"/>
  <c r="N125" i="30"/>
  <c r="O120" i="30"/>
  <c r="N120" i="30"/>
  <c r="J56" i="30"/>
  <c r="L56" i="30"/>
  <c r="O186" i="30"/>
  <c r="N186" i="30"/>
  <c r="M136" i="28"/>
  <c r="L136" i="28"/>
  <c r="K136" i="28"/>
  <c r="J136" i="28"/>
  <c r="I136" i="28"/>
  <c r="M36" i="28"/>
  <c r="L36" i="28"/>
  <c r="K36" i="28"/>
  <c r="J36" i="28"/>
  <c r="I36" i="28"/>
  <c r="K16" i="28"/>
  <c r="J16" i="28"/>
  <c r="I16" i="28"/>
  <c r="M16" i="28"/>
  <c r="L16" i="28"/>
  <c r="M124" i="28"/>
  <c r="L124" i="28"/>
  <c r="J124" i="28"/>
  <c r="I124" i="28"/>
  <c r="K124" i="28"/>
  <c r="H132" i="28"/>
  <c r="M93" i="28"/>
  <c r="L93" i="28"/>
  <c r="K93" i="28"/>
  <c r="I93" i="28"/>
  <c r="J93" i="28"/>
  <c r="M61" i="28"/>
  <c r="L61" i="28"/>
  <c r="K61" i="28"/>
  <c r="J61" i="28"/>
  <c r="I61" i="28"/>
  <c r="K42" i="28"/>
  <c r="J42" i="28"/>
  <c r="I42" i="28"/>
  <c r="M42" i="28"/>
  <c r="L42" i="28"/>
  <c r="K120" i="28"/>
  <c r="J120" i="28"/>
  <c r="I120" i="28"/>
  <c r="M120" i="28"/>
  <c r="L120" i="28"/>
  <c r="J71" i="28"/>
  <c r="I71" i="28"/>
  <c r="M71" i="28"/>
  <c r="L71" i="28"/>
  <c r="K71" i="28"/>
  <c r="J140" i="28"/>
  <c r="I140" i="28"/>
  <c r="M140" i="28"/>
  <c r="K140" i="28"/>
  <c r="L140" i="28"/>
  <c r="I66" i="28"/>
  <c r="L66" i="28"/>
  <c r="K66" i="28"/>
  <c r="J66" i="28"/>
  <c r="M66" i="28"/>
  <c r="I135" i="28"/>
  <c r="L135" i="28"/>
  <c r="K135" i="28"/>
  <c r="J135" i="28"/>
  <c r="M135" i="28"/>
  <c r="M69" i="28"/>
  <c r="K69" i="28"/>
  <c r="J69" i="28"/>
  <c r="I69" i="28"/>
  <c r="L69" i="28"/>
  <c r="H146" i="28"/>
  <c r="M138" i="28"/>
  <c r="K138" i="28"/>
  <c r="J138" i="28"/>
  <c r="I138" i="28"/>
  <c r="L138" i="28"/>
  <c r="O86" i="25"/>
  <c r="N86" i="25"/>
  <c r="O54" i="25"/>
  <c r="N54" i="25"/>
  <c r="N257" i="24"/>
  <c r="O257" i="24"/>
  <c r="L75" i="24"/>
  <c r="N75" i="24"/>
  <c r="F11" i="24"/>
  <c r="H11" i="24"/>
  <c r="N33" i="25"/>
  <c r="O33" i="25"/>
  <c r="O76" i="25"/>
  <c r="N76" i="25"/>
  <c r="F41" i="24"/>
  <c r="H41" i="24"/>
  <c r="O97" i="25"/>
  <c r="N97" i="25"/>
  <c r="L84" i="24"/>
  <c r="N84" i="24"/>
  <c r="N169" i="24"/>
  <c r="O169" i="24"/>
  <c r="H164" i="24"/>
  <c r="J164" i="24"/>
  <c r="F87" i="25"/>
  <c r="F98" i="25"/>
  <c r="F103" i="25"/>
  <c r="F32" i="25"/>
  <c r="O32" i="25"/>
  <c r="O142" i="24"/>
  <c r="N142" i="24"/>
  <c r="O149" i="24"/>
  <c r="F149" i="24"/>
  <c r="N144" i="24"/>
  <c r="O144" i="24"/>
  <c r="O39" i="25"/>
  <c r="F39" i="25"/>
  <c r="H169" i="24"/>
  <c r="J169" i="24"/>
  <c r="O189" i="24"/>
  <c r="N189" i="24"/>
  <c r="L193" i="24"/>
  <c r="N193" i="24"/>
  <c r="N168" i="24"/>
  <c r="O168" i="24"/>
  <c r="F78" i="24"/>
  <c r="H78" i="24"/>
  <c r="AA18" i="22"/>
  <c r="Y18" i="22"/>
  <c r="F98" i="24"/>
  <c r="H98" i="24"/>
  <c r="Z16" i="22"/>
  <c r="Y16" i="22"/>
  <c r="X16" i="22"/>
  <c r="AB16" i="22"/>
  <c r="AA16" i="22"/>
  <c r="W21" i="22"/>
  <c r="N119" i="24"/>
  <c r="O119" i="24"/>
  <c r="O123" i="24"/>
  <c r="N123" i="24"/>
  <c r="L127" i="24"/>
  <c r="N127" i="24"/>
  <c r="O60" i="24"/>
  <c r="N60" i="24"/>
  <c r="Y35" i="35"/>
  <c r="X35" i="35"/>
  <c r="Y27" i="19"/>
  <c r="W35" i="19"/>
  <c r="X27" i="19"/>
  <c r="J102" i="19"/>
  <c r="I102" i="19"/>
  <c r="H102" i="19"/>
  <c r="I73" i="19"/>
  <c r="H73" i="19"/>
  <c r="I128" i="19"/>
  <c r="H128" i="19"/>
  <c r="J144" i="19"/>
  <c r="I144" i="19"/>
  <c r="H144" i="19"/>
  <c r="I100" i="19"/>
  <c r="H100" i="19"/>
  <c r="H59" i="19"/>
  <c r="J59" i="19"/>
  <c r="I59" i="19"/>
  <c r="H151" i="19"/>
  <c r="I151" i="19"/>
  <c r="G105" i="19"/>
  <c r="I97" i="19"/>
  <c r="H97" i="19"/>
  <c r="G93" i="19"/>
  <c r="Y158" i="19"/>
  <c r="X158" i="19"/>
  <c r="Y26" i="19"/>
  <c r="X26" i="19"/>
  <c r="I40" i="19"/>
  <c r="H40" i="19"/>
  <c r="Y125" i="19"/>
  <c r="X125" i="19"/>
  <c r="W133" i="19"/>
  <c r="Y150" i="19"/>
  <c r="X150" i="19"/>
  <c r="W149" i="19"/>
  <c r="Y75" i="19"/>
  <c r="X75" i="19"/>
  <c r="Y130" i="19"/>
  <c r="X130" i="19"/>
  <c r="Y68" i="19"/>
  <c r="X68" i="19"/>
  <c r="Y102" i="19"/>
  <c r="X102" i="19"/>
  <c r="X60" i="19"/>
  <c r="Y60" i="19"/>
  <c r="X153" i="19"/>
  <c r="W161" i="19"/>
  <c r="Y153" i="19"/>
  <c r="Y103" i="19"/>
  <c r="X103" i="19"/>
  <c r="I113" i="19"/>
  <c r="H113" i="19"/>
  <c r="J13" i="19"/>
  <c r="I13" i="19"/>
  <c r="H13" i="19"/>
  <c r="G21" i="19"/>
  <c r="G9" i="19"/>
  <c r="J125" i="19" s="1"/>
  <c r="R15" i="19"/>
  <c r="Q15" i="19"/>
  <c r="P15" i="19"/>
  <c r="R26" i="19"/>
  <c r="Q26" i="19"/>
  <c r="P26" i="19"/>
  <c r="R53" i="19"/>
  <c r="Q53" i="19"/>
  <c r="P53" i="19"/>
  <c r="R82" i="19"/>
  <c r="Q82" i="19"/>
  <c r="P82" i="19"/>
  <c r="R118" i="19"/>
  <c r="Q118" i="19"/>
  <c r="P118" i="19"/>
  <c r="R86" i="19"/>
  <c r="Q86" i="19"/>
  <c r="P86" i="19"/>
  <c r="R127" i="19"/>
  <c r="Q127" i="19"/>
  <c r="P127" i="19"/>
  <c r="R66" i="19"/>
  <c r="Q66" i="19"/>
  <c r="P66" i="19"/>
  <c r="O65" i="19"/>
  <c r="R108" i="19"/>
  <c r="Q108" i="19"/>
  <c r="P108" i="19"/>
  <c r="O107" i="19"/>
  <c r="R132" i="19"/>
  <c r="Q132" i="19"/>
  <c r="P132" i="19"/>
  <c r="Q84" i="19"/>
  <c r="P84" i="19"/>
  <c r="R84" i="19"/>
  <c r="Q157" i="19"/>
  <c r="P157" i="19"/>
  <c r="R157" i="19"/>
  <c r="P139" i="19"/>
  <c r="O147" i="19"/>
  <c r="R139" i="19"/>
  <c r="Q139" i="19"/>
  <c r="O93" i="19"/>
  <c r="R94" i="19"/>
  <c r="Q94" i="19"/>
  <c r="P94" i="19"/>
  <c r="E77" i="17"/>
  <c r="E65" i="17"/>
  <c r="R32" i="19"/>
  <c r="Q32" i="19"/>
  <c r="P32" i="19"/>
  <c r="M130" i="13"/>
  <c r="L130" i="13"/>
  <c r="I130" i="13"/>
  <c r="K130" i="13"/>
  <c r="J130" i="13"/>
  <c r="T15" i="14"/>
  <c r="S23" i="14"/>
  <c r="V15" i="14"/>
  <c r="U15" i="14"/>
  <c r="I127" i="13"/>
  <c r="M127" i="13"/>
  <c r="L127" i="13"/>
  <c r="K127" i="13"/>
  <c r="J127" i="13"/>
  <c r="I50" i="13"/>
  <c r="M50" i="13"/>
  <c r="L50" i="13"/>
  <c r="K50" i="13"/>
  <c r="J50" i="13"/>
  <c r="L88" i="17"/>
  <c r="K88" i="17"/>
  <c r="J88" i="17"/>
  <c r="I88" i="17"/>
  <c r="M88" i="17"/>
  <c r="M116" i="17"/>
  <c r="L116" i="17"/>
  <c r="K116" i="17"/>
  <c r="J116" i="17"/>
  <c r="I116" i="17"/>
  <c r="L62" i="17"/>
  <c r="K62" i="17"/>
  <c r="J62" i="17"/>
  <c r="I62" i="17"/>
  <c r="M62" i="17"/>
  <c r="M122" i="17"/>
  <c r="H121" i="17"/>
  <c r="L122" i="17"/>
  <c r="K122" i="17"/>
  <c r="J122" i="17"/>
  <c r="I122" i="17"/>
  <c r="K57" i="17"/>
  <c r="J57" i="17"/>
  <c r="I57" i="17"/>
  <c r="L57" i="17"/>
  <c r="M57" i="17"/>
  <c r="K143" i="17"/>
  <c r="J143" i="17"/>
  <c r="I143" i="17"/>
  <c r="M143" i="17"/>
  <c r="L143" i="17"/>
  <c r="J129" i="17"/>
  <c r="I129" i="17"/>
  <c r="M129" i="17"/>
  <c r="L129" i="17"/>
  <c r="K129" i="17"/>
  <c r="I98" i="17"/>
  <c r="M98" i="17"/>
  <c r="L98" i="17"/>
  <c r="J98" i="17"/>
  <c r="K98" i="17"/>
  <c r="M67" i="17"/>
  <c r="L67" i="17"/>
  <c r="K67" i="17"/>
  <c r="I67" i="17"/>
  <c r="J67" i="17"/>
  <c r="M144" i="17"/>
  <c r="L144" i="17"/>
  <c r="J144" i="17"/>
  <c r="I144" i="17"/>
  <c r="K144" i="17"/>
  <c r="J141" i="13"/>
  <c r="I141" i="13"/>
  <c r="M141" i="13"/>
  <c r="L141" i="13"/>
  <c r="K141" i="13"/>
  <c r="J64" i="13"/>
  <c r="I64" i="13"/>
  <c r="M64" i="13"/>
  <c r="L64" i="13"/>
  <c r="K64" i="13"/>
  <c r="J29" i="13"/>
  <c r="I29" i="13"/>
  <c r="M29" i="13"/>
  <c r="L29" i="13"/>
  <c r="K29" i="13"/>
  <c r="K121" i="13"/>
  <c r="J121" i="13"/>
  <c r="I121" i="13"/>
  <c r="M121" i="13"/>
  <c r="L121" i="13"/>
  <c r="L83" i="13"/>
  <c r="K83" i="13"/>
  <c r="J83" i="13"/>
  <c r="I83" i="13"/>
  <c r="M83" i="13"/>
  <c r="H90" i="13"/>
  <c r="L10" i="13"/>
  <c r="J10" i="13"/>
  <c r="L156" i="13"/>
  <c r="J156" i="13"/>
  <c r="L47" i="13"/>
  <c r="J47" i="13"/>
  <c r="J125" i="13"/>
  <c r="L125" i="13"/>
  <c r="J51" i="13"/>
  <c r="L51" i="13"/>
  <c r="L128" i="13"/>
  <c r="J128" i="13"/>
  <c r="L28" i="13"/>
  <c r="J28" i="13"/>
  <c r="J106" i="13"/>
  <c r="L106" i="13"/>
  <c r="F103" i="10"/>
  <c r="O103" i="10"/>
  <c r="Y16" i="17"/>
  <c r="X16" i="17"/>
  <c r="W16" i="17"/>
  <c r="Z16" i="17"/>
  <c r="Z10" i="16"/>
  <c r="X10" i="16"/>
  <c r="V9" i="16"/>
  <c r="AA18" i="16" s="1"/>
  <c r="AA10" i="16"/>
  <c r="Y10" i="16"/>
  <c r="W10" i="16"/>
  <c r="Z20" i="16"/>
  <c r="Y20" i="16"/>
  <c r="X20" i="16"/>
  <c r="W20" i="16"/>
  <c r="J108" i="10"/>
  <c r="L108" i="10"/>
  <c r="L60" i="10"/>
  <c r="N60" i="10"/>
  <c r="L33" i="10"/>
  <c r="N33" i="10"/>
  <c r="N278" i="8"/>
  <c r="O278" i="8"/>
  <c r="O256" i="8"/>
  <c r="N256" i="8"/>
  <c r="O234" i="8"/>
  <c r="N234" i="8"/>
  <c r="O212" i="8"/>
  <c r="N212" i="8"/>
  <c r="O190" i="8"/>
  <c r="N190" i="8"/>
  <c r="O168" i="8"/>
  <c r="N168" i="8"/>
  <c r="V20" i="12"/>
  <c r="U20" i="12"/>
  <c r="X20" i="12"/>
  <c r="J103" i="10"/>
  <c r="L103" i="10"/>
  <c r="O34" i="10"/>
  <c r="N34" i="10"/>
  <c r="H279" i="8"/>
  <c r="J279" i="8"/>
  <c r="J241" i="8"/>
  <c r="L241" i="8"/>
  <c r="O231" i="8"/>
  <c r="F231" i="8"/>
  <c r="J211" i="8"/>
  <c r="L211" i="8"/>
  <c r="H191" i="8"/>
  <c r="J191" i="8"/>
  <c r="O37" i="10"/>
  <c r="N37" i="10"/>
  <c r="AA10" i="17"/>
  <c r="Y10" i="17"/>
  <c r="X10" i="17"/>
  <c r="W10" i="17"/>
  <c r="V9" i="17"/>
  <c r="AA13" i="17" s="1"/>
  <c r="Z10" i="17"/>
  <c r="W15" i="17"/>
  <c r="AA15" i="17"/>
  <c r="Z15" i="17"/>
  <c r="Y15" i="17"/>
  <c r="X15" i="17"/>
  <c r="X49" i="12"/>
  <c r="V49" i="12"/>
  <c r="U49" i="12"/>
  <c r="X17" i="12"/>
  <c r="V17" i="12"/>
  <c r="U17" i="12"/>
  <c r="F105" i="10"/>
  <c r="H105" i="10"/>
  <c r="O257" i="8"/>
  <c r="N257" i="8"/>
  <c r="A11" i="12"/>
  <c r="A15" i="12"/>
  <c r="O80" i="10"/>
  <c r="N80" i="10"/>
  <c r="F252" i="8"/>
  <c r="H252" i="8"/>
  <c r="L128" i="8"/>
  <c r="N128" i="8"/>
  <c r="L77" i="8"/>
  <c r="N77" i="8"/>
  <c r="L41" i="6"/>
  <c r="J41" i="6"/>
  <c r="J25" i="6"/>
  <c r="L25" i="6"/>
  <c r="M30" i="5"/>
  <c r="K30" i="5"/>
  <c r="I30" i="5"/>
  <c r="L30" i="5"/>
  <c r="J30" i="5"/>
  <c r="T33" i="6"/>
  <c r="S33" i="6"/>
  <c r="W33" i="6"/>
  <c r="V33" i="6"/>
  <c r="U33" i="6"/>
  <c r="F284" i="8"/>
  <c r="H284" i="8"/>
  <c r="F105" i="8"/>
  <c r="H105" i="8"/>
  <c r="J55" i="8"/>
  <c r="L55" i="8"/>
  <c r="V51" i="5"/>
  <c r="T51" i="5"/>
  <c r="I25" i="5"/>
  <c r="M25" i="5"/>
  <c r="L25" i="5"/>
  <c r="K25" i="5"/>
  <c r="J25" i="5"/>
  <c r="M26" i="5"/>
  <c r="M27" i="5"/>
  <c r="M28" i="5"/>
  <c r="L119" i="8"/>
  <c r="N119" i="8"/>
  <c r="T14" i="6"/>
  <c r="S14" i="6"/>
  <c r="V14" i="6"/>
  <c r="W14" i="6"/>
  <c r="U14" i="6"/>
  <c r="K114" i="13"/>
  <c r="I114" i="13"/>
  <c r="Z17" i="13"/>
  <c r="Y17" i="13"/>
  <c r="X17" i="13"/>
  <c r="W17" i="13"/>
  <c r="AA17" i="13"/>
  <c r="K42" i="13"/>
  <c r="I42" i="13"/>
  <c r="K80" i="13"/>
  <c r="I80" i="13"/>
  <c r="K157" i="13"/>
  <c r="I157" i="13"/>
  <c r="K10" i="13"/>
  <c r="I10" i="13"/>
  <c r="K156" i="13"/>
  <c r="I156" i="13"/>
  <c r="I56" i="13"/>
  <c r="K56" i="13"/>
  <c r="I134" i="13"/>
  <c r="K134" i="13"/>
  <c r="F216" i="8"/>
  <c r="H216" i="8"/>
  <c r="F163" i="8"/>
  <c r="H163" i="8"/>
  <c r="F251" i="8"/>
  <c r="H251" i="8"/>
  <c r="F212" i="8"/>
  <c r="H212" i="8"/>
  <c r="N16" i="12"/>
  <c r="M16" i="12"/>
  <c r="L16" i="12"/>
  <c r="K16" i="12"/>
  <c r="J16" i="12"/>
  <c r="I16" i="12"/>
  <c r="N20" i="12"/>
  <c r="J54" i="10"/>
  <c r="L54" i="10"/>
  <c r="H12" i="10"/>
  <c r="J12" i="10"/>
  <c r="H15" i="10"/>
  <c r="J15" i="10"/>
  <c r="N148" i="8"/>
  <c r="O148" i="8"/>
  <c r="L46" i="5"/>
  <c r="J46" i="5"/>
  <c r="F189" i="3"/>
  <c r="F190" i="3"/>
  <c r="M50" i="6"/>
  <c r="L50" i="6"/>
  <c r="I50" i="6"/>
  <c r="K50" i="6"/>
  <c r="J50" i="6"/>
  <c r="J8" i="6"/>
  <c r="I8" i="6"/>
  <c r="M8" i="6"/>
  <c r="L8" i="6"/>
  <c r="K8" i="6"/>
  <c r="I13" i="6"/>
  <c r="L13" i="6"/>
  <c r="K13" i="6"/>
  <c r="J13" i="6"/>
  <c r="M13" i="6"/>
  <c r="M21" i="6"/>
  <c r="J21" i="6"/>
  <c r="I21" i="6"/>
  <c r="K21" i="6"/>
  <c r="L21" i="6"/>
  <c r="H193" i="3"/>
  <c r="J40" i="10"/>
  <c r="L40" i="10"/>
  <c r="W30" i="5"/>
  <c r="V30" i="5"/>
  <c r="U30" i="5"/>
  <c r="T30" i="5"/>
  <c r="S30" i="5"/>
  <c r="L42" i="5"/>
  <c r="J42" i="5"/>
  <c r="G194" i="3"/>
  <c r="T50" i="6"/>
  <c r="V50" i="6"/>
  <c r="T18" i="5"/>
  <c r="S18" i="5"/>
  <c r="W18" i="5"/>
  <c r="V18" i="5"/>
  <c r="U18" i="5"/>
  <c r="J50" i="12"/>
  <c r="I50" i="12"/>
  <c r="N50" i="12"/>
  <c r="M50" i="12"/>
  <c r="L50" i="12"/>
  <c r="K50" i="12"/>
  <c r="M128" i="17"/>
  <c r="L128" i="17"/>
  <c r="K128" i="17"/>
  <c r="J128" i="17"/>
  <c r="I128" i="17"/>
  <c r="I55" i="17"/>
  <c r="H63" i="17"/>
  <c r="J55" i="17"/>
  <c r="M55" i="17"/>
  <c r="L55" i="17"/>
  <c r="K55" i="17"/>
  <c r="J158" i="13"/>
  <c r="I158" i="13"/>
  <c r="M158" i="13"/>
  <c r="L158" i="13"/>
  <c r="K158" i="13"/>
  <c r="F38" i="10"/>
  <c r="O38" i="10"/>
  <c r="O79" i="10"/>
  <c r="F79" i="10"/>
  <c r="V36" i="12"/>
  <c r="U36" i="12"/>
  <c r="X36" i="12"/>
  <c r="D147" i="17"/>
  <c r="L139" i="17"/>
  <c r="J139" i="17"/>
  <c r="F261" i="8"/>
  <c r="H261" i="8"/>
  <c r="I43" i="5"/>
  <c r="K43" i="5"/>
  <c r="F194" i="8"/>
  <c r="H194" i="8"/>
  <c r="J34" i="2"/>
  <c r="N34" i="2"/>
  <c r="M34" i="2"/>
  <c r="L34" i="2"/>
  <c r="K34" i="2"/>
  <c r="I43" i="2"/>
  <c r="I140" i="13"/>
  <c r="K140" i="13"/>
  <c r="F38" i="8"/>
  <c r="H38" i="8"/>
  <c r="N179" i="3"/>
  <c r="L179" i="3"/>
  <c r="M179" i="3"/>
  <c r="I190" i="3"/>
  <c r="K179" i="3"/>
  <c r="J179" i="3"/>
  <c r="M12" i="2"/>
  <c r="L12" i="2"/>
  <c r="J43" i="6"/>
  <c r="I43" i="6"/>
  <c r="L43" i="6"/>
  <c r="K43" i="6"/>
  <c r="M43" i="6"/>
  <c r="M44" i="6"/>
  <c r="L43" i="12"/>
  <c r="K43" i="12"/>
  <c r="J43" i="12"/>
  <c r="I43" i="12"/>
  <c r="M43" i="12"/>
  <c r="N43" i="12"/>
  <c r="N61" i="33"/>
  <c r="O61" i="33"/>
  <c r="F237" i="30"/>
  <c r="H237" i="30"/>
  <c r="I9" i="35"/>
  <c r="H9" i="35"/>
  <c r="F103" i="33"/>
  <c r="H103" i="33"/>
  <c r="N77" i="33"/>
  <c r="O77" i="33"/>
  <c r="N84" i="31"/>
  <c r="O84" i="31"/>
  <c r="L59" i="31"/>
  <c r="N59" i="31"/>
  <c r="O78" i="30"/>
  <c r="N78" i="30"/>
  <c r="L76" i="30"/>
  <c r="N76" i="30"/>
  <c r="H121" i="30"/>
  <c r="J121" i="30"/>
  <c r="O62" i="30"/>
  <c r="N62" i="30"/>
  <c r="M41" i="28"/>
  <c r="L41" i="28"/>
  <c r="K41" i="28"/>
  <c r="I41" i="28"/>
  <c r="J41" i="28"/>
  <c r="I31" i="28"/>
  <c r="L31" i="28"/>
  <c r="K31" i="28"/>
  <c r="J31" i="28"/>
  <c r="M31" i="28"/>
  <c r="G20" i="28"/>
  <c r="K12" i="28"/>
  <c r="I12" i="28"/>
  <c r="O261" i="24"/>
  <c r="N261" i="24"/>
  <c r="J61" i="24"/>
  <c r="L61" i="24"/>
  <c r="N106" i="25"/>
  <c r="O106" i="25"/>
  <c r="F64" i="25"/>
  <c r="O64" i="25"/>
  <c r="O196" i="24"/>
  <c r="N196" i="24"/>
  <c r="O234" i="24"/>
  <c r="N234" i="24"/>
  <c r="X10" i="22"/>
  <c r="Z10" i="22"/>
  <c r="J89" i="19"/>
  <c r="I89" i="19"/>
  <c r="H89" i="19"/>
  <c r="I143" i="19"/>
  <c r="H143" i="19"/>
  <c r="J143" i="19"/>
  <c r="J14" i="19"/>
  <c r="I14" i="19"/>
  <c r="H14" i="19"/>
  <c r="Y89" i="19"/>
  <c r="X89" i="19"/>
  <c r="Y152" i="19"/>
  <c r="X152" i="19"/>
  <c r="R28" i="19"/>
  <c r="Q28" i="19"/>
  <c r="P28" i="19"/>
  <c r="R159" i="19"/>
  <c r="Q159" i="19"/>
  <c r="P159" i="19"/>
  <c r="M70" i="13"/>
  <c r="L70" i="13"/>
  <c r="K70" i="13"/>
  <c r="J70" i="13"/>
  <c r="I70" i="13"/>
  <c r="M59" i="17"/>
  <c r="L59" i="17"/>
  <c r="K59" i="17"/>
  <c r="J59" i="17"/>
  <c r="I59" i="17"/>
  <c r="J95" i="17"/>
  <c r="I95" i="17"/>
  <c r="M95" i="17"/>
  <c r="K95" i="17"/>
  <c r="L95" i="17"/>
  <c r="X9" i="15"/>
  <c r="W9" i="15"/>
  <c r="AA9" i="15"/>
  <c r="Z9" i="15"/>
  <c r="Y9" i="15"/>
  <c r="AA20" i="15"/>
  <c r="AA11" i="15"/>
  <c r="AA15" i="15"/>
  <c r="AA19" i="15"/>
  <c r="L23" i="13"/>
  <c r="K23" i="13"/>
  <c r="J23" i="13"/>
  <c r="I23" i="13"/>
  <c r="M23" i="13"/>
  <c r="L98" i="10"/>
  <c r="N98" i="10"/>
  <c r="J216" i="8"/>
  <c r="L216" i="8"/>
  <c r="N215" i="8"/>
  <c r="O215" i="8"/>
  <c r="W11" i="17"/>
  <c r="AA11" i="17"/>
  <c r="Z11" i="17"/>
  <c r="Y11" i="17"/>
  <c r="X11" i="17"/>
  <c r="X21" i="12"/>
  <c r="V21" i="12"/>
  <c r="U21" i="12"/>
  <c r="X22" i="12"/>
  <c r="X23" i="12"/>
  <c r="O59" i="10"/>
  <c r="N59" i="10"/>
  <c r="F165" i="8"/>
  <c r="H165" i="8"/>
  <c r="S22" i="6"/>
  <c r="U22" i="6"/>
  <c r="T22" i="6"/>
  <c r="V22" i="6"/>
  <c r="W22" i="6"/>
  <c r="W24" i="6"/>
  <c r="W23" i="6"/>
  <c r="K108" i="13"/>
  <c r="I108" i="13"/>
  <c r="L156" i="3"/>
  <c r="M156" i="3"/>
  <c r="F20" i="10"/>
  <c r="H20" i="10"/>
  <c r="K30" i="6"/>
  <c r="I30" i="6"/>
  <c r="J30" i="6"/>
  <c r="M30" i="6"/>
  <c r="L30" i="6"/>
  <c r="J20" i="2"/>
  <c r="M20" i="2"/>
  <c r="L20" i="2"/>
  <c r="K20" i="2"/>
  <c r="L13" i="5"/>
  <c r="J13" i="5"/>
  <c r="L61" i="2"/>
  <c r="M61" i="2"/>
  <c r="M142" i="42"/>
  <c r="L142" i="42"/>
  <c r="O142" i="42"/>
  <c r="N142" i="42"/>
  <c r="O144" i="41"/>
  <c r="N144" i="41"/>
  <c r="M144" i="41"/>
  <c r="L144" i="41"/>
  <c r="R15" i="41"/>
  <c r="Q15" i="41"/>
  <c r="P15" i="41"/>
  <c r="T15" i="41"/>
  <c r="S15" i="41"/>
  <c r="N141" i="42"/>
  <c r="O141" i="42"/>
  <c r="L6" i="41"/>
  <c r="K16" i="41"/>
  <c r="M6" i="41"/>
  <c r="N6" i="41"/>
  <c r="N8" i="41"/>
  <c r="N11" i="41"/>
  <c r="N15" i="41"/>
  <c r="N12" i="41"/>
  <c r="N9" i="41"/>
  <c r="P6" i="41"/>
  <c r="Q6" i="41"/>
  <c r="L8" i="39"/>
  <c r="N8" i="39"/>
  <c r="R9" i="41"/>
  <c r="S9" i="41"/>
  <c r="X18" i="35"/>
  <c r="Y18" i="35"/>
  <c r="Y15" i="35"/>
  <c r="X15" i="35"/>
  <c r="L10" i="40"/>
  <c r="N10" i="40"/>
  <c r="M10" i="40"/>
  <c r="Q10" i="40"/>
  <c r="P10" i="40"/>
  <c r="L86" i="33"/>
  <c r="N86" i="33"/>
  <c r="O97" i="31"/>
  <c r="F97" i="31"/>
  <c r="I144" i="43"/>
  <c r="H144" i="43"/>
  <c r="K144" i="43" s="1"/>
  <c r="G144" i="43"/>
  <c r="J7" i="39"/>
  <c r="I7" i="39"/>
  <c r="H7" i="39"/>
  <c r="L7" i="39"/>
  <c r="M7" i="39"/>
  <c r="N15" i="33"/>
  <c r="O15" i="33"/>
  <c r="F108" i="31"/>
  <c r="H77" i="31"/>
  <c r="J77" i="31"/>
  <c r="F35" i="31"/>
  <c r="O259" i="30"/>
  <c r="N259" i="30"/>
  <c r="F251" i="30"/>
  <c r="H251" i="30"/>
  <c r="L231" i="30"/>
  <c r="N231" i="30"/>
  <c r="J15" i="41"/>
  <c r="I15" i="41"/>
  <c r="H15" i="41"/>
  <c r="L15" i="41"/>
  <c r="M15" i="41"/>
  <c r="O17" i="33"/>
  <c r="AO8" i="35"/>
  <c r="AN8" i="35"/>
  <c r="AR8" i="35"/>
  <c r="AQ8" i="35"/>
  <c r="AP8" i="35"/>
  <c r="AR10" i="35"/>
  <c r="AO32" i="35"/>
  <c r="AN32" i="35"/>
  <c r="I17" i="35"/>
  <c r="H17" i="35"/>
  <c r="O100" i="31"/>
  <c r="N100" i="31"/>
  <c r="L64" i="31"/>
  <c r="N64" i="31"/>
  <c r="F82" i="30"/>
  <c r="H82" i="30"/>
  <c r="O57" i="30"/>
  <c r="F57" i="30"/>
  <c r="P9" i="35"/>
  <c r="O9" i="35"/>
  <c r="O75" i="33"/>
  <c r="N75" i="33"/>
  <c r="M87" i="33"/>
  <c r="O34" i="31"/>
  <c r="N34" i="31"/>
  <c r="O39" i="31"/>
  <c r="N39" i="31"/>
  <c r="O80" i="31"/>
  <c r="N80" i="31"/>
  <c r="O38" i="31"/>
  <c r="N38" i="31"/>
  <c r="F85" i="30"/>
  <c r="H85" i="30"/>
  <c r="L85" i="31"/>
  <c r="N85" i="31"/>
  <c r="J31" i="33"/>
  <c r="L31" i="33"/>
  <c r="J39" i="33"/>
  <c r="L39" i="33"/>
  <c r="J37" i="33"/>
  <c r="L37" i="33"/>
  <c r="J11" i="33"/>
  <c r="L11" i="33"/>
  <c r="J59" i="33"/>
  <c r="L59" i="33"/>
  <c r="J60" i="33"/>
  <c r="L60" i="33"/>
  <c r="O151" i="30"/>
  <c r="N151" i="30"/>
  <c r="H143" i="30"/>
  <c r="J143" i="30"/>
  <c r="F153" i="30"/>
  <c r="H153" i="30"/>
  <c r="H148" i="30"/>
  <c r="J148" i="30"/>
  <c r="O61" i="30"/>
  <c r="N61" i="30"/>
  <c r="N60" i="30"/>
  <c r="O60" i="30"/>
  <c r="AQ10" i="35"/>
  <c r="AP10" i="35"/>
  <c r="F122" i="30"/>
  <c r="H122" i="30"/>
  <c r="J215" i="30"/>
  <c r="L215" i="30"/>
  <c r="J64" i="30"/>
  <c r="L64" i="30"/>
  <c r="L46" i="28"/>
  <c r="J46" i="28"/>
  <c r="L50" i="28"/>
  <c r="J50" i="28"/>
  <c r="J170" i="30"/>
  <c r="L170" i="30"/>
  <c r="J163" i="30"/>
  <c r="L163" i="30"/>
  <c r="J168" i="30"/>
  <c r="L168" i="30"/>
  <c r="M98" i="28"/>
  <c r="L98" i="28"/>
  <c r="K98" i="28"/>
  <c r="J98" i="28"/>
  <c r="I98" i="28"/>
  <c r="M101" i="28"/>
  <c r="L101" i="28"/>
  <c r="K101" i="28"/>
  <c r="J101" i="28"/>
  <c r="I101" i="28"/>
  <c r="M53" i="28"/>
  <c r="L53" i="28"/>
  <c r="K53" i="28"/>
  <c r="J53" i="28"/>
  <c r="I53" i="28"/>
  <c r="L22" i="28"/>
  <c r="K22" i="28"/>
  <c r="J22" i="28"/>
  <c r="I22" i="28"/>
  <c r="M22" i="28"/>
  <c r="J11" i="28"/>
  <c r="I11" i="28"/>
  <c r="L11" i="28"/>
  <c r="K11" i="28"/>
  <c r="M11" i="28"/>
  <c r="M141" i="28"/>
  <c r="L141" i="28"/>
  <c r="J141" i="28"/>
  <c r="I141" i="28"/>
  <c r="K141" i="28"/>
  <c r="M110" i="28"/>
  <c r="L110" i="28"/>
  <c r="K110" i="28"/>
  <c r="I110" i="28"/>
  <c r="H118" i="28"/>
  <c r="J110" i="28"/>
  <c r="M79" i="28"/>
  <c r="L79" i="28"/>
  <c r="K79" i="28"/>
  <c r="J79" i="28"/>
  <c r="I79" i="28"/>
  <c r="K51" i="28"/>
  <c r="J51" i="28"/>
  <c r="I51" i="28"/>
  <c r="M51" i="28"/>
  <c r="L51" i="28"/>
  <c r="K128" i="28"/>
  <c r="J128" i="28"/>
  <c r="I128" i="28"/>
  <c r="M128" i="28"/>
  <c r="L128" i="28"/>
  <c r="J80" i="28"/>
  <c r="I80" i="28"/>
  <c r="M80" i="28"/>
  <c r="L80" i="28"/>
  <c r="K80" i="28"/>
  <c r="J149" i="28"/>
  <c r="I149" i="28"/>
  <c r="M149" i="28"/>
  <c r="L149" i="28"/>
  <c r="K149" i="28"/>
  <c r="I74" i="28"/>
  <c r="M74" i="28"/>
  <c r="L74" i="28"/>
  <c r="K74" i="28"/>
  <c r="J74" i="28"/>
  <c r="I143" i="28"/>
  <c r="M143" i="28"/>
  <c r="L143" i="28"/>
  <c r="K143" i="28"/>
  <c r="J143" i="28"/>
  <c r="M78" i="28"/>
  <c r="L78" i="28"/>
  <c r="K78" i="28"/>
  <c r="I78" i="28"/>
  <c r="J78" i="28"/>
  <c r="K157" i="28"/>
  <c r="J157" i="28"/>
  <c r="M157" i="28"/>
  <c r="L157" i="28"/>
  <c r="I157" i="28"/>
  <c r="I64" i="28"/>
  <c r="K64" i="28"/>
  <c r="N83" i="25"/>
  <c r="O83" i="25"/>
  <c r="L39" i="25"/>
  <c r="N39" i="25"/>
  <c r="F256" i="24"/>
  <c r="H256" i="24"/>
  <c r="H60" i="24"/>
  <c r="J60" i="24"/>
  <c r="N81" i="25"/>
  <c r="O81" i="25"/>
  <c r="L34" i="25"/>
  <c r="N34" i="25"/>
  <c r="L86" i="24"/>
  <c r="N86" i="24"/>
  <c r="N41" i="25"/>
  <c r="O41" i="25"/>
  <c r="N84" i="25"/>
  <c r="O84" i="25"/>
  <c r="H261" i="24"/>
  <c r="J261" i="24"/>
  <c r="O260" i="24"/>
  <c r="N260" i="24"/>
  <c r="F33" i="24"/>
  <c r="H33" i="24"/>
  <c r="L35" i="25"/>
  <c r="N35" i="25"/>
  <c r="L32" i="25"/>
  <c r="N32" i="25"/>
  <c r="H80" i="24"/>
  <c r="J80" i="24"/>
  <c r="O164" i="24"/>
  <c r="N164" i="24"/>
  <c r="O166" i="24"/>
  <c r="N166" i="24"/>
  <c r="F147" i="24"/>
  <c r="H147" i="24"/>
  <c r="F42" i="25"/>
  <c r="F101" i="25"/>
  <c r="F35" i="25"/>
  <c r="O35" i="25"/>
  <c r="O40" i="25"/>
  <c r="F40" i="25"/>
  <c r="O145" i="24"/>
  <c r="N145" i="24"/>
  <c r="L149" i="24"/>
  <c r="N149" i="24"/>
  <c r="O192" i="24"/>
  <c r="N192" i="24"/>
  <c r="J195" i="24"/>
  <c r="L195" i="24"/>
  <c r="L190" i="24"/>
  <c r="N190" i="24"/>
  <c r="H166" i="24"/>
  <c r="J166" i="24"/>
  <c r="F174" i="24"/>
  <c r="H174" i="24"/>
  <c r="O211" i="24"/>
  <c r="N211" i="24"/>
  <c r="O208" i="24"/>
  <c r="N208" i="24"/>
  <c r="F107" i="24"/>
  <c r="H107" i="24"/>
  <c r="F106" i="24"/>
  <c r="H106" i="24"/>
  <c r="F64" i="24"/>
  <c r="O64" i="24"/>
  <c r="X15" i="22"/>
  <c r="V21" i="22"/>
  <c r="Z15" i="22"/>
  <c r="F121" i="24"/>
  <c r="O121" i="24"/>
  <c r="N57" i="24"/>
  <c r="O57" i="24"/>
  <c r="X37" i="35"/>
  <c r="Y37" i="35"/>
  <c r="Y39" i="35"/>
  <c r="X39" i="35"/>
  <c r="J25" i="19"/>
  <c r="I25" i="19"/>
  <c r="H25" i="19"/>
  <c r="J76" i="19"/>
  <c r="I76" i="19"/>
  <c r="H76" i="19"/>
  <c r="J140" i="19"/>
  <c r="H140" i="19"/>
  <c r="I140" i="19"/>
  <c r="G147" i="19"/>
  <c r="J82" i="19"/>
  <c r="I82" i="19"/>
  <c r="H82" i="19"/>
  <c r="J137" i="19"/>
  <c r="I137" i="19"/>
  <c r="H137" i="19"/>
  <c r="J153" i="19"/>
  <c r="I153" i="19"/>
  <c r="H153" i="19"/>
  <c r="G161" i="19"/>
  <c r="I104" i="19"/>
  <c r="H104" i="19"/>
  <c r="J104" i="19"/>
  <c r="I60" i="19"/>
  <c r="H60" i="19"/>
  <c r="J60" i="19"/>
  <c r="H159" i="19"/>
  <c r="J159" i="19"/>
  <c r="I159" i="19"/>
  <c r="H101" i="19"/>
  <c r="J101" i="19"/>
  <c r="I101" i="19"/>
  <c r="J72" i="19"/>
  <c r="I72" i="19"/>
  <c r="H72" i="19"/>
  <c r="J24" i="19"/>
  <c r="I24" i="19"/>
  <c r="H24" i="19"/>
  <c r="G23" i="19"/>
  <c r="Y33" i="19"/>
  <c r="X33" i="19"/>
  <c r="Y132" i="19"/>
  <c r="X132" i="19"/>
  <c r="Y157" i="19"/>
  <c r="X157" i="19"/>
  <c r="Y80" i="19"/>
  <c r="X80" i="19"/>
  <c r="W79" i="19"/>
  <c r="Y139" i="19"/>
  <c r="X139" i="19"/>
  <c r="W147" i="19"/>
  <c r="Y72" i="19"/>
  <c r="X72" i="19"/>
  <c r="Y111" i="19"/>
  <c r="X111" i="19"/>
  <c r="W119" i="19"/>
  <c r="W107" i="19"/>
  <c r="X61" i="19"/>
  <c r="Y61" i="19"/>
  <c r="W77" i="19"/>
  <c r="Y69" i="19"/>
  <c r="X69" i="19"/>
  <c r="X109" i="19"/>
  <c r="Y109" i="19"/>
  <c r="J56" i="19"/>
  <c r="I56" i="19"/>
  <c r="H56" i="19"/>
  <c r="G63" i="19"/>
  <c r="R25" i="19"/>
  <c r="Q25" i="19"/>
  <c r="P25" i="19"/>
  <c r="R34" i="19"/>
  <c r="Q34" i="19"/>
  <c r="P34" i="19"/>
  <c r="R95" i="19"/>
  <c r="Q95" i="19"/>
  <c r="P95" i="19"/>
  <c r="R126" i="19"/>
  <c r="Q126" i="19"/>
  <c r="P126" i="19"/>
  <c r="R13" i="19"/>
  <c r="Q13" i="19"/>
  <c r="O21" i="19"/>
  <c r="P13" i="19"/>
  <c r="R110" i="19"/>
  <c r="Q110" i="19"/>
  <c r="P110" i="19"/>
  <c r="R90" i="19"/>
  <c r="Q90" i="19"/>
  <c r="P90" i="19"/>
  <c r="R70" i="19"/>
  <c r="Q70" i="19"/>
  <c r="P70" i="19"/>
  <c r="R116" i="19"/>
  <c r="Q116" i="19"/>
  <c r="P116" i="19"/>
  <c r="R141" i="19"/>
  <c r="Q141" i="19"/>
  <c r="P141" i="19"/>
  <c r="Q88" i="19"/>
  <c r="P88" i="19"/>
  <c r="R88" i="19"/>
  <c r="R59" i="19"/>
  <c r="Q59" i="19"/>
  <c r="P59" i="19"/>
  <c r="P156" i="19"/>
  <c r="R156" i="19"/>
  <c r="Q156" i="19"/>
  <c r="R98" i="19"/>
  <c r="Q98" i="19"/>
  <c r="P98" i="19"/>
  <c r="K56" i="17"/>
  <c r="I56" i="17"/>
  <c r="AA16" i="15"/>
  <c r="Z16" i="15"/>
  <c r="Y16" i="15"/>
  <c r="X16" i="15"/>
  <c r="W16" i="15"/>
  <c r="M87" i="13"/>
  <c r="L87" i="13"/>
  <c r="K87" i="13"/>
  <c r="J87" i="13"/>
  <c r="I87" i="13"/>
  <c r="M53" i="13"/>
  <c r="L53" i="13"/>
  <c r="J53" i="13"/>
  <c r="I53" i="13"/>
  <c r="K53" i="13"/>
  <c r="I84" i="13"/>
  <c r="M84" i="13"/>
  <c r="K84" i="13"/>
  <c r="J84" i="13"/>
  <c r="L84" i="13"/>
  <c r="M108" i="17"/>
  <c r="H107" i="17"/>
  <c r="L108" i="17"/>
  <c r="K108" i="17"/>
  <c r="J108" i="17"/>
  <c r="I108" i="17"/>
  <c r="M145" i="17"/>
  <c r="L145" i="17"/>
  <c r="K145" i="17"/>
  <c r="J145" i="17"/>
  <c r="I145" i="17"/>
  <c r="L80" i="17"/>
  <c r="K80" i="17"/>
  <c r="J80" i="17"/>
  <c r="I80" i="17"/>
  <c r="M80" i="17"/>
  <c r="H79" i="17"/>
  <c r="K154" i="17"/>
  <c r="M154" i="17"/>
  <c r="L154" i="17"/>
  <c r="J154" i="17"/>
  <c r="I154" i="17"/>
  <c r="K66" i="17"/>
  <c r="J66" i="17"/>
  <c r="I66" i="17"/>
  <c r="L66" i="17"/>
  <c r="M66" i="17"/>
  <c r="H65" i="17"/>
  <c r="J52" i="17"/>
  <c r="I52" i="17"/>
  <c r="K52" i="17"/>
  <c r="M52" i="17"/>
  <c r="L52" i="17"/>
  <c r="H51" i="17"/>
  <c r="J138" i="17"/>
  <c r="I138" i="17"/>
  <c r="L138" i="17"/>
  <c r="K138" i="17"/>
  <c r="M138" i="17"/>
  <c r="I115" i="17"/>
  <c r="M115" i="17"/>
  <c r="J115" i="17"/>
  <c r="K115" i="17"/>
  <c r="L115" i="17"/>
  <c r="M75" i="17"/>
  <c r="I75" i="17"/>
  <c r="L75" i="17"/>
  <c r="J75" i="17"/>
  <c r="K75" i="17"/>
  <c r="L159" i="17"/>
  <c r="M159" i="17"/>
  <c r="K159" i="17"/>
  <c r="J159" i="17"/>
  <c r="I159" i="17"/>
  <c r="X15" i="15"/>
  <c r="Z15" i="15"/>
  <c r="J98" i="13"/>
  <c r="I98" i="13"/>
  <c r="M98" i="13"/>
  <c r="L98" i="13"/>
  <c r="K98" i="13"/>
  <c r="K155" i="13"/>
  <c r="J155" i="13"/>
  <c r="I155" i="13"/>
  <c r="L155" i="13"/>
  <c r="M155" i="13"/>
  <c r="K78" i="13"/>
  <c r="J78" i="13"/>
  <c r="I78" i="13"/>
  <c r="M78" i="13"/>
  <c r="L78" i="13"/>
  <c r="K43" i="13"/>
  <c r="J43" i="13"/>
  <c r="I43" i="13"/>
  <c r="M43" i="13"/>
  <c r="L43" i="13"/>
  <c r="L152" i="13"/>
  <c r="K152" i="13"/>
  <c r="J152" i="13"/>
  <c r="I152" i="13"/>
  <c r="H160" i="13"/>
  <c r="M152" i="13"/>
  <c r="L117" i="13"/>
  <c r="K117" i="13"/>
  <c r="J117" i="13"/>
  <c r="I117" i="13"/>
  <c r="M117" i="13"/>
  <c r="L40" i="13"/>
  <c r="K40" i="13"/>
  <c r="J40" i="13"/>
  <c r="I40" i="13"/>
  <c r="H48" i="13"/>
  <c r="M40" i="13"/>
  <c r="AA14" i="17"/>
  <c r="Y14" i="17"/>
  <c r="X14" i="17"/>
  <c r="Z14" i="17"/>
  <c r="W14" i="17"/>
  <c r="J56" i="13"/>
  <c r="L56" i="13"/>
  <c r="L134" i="13"/>
  <c r="J134" i="13"/>
  <c r="L59" i="13"/>
  <c r="J59" i="13"/>
  <c r="L137" i="13"/>
  <c r="J137" i="13"/>
  <c r="L37" i="13"/>
  <c r="J37" i="13"/>
  <c r="L114" i="13"/>
  <c r="J114" i="13"/>
  <c r="X51" i="12"/>
  <c r="V51" i="12"/>
  <c r="U51" i="12"/>
  <c r="O57" i="10"/>
  <c r="F57" i="10"/>
  <c r="O106" i="10"/>
  <c r="F106" i="10"/>
  <c r="H83" i="10"/>
  <c r="J83" i="10"/>
  <c r="O60" i="10"/>
  <c r="F60" i="10"/>
  <c r="F33" i="10"/>
  <c r="O33" i="10"/>
  <c r="H276" i="8"/>
  <c r="J276" i="8"/>
  <c r="H254" i="8"/>
  <c r="J254" i="8"/>
  <c r="H232" i="8"/>
  <c r="J232" i="8"/>
  <c r="H210" i="8"/>
  <c r="J210" i="8"/>
  <c r="H188" i="8"/>
  <c r="J188" i="8"/>
  <c r="H166" i="8"/>
  <c r="J166" i="8"/>
  <c r="V40" i="12"/>
  <c r="U40" i="12"/>
  <c r="X40" i="12"/>
  <c r="L101" i="10"/>
  <c r="N101" i="10"/>
  <c r="N259" i="8"/>
  <c r="O259" i="8"/>
  <c r="L239" i="8"/>
  <c r="N239" i="8"/>
  <c r="N229" i="8"/>
  <c r="O229" i="8"/>
  <c r="L209" i="8"/>
  <c r="N209" i="8"/>
  <c r="N171" i="8"/>
  <c r="O171" i="8"/>
  <c r="AA17" i="17"/>
  <c r="Z17" i="17"/>
  <c r="Y17" i="17"/>
  <c r="W17" i="17"/>
  <c r="X17" i="17"/>
  <c r="AA18" i="17"/>
  <c r="Z18" i="17"/>
  <c r="Y18" i="17"/>
  <c r="X18" i="17"/>
  <c r="W18" i="17"/>
  <c r="L68" i="17"/>
  <c r="J68" i="17"/>
  <c r="X37" i="12"/>
  <c r="V37" i="12"/>
  <c r="U37" i="12"/>
  <c r="O32" i="10"/>
  <c r="N32" i="10"/>
  <c r="O191" i="8"/>
  <c r="N191" i="8"/>
  <c r="N77" i="10"/>
  <c r="O77" i="10"/>
  <c r="F173" i="8"/>
  <c r="H173" i="8"/>
  <c r="N127" i="8"/>
  <c r="O127" i="8"/>
  <c r="N75" i="8"/>
  <c r="O75" i="8"/>
  <c r="U40" i="6"/>
  <c r="S40" i="6"/>
  <c r="U24" i="6"/>
  <c r="S24" i="6"/>
  <c r="W8" i="6"/>
  <c r="T8" i="6"/>
  <c r="V8" i="6"/>
  <c r="U8" i="6"/>
  <c r="S8" i="6"/>
  <c r="M38" i="5"/>
  <c r="L38" i="5"/>
  <c r="K38" i="5"/>
  <c r="J38" i="5"/>
  <c r="I38" i="5"/>
  <c r="M11" i="5"/>
  <c r="K11" i="5"/>
  <c r="I11" i="5"/>
  <c r="L11" i="5"/>
  <c r="J11" i="5"/>
  <c r="F274" i="8"/>
  <c r="H274" i="8"/>
  <c r="K154" i="13"/>
  <c r="I154" i="13"/>
  <c r="F253" i="8"/>
  <c r="H253" i="8"/>
  <c r="F97" i="8"/>
  <c r="H97" i="8"/>
  <c r="L53" i="8"/>
  <c r="N53" i="8"/>
  <c r="S46" i="6"/>
  <c r="W46" i="6"/>
  <c r="V46" i="6"/>
  <c r="T46" i="6"/>
  <c r="U46" i="6"/>
  <c r="S30" i="6"/>
  <c r="U30" i="6"/>
  <c r="T30" i="6"/>
  <c r="W30" i="6"/>
  <c r="V30" i="6"/>
  <c r="I33" i="5"/>
  <c r="K33" i="5"/>
  <c r="J33" i="5"/>
  <c r="M33" i="5"/>
  <c r="L33" i="5"/>
  <c r="F186" i="8"/>
  <c r="H186" i="8"/>
  <c r="J121" i="8"/>
  <c r="L121" i="8"/>
  <c r="H131" i="8"/>
  <c r="J131" i="8"/>
  <c r="K37" i="13"/>
  <c r="I37" i="13"/>
  <c r="J76" i="10"/>
  <c r="L76" i="10"/>
  <c r="AA14" i="13"/>
  <c r="Z14" i="13"/>
  <c r="Y14" i="13"/>
  <c r="X14" i="13"/>
  <c r="W14" i="13"/>
  <c r="X8" i="13"/>
  <c r="W8" i="13"/>
  <c r="AA8" i="13"/>
  <c r="Z8" i="13"/>
  <c r="Y8" i="13"/>
  <c r="AA18" i="13"/>
  <c r="I71" i="13"/>
  <c r="K71" i="13"/>
  <c r="K28" i="13"/>
  <c r="I28" i="13"/>
  <c r="I9" i="13"/>
  <c r="K9" i="13"/>
  <c r="I65" i="13"/>
  <c r="K65" i="13"/>
  <c r="K142" i="13"/>
  <c r="I142" i="13"/>
  <c r="F187" i="8"/>
  <c r="H187" i="8"/>
  <c r="F171" i="8"/>
  <c r="H171" i="8"/>
  <c r="F259" i="8"/>
  <c r="H259" i="8"/>
  <c r="F234" i="8"/>
  <c r="H234" i="8"/>
  <c r="U36" i="6"/>
  <c r="T36" i="6"/>
  <c r="S36" i="6"/>
  <c r="V36" i="6"/>
  <c r="W36" i="6"/>
  <c r="W37" i="6"/>
  <c r="U9" i="6"/>
  <c r="T9" i="6"/>
  <c r="S9" i="6"/>
  <c r="W9" i="6"/>
  <c r="V9" i="6"/>
  <c r="J64" i="10"/>
  <c r="L64" i="10"/>
  <c r="J62" i="10"/>
  <c r="L62" i="10"/>
  <c r="N141" i="8"/>
  <c r="O141" i="8"/>
  <c r="N151" i="8"/>
  <c r="O151" i="8"/>
  <c r="N150" i="8"/>
  <c r="O150" i="8"/>
  <c r="O147" i="8"/>
  <c r="N147" i="8"/>
  <c r="N210" i="3"/>
  <c r="M210" i="3"/>
  <c r="L210" i="3"/>
  <c r="K210" i="3"/>
  <c r="J210" i="3"/>
  <c r="F193" i="3"/>
  <c r="F194" i="3"/>
  <c r="M35" i="2"/>
  <c r="L35" i="2"/>
  <c r="J16" i="6"/>
  <c r="I16" i="6"/>
  <c r="M16" i="6"/>
  <c r="L16" i="6"/>
  <c r="K16" i="6"/>
  <c r="I24" i="6"/>
  <c r="K24" i="6"/>
  <c r="J24" i="6"/>
  <c r="M24" i="6"/>
  <c r="L24" i="6"/>
  <c r="M29" i="6"/>
  <c r="J29" i="6"/>
  <c r="L29" i="6"/>
  <c r="K29" i="6"/>
  <c r="I29" i="6"/>
  <c r="W8" i="5"/>
  <c r="V8" i="5"/>
  <c r="U8" i="5"/>
  <c r="T8" i="5"/>
  <c r="S8" i="5"/>
  <c r="N163" i="3"/>
  <c r="L163" i="3"/>
  <c r="M163" i="3"/>
  <c r="J163" i="3"/>
  <c r="K163" i="3"/>
  <c r="E189" i="3"/>
  <c r="M178" i="3"/>
  <c r="L178" i="3"/>
  <c r="K19" i="2"/>
  <c r="J19" i="2"/>
  <c r="L19" i="2"/>
  <c r="M19" i="2"/>
  <c r="H188" i="3"/>
  <c r="J209" i="3"/>
  <c r="K209" i="3"/>
  <c r="J36" i="10"/>
  <c r="L36" i="10"/>
  <c r="L18" i="10"/>
  <c r="N18" i="10"/>
  <c r="L35" i="5"/>
  <c r="J35" i="5"/>
  <c r="L50" i="5"/>
  <c r="J50" i="5"/>
  <c r="H39" i="10"/>
  <c r="J39" i="10"/>
  <c r="J76" i="8"/>
  <c r="L76" i="8"/>
  <c r="J153" i="3"/>
  <c r="N153" i="3"/>
  <c r="K153" i="3"/>
  <c r="M153" i="3"/>
  <c r="L153" i="3"/>
  <c r="N156" i="3"/>
  <c r="V39" i="6"/>
  <c r="T39" i="6"/>
  <c r="M135" i="3"/>
  <c r="L135" i="3"/>
  <c r="T34" i="5"/>
  <c r="S34" i="5"/>
  <c r="V34" i="5"/>
  <c r="U34" i="5"/>
  <c r="W34" i="5"/>
  <c r="M148" i="13"/>
  <c r="L148" i="13"/>
  <c r="K148" i="13"/>
  <c r="J148" i="13"/>
  <c r="I148" i="13"/>
  <c r="M142" i="17"/>
  <c r="L142" i="17"/>
  <c r="K142" i="17"/>
  <c r="J142" i="17"/>
  <c r="I142" i="17"/>
  <c r="I141" i="17"/>
  <c r="M141" i="17"/>
  <c r="L141" i="17"/>
  <c r="K141" i="17"/>
  <c r="J141" i="17"/>
  <c r="K103" i="13"/>
  <c r="J103" i="13"/>
  <c r="I103" i="13"/>
  <c r="M103" i="13"/>
  <c r="L103" i="13"/>
  <c r="L17" i="13"/>
  <c r="J17" i="13"/>
  <c r="J100" i="10"/>
  <c r="L100" i="10"/>
  <c r="F99" i="10"/>
  <c r="H99" i="10"/>
  <c r="J167" i="8"/>
  <c r="L167" i="8"/>
  <c r="X33" i="12"/>
  <c r="V33" i="12"/>
  <c r="U33" i="12"/>
  <c r="G62" i="13"/>
  <c r="K54" i="13"/>
  <c r="I54" i="13"/>
  <c r="F36" i="10"/>
  <c r="H36" i="10"/>
  <c r="F37" i="8"/>
  <c r="H37" i="8"/>
  <c r="L64" i="8"/>
  <c r="N64" i="8"/>
  <c r="F283" i="8"/>
  <c r="H283" i="8"/>
  <c r="K28" i="6"/>
  <c r="I28" i="6"/>
  <c r="K61" i="2"/>
  <c r="J61" i="2"/>
  <c r="F195" i="3"/>
  <c r="E190" i="3"/>
  <c r="W41" i="5"/>
  <c r="V41" i="5"/>
  <c r="U41" i="5"/>
  <c r="S41" i="5"/>
  <c r="T41" i="5"/>
  <c r="G190" i="3"/>
  <c r="F188" i="3"/>
  <c r="T13" i="41"/>
  <c r="R13" i="41"/>
  <c r="S13" i="41"/>
  <c r="Q13" i="41"/>
  <c r="P13" i="41"/>
  <c r="BB17" i="35"/>
  <c r="AX17" i="35"/>
  <c r="BA17" i="35"/>
  <c r="AZ17" i="35"/>
  <c r="AY17" i="35"/>
  <c r="R7" i="40"/>
  <c r="S7" i="40"/>
  <c r="G142" i="43"/>
  <c r="I142" i="43"/>
  <c r="H142" i="43"/>
  <c r="K142" i="43" s="1"/>
  <c r="M142" i="43"/>
  <c r="L142" i="43"/>
  <c r="N35" i="33"/>
  <c r="O35" i="33"/>
  <c r="O273" i="30"/>
  <c r="N273" i="30"/>
  <c r="H8" i="41"/>
  <c r="I8" i="41"/>
  <c r="J8" i="41"/>
  <c r="L8" i="41"/>
  <c r="M8" i="41"/>
  <c r="AN17" i="35"/>
  <c r="AQ17" i="35"/>
  <c r="AP17" i="35"/>
  <c r="AO17" i="35"/>
  <c r="AR17" i="35"/>
  <c r="AO40" i="35"/>
  <c r="AN40" i="35"/>
  <c r="F43" i="33"/>
  <c r="H43" i="33"/>
  <c r="O16" i="35"/>
  <c r="P16" i="35"/>
  <c r="O55" i="31"/>
  <c r="N55" i="31"/>
  <c r="J75" i="33"/>
  <c r="I87" i="33"/>
  <c r="J87" i="33" s="1"/>
  <c r="N130" i="30"/>
  <c r="O130" i="30"/>
  <c r="O209" i="30"/>
  <c r="N209" i="30"/>
  <c r="F131" i="30"/>
  <c r="H131" i="30"/>
  <c r="O191" i="30"/>
  <c r="N191" i="30"/>
  <c r="N167" i="30"/>
  <c r="O167" i="30"/>
  <c r="M139" i="28"/>
  <c r="L139" i="28"/>
  <c r="K139" i="28"/>
  <c r="J139" i="28"/>
  <c r="I139" i="28"/>
  <c r="J37" i="28"/>
  <c r="I37" i="28"/>
  <c r="M37" i="28"/>
  <c r="L37" i="28"/>
  <c r="K37" i="28"/>
  <c r="L61" i="25"/>
  <c r="N61" i="25"/>
  <c r="J258" i="24"/>
  <c r="L258" i="24"/>
  <c r="J175" i="24"/>
  <c r="L175" i="24"/>
  <c r="H189" i="24"/>
  <c r="J189" i="24"/>
  <c r="O210" i="24"/>
  <c r="N210" i="24"/>
  <c r="J99" i="19"/>
  <c r="I99" i="19"/>
  <c r="H99" i="19"/>
  <c r="J41" i="19"/>
  <c r="I41" i="19"/>
  <c r="H41" i="19"/>
  <c r="G49" i="19"/>
  <c r="G37" i="19"/>
  <c r="Y101" i="19"/>
  <c r="X101" i="19"/>
  <c r="Y90" i="19"/>
  <c r="X90" i="19"/>
  <c r="R38" i="19"/>
  <c r="Q38" i="19"/>
  <c r="P38" i="19"/>
  <c r="O37" i="19"/>
  <c r="P113" i="19"/>
  <c r="R113" i="19"/>
  <c r="Q113" i="19"/>
  <c r="G147" i="17"/>
  <c r="K139" i="17"/>
  <c r="I139" i="17"/>
  <c r="F91" i="17"/>
  <c r="F79" i="17"/>
  <c r="L140" i="17"/>
  <c r="K140" i="17"/>
  <c r="J140" i="17"/>
  <c r="I140" i="17"/>
  <c r="M140" i="17"/>
  <c r="H147" i="17"/>
  <c r="M118" i="17"/>
  <c r="L118" i="17"/>
  <c r="K118" i="17"/>
  <c r="I118" i="17"/>
  <c r="J118" i="17"/>
  <c r="Z10" i="15"/>
  <c r="Y10" i="15"/>
  <c r="X10" i="15"/>
  <c r="W10" i="15"/>
  <c r="AA10" i="15"/>
  <c r="L8" i="13"/>
  <c r="J8" i="13"/>
  <c r="O36" i="10"/>
  <c r="N36" i="10"/>
  <c r="Z16" i="16"/>
  <c r="AA16" i="16"/>
  <c r="Y16" i="16"/>
  <c r="X16" i="16"/>
  <c r="W16" i="16"/>
  <c r="J282" i="8"/>
  <c r="L282" i="8"/>
  <c r="V24" i="12"/>
  <c r="U24" i="12"/>
  <c r="X24" i="12"/>
  <c r="N273" i="8"/>
  <c r="O273" i="8"/>
  <c r="V52" i="12"/>
  <c r="U52" i="12"/>
  <c r="O279" i="8"/>
  <c r="N279" i="8"/>
  <c r="O78" i="10"/>
  <c r="N78" i="10"/>
  <c r="F164" i="8"/>
  <c r="H164" i="8"/>
  <c r="F13" i="8"/>
  <c r="H13" i="8"/>
  <c r="O124" i="8"/>
  <c r="N124" i="8"/>
  <c r="F275" i="8"/>
  <c r="H275" i="8"/>
  <c r="U52" i="6"/>
  <c r="T52" i="6"/>
  <c r="S52" i="6"/>
  <c r="V52" i="6"/>
  <c r="W52" i="6"/>
  <c r="H21" i="10"/>
  <c r="J21" i="10"/>
  <c r="K170" i="3"/>
  <c r="J170" i="3"/>
  <c r="J31" i="10"/>
  <c r="L31" i="10"/>
  <c r="K42" i="6"/>
  <c r="I42" i="6"/>
  <c r="H141" i="42"/>
  <c r="K141" i="42" s="1"/>
  <c r="G141" i="42"/>
  <c r="I141" i="42"/>
  <c r="F146" i="42"/>
  <c r="M141" i="42"/>
  <c r="L141" i="42"/>
  <c r="M144" i="43"/>
  <c r="L144" i="43"/>
  <c r="O144" i="43"/>
  <c r="N144" i="43"/>
  <c r="H145" i="42"/>
  <c r="K145" i="42" s="1"/>
  <c r="G145" i="42"/>
  <c r="O138" i="43"/>
  <c r="N138" i="43"/>
  <c r="H139" i="42"/>
  <c r="K139" i="42" s="1"/>
  <c r="G139" i="42"/>
  <c r="O144" i="42"/>
  <c r="N144" i="42"/>
  <c r="L144" i="42"/>
  <c r="M144" i="42"/>
  <c r="O138" i="42"/>
  <c r="M138" i="42"/>
  <c r="N138" i="42"/>
  <c r="L138" i="42"/>
  <c r="O141" i="41"/>
  <c r="N141" i="41"/>
  <c r="M141" i="41"/>
  <c r="L141" i="41"/>
  <c r="O139" i="41"/>
  <c r="N139" i="41"/>
  <c r="M139" i="41"/>
  <c r="L139" i="41"/>
  <c r="P8" i="41"/>
  <c r="T8" i="41"/>
  <c r="S8" i="41"/>
  <c r="R8" i="41"/>
  <c r="Q8" i="41"/>
  <c r="O16" i="41"/>
  <c r="O140" i="41"/>
  <c r="N140" i="41"/>
  <c r="L10" i="41"/>
  <c r="M10" i="41"/>
  <c r="N10" i="41"/>
  <c r="P10" i="41"/>
  <c r="Q10" i="41"/>
  <c r="S11" i="41"/>
  <c r="R11" i="41"/>
  <c r="AE13" i="35"/>
  <c r="AF13" i="35"/>
  <c r="AE9" i="35"/>
  <c r="AF9" i="35"/>
  <c r="X8" i="35"/>
  <c r="Y8" i="35"/>
  <c r="T6" i="39"/>
  <c r="S6" i="39"/>
  <c r="P6" i="39"/>
  <c r="Q6" i="39"/>
  <c r="R6" i="39"/>
  <c r="T12" i="39"/>
  <c r="T11" i="39"/>
  <c r="H31" i="35"/>
  <c r="I31" i="35"/>
  <c r="F86" i="31"/>
  <c r="H137" i="43"/>
  <c r="K137" i="43" s="1"/>
  <c r="G137" i="43"/>
  <c r="I137" i="43"/>
  <c r="L137" i="43"/>
  <c r="M137" i="43"/>
  <c r="J10" i="39"/>
  <c r="I10" i="39"/>
  <c r="H10" i="39"/>
  <c r="N41" i="33"/>
  <c r="O41" i="33"/>
  <c r="L9" i="33"/>
  <c r="N9" i="33"/>
  <c r="H104" i="31"/>
  <c r="J104" i="31"/>
  <c r="F62" i="31"/>
  <c r="F33" i="31"/>
  <c r="H33" i="31"/>
  <c r="J277" i="30"/>
  <c r="L277" i="30"/>
  <c r="F259" i="30"/>
  <c r="H259" i="30"/>
  <c r="L239" i="30"/>
  <c r="N239" i="30"/>
  <c r="F231" i="30"/>
  <c r="O231" i="30"/>
  <c r="F84" i="31"/>
  <c r="J7" i="41"/>
  <c r="I7" i="41"/>
  <c r="H7" i="41"/>
  <c r="O55" i="33"/>
  <c r="F55" i="33"/>
  <c r="G127" i="37"/>
  <c r="F129" i="37"/>
  <c r="H127" i="37"/>
  <c r="I127" i="37"/>
  <c r="M127" i="37"/>
  <c r="L127" i="37"/>
  <c r="AO12" i="35"/>
  <c r="AN12" i="35"/>
  <c r="AR12" i="35"/>
  <c r="AQ12" i="35"/>
  <c r="AP12" i="35"/>
  <c r="J34" i="31"/>
  <c r="L34" i="31"/>
  <c r="AO34" i="35"/>
  <c r="AN34" i="35"/>
  <c r="H16" i="35"/>
  <c r="I16" i="35"/>
  <c r="H76" i="33"/>
  <c r="G87" i="33"/>
  <c r="E87" i="33"/>
  <c r="F75" i="33"/>
  <c r="H75" i="33"/>
  <c r="L58" i="31"/>
  <c r="N58" i="31"/>
  <c r="H80" i="30"/>
  <c r="J80" i="30"/>
  <c r="F55" i="30"/>
  <c r="H55" i="30"/>
  <c r="P11" i="35"/>
  <c r="O11" i="35"/>
  <c r="O82" i="33"/>
  <c r="N82" i="33"/>
  <c r="O37" i="31"/>
  <c r="N37" i="31"/>
  <c r="O42" i="31"/>
  <c r="N42" i="31"/>
  <c r="O83" i="31"/>
  <c r="N83" i="31"/>
  <c r="N33" i="31"/>
  <c r="O33" i="31"/>
  <c r="O57" i="31"/>
  <c r="N57" i="31"/>
  <c r="L53" i="31"/>
  <c r="N53" i="31"/>
  <c r="J82" i="33"/>
  <c r="L82" i="33"/>
  <c r="J54" i="33"/>
  <c r="L54" i="33"/>
  <c r="J14" i="33"/>
  <c r="L14" i="33"/>
  <c r="J19" i="33"/>
  <c r="L19" i="33"/>
  <c r="J16" i="33"/>
  <c r="L16" i="33"/>
  <c r="J62" i="33"/>
  <c r="L62" i="33"/>
  <c r="J151" i="30"/>
  <c r="L151" i="30"/>
  <c r="O143" i="30"/>
  <c r="N143" i="30"/>
  <c r="O148" i="30"/>
  <c r="N148" i="30"/>
  <c r="F150" i="30"/>
  <c r="H150" i="30"/>
  <c r="O80" i="30"/>
  <c r="N80" i="30"/>
  <c r="O79" i="30"/>
  <c r="N79" i="30"/>
  <c r="L83" i="30"/>
  <c r="N83" i="30"/>
  <c r="L81" i="30"/>
  <c r="N81" i="30"/>
  <c r="J127" i="30"/>
  <c r="L127" i="30"/>
  <c r="L122" i="30"/>
  <c r="N122" i="30"/>
  <c r="J75" i="30"/>
  <c r="L75" i="30"/>
  <c r="J192" i="30"/>
  <c r="L192" i="30"/>
  <c r="J116" i="28"/>
  <c r="L116" i="28"/>
  <c r="H173" i="30"/>
  <c r="J173" i="30"/>
  <c r="M115" i="28"/>
  <c r="L115" i="28"/>
  <c r="K115" i="28"/>
  <c r="J115" i="28"/>
  <c r="I115" i="28"/>
  <c r="L65" i="28"/>
  <c r="K65" i="28"/>
  <c r="J65" i="28"/>
  <c r="I65" i="28"/>
  <c r="M65" i="28"/>
  <c r="M70" i="28"/>
  <c r="L70" i="28"/>
  <c r="K70" i="28"/>
  <c r="J70" i="28"/>
  <c r="I70" i="28"/>
  <c r="L39" i="28"/>
  <c r="K39" i="28"/>
  <c r="J39" i="28"/>
  <c r="I39" i="28"/>
  <c r="M39" i="28"/>
  <c r="J19" i="28"/>
  <c r="I19" i="28"/>
  <c r="K19" i="28"/>
  <c r="M19" i="28"/>
  <c r="L19" i="28"/>
  <c r="M127" i="28"/>
  <c r="L127" i="28"/>
  <c r="K127" i="28"/>
  <c r="I127" i="28"/>
  <c r="J127" i="28"/>
  <c r="M96" i="28"/>
  <c r="L96" i="28"/>
  <c r="K96" i="28"/>
  <c r="J96" i="28"/>
  <c r="H104" i="28"/>
  <c r="I96" i="28"/>
  <c r="K59" i="28"/>
  <c r="J59" i="28"/>
  <c r="I59" i="28"/>
  <c r="M59" i="28"/>
  <c r="L59" i="28"/>
  <c r="K137" i="28"/>
  <c r="J137" i="28"/>
  <c r="I137" i="28"/>
  <c r="M137" i="28"/>
  <c r="L137" i="28"/>
  <c r="J88" i="28"/>
  <c r="I88" i="28"/>
  <c r="M88" i="28"/>
  <c r="L88" i="28"/>
  <c r="K88" i="28"/>
  <c r="J152" i="28"/>
  <c r="K152" i="28"/>
  <c r="I152" i="28"/>
  <c r="M152" i="28"/>
  <c r="H160" i="28"/>
  <c r="L152" i="28"/>
  <c r="I83" i="28"/>
  <c r="L83" i="28"/>
  <c r="K83" i="28"/>
  <c r="J83" i="28"/>
  <c r="M83" i="28"/>
  <c r="L154" i="28"/>
  <c r="K154" i="28"/>
  <c r="I154" i="28"/>
  <c r="M154" i="28"/>
  <c r="J154" i="28"/>
  <c r="M86" i="28"/>
  <c r="K86" i="28"/>
  <c r="J86" i="28"/>
  <c r="I86" i="28"/>
  <c r="L86" i="28"/>
  <c r="M159" i="28"/>
  <c r="L159" i="28"/>
  <c r="K159" i="28"/>
  <c r="J159" i="28"/>
  <c r="I159" i="28"/>
  <c r="K99" i="28"/>
  <c r="I99" i="28"/>
  <c r="K150" i="28"/>
  <c r="I150" i="28"/>
  <c r="O80" i="25"/>
  <c r="N80" i="25"/>
  <c r="L56" i="24"/>
  <c r="N56" i="24"/>
  <c r="L266" i="24"/>
  <c r="N266" i="24"/>
  <c r="H82" i="24"/>
  <c r="J82" i="24"/>
  <c r="O108" i="25"/>
  <c r="N108" i="25"/>
  <c r="O37" i="25"/>
  <c r="N37" i="25"/>
  <c r="N60" i="25"/>
  <c r="O60" i="25"/>
  <c r="O103" i="25"/>
  <c r="N103" i="25"/>
  <c r="N263" i="24"/>
  <c r="O263" i="24"/>
  <c r="O262" i="24"/>
  <c r="F262" i="24"/>
  <c r="J64" i="24"/>
  <c r="L64" i="24"/>
  <c r="F14" i="24"/>
  <c r="H14" i="24"/>
  <c r="L40" i="25"/>
  <c r="N40" i="25"/>
  <c r="L76" i="24"/>
  <c r="N76" i="24"/>
  <c r="O167" i="24"/>
  <c r="N167" i="24"/>
  <c r="O146" i="24"/>
  <c r="N146" i="24"/>
  <c r="F53" i="25"/>
  <c r="F104" i="25"/>
  <c r="F43" i="25"/>
  <c r="F59" i="25"/>
  <c r="O59" i="25"/>
  <c r="O148" i="24"/>
  <c r="N148" i="24"/>
  <c r="O141" i="24"/>
  <c r="F141" i="24"/>
  <c r="J151" i="24"/>
  <c r="L151" i="24"/>
  <c r="L165" i="24"/>
  <c r="N165" i="24"/>
  <c r="F106" i="25"/>
  <c r="L185" i="24"/>
  <c r="N185" i="24"/>
  <c r="J192" i="24"/>
  <c r="L192" i="24"/>
  <c r="F79" i="24"/>
  <c r="H79" i="24"/>
  <c r="L214" i="24"/>
  <c r="N214" i="24"/>
  <c r="O212" i="24"/>
  <c r="N212" i="24"/>
  <c r="F105" i="24"/>
  <c r="H105" i="24"/>
  <c r="F191" i="24"/>
  <c r="H191" i="24"/>
  <c r="O232" i="24"/>
  <c r="N232" i="24"/>
  <c r="N233" i="24"/>
  <c r="O233" i="24"/>
  <c r="H240" i="24"/>
  <c r="J240" i="24"/>
  <c r="F103" i="24"/>
  <c r="H103" i="24"/>
  <c r="O59" i="24"/>
  <c r="F59" i="24"/>
  <c r="F75" i="24"/>
  <c r="O75" i="24"/>
  <c r="O129" i="24"/>
  <c r="N129" i="24"/>
  <c r="J123" i="24"/>
  <c r="L123" i="24"/>
  <c r="Y15" i="22"/>
  <c r="AA15" i="22"/>
  <c r="S21" i="22"/>
  <c r="X40" i="35"/>
  <c r="Y40" i="35"/>
  <c r="Y151" i="19"/>
  <c r="X151" i="19"/>
  <c r="Y18" i="19"/>
  <c r="X18" i="19"/>
  <c r="J123" i="19"/>
  <c r="I123" i="19"/>
  <c r="H123" i="19"/>
  <c r="J155" i="19"/>
  <c r="I155" i="19"/>
  <c r="H155" i="19"/>
  <c r="J86" i="19"/>
  <c r="I86" i="19"/>
  <c r="H86" i="19"/>
  <c r="J145" i="19"/>
  <c r="I145" i="19"/>
  <c r="H145" i="19"/>
  <c r="I66" i="19"/>
  <c r="H66" i="19"/>
  <c r="G65" i="19"/>
  <c r="J66" i="19"/>
  <c r="I109" i="19"/>
  <c r="H109" i="19"/>
  <c r="J109" i="19"/>
  <c r="J61" i="19"/>
  <c r="I61" i="19"/>
  <c r="H61" i="19"/>
  <c r="H67" i="19"/>
  <c r="J67" i="19"/>
  <c r="I67" i="19"/>
  <c r="J115" i="19"/>
  <c r="I115" i="19"/>
  <c r="H115" i="19"/>
  <c r="J58" i="19"/>
  <c r="I58" i="19"/>
  <c r="H58" i="19"/>
  <c r="Y17" i="19"/>
  <c r="X17" i="19"/>
  <c r="J31" i="19"/>
  <c r="I31" i="19"/>
  <c r="H31" i="19"/>
  <c r="Y140" i="19"/>
  <c r="X140" i="19"/>
  <c r="X116" i="19"/>
  <c r="Y116" i="19"/>
  <c r="Y84" i="19"/>
  <c r="X84" i="19"/>
  <c r="W91" i="19"/>
  <c r="Y156" i="19"/>
  <c r="X156" i="19"/>
  <c r="Y76" i="19"/>
  <c r="X76" i="19"/>
  <c r="Y128" i="19"/>
  <c r="X128" i="19"/>
  <c r="X62" i="19"/>
  <c r="Y62" i="19"/>
  <c r="Y73" i="19"/>
  <c r="X73" i="19"/>
  <c r="Y117" i="19"/>
  <c r="X117" i="19"/>
  <c r="J47" i="19"/>
  <c r="I47" i="19"/>
  <c r="H47" i="19"/>
  <c r="R33" i="19"/>
  <c r="Q33" i="19"/>
  <c r="P33" i="19"/>
  <c r="R43" i="19"/>
  <c r="Q43" i="19"/>
  <c r="P43" i="19"/>
  <c r="R154" i="19"/>
  <c r="Q154" i="19"/>
  <c r="P154" i="19"/>
  <c r="R12" i="19"/>
  <c r="Q12" i="19"/>
  <c r="P12" i="19"/>
  <c r="R30" i="19"/>
  <c r="Q30" i="19"/>
  <c r="P30" i="19"/>
  <c r="R117" i="19"/>
  <c r="Q117" i="19"/>
  <c r="P117" i="19"/>
  <c r="R109" i="19"/>
  <c r="Q109" i="19"/>
  <c r="P109" i="19"/>
  <c r="R74" i="19"/>
  <c r="Q74" i="19"/>
  <c r="P74" i="19"/>
  <c r="R125" i="19"/>
  <c r="Q125" i="19"/>
  <c r="P125" i="19"/>
  <c r="O133" i="19"/>
  <c r="R150" i="19"/>
  <c r="Q150" i="19"/>
  <c r="P150" i="19"/>
  <c r="O149" i="19"/>
  <c r="Q97" i="19"/>
  <c r="P97" i="19"/>
  <c r="O105" i="19"/>
  <c r="R97" i="19"/>
  <c r="R60" i="19"/>
  <c r="Q60" i="19"/>
  <c r="P60" i="19"/>
  <c r="R68" i="19"/>
  <c r="Q68" i="19"/>
  <c r="P68" i="19"/>
  <c r="R102" i="19"/>
  <c r="Q102" i="19"/>
  <c r="P102" i="19"/>
  <c r="R16" i="19"/>
  <c r="Q16" i="19"/>
  <c r="P16" i="19"/>
  <c r="V16" i="14"/>
  <c r="U16" i="14"/>
  <c r="T16" i="14"/>
  <c r="M122" i="13"/>
  <c r="L122" i="13"/>
  <c r="J122" i="13"/>
  <c r="I122" i="13"/>
  <c r="K122" i="13"/>
  <c r="M44" i="13"/>
  <c r="L44" i="13"/>
  <c r="K44" i="13"/>
  <c r="J44" i="13"/>
  <c r="I44" i="13"/>
  <c r="I153" i="13"/>
  <c r="M153" i="13"/>
  <c r="K153" i="13"/>
  <c r="J153" i="13"/>
  <c r="L153" i="13"/>
  <c r="I41" i="13"/>
  <c r="M41" i="13"/>
  <c r="L41" i="13"/>
  <c r="K41" i="13"/>
  <c r="J41" i="13"/>
  <c r="M137" i="17"/>
  <c r="L137" i="17"/>
  <c r="K137" i="17"/>
  <c r="J137" i="17"/>
  <c r="I137" i="17"/>
  <c r="M125" i="17"/>
  <c r="L125" i="17"/>
  <c r="K125" i="17"/>
  <c r="J125" i="17"/>
  <c r="H133" i="17"/>
  <c r="I125" i="17"/>
  <c r="L97" i="17"/>
  <c r="K97" i="17"/>
  <c r="J97" i="17"/>
  <c r="I97" i="17"/>
  <c r="M97" i="17"/>
  <c r="H105" i="17"/>
  <c r="L114" i="17"/>
  <c r="K114" i="17"/>
  <c r="J114" i="17"/>
  <c r="I114" i="17"/>
  <c r="M114" i="17"/>
  <c r="K74" i="17"/>
  <c r="J74" i="17"/>
  <c r="I74" i="17"/>
  <c r="L74" i="17"/>
  <c r="M74" i="17"/>
  <c r="J60" i="17"/>
  <c r="I60" i="17"/>
  <c r="M60" i="17"/>
  <c r="K60" i="17"/>
  <c r="L60" i="17"/>
  <c r="I152" i="17"/>
  <c r="K152" i="17"/>
  <c r="J152" i="17"/>
  <c r="M152" i="17"/>
  <c r="L152" i="17"/>
  <c r="I124" i="17"/>
  <c r="M124" i="17"/>
  <c r="L124" i="17"/>
  <c r="K124" i="17"/>
  <c r="J124" i="17"/>
  <c r="M84" i="17"/>
  <c r="L84" i="17"/>
  <c r="K84" i="17"/>
  <c r="I84" i="17"/>
  <c r="J84" i="17"/>
  <c r="K146" i="17"/>
  <c r="J146" i="17"/>
  <c r="I146" i="17"/>
  <c r="L146" i="17"/>
  <c r="M146" i="17"/>
  <c r="X13" i="15"/>
  <c r="W13" i="15"/>
  <c r="V21" i="15"/>
  <c r="AA13" i="15"/>
  <c r="Z13" i="15"/>
  <c r="Y13" i="15"/>
  <c r="J55" i="13"/>
  <c r="I55" i="13"/>
  <c r="K55" i="13"/>
  <c r="M55" i="13"/>
  <c r="L55" i="13"/>
  <c r="H62" i="13"/>
  <c r="V21" i="14"/>
  <c r="U21" i="14"/>
  <c r="T21" i="14"/>
  <c r="K112" i="13"/>
  <c r="J112" i="13"/>
  <c r="I112" i="13"/>
  <c r="M112" i="13"/>
  <c r="L112" i="13"/>
  <c r="M150" i="17"/>
  <c r="L150" i="17"/>
  <c r="K150" i="17"/>
  <c r="J150" i="17"/>
  <c r="H149" i="17"/>
  <c r="I150" i="17"/>
  <c r="Z14" i="15"/>
  <c r="Y14" i="15"/>
  <c r="X14" i="15"/>
  <c r="W14" i="15"/>
  <c r="AA14" i="15"/>
  <c r="V20" i="14"/>
  <c r="U20" i="14"/>
  <c r="T20" i="14"/>
  <c r="L74" i="13"/>
  <c r="K74" i="13"/>
  <c r="J74" i="13"/>
  <c r="I74" i="13"/>
  <c r="M74" i="13"/>
  <c r="J9" i="13"/>
  <c r="L9" i="13"/>
  <c r="J65" i="13"/>
  <c r="L65" i="13"/>
  <c r="L142" i="13"/>
  <c r="J142" i="13"/>
  <c r="E76" i="13"/>
  <c r="L68" i="13"/>
  <c r="J68" i="13"/>
  <c r="L145" i="13"/>
  <c r="J145" i="13"/>
  <c r="L45" i="13"/>
  <c r="J45" i="13"/>
  <c r="L123" i="13"/>
  <c r="J123" i="13"/>
  <c r="J97" i="10"/>
  <c r="L97" i="10"/>
  <c r="Z15" i="16"/>
  <c r="X15" i="16"/>
  <c r="Y15" i="16"/>
  <c r="W15" i="16"/>
  <c r="AA15" i="16"/>
  <c r="X13" i="16"/>
  <c r="V21" i="16"/>
  <c r="AA13" i="16"/>
  <c r="Z13" i="16"/>
  <c r="Y13" i="16"/>
  <c r="W13" i="16"/>
  <c r="Z12" i="16"/>
  <c r="AA12" i="16"/>
  <c r="Y12" i="16"/>
  <c r="X12" i="16"/>
  <c r="W12" i="16"/>
  <c r="V35" i="12"/>
  <c r="U35" i="12"/>
  <c r="V27" i="12"/>
  <c r="U27" i="12"/>
  <c r="V19" i="12"/>
  <c r="U19" i="12"/>
  <c r="U9" i="12"/>
  <c r="X9" i="12"/>
  <c r="V9" i="12"/>
  <c r="N104" i="10"/>
  <c r="O104" i="10"/>
  <c r="F58" i="10"/>
  <c r="H58" i="10"/>
  <c r="N31" i="10"/>
  <c r="O31" i="10"/>
  <c r="V28" i="12"/>
  <c r="U28" i="12"/>
  <c r="X28" i="12"/>
  <c r="F101" i="10"/>
  <c r="O101" i="10"/>
  <c r="O53" i="10"/>
  <c r="N53" i="10"/>
  <c r="J277" i="8"/>
  <c r="L277" i="8"/>
  <c r="H257" i="8"/>
  <c r="J257" i="8"/>
  <c r="O239" i="8"/>
  <c r="F239" i="8"/>
  <c r="J219" i="8"/>
  <c r="L219" i="8"/>
  <c r="F209" i="8"/>
  <c r="O209" i="8"/>
  <c r="J189" i="8"/>
  <c r="L189" i="8"/>
  <c r="H169" i="8"/>
  <c r="J169" i="8"/>
  <c r="E48" i="13"/>
  <c r="W48" i="12"/>
  <c r="X25" i="12"/>
  <c r="V25" i="12"/>
  <c r="U25" i="12"/>
  <c r="W16" i="12"/>
  <c r="U6" i="12"/>
  <c r="V6" i="12"/>
  <c r="H84" i="10"/>
  <c r="J283" i="8"/>
  <c r="L207" i="8"/>
  <c r="H189" i="8"/>
  <c r="L171" i="8"/>
  <c r="G55" i="12"/>
  <c r="G53" i="12"/>
  <c r="G57" i="12" s="1"/>
  <c r="N85" i="10"/>
  <c r="O85" i="10"/>
  <c r="F31" i="10"/>
  <c r="H31" i="10"/>
  <c r="O9" i="10"/>
  <c r="F170" i="8"/>
  <c r="H170" i="8"/>
  <c r="F126" i="8"/>
  <c r="H126" i="8"/>
  <c r="J60" i="8"/>
  <c r="L60" i="8"/>
  <c r="I27" i="5"/>
  <c r="K27" i="5"/>
  <c r="F195" i="8"/>
  <c r="H195" i="8"/>
  <c r="F53" i="12"/>
  <c r="F57" i="12" s="1"/>
  <c r="F197" i="8"/>
  <c r="N86" i="8"/>
  <c r="O86" i="8"/>
  <c r="F40" i="8"/>
  <c r="H40" i="8"/>
  <c r="L44" i="6"/>
  <c r="J44" i="6"/>
  <c r="L28" i="6"/>
  <c r="J28" i="6"/>
  <c r="I41" i="5"/>
  <c r="M41" i="5"/>
  <c r="L41" i="5"/>
  <c r="K41" i="5"/>
  <c r="J41" i="5"/>
  <c r="G68" i="2"/>
  <c r="J120" i="8"/>
  <c r="L120" i="8"/>
  <c r="H130" i="8"/>
  <c r="J130" i="8"/>
  <c r="K25" i="13"/>
  <c r="I25" i="13"/>
  <c r="J84" i="10"/>
  <c r="L84" i="10"/>
  <c r="X12" i="13"/>
  <c r="W12" i="13"/>
  <c r="V20" i="13"/>
  <c r="AA12" i="13"/>
  <c r="Z12" i="13"/>
  <c r="Y12" i="13"/>
  <c r="K33" i="13"/>
  <c r="I33" i="13"/>
  <c r="K120" i="13"/>
  <c r="I120" i="13"/>
  <c r="G34" i="13"/>
  <c r="G104" i="13"/>
  <c r="I13" i="13"/>
  <c r="K13" i="13"/>
  <c r="K73" i="13"/>
  <c r="I73" i="13"/>
  <c r="K151" i="13"/>
  <c r="I151" i="13"/>
  <c r="O130" i="8"/>
  <c r="N130" i="8"/>
  <c r="F109" i="8"/>
  <c r="H109" i="8"/>
  <c r="L59" i="8"/>
  <c r="F191" i="8"/>
  <c r="F185" i="8"/>
  <c r="H185" i="8"/>
  <c r="F273" i="8"/>
  <c r="H273" i="8"/>
  <c r="F256" i="8"/>
  <c r="H256" i="8"/>
  <c r="J58" i="10"/>
  <c r="L58" i="10"/>
  <c r="H11" i="10"/>
  <c r="J11" i="10"/>
  <c r="J147" i="8"/>
  <c r="O143" i="8"/>
  <c r="N143" i="8"/>
  <c r="L152" i="8"/>
  <c r="O152" i="8"/>
  <c r="N152" i="8"/>
  <c r="H144" i="8"/>
  <c r="J144" i="8"/>
  <c r="O83" i="8"/>
  <c r="O64" i="8"/>
  <c r="V40" i="5"/>
  <c r="U40" i="5"/>
  <c r="T40" i="5"/>
  <c r="S40" i="5"/>
  <c r="W40" i="5"/>
  <c r="G195" i="3"/>
  <c r="N162" i="3"/>
  <c r="L162" i="3"/>
  <c r="M162" i="3"/>
  <c r="J162" i="3"/>
  <c r="K162" i="3"/>
  <c r="L22" i="2"/>
  <c r="M22" i="2"/>
  <c r="W35" i="5"/>
  <c r="U35" i="5"/>
  <c r="V35" i="5"/>
  <c r="T35" i="5"/>
  <c r="S35" i="5"/>
  <c r="H194" i="3"/>
  <c r="H63" i="10"/>
  <c r="F21" i="10"/>
  <c r="H80" i="8"/>
  <c r="J27" i="6"/>
  <c r="I27" i="6"/>
  <c r="L27" i="6"/>
  <c r="K27" i="6"/>
  <c r="M27" i="6"/>
  <c r="I32" i="6"/>
  <c r="M32" i="6"/>
  <c r="J32" i="6"/>
  <c r="L32" i="6"/>
  <c r="K32" i="6"/>
  <c r="M37" i="6"/>
  <c r="J37" i="6"/>
  <c r="K37" i="6"/>
  <c r="I37" i="6"/>
  <c r="L37" i="6"/>
  <c r="W27" i="5"/>
  <c r="V27" i="5"/>
  <c r="U27" i="5"/>
  <c r="T27" i="5"/>
  <c r="S27" i="5"/>
  <c r="E195" i="3"/>
  <c r="E193" i="3"/>
  <c r="N183" i="3"/>
  <c r="M183" i="3"/>
  <c r="L183" i="3"/>
  <c r="K183" i="3"/>
  <c r="I194" i="3"/>
  <c r="J183" i="3"/>
  <c r="H196" i="3"/>
  <c r="J33" i="10"/>
  <c r="L33" i="6"/>
  <c r="K33" i="6"/>
  <c r="J33" i="6"/>
  <c r="I33" i="6"/>
  <c r="M33" i="6"/>
  <c r="N213" i="3"/>
  <c r="M213" i="3"/>
  <c r="K213" i="3"/>
  <c r="J213" i="3"/>
  <c r="L213" i="3"/>
  <c r="J143" i="3"/>
  <c r="K143" i="3"/>
  <c r="L143" i="3"/>
  <c r="N143" i="3"/>
  <c r="M143" i="3"/>
  <c r="L51" i="5"/>
  <c r="J51" i="5"/>
  <c r="H35" i="10"/>
  <c r="J80" i="8"/>
  <c r="K17" i="6"/>
  <c r="I17" i="6"/>
  <c r="W14" i="5"/>
  <c r="V14" i="5"/>
  <c r="U14" i="5"/>
  <c r="T14" i="5"/>
  <c r="S14" i="5"/>
  <c r="J173" i="3"/>
  <c r="L173" i="3"/>
  <c r="N173" i="3"/>
  <c r="M173" i="3"/>
  <c r="K173" i="3"/>
  <c r="H87" i="8"/>
  <c r="J87" i="8"/>
  <c r="N44" i="12"/>
  <c r="M44" i="12"/>
  <c r="L44" i="12"/>
  <c r="K44" i="12"/>
  <c r="J44" i="12"/>
  <c r="I44" i="12"/>
  <c r="N74" i="2"/>
  <c r="M74" i="2"/>
  <c r="J74" i="2"/>
  <c r="L74" i="2"/>
  <c r="K74" i="2"/>
  <c r="M113" i="13"/>
  <c r="L113" i="13"/>
  <c r="K113" i="13"/>
  <c r="J113" i="13"/>
  <c r="I113" i="13"/>
  <c r="L131" i="17"/>
  <c r="K131" i="17"/>
  <c r="J131" i="17"/>
  <c r="I131" i="17"/>
  <c r="M131" i="17"/>
  <c r="M110" i="17"/>
  <c r="L110" i="17"/>
  <c r="J110" i="17"/>
  <c r="I110" i="17"/>
  <c r="K110" i="17"/>
  <c r="J46" i="13"/>
  <c r="I46" i="13"/>
  <c r="L46" i="13"/>
  <c r="K46" i="13"/>
  <c r="M46" i="13"/>
  <c r="M82" i="17"/>
  <c r="L82" i="17"/>
  <c r="K82" i="17"/>
  <c r="J82" i="17"/>
  <c r="I82" i="17"/>
  <c r="D34" i="13"/>
  <c r="L71" i="13"/>
  <c r="J71" i="13"/>
  <c r="E132" i="13"/>
  <c r="W8" i="12"/>
  <c r="C90" i="13"/>
  <c r="H235" i="8"/>
  <c r="J235" i="8"/>
  <c r="L80" i="10"/>
  <c r="H233" i="8"/>
  <c r="A13" i="12"/>
  <c r="O17" i="10"/>
  <c r="L17" i="6"/>
  <c r="J17" i="6"/>
  <c r="F55" i="12"/>
  <c r="O122" i="8"/>
  <c r="N122" i="8"/>
  <c r="J81" i="10"/>
  <c r="L81" i="10"/>
  <c r="F207" i="8"/>
  <c r="H207" i="8"/>
  <c r="L16" i="10"/>
  <c r="N16" i="10"/>
  <c r="N149" i="8"/>
  <c r="O149" i="8"/>
  <c r="M47" i="6"/>
  <c r="L47" i="6"/>
  <c r="K47" i="6"/>
  <c r="J47" i="6"/>
  <c r="I47" i="6"/>
  <c r="E18" i="2"/>
  <c r="M15" i="2"/>
  <c r="L15" i="2"/>
  <c r="F12" i="10"/>
  <c r="J14" i="2"/>
  <c r="N14" i="2"/>
  <c r="M14" i="2"/>
  <c r="K14" i="2"/>
  <c r="L14" i="2"/>
  <c r="I17" i="2"/>
  <c r="H75" i="8"/>
  <c r="J75" i="8"/>
  <c r="O140" i="43"/>
  <c r="N140" i="43"/>
  <c r="L137" i="42"/>
  <c r="N137" i="42"/>
  <c r="M137" i="42"/>
  <c r="O137" i="42"/>
  <c r="J146" i="42"/>
  <c r="C146" i="41"/>
  <c r="N136" i="41"/>
  <c r="O136" i="41"/>
  <c r="X11" i="35"/>
  <c r="Y11" i="35"/>
  <c r="O102" i="33"/>
  <c r="N102" i="33"/>
  <c r="L12" i="33"/>
  <c r="N12" i="33"/>
  <c r="J60" i="31"/>
  <c r="J56" i="31"/>
  <c r="H107" i="33"/>
  <c r="F19" i="33"/>
  <c r="O35" i="31"/>
  <c r="N35" i="31"/>
  <c r="O99" i="31"/>
  <c r="N99" i="31"/>
  <c r="F77" i="30"/>
  <c r="J36" i="33"/>
  <c r="L36" i="33"/>
  <c r="J152" i="30"/>
  <c r="H216" i="30"/>
  <c r="J59" i="30"/>
  <c r="L59" i="30"/>
  <c r="J186" i="30"/>
  <c r="C104" i="28"/>
  <c r="J194" i="30"/>
  <c r="M17" i="28"/>
  <c r="L17" i="28"/>
  <c r="J17" i="28"/>
  <c r="I17" i="28"/>
  <c r="K17" i="28"/>
  <c r="I109" i="28"/>
  <c r="M109" i="28"/>
  <c r="L109" i="28"/>
  <c r="K109" i="28"/>
  <c r="J109" i="28"/>
  <c r="F233" i="24"/>
  <c r="O63" i="25"/>
  <c r="N63" i="25"/>
  <c r="J83" i="24"/>
  <c r="L83" i="24"/>
  <c r="F80" i="25"/>
  <c r="F81" i="25"/>
  <c r="O194" i="24"/>
  <c r="N194" i="24"/>
  <c r="F81" i="24"/>
  <c r="H81" i="24"/>
  <c r="O82" i="24"/>
  <c r="J232" i="24"/>
  <c r="J119" i="24"/>
  <c r="X38" i="35"/>
  <c r="Y38" i="35"/>
  <c r="J122" i="19"/>
  <c r="I122" i="19"/>
  <c r="H122" i="19"/>
  <c r="G121" i="19"/>
  <c r="G79" i="19"/>
  <c r="H80" i="19"/>
  <c r="J80" i="19"/>
  <c r="I80" i="19"/>
  <c r="Y154" i="19"/>
  <c r="X154" i="19"/>
  <c r="R128" i="19"/>
  <c r="Q128" i="19"/>
  <c r="P128" i="19"/>
  <c r="Q71" i="19"/>
  <c r="P71" i="19"/>
  <c r="R71" i="19"/>
  <c r="E149" i="17"/>
  <c r="M70" i="17"/>
  <c r="L70" i="17"/>
  <c r="K70" i="17"/>
  <c r="J70" i="17"/>
  <c r="I70" i="17"/>
  <c r="M90" i="17"/>
  <c r="L90" i="17"/>
  <c r="K90" i="17"/>
  <c r="J90" i="17"/>
  <c r="I90" i="17"/>
  <c r="U20" i="13"/>
  <c r="D104" i="13"/>
  <c r="L25" i="13"/>
  <c r="J25" i="13"/>
  <c r="L80" i="13"/>
  <c r="J80" i="13"/>
  <c r="F77" i="10"/>
  <c r="H77" i="10"/>
  <c r="J172" i="8"/>
  <c r="L172" i="8"/>
  <c r="O42" i="10"/>
  <c r="N42" i="10"/>
  <c r="L165" i="8"/>
  <c r="N165" i="8"/>
  <c r="F80" i="10"/>
  <c r="J261" i="8"/>
  <c r="H167" i="8"/>
  <c r="F40" i="10"/>
  <c r="F18" i="8"/>
  <c r="H18" i="8"/>
  <c r="J63" i="8"/>
  <c r="L63" i="8"/>
  <c r="K16" i="13"/>
  <c r="I16" i="13"/>
  <c r="F215" i="8"/>
  <c r="H215" i="8"/>
  <c r="J146" i="8"/>
  <c r="L148" i="8"/>
  <c r="I44" i="6"/>
  <c r="K44" i="6"/>
  <c r="G187" i="3"/>
  <c r="N167" i="3"/>
  <c r="M167" i="3"/>
  <c r="L167" i="3"/>
  <c r="K167" i="3"/>
  <c r="J167" i="3"/>
  <c r="M16" i="2"/>
  <c r="L16" i="2"/>
  <c r="E194" i="3"/>
  <c r="W25" i="5"/>
  <c r="V25" i="5"/>
  <c r="U25" i="5"/>
  <c r="T25" i="5"/>
  <c r="S25" i="5"/>
  <c r="N154" i="3"/>
  <c r="K154" i="3"/>
  <c r="L154" i="3"/>
  <c r="J154" i="3"/>
  <c r="M154" i="3"/>
  <c r="V48" i="6"/>
  <c r="T48" i="6"/>
  <c r="M136" i="43"/>
  <c r="J146" i="43"/>
  <c r="L136" i="43"/>
  <c r="O136" i="43"/>
  <c r="N136" i="43"/>
  <c r="D146" i="41"/>
  <c r="G138" i="42"/>
  <c r="H138" i="42"/>
  <c r="K138" i="42" s="1"/>
  <c r="F15" i="41"/>
  <c r="N143" i="42"/>
  <c r="L143" i="42"/>
  <c r="M143" i="42"/>
  <c r="O143" i="42"/>
  <c r="O138" i="41"/>
  <c r="N138" i="41"/>
  <c r="M138" i="41"/>
  <c r="L138" i="41"/>
  <c r="P12" i="41"/>
  <c r="T12" i="41"/>
  <c r="Q12" i="41"/>
  <c r="S12" i="41"/>
  <c r="R12" i="41"/>
  <c r="O140" i="42"/>
  <c r="N140" i="42"/>
  <c r="L6" i="39"/>
  <c r="N6" i="39"/>
  <c r="M6" i="39"/>
  <c r="N7" i="39"/>
  <c r="N9" i="39"/>
  <c r="N12" i="39"/>
  <c r="N11" i="39"/>
  <c r="AZ13" i="35"/>
  <c r="AY13" i="35"/>
  <c r="AX13" i="35"/>
  <c r="BB13" i="35"/>
  <c r="BA13" i="35"/>
  <c r="C16" i="41"/>
  <c r="S6" i="41"/>
  <c r="R6" i="41"/>
  <c r="T6" i="40"/>
  <c r="R6" i="40"/>
  <c r="S6" i="40"/>
  <c r="P6" i="40"/>
  <c r="Q6" i="40"/>
  <c r="T8" i="40"/>
  <c r="T12" i="40"/>
  <c r="T7" i="40"/>
  <c r="AA19" i="40" s="1"/>
  <c r="T10" i="40"/>
  <c r="AA20" i="40" s="1"/>
  <c r="T11" i="40"/>
  <c r="Y9" i="35"/>
  <c r="X9" i="35"/>
  <c r="O8" i="35"/>
  <c r="S8" i="40"/>
  <c r="R8" i="40"/>
  <c r="Q9" i="39"/>
  <c r="P9" i="39"/>
  <c r="R9" i="39"/>
  <c r="T9" i="39"/>
  <c r="S9" i="39"/>
  <c r="I15" i="35"/>
  <c r="H39" i="35"/>
  <c r="I39" i="35"/>
  <c r="L107" i="33"/>
  <c r="N107" i="33"/>
  <c r="O57" i="33"/>
  <c r="N57" i="33"/>
  <c r="H82" i="31"/>
  <c r="I138" i="43"/>
  <c r="H138" i="43"/>
  <c r="K138" i="43" s="1"/>
  <c r="G138" i="43"/>
  <c r="L138" i="43"/>
  <c r="M138" i="43"/>
  <c r="H145" i="43"/>
  <c r="K145" i="43" s="1"/>
  <c r="G145" i="43"/>
  <c r="I145" i="43"/>
  <c r="M145" i="43"/>
  <c r="L145" i="43"/>
  <c r="H8" i="39"/>
  <c r="J8" i="39"/>
  <c r="I8" i="39"/>
  <c r="M8" i="39"/>
  <c r="H33" i="35"/>
  <c r="N39" i="33"/>
  <c r="O39" i="33"/>
  <c r="N98" i="33"/>
  <c r="O98" i="33"/>
  <c r="F100" i="31"/>
  <c r="F60" i="31"/>
  <c r="H60" i="31"/>
  <c r="H31" i="31"/>
  <c r="J31" i="31"/>
  <c r="L275" i="30"/>
  <c r="N275" i="30"/>
  <c r="H257" i="30"/>
  <c r="J257" i="30"/>
  <c r="O239" i="30"/>
  <c r="F239" i="30"/>
  <c r="O229" i="30"/>
  <c r="N229" i="30"/>
  <c r="AZ16" i="35"/>
  <c r="BA16" i="35"/>
  <c r="L85" i="33"/>
  <c r="F82" i="31"/>
  <c r="F38" i="31"/>
  <c r="J9" i="41"/>
  <c r="I9" i="41"/>
  <c r="H9" i="41"/>
  <c r="L9" i="41"/>
  <c r="M9" i="41"/>
  <c r="O86" i="33"/>
  <c r="C87" i="33"/>
  <c r="M10" i="38"/>
  <c r="L10" i="38"/>
  <c r="N10" i="38"/>
  <c r="Q10" i="38"/>
  <c r="P10" i="38"/>
  <c r="Y16" i="35"/>
  <c r="J55" i="31"/>
  <c r="L55" i="31"/>
  <c r="J42" i="31"/>
  <c r="L42" i="31"/>
  <c r="H125" i="37"/>
  <c r="G125" i="37"/>
  <c r="AO36" i="35"/>
  <c r="AN36" i="35"/>
  <c r="D129" i="37"/>
  <c r="O127" i="37"/>
  <c r="N127" i="37"/>
  <c r="H18" i="35"/>
  <c r="I18" i="35"/>
  <c r="H55" i="33"/>
  <c r="H53" i="33"/>
  <c r="H104" i="33"/>
  <c r="H99" i="33"/>
  <c r="H60" i="33"/>
  <c r="H78" i="33"/>
  <c r="O62" i="31"/>
  <c r="N62" i="31"/>
  <c r="F62" i="30"/>
  <c r="F99" i="33"/>
  <c r="F13" i="33"/>
  <c r="F10" i="33"/>
  <c r="F35" i="33"/>
  <c r="F82" i="33"/>
  <c r="F100" i="33"/>
  <c r="N54" i="31"/>
  <c r="O54" i="31"/>
  <c r="H53" i="30"/>
  <c r="P13" i="35"/>
  <c r="O13" i="35"/>
  <c r="O83" i="33"/>
  <c r="N83" i="33"/>
  <c r="O40" i="31"/>
  <c r="N40" i="31"/>
  <c r="O104" i="31"/>
  <c r="N104" i="31"/>
  <c r="N86" i="31"/>
  <c r="O86" i="31"/>
  <c r="N41" i="31"/>
  <c r="O41" i="31"/>
  <c r="L109" i="31"/>
  <c r="L56" i="31"/>
  <c r="L35" i="31"/>
  <c r="L32" i="31"/>
  <c r="N32" i="31"/>
  <c r="J57" i="33"/>
  <c r="L57" i="33"/>
  <c r="J81" i="33"/>
  <c r="J63" i="33"/>
  <c r="L63" i="33"/>
  <c r="J77" i="33"/>
  <c r="J32" i="33"/>
  <c r="L32" i="33"/>
  <c r="J79" i="33"/>
  <c r="J64" i="33"/>
  <c r="L64" i="33"/>
  <c r="F215" i="30"/>
  <c r="O149" i="30"/>
  <c r="F149" i="30"/>
  <c r="L153" i="30"/>
  <c r="N145" i="30"/>
  <c r="O145" i="30"/>
  <c r="F142" i="30"/>
  <c r="H142" i="30"/>
  <c r="O150" i="30"/>
  <c r="N150" i="30"/>
  <c r="O119" i="30"/>
  <c r="N119" i="30"/>
  <c r="O58" i="30"/>
  <c r="N58" i="30"/>
  <c r="F146" i="30"/>
  <c r="J77" i="30"/>
  <c r="L77" i="30"/>
  <c r="L57" i="30"/>
  <c r="N57" i="30"/>
  <c r="F219" i="30"/>
  <c r="H207" i="30"/>
  <c r="F214" i="30"/>
  <c r="H218" i="30"/>
  <c r="J218" i="30"/>
  <c r="H214" i="30"/>
  <c r="J214" i="30"/>
  <c r="L119" i="30"/>
  <c r="H127" i="30"/>
  <c r="J119" i="30"/>
  <c r="J124" i="30"/>
  <c r="O84" i="30"/>
  <c r="N84" i="30"/>
  <c r="J81" i="30"/>
  <c r="J83" i="30"/>
  <c r="J120" i="30"/>
  <c r="F190" i="30"/>
  <c r="F76" i="28"/>
  <c r="E146" i="28"/>
  <c r="J64" i="28"/>
  <c r="L64" i="28"/>
  <c r="L67" i="28"/>
  <c r="J67" i="28"/>
  <c r="E20" i="28"/>
  <c r="L12" i="28"/>
  <c r="J12" i="28"/>
  <c r="H166" i="30"/>
  <c r="F163" i="30"/>
  <c r="F165" i="30"/>
  <c r="O173" i="30"/>
  <c r="N173" i="30"/>
  <c r="F170" i="30"/>
  <c r="H165" i="30"/>
  <c r="F175" i="30"/>
  <c r="H170" i="30"/>
  <c r="C20" i="28"/>
  <c r="O196" i="30"/>
  <c r="N196" i="30"/>
  <c r="O190" i="30"/>
  <c r="N190" i="30"/>
  <c r="H197" i="30"/>
  <c r="J197" i="30"/>
  <c r="H193" i="30"/>
  <c r="J185" i="30"/>
  <c r="L185" i="30"/>
  <c r="J190" i="30"/>
  <c r="E160" i="28"/>
  <c r="L82" i="28"/>
  <c r="K82" i="28"/>
  <c r="J82" i="28"/>
  <c r="I82" i="28"/>
  <c r="H90" i="28"/>
  <c r="M82" i="28"/>
  <c r="M15" i="28"/>
  <c r="L15" i="28"/>
  <c r="K15" i="28"/>
  <c r="J15" i="28"/>
  <c r="I15" i="28"/>
  <c r="M81" i="28"/>
  <c r="L81" i="28"/>
  <c r="K81" i="28"/>
  <c r="J81" i="28"/>
  <c r="I81" i="28"/>
  <c r="M87" i="28"/>
  <c r="L87" i="28"/>
  <c r="K87" i="28"/>
  <c r="J87" i="28"/>
  <c r="I87" i="28"/>
  <c r="L56" i="28"/>
  <c r="K56" i="28"/>
  <c r="J56" i="28"/>
  <c r="I56" i="28"/>
  <c r="M56" i="28"/>
  <c r="M38" i="28"/>
  <c r="L38" i="28"/>
  <c r="J38" i="28"/>
  <c r="I38" i="28"/>
  <c r="K38" i="28"/>
  <c r="I14" i="28"/>
  <c r="M14" i="28"/>
  <c r="L14" i="28"/>
  <c r="K14" i="28"/>
  <c r="J14" i="28"/>
  <c r="M144" i="28"/>
  <c r="L144" i="28"/>
  <c r="K144" i="28"/>
  <c r="I144" i="28"/>
  <c r="J144" i="28"/>
  <c r="M113" i="28"/>
  <c r="L113" i="28"/>
  <c r="K113" i="28"/>
  <c r="J113" i="28"/>
  <c r="I113" i="28"/>
  <c r="K68" i="28"/>
  <c r="J68" i="28"/>
  <c r="I68" i="28"/>
  <c r="H76" i="28"/>
  <c r="M68" i="28"/>
  <c r="L68" i="28"/>
  <c r="K145" i="28"/>
  <c r="J145" i="28"/>
  <c r="I145" i="28"/>
  <c r="M145" i="28"/>
  <c r="L145" i="28"/>
  <c r="J97" i="28"/>
  <c r="I97" i="28"/>
  <c r="M97" i="28"/>
  <c r="L97" i="28"/>
  <c r="K97" i="28"/>
  <c r="J153" i="28"/>
  <c r="I153" i="28"/>
  <c r="M153" i="28"/>
  <c r="K153" i="28"/>
  <c r="L153" i="28"/>
  <c r="I92" i="28"/>
  <c r="M92" i="28"/>
  <c r="L92" i="28"/>
  <c r="K92" i="28"/>
  <c r="J92" i="28"/>
  <c r="M156" i="28"/>
  <c r="I156" i="28"/>
  <c r="L156" i="28"/>
  <c r="K156" i="28"/>
  <c r="J156" i="28"/>
  <c r="M95" i="28"/>
  <c r="L95" i="28"/>
  <c r="K95" i="28"/>
  <c r="I95" i="28"/>
  <c r="J95" i="28"/>
  <c r="I155" i="28"/>
  <c r="J155" i="28"/>
  <c r="M155" i="28"/>
  <c r="L155" i="28"/>
  <c r="K155" i="28"/>
  <c r="I116" i="28"/>
  <c r="K116" i="28"/>
  <c r="O77" i="25"/>
  <c r="N77" i="25"/>
  <c r="F265" i="24"/>
  <c r="H265" i="24"/>
  <c r="F260" i="24"/>
  <c r="H260" i="24"/>
  <c r="F54" i="24"/>
  <c r="H54" i="24"/>
  <c r="N78" i="25"/>
  <c r="O78" i="25"/>
  <c r="J262" i="24"/>
  <c r="L78" i="24"/>
  <c r="N78" i="24"/>
  <c r="L106" i="25"/>
  <c r="L33" i="25"/>
  <c r="N79" i="25"/>
  <c r="O79" i="25"/>
  <c r="H267" i="24"/>
  <c r="H255" i="24"/>
  <c r="J255" i="24"/>
  <c r="L262" i="24"/>
  <c r="N262" i="24"/>
  <c r="F87" i="24"/>
  <c r="H87" i="24"/>
  <c r="L62" i="24"/>
  <c r="L42" i="25"/>
  <c r="L54" i="25"/>
  <c r="L59" i="25"/>
  <c r="N59" i="25"/>
  <c r="F63" i="24"/>
  <c r="H63" i="24"/>
  <c r="O170" i="24"/>
  <c r="N170" i="24"/>
  <c r="L166" i="24"/>
  <c r="O163" i="24"/>
  <c r="J173" i="24"/>
  <c r="L173" i="24"/>
  <c r="L168" i="24"/>
  <c r="H144" i="24"/>
  <c r="F152" i="24"/>
  <c r="H152" i="24"/>
  <c r="O56" i="25"/>
  <c r="F56" i="25"/>
  <c r="F99" i="25"/>
  <c r="F107" i="25"/>
  <c r="F54" i="25"/>
  <c r="F78" i="25"/>
  <c r="F213" i="24"/>
  <c r="H213" i="24"/>
  <c r="H146" i="24"/>
  <c r="L147" i="24"/>
  <c r="J146" i="24"/>
  <c r="L141" i="24"/>
  <c r="N141" i="24"/>
  <c r="J148" i="24"/>
  <c r="L148" i="24"/>
  <c r="F125" i="24"/>
  <c r="H125" i="24"/>
  <c r="O195" i="24"/>
  <c r="N195" i="24"/>
  <c r="F163" i="24"/>
  <c r="H163" i="24"/>
  <c r="J193" i="24"/>
  <c r="J187" i="24"/>
  <c r="L187" i="24"/>
  <c r="H197" i="24"/>
  <c r="J197" i="24"/>
  <c r="F167" i="24"/>
  <c r="L150" i="24"/>
  <c r="F76" i="24"/>
  <c r="H76" i="24"/>
  <c r="O214" i="24"/>
  <c r="J210" i="24"/>
  <c r="L213" i="24"/>
  <c r="L210" i="24"/>
  <c r="L207" i="24"/>
  <c r="L217" i="24"/>
  <c r="F192" i="24"/>
  <c r="F188" i="24"/>
  <c r="H188" i="24"/>
  <c r="L237" i="24"/>
  <c r="O236" i="24"/>
  <c r="N236" i="24"/>
  <c r="L235" i="24"/>
  <c r="O235" i="24"/>
  <c r="N235" i="24"/>
  <c r="J234" i="24"/>
  <c r="F104" i="24"/>
  <c r="H104" i="24"/>
  <c r="F100" i="24"/>
  <c r="H100" i="24"/>
  <c r="F57" i="24"/>
  <c r="T21" i="22"/>
  <c r="H127" i="24"/>
  <c r="L129" i="24"/>
  <c r="L128" i="24"/>
  <c r="J127" i="24"/>
  <c r="J121" i="24"/>
  <c r="L121" i="24"/>
  <c r="H131" i="24"/>
  <c r="J131" i="24"/>
  <c r="O54" i="24"/>
  <c r="N54" i="24"/>
  <c r="R21" i="22"/>
  <c r="Y34" i="35"/>
  <c r="X34" i="35"/>
  <c r="Y31" i="35"/>
  <c r="X31" i="35"/>
  <c r="J131" i="19"/>
  <c r="I131" i="19"/>
  <c r="H131" i="19"/>
  <c r="J16" i="19"/>
  <c r="I16" i="19"/>
  <c r="H16" i="19"/>
  <c r="J130" i="19"/>
  <c r="I130" i="19"/>
  <c r="H130" i="19"/>
  <c r="J81" i="19"/>
  <c r="I81" i="19"/>
  <c r="H81" i="19"/>
  <c r="J90" i="19"/>
  <c r="I90" i="19"/>
  <c r="H90" i="19"/>
  <c r="J154" i="19"/>
  <c r="I154" i="19"/>
  <c r="H154" i="19"/>
  <c r="I70" i="19"/>
  <c r="H70" i="19"/>
  <c r="J70" i="19"/>
  <c r="I117" i="19"/>
  <c r="H117" i="19"/>
  <c r="J117" i="19"/>
  <c r="H62" i="19"/>
  <c r="J62" i="19"/>
  <c r="I62" i="19"/>
  <c r="J71" i="19"/>
  <c r="I71" i="19"/>
  <c r="H71" i="19"/>
  <c r="J124" i="19"/>
  <c r="I124" i="19"/>
  <c r="H124" i="19"/>
  <c r="Y52" i="19"/>
  <c r="X52" i="19"/>
  <c r="W51" i="19"/>
  <c r="J15" i="19"/>
  <c r="I15" i="19"/>
  <c r="H15" i="19"/>
  <c r="J146" i="19"/>
  <c r="I146" i="19"/>
  <c r="H146" i="19"/>
  <c r="Y25" i="19"/>
  <c r="X25" i="19"/>
  <c r="Y87" i="19"/>
  <c r="X87" i="19"/>
  <c r="Y124" i="19"/>
  <c r="X124" i="19"/>
  <c r="Y88" i="19"/>
  <c r="X88" i="19"/>
  <c r="Y112" i="19"/>
  <c r="X112" i="19"/>
  <c r="Y81" i="19"/>
  <c r="X81" i="19"/>
  <c r="Y137" i="19"/>
  <c r="X137" i="19"/>
  <c r="X110" i="19"/>
  <c r="Y110" i="19"/>
  <c r="Y82" i="19"/>
  <c r="X82" i="19"/>
  <c r="Y126" i="19"/>
  <c r="X126" i="19"/>
  <c r="J39" i="19"/>
  <c r="I39" i="19"/>
  <c r="H39" i="19"/>
  <c r="R42" i="19"/>
  <c r="Q42" i="19"/>
  <c r="P42" i="19"/>
  <c r="O49" i="19"/>
  <c r="R52" i="19"/>
  <c r="Q52" i="19"/>
  <c r="P52" i="19"/>
  <c r="O51" i="19"/>
  <c r="R11" i="19"/>
  <c r="Q11" i="19"/>
  <c r="P11" i="19"/>
  <c r="R20" i="19"/>
  <c r="Q20" i="19"/>
  <c r="P20" i="19"/>
  <c r="R39" i="19"/>
  <c r="Q39" i="19"/>
  <c r="P39" i="19"/>
  <c r="R69" i="19"/>
  <c r="Q69" i="19"/>
  <c r="O77" i="19"/>
  <c r="P69" i="19"/>
  <c r="R83" i="19"/>
  <c r="Q83" i="19"/>
  <c r="P83" i="19"/>
  <c r="O91" i="19"/>
  <c r="R142" i="19"/>
  <c r="Q142" i="19"/>
  <c r="P142" i="19"/>
  <c r="R158" i="19"/>
  <c r="Q158" i="19"/>
  <c r="P158" i="19"/>
  <c r="Q101" i="19"/>
  <c r="P101" i="19"/>
  <c r="R101" i="19"/>
  <c r="P61" i="19"/>
  <c r="R61" i="19"/>
  <c r="Q61" i="19"/>
  <c r="R72" i="19"/>
  <c r="Q72" i="19"/>
  <c r="P72" i="19"/>
  <c r="Q112" i="19"/>
  <c r="P112" i="19"/>
  <c r="R112" i="19"/>
  <c r="G51" i="17"/>
  <c r="G121" i="17"/>
  <c r="N35" i="19"/>
  <c r="N23" i="19"/>
  <c r="N37" i="19"/>
  <c r="P48" i="19"/>
  <c r="G105" i="17"/>
  <c r="G93" i="17"/>
  <c r="E161" i="17"/>
  <c r="R14" i="19"/>
  <c r="Q14" i="19"/>
  <c r="P14" i="19"/>
  <c r="G133" i="17"/>
  <c r="E79" i="17"/>
  <c r="C149" i="17"/>
  <c r="R21" i="15"/>
  <c r="M79" i="13"/>
  <c r="L79" i="13"/>
  <c r="K79" i="13"/>
  <c r="J79" i="13"/>
  <c r="I79" i="13"/>
  <c r="D48" i="13"/>
  <c r="Y20" i="15"/>
  <c r="W20" i="15"/>
  <c r="I110" i="13"/>
  <c r="H118" i="13"/>
  <c r="M110" i="13"/>
  <c r="L110" i="13"/>
  <c r="J110" i="13"/>
  <c r="K110" i="13"/>
  <c r="I75" i="13"/>
  <c r="M75" i="13"/>
  <c r="L75" i="13"/>
  <c r="K75" i="13"/>
  <c r="J75" i="13"/>
  <c r="I14" i="13"/>
  <c r="M14" i="13"/>
  <c r="L14" i="13"/>
  <c r="K14" i="13"/>
  <c r="J14" i="13"/>
  <c r="H20" i="13"/>
  <c r="K160" i="17"/>
  <c r="I160" i="17"/>
  <c r="M160" i="17"/>
  <c r="L160" i="17"/>
  <c r="J160" i="17"/>
  <c r="M113" i="17"/>
  <c r="L113" i="17"/>
  <c r="K113" i="17"/>
  <c r="I113" i="17"/>
  <c r="J113" i="17"/>
  <c r="L123" i="17"/>
  <c r="K123" i="17"/>
  <c r="J123" i="17"/>
  <c r="I123" i="17"/>
  <c r="M123" i="17"/>
  <c r="K83" i="17"/>
  <c r="J83" i="17"/>
  <c r="I83" i="17"/>
  <c r="H91" i="17"/>
  <c r="L83" i="17"/>
  <c r="M83" i="17"/>
  <c r="J69" i="17"/>
  <c r="I69" i="17"/>
  <c r="H77" i="17"/>
  <c r="K69" i="17"/>
  <c r="M69" i="17"/>
  <c r="L69" i="17"/>
  <c r="J157" i="17"/>
  <c r="K157" i="17"/>
  <c r="I157" i="17"/>
  <c r="M157" i="17"/>
  <c r="L157" i="17"/>
  <c r="I132" i="17"/>
  <c r="M132" i="17"/>
  <c r="L132" i="17"/>
  <c r="K132" i="17"/>
  <c r="J132" i="17"/>
  <c r="M101" i="17"/>
  <c r="L101" i="17"/>
  <c r="K101" i="17"/>
  <c r="I101" i="17"/>
  <c r="J101" i="17"/>
  <c r="M155" i="17"/>
  <c r="L155" i="17"/>
  <c r="K155" i="17"/>
  <c r="J155" i="17"/>
  <c r="I155" i="17"/>
  <c r="U14" i="14"/>
  <c r="T14" i="14"/>
  <c r="V14" i="14"/>
  <c r="J124" i="13"/>
  <c r="I124" i="13"/>
  <c r="H132" i="13"/>
  <c r="K124" i="13"/>
  <c r="M124" i="13"/>
  <c r="L124" i="13"/>
  <c r="J89" i="13"/>
  <c r="I89" i="13"/>
  <c r="M89" i="13"/>
  <c r="L89" i="13"/>
  <c r="K89" i="13"/>
  <c r="U17" i="14"/>
  <c r="K69" i="13"/>
  <c r="J69" i="13"/>
  <c r="I69" i="13"/>
  <c r="M69" i="13"/>
  <c r="L69" i="13"/>
  <c r="H76" i="13"/>
  <c r="K15" i="13"/>
  <c r="J15" i="13"/>
  <c r="I15" i="13"/>
  <c r="M15" i="13"/>
  <c r="L15" i="13"/>
  <c r="M102" i="17"/>
  <c r="L102" i="17"/>
  <c r="K102" i="17"/>
  <c r="J102" i="17"/>
  <c r="I102" i="17"/>
  <c r="T21" i="15"/>
  <c r="O23" i="14"/>
  <c r="L143" i="13"/>
  <c r="K143" i="13"/>
  <c r="J143" i="13"/>
  <c r="I143" i="13"/>
  <c r="M143" i="13"/>
  <c r="L109" i="13"/>
  <c r="K109" i="13"/>
  <c r="J109" i="13"/>
  <c r="I109" i="13"/>
  <c r="M109" i="13"/>
  <c r="L31" i="13"/>
  <c r="K31" i="13"/>
  <c r="J31" i="13"/>
  <c r="I31" i="13"/>
  <c r="M31" i="13"/>
  <c r="U21" i="16"/>
  <c r="J13" i="13"/>
  <c r="L13" i="13"/>
  <c r="L73" i="13"/>
  <c r="J73" i="13"/>
  <c r="L151" i="13"/>
  <c r="J151" i="13"/>
  <c r="J85" i="13"/>
  <c r="L85" i="13"/>
  <c r="L154" i="13"/>
  <c r="J154" i="13"/>
  <c r="E62" i="13"/>
  <c r="L54" i="13"/>
  <c r="J54" i="13"/>
  <c r="L131" i="13"/>
  <c r="J131" i="13"/>
  <c r="X47" i="12"/>
  <c r="V47" i="12"/>
  <c r="U47" i="12"/>
  <c r="W30" i="12"/>
  <c r="T9" i="16"/>
  <c r="Z14" i="16"/>
  <c r="X14" i="16"/>
  <c r="AA14" i="16"/>
  <c r="Y14" i="16"/>
  <c r="W14" i="16"/>
  <c r="C54" i="12"/>
  <c r="D56" i="12"/>
  <c r="L79" i="10"/>
  <c r="N79" i="10"/>
  <c r="N12" i="10"/>
  <c r="O12" i="10"/>
  <c r="J274" i="8"/>
  <c r="L274" i="8"/>
  <c r="J252" i="8"/>
  <c r="L252" i="8"/>
  <c r="J230" i="8"/>
  <c r="L230" i="8"/>
  <c r="J208" i="8"/>
  <c r="L208" i="8"/>
  <c r="J186" i="8"/>
  <c r="L186" i="8"/>
  <c r="J164" i="8"/>
  <c r="L164" i="8"/>
  <c r="V48" i="12"/>
  <c r="U48" i="12"/>
  <c r="X48" i="12"/>
  <c r="X50" i="12"/>
  <c r="X52" i="12"/>
  <c r="W39" i="12"/>
  <c r="D55" i="12"/>
  <c r="V16" i="12"/>
  <c r="U16" i="12"/>
  <c r="X16" i="12"/>
  <c r="X18" i="12"/>
  <c r="X19" i="12"/>
  <c r="L109" i="10"/>
  <c r="O99" i="10"/>
  <c r="N99" i="10"/>
  <c r="F53" i="10"/>
  <c r="O15" i="10"/>
  <c r="N15" i="10"/>
  <c r="L275" i="8"/>
  <c r="N275" i="8"/>
  <c r="N237" i="8"/>
  <c r="O237" i="8"/>
  <c r="L217" i="8"/>
  <c r="N217" i="8"/>
  <c r="N207" i="8"/>
  <c r="O207" i="8"/>
  <c r="L187" i="8"/>
  <c r="N187" i="8"/>
  <c r="O102" i="10"/>
  <c r="N102" i="10"/>
  <c r="Z12" i="17"/>
  <c r="X12" i="17"/>
  <c r="Z20" i="17"/>
  <c r="Y20" i="17"/>
  <c r="X20" i="17"/>
  <c r="W20" i="17"/>
  <c r="AA20" i="17"/>
  <c r="U9" i="17"/>
  <c r="L130" i="17"/>
  <c r="J130" i="17"/>
  <c r="L99" i="17"/>
  <c r="J99" i="17"/>
  <c r="J85" i="17"/>
  <c r="L85" i="17"/>
  <c r="E146" i="13"/>
  <c r="X45" i="12"/>
  <c r="V45" i="12"/>
  <c r="U45" i="12"/>
  <c r="W36" i="12"/>
  <c r="C53" i="12"/>
  <c r="J101" i="10"/>
  <c r="L61" i="10"/>
  <c r="N61" i="10"/>
  <c r="L42" i="10"/>
  <c r="L281" i="8"/>
  <c r="H263" i="8"/>
  <c r="J253" i="8"/>
  <c r="O235" i="8"/>
  <c r="N235" i="8"/>
  <c r="J217" i="8"/>
  <c r="A14" i="12"/>
  <c r="G56" i="12"/>
  <c r="O82" i="10"/>
  <c r="N82" i="10"/>
  <c r="F39" i="10"/>
  <c r="F19" i="10"/>
  <c r="O19" i="10"/>
  <c r="F167" i="8"/>
  <c r="H125" i="8"/>
  <c r="J125" i="8"/>
  <c r="O56" i="8"/>
  <c r="N56" i="8"/>
  <c r="W35" i="6"/>
  <c r="T35" i="6"/>
  <c r="V35" i="6"/>
  <c r="S35" i="6"/>
  <c r="U35" i="6"/>
  <c r="W19" i="6"/>
  <c r="T19" i="6"/>
  <c r="S19" i="6"/>
  <c r="V19" i="6"/>
  <c r="U19" i="6"/>
  <c r="K35" i="5"/>
  <c r="I35" i="5"/>
  <c r="K8" i="5"/>
  <c r="I8" i="5"/>
  <c r="F196" i="8"/>
  <c r="H196" i="8"/>
  <c r="L123" i="8"/>
  <c r="N123" i="8"/>
  <c r="L80" i="8"/>
  <c r="N80" i="8"/>
  <c r="F32" i="8"/>
  <c r="H32" i="8"/>
  <c r="S11" i="6"/>
  <c r="U11" i="6"/>
  <c r="W11" i="6"/>
  <c r="V11" i="6"/>
  <c r="T11" i="6"/>
  <c r="I49" i="5"/>
  <c r="L49" i="5"/>
  <c r="K49" i="5"/>
  <c r="J49" i="5"/>
  <c r="M49" i="5"/>
  <c r="I14" i="5"/>
  <c r="L14" i="5"/>
  <c r="J14" i="5"/>
  <c r="M14" i="5"/>
  <c r="K14" i="5"/>
  <c r="J38" i="2"/>
  <c r="L38" i="2"/>
  <c r="K38" i="2"/>
  <c r="N38" i="2"/>
  <c r="M38" i="2"/>
  <c r="N40" i="2"/>
  <c r="N39" i="2"/>
  <c r="O126" i="8"/>
  <c r="N126" i="8"/>
  <c r="H123" i="8"/>
  <c r="O81" i="8"/>
  <c r="N81" i="8"/>
  <c r="X16" i="13"/>
  <c r="W16" i="13"/>
  <c r="AA16" i="13"/>
  <c r="Z16" i="13"/>
  <c r="Y16" i="13"/>
  <c r="K111" i="13"/>
  <c r="I111" i="13"/>
  <c r="I149" i="13"/>
  <c r="K149" i="13"/>
  <c r="G76" i="13"/>
  <c r="K68" i="13"/>
  <c r="I68" i="13"/>
  <c r="K17" i="13"/>
  <c r="I17" i="13"/>
  <c r="G90" i="13"/>
  <c r="K82" i="13"/>
  <c r="I82" i="13"/>
  <c r="K159" i="13"/>
  <c r="I159" i="13"/>
  <c r="F129" i="8"/>
  <c r="F103" i="8"/>
  <c r="H103" i="8"/>
  <c r="J53" i="8"/>
  <c r="F213" i="8"/>
  <c r="F193" i="8"/>
  <c r="H193" i="8"/>
  <c r="F281" i="8"/>
  <c r="H281" i="8"/>
  <c r="F278" i="8"/>
  <c r="H278" i="8"/>
  <c r="U28" i="6"/>
  <c r="T28" i="6"/>
  <c r="S28" i="6"/>
  <c r="W28" i="6"/>
  <c r="V28" i="6"/>
  <c r="K52" i="5"/>
  <c r="I52" i="5"/>
  <c r="I36" i="5"/>
  <c r="K36" i="5"/>
  <c r="J55" i="10"/>
  <c r="L55" i="10"/>
  <c r="J59" i="10"/>
  <c r="L59" i="10"/>
  <c r="H19" i="10"/>
  <c r="J19" i="10"/>
  <c r="L142" i="8"/>
  <c r="L146" i="8"/>
  <c r="L144" i="8"/>
  <c r="L149" i="8"/>
  <c r="H147" i="8"/>
  <c r="O146" i="8"/>
  <c r="N146" i="8"/>
  <c r="F79" i="8"/>
  <c r="O53" i="8"/>
  <c r="L31" i="6"/>
  <c r="M31" i="6"/>
  <c r="K31" i="6"/>
  <c r="J31" i="6"/>
  <c r="I31" i="6"/>
  <c r="E192" i="3"/>
  <c r="F191" i="3"/>
  <c r="F192" i="3"/>
  <c r="E42" i="2"/>
  <c r="L33" i="2"/>
  <c r="M33" i="2"/>
  <c r="V13" i="5"/>
  <c r="T13" i="5"/>
  <c r="U13" i="5"/>
  <c r="S13" i="5"/>
  <c r="W13" i="5"/>
  <c r="W16" i="5"/>
  <c r="V16" i="5"/>
  <c r="U16" i="5"/>
  <c r="T16" i="5"/>
  <c r="S16" i="5"/>
  <c r="M140" i="3"/>
  <c r="L140" i="3"/>
  <c r="M8" i="2"/>
  <c r="L8" i="2"/>
  <c r="H55" i="10"/>
  <c r="H56" i="10"/>
  <c r="J56" i="10"/>
  <c r="F15" i="10"/>
  <c r="K11" i="6"/>
  <c r="J11" i="6"/>
  <c r="I11" i="6"/>
  <c r="M11" i="6"/>
  <c r="L11" i="6"/>
  <c r="J35" i="6"/>
  <c r="I35" i="6"/>
  <c r="M35" i="6"/>
  <c r="L35" i="6"/>
  <c r="K35" i="6"/>
  <c r="I40" i="6"/>
  <c r="K40" i="6"/>
  <c r="J40" i="6"/>
  <c r="M40" i="6"/>
  <c r="L40" i="6"/>
  <c r="M45" i="6"/>
  <c r="I45" i="6"/>
  <c r="L45" i="6"/>
  <c r="K45" i="6"/>
  <c r="J45" i="6"/>
  <c r="N158" i="3"/>
  <c r="J158" i="3"/>
  <c r="M158" i="3"/>
  <c r="K158" i="3"/>
  <c r="L158" i="3"/>
  <c r="L209" i="3"/>
  <c r="M209" i="3"/>
  <c r="E186" i="3"/>
  <c r="J10" i="2"/>
  <c r="M10" i="2"/>
  <c r="L10" i="2"/>
  <c r="K10" i="2"/>
  <c r="N10" i="2"/>
  <c r="N12" i="2"/>
  <c r="N11" i="2"/>
  <c r="V38" i="5"/>
  <c r="W38" i="5"/>
  <c r="U38" i="5"/>
  <c r="T38" i="5"/>
  <c r="S38" i="5"/>
  <c r="H195" i="3"/>
  <c r="J217" i="3"/>
  <c r="K217" i="3"/>
  <c r="J41" i="10"/>
  <c r="F85" i="8"/>
  <c r="I193" i="3"/>
  <c r="N182" i="3"/>
  <c r="M182" i="3"/>
  <c r="K182" i="3"/>
  <c r="J182" i="3"/>
  <c r="L182" i="3"/>
  <c r="L32" i="5"/>
  <c r="J32" i="5"/>
  <c r="F17" i="2"/>
  <c r="G188" i="3"/>
  <c r="H43" i="10"/>
  <c r="O63" i="8"/>
  <c r="J185" i="3"/>
  <c r="I196" i="3"/>
  <c r="M185" i="3"/>
  <c r="L185" i="3"/>
  <c r="K185" i="3"/>
  <c r="N185" i="3"/>
  <c r="H76" i="8"/>
  <c r="N25" i="12"/>
  <c r="M25" i="12"/>
  <c r="L25" i="12"/>
  <c r="K25" i="12"/>
  <c r="J25" i="12"/>
  <c r="I25" i="12"/>
  <c r="L43" i="5"/>
  <c r="J43" i="5"/>
  <c r="J45" i="5"/>
  <c r="L45" i="5"/>
  <c r="L34" i="5"/>
  <c r="J34" i="5"/>
  <c r="H38" i="10"/>
  <c r="H42" i="10"/>
  <c r="F80" i="8"/>
  <c r="H59" i="8"/>
  <c r="J59" i="8"/>
  <c r="M20" i="6"/>
  <c r="K20" i="6"/>
  <c r="L20" i="6"/>
  <c r="J20" i="6"/>
  <c r="I20" i="6"/>
  <c r="W33" i="5"/>
  <c r="V33" i="5"/>
  <c r="U33" i="5"/>
  <c r="T33" i="5"/>
  <c r="S33" i="5"/>
  <c r="J20" i="5"/>
  <c r="I20" i="5"/>
  <c r="M20" i="5"/>
  <c r="L20" i="5"/>
  <c r="K20" i="5"/>
  <c r="M138" i="3"/>
  <c r="L138" i="3"/>
  <c r="L215" i="3"/>
  <c r="K215" i="3"/>
  <c r="J215" i="3"/>
  <c r="M215" i="3"/>
  <c r="N215" i="3"/>
  <c r="J177" i="3"/>
  <c r="M177" i="3"/>
  <c r="L177" i="3"/>
  <c r="K177" i="3"/>
  <c r="I188" i="3"/>
  <c r="N177" i="3"/>
  <c r="V10" i="6"/>
  <c r="T10" i="6"/>
  <c r="V34" i="6"/>
  <c r="T34" i="6"/>
  <c r="V47" i="6"/>
  <c r="T47" i="6"/>
  <c r="H84" i="8"/>
  <c r="J84" i="8"/>
  <c r="F83" i="8"/>
  <c r="H83" i="8"/>
  <c r="H57" i="8"/>
  <c r="J57" i="8"/>
  <c r="F65" i="8"/>
  <c r="U21" i="5"/>
  <c r="T21" i="5"/>
  <c r="S21" i="5"/>
  <c r="W21" i="5"/>
  <c r="V21" i="5"/>
  <c r="T50" i="5"/>
  <c r="S50" i="5"/>
  <c r="V50" i="5"/>
  <c r="U50" i="5"/>
  <c r="W50" i="5"/>
  <c r="T42" i="5"/>
  <c r="S42" i="5"/>
  <c r="W42" i="5"/>
  <c r="V42" i="5"/>
  <c r="U42" i="5"/>
  <c r="H53" i="12"/>
  <c r="N6" i="12"/>
  <c r="M6" i="12"/>
  <c r="L6" i="12"/>
  <c r="K6" i="12"/>
  <c r="J6" i="12"/>
  <c r="I6" i="12"/>
  <c r="M20" i="12"/>
  <c r="M24" i="12"/>
  <c r="L15" i="12"/>
  <c r="K15" i="12"/>
  <c r="J15" i="12"/>
  <c r="I15" i="12"/>
  <c r="N15" i="12"/>
  <c r="M15" i="12"/>
  <c r="L47" i="12"/>
  <c r="K47" i="12"/>
  <c r="J47" i="12"/>
  <c r="I47" i="12"/>
  <c r="N47" i="12"/>
  <c r="M47" i="12"/>
  <c r="J22" i="12"/>
  <c r="I22" i="12"/>
  <c r="N22" i="12"/>
  <c r="M22" i="12"/>
  <c r="L22" i="12"/>
  <c r="K22" i="12"/>
  <c r="N29" i="12"/>
  <c r="M29" i="12"/>
  <c r="L29" i="12"/>
  <c r="K29" i="12"/>
  <c r="J29" i="12"/>
  <c r="I29" i="12"/>
  <c r="L10" i="10"/>
  <c r="N10" i="10"/>
  <c r="L19" i="10"/>
  <c r="N19" i="10"/>
  <c r="L57" i="2"/>
  <c r="K57" i="2"/>
  <c r="N57" i="2"/>
  <c r="J57" i="2"/>
  <c r="M57" i="2"/>
  <c r="N59" i="2"/>
  <c r="J200" i="3"/>
  <c r="K200" i="3"/>
  <c r="M200" i="3"/>
  <c r="L200" i="3"/>
  <c r="J181" i="3"/>
  <c r="I192" i="3"/>
  <c r="K181" i="3"/>
  <c r="M181" i="3"/>
  <c r="L181" i="3"/>
  <c r="N181" i="3"/>
  <c r="T21" i="6"/>
  <c r="V21" i="6"/>
  <c r="V42" i="6"/>
  <c r="T42" i="6"/>
  <c r="N48" i="12"/>
  <c r="M48" i="12"/>
  <c r="L48" i="12"/>
  <c r="K48" i="12"/>
  <c r="J48" i="12"/>
  <c r="I48" i="12"/>
  <c r="H81" i="8"/>
  <c r="J81" i="8"/>
  <c r="F76" i="8"/>
  <c r="J156" i="3"/>
  <c r="K156" i="3"/>
  <c r="H65" i="8"/>
  <c r="J65" i="8"/>
  <c r="F54" i="8"/>
  <c r="U29" i="5"/>
  <c r="T29" i="5"/>
  <c r="S29" i="5"/>
  <c r="W29" i="5"/>
  <c r="V29" i="5"/>
  <c r="S12" i="5"/>
  <c r="W12" i="5"/>
  <c r="U12" i="5"/>
  <c r="V12" i="5"/>
  <c r="T12" i="5"/>
  <c r="W9" i="5"/>
  <c r="S9" i="5"/>
  <c r="U9" i="5"/>
  <c r="V9" i="5"/>
  <c r="T9" i="5"/>
  <c r="N28" i="12"/>
  <c r="M28" i="12"/>
  <c r="L28" i="12"/>
  <c r="K28" i="12"/>
  <c r="J28" i="12"/>
  <c r="I28" i="12"/>
  <c r="L19" i="12"/>
  <c r="K19" i="12"/>
  <c r="J19" i="12"/>
  <c r="I19" i="12"/>
  <c r="N19" i="12"/>
  <c r="M19" i="12"/>
  <c r="L51" i="12"/>
  <c r="K51" i="12"/>
  <c r="J51" i="12"/>
  <c r="I51" i="12"/>
  <c r="N51" i="12"/>
  <c r="M51" i="12"/>
  <c r="J26" i="12"/>
  <c r="I26" i="12"/>
  <c r="N26" i="12"/>
  <c r="M26" i="12"/>
  <c r="L26" i="12"/>
  <c r="K26" i="12"/>
  <c r="I7" i="12"/>
  <c r="H54" i="12"/>
  <c r="N7" i="12"/>
  <c r="M7" i="12"/>
  <c r="L7" i="12"/>
  <c r="K7" i="12"/>
  <c r="J7" i="12"/>
  <c r="N33" i="12"/>
  <c r="M33" i="12"/>
  <c r="L33" i="12"/>
  <c r="K33" i="12"/>
  <c r="J33" i="12"/>
  <c r="I33" i="12"/>
  <c r="L20" i="10"/>
  <c r="N20" i="10"/>
  <c r="J58" i="2"/>
  <c r="N58" i="2"/>
  <c r="M58" i="2"/>
  <c r="L58" i="2"/>
  <c r="K58" i="2"/>
  <c r="G42" i="2"/>
  <c r="H54" i="8"/>
  <c r="J54" i="8"/>
  <c r="F62" i="8"/>
  <c r="U37" i="5"/>
  <c r="S37" i="5"/>
  <c r="T37" i="5"/>
  <c r="V37" i="5"/>
  <c r="W37" i="5"/>
  <c r="S23" i="5"/>
  <c r="W23" i="5"/>
  <c r="V23" i="5"/>
  <c r="U23" i="5"/>
  <c r="T23" i="5"/>
  <c r="W20" i="5"/>
  <c r="V20" i="5"/>
  <c r="U20" i="5"/>
  <c r="T20" i="5"/>
  <c r="S20" i="5"/>
  <c r="N10" i="12"/>
  <c r="M10" i="12"/>
  <c r="L10" i="12"/>
  <c r="K10" i="12"/>
  <c r="J10" i="12"/>
  <c r="I10" i="12"/>
  <c r="L23" i="12"/>
  <c r="K23" i="12"/>
  <c r="J23" i="12"/>
  <c r="I23" i="12"/>
  <c r="N23" i="12"/>
  <c r="M23" i="12"/>
  <c r="J30" i="12"/>
  <c r="I30" i="12"/>
  <c r="N30" i="12"/>
  <c r="M30" i="12"/>
  <c r="L30" i="12"/>
  <c r="K30" i="12"/>
  <c r="I12" i="12"/>
  <c r="N12" i="12"/>
  <c r="M12" i="12"/>
  <c r="J12" i="12"/>
  <c r="L12" i="12"/>
  <c r="K12" i="12"/>
  <c r="N37" i="12"/>
  <c r="M37" i="12"/>
  <c r="L37" i="12"/>
  <c r="J37" i="12"/>
  <c r="I37" i="12"/>
  <c r="K37" i="12"/>
  <c r="L13" i="10"/>
  <c r="J62" i="2"/>
  <c r="N62" i="2"/>
  <c r="M62" i="2"/>
  <c r="L62" i="2"/>
  <c r="K62" i="2"/>
  <c r="N60" i="2"/>
  <c r="M60" i="2"/>
  <c r="K60" i="2"/>
  <c r="L60" i="2"/>
  <c r="J60" i="2"/>
  <c r="N61" i="2"/>
  <c r="K126" i="3"/>
  <c r="J126" i="3"/>
  <c r="L126" i="3"/>
  <c r="M126" i="3"/>
  <c r="J127" i="3"/>
  <c r="K127" i="3"/>
  <c r="L127" i="3"/>
  <c r="M127" i="3"/>
  <c r="F58" i="8"/>
  <c r="L52" i="5"/>
  <c r="J52" i="5"/>
  <c r="N174" i="3"/>
  <c r="M174" i="3"/>
  <c r="K174" i="3"/>
  <c r="J174" i="3"/>
  <c r="L174" i="3"/>
  <c r="K7" i="2"/>
  <c r="J7" i="2"/>
  <c r="L8" i="5"/>
  <c r="J8" i="5"/>
  <c r="L48" i="5"/>
  <c r="J48" i="5"/>
  <c r="L40" i="5"/>
  <c r="J40" i="5"/>
  <c r="N214" i="3"/>
  <c r="M214" i="3"/>
  <c r="L214" i="3"/>
  <c r="K214" i="3"/>
  <c r="J214" i="3"/>
  <c r="G186" i="3"/>
  <c r="G192" i="3"/>
  <c r="N52" i="12"/>
  <c r="M52" i="12"/>
  <c r="L52" i="12"/>
  <c r="K52" i="12"/>
  <c r="J52" i="12"/>
  <c r="I52" i="12"/>
  <c r="H32" i="10"/>
  <c r="J85" i="8"/>
  <c r="L85" i="8"/>
  <c r="M52" i="6"/>
  <c r="K52" i="6"/>
  <c r="L52" i="6"/>
  <c r="J52" i="6"/>
  <c r="I52" i="6"/>
  <c r="L14" i="6"/>
  <c r="K14" i="6"/>
  <c r="J14" i="6"/>
  <c r="I14" i="6"/>
  <c r="M14" i="6"/>
  <c r="L160" i="3"/>
  <c r="K160" i="3"/>
  <c r="J160" i="3"/>
  <c r="N160" i="3"/>
  <c r="M160" i="3"/>
  <c r="K136" i="3"/>
  <c r="J136" i="3"/>
  <c r="J9" i="2"/>
  <c r="K9" i="2"/>
  <c r="L172" i="3"/>
  <c r="K172" i="3"/>
  <c r="J172" i="3"/>
  <c r="N172" i="3"/>
  <c r="M172" i="3"/>
  <c r="J157" i="3"/>
  <c r="M157" i="3"/>
  <c r="K157" i="3"/>
  <c r="N157" i="3"/>
  <c r="L157" i="3"/>
  <c r="J208" i="3"/>
  <c r="M208" i="3"/>
  <c r="L208" i="3"/>
  <c r="K208" i="3"/>
  <c r="N208" i="3"/>
  <c r="N217" i="3"/>
  <c r="N209" i="3"/>
  <c r="T13" i="6"/>
  <c r="V13" i="6"/>
  <c r="V45" i="6"/>
  <c r="T45" i="6"/>
  <c r="T29" i="6"/>
  <c r="V29" i="6"/>
  <c r="F87" i="8"/>
  <c r="V48" i="5"/>
  <c r="T48" i="5"/>
  <c r="U48" i="5"/>
  <c r="S48" i="5"/>
  <c r="W48" i="5"/>
  <c r="W51" i="5"/>
  <c r="F81" i="8"/>
  <c r="H56" i="8"/>
  <c r="J56" i="8"/>
  <c r="H62" i="8"/>
  <c r="J62" i="8"/>
  <c r="F59" i="8"/>
  <c r="U45" i="5"/>
  <c r="T45" i="5"/>
  <c r="S45" i="5"/>
  <c r="W45" i="5"/>
  <c r="V45" i="5"/>
  <c r="S31" i="5"/>
  <c r="W31" i="5"/>
  <c r="V31" i="5"/>
  <c r="T31" i="5"/>
  <c r="U31" i="5"/>
  <c r="W28" i="5"/>
  <c r="U28" i="5"/>
  <c r="V28" i="5"/>
  <c r="S28" i="5"/>
  <c r="T28" i="5"/>
  <c r="N32" i="12"/>
  <c r="M32" i="12"/>
  <c r="L32" i="12"/>
  <c r="K32" i="12"/>
  <c r="J32" i="12"/>
  <c r="I32" i="12"/>
  <c r="L27" i="12"/>
  <c r="K27" i="12"/>
  <c r="J27" i="12"/>
  <c r="I27" i="12"/>
  <c r="N27" i="12"/>
  <c r="M27" i="12"/>
  <c r="K8" i="12"/>
  <c r="J8" i="12"/>
  <c r="I8" i="12"/>
  <c r="H55" i="12"/>
  <c r="M8" i="12"/>
  <c r="L8" i="12"/>
  <c r="N8" i="12"/>
  <c r="J34" i="12"/>
  <c r="I34" i="12"/>
  <c r="N34" i="12"/>
  <c r="L34" i="12"/>
  <c r="K34" i="12"/>
  <c r="M34" i="12"/>
  <c r="N41" i="12"/>
  <c r="M41" i="12"/>
  <c r="L41" i="12"/>
  <c r="I41" i="12"/>
  <c r="K41" i="12"/>
  <c r="J41" i="12"/>
  <c r="L15" i="10"/>
  <c r="M136" i="3"/>
  <c r="L136" i="3"/>
  <c r="J63" i="2"/>
  <c r="N63" i="2"/>
  <c r="L63" i="2"/>
  <c r="M63" i="2"/>
  <c r="K63" i="2"/>
  <c r="J66" i="2"/>
  <c r="L66" i="2"/>
  <c r="K66" i="2"/>
  <c r="M66" i="2"/>
  <c r="G43" i="2"/>
  <c r="L128" i="3"/>
  <c r="K128" i="3"/>
  <c r="J128" i="3"/>
  <c r="M128" i="3"/>
  <c r="M129" i="3"/>
  <c r="L129" i="3"/>
  <c r="J129" i="3"/>
  <c r="K129" i="3"/>
  <c r="K7" i="6"/>
  <c r="I7" i="6"/>
  <c r="K11" i="2"/>
  <c r="J11" i="2"/>
  <c r="L16" i="5"/>
  <c r="J16" i="5"/>
  <c r="L10" i="5"/>
  <c r="J10" i="5"/>
  <c r="L7" i="5"/>
  <c r="J7" i="5"/>
  <c r="N175" i="3"/>
  <c r="L175" i="3"/>
  <c r="M175" i="3"/>
  <c r="K175" i="3"/>
  <c r="J175" i="3"/>
  <c r="I186" i="3"/>
  <c r="N178" i="3"/>
  <c r="L137" i="3"/>
  <c r="M137" i="3"/>
  <c r="G196" i="3"/>
  <c r="H40" i="10"/>
  <c r="F143" i="8"/>
  <c r="H143" i="8"/>
  <c r="J82" i="8"/>
  <c r="L82" i="8"/>
  <c r="J140" i="3"/>
  <c r="K140" i="3"/>
  <c r="E67" i="2"/>
  <c r="K8" i="2"/>
  <c r="J8" i="2"/>
  <c r="H17" i="2"/>
  <c r="L176" i="3"/>
  <c r="K176" i="3"/>
  <c r="J176" i="3"/>
  <c r="N176" i="3"/>
  <c r="I187" i="3"/>
  <c r="M176" i="3"/>
  <c r="J161" i="3"/>
  <c r="L161" i="3"/>
  <c r="K161" i="3"/>
  <c r="N161" i="3"/>
  <c r="M161" i="3"/>
  <c r="J212" i="3"/>
  <c r="L212" i="3"/>
  <c r="K212" i="3"/>
  <c r="N212" i="3"/>
  <c r="M212" i="3"/>
  <c r="V24" i="6"/>
  <c r="T24" i="6"/>
  <c r="V7" i="6"/>
  <c r="T7" i="6"/>
  <c r="T12" i="6"/>
  <c r="V12" i="6"/>
  <c r="H77" i="8"/>
  <c r="F78" i="8"/>
  <c r="H78" i="8"/>
  <c r="H55" i="8"/>
  <c r="F56" i="8"/>
  <c r="T7" i="5"/>
  <c r="S7" i="5"/>
  <c r="W7" i="5"/>
  <c r="V7" i="5"/>
  <c r="U7" i="5"/>
  <c r="S39" i="5"/>
  <c r="W39" i="5"/>
  <c r="V39" i="5"/>
  <c r="U39" i="5"/>
  <c r="T39" i="5"/>
  <c r="W36" i="5"/>
  <c r="V36" i="5"/>
  <c r="U36" i="5"/>
  <c r="T36" i="5"/>
  <c r="S36" i="5"/>
  <c r="M9" i="12"/>
  <c r="H56" i="12"/>
  <c r="L9" i="12"/>
  <c r="K9" i="12"/>
  <c r="J9" i="12"/>
  <c r="I9" i="12"/>
  <c r="N9" i="12"/>
  <c r="L31" i="12"/>
  <c r="K31" i="12"/>
  <c r="J31" i="12"/>
  <c r="I31" i="12"/>
  <c r="N31" i="12"/>
  <c r="M31" i="12"/>
  <c r="K14" i="12"/>
  <c r="J14" i="12"/>
  <c r="I14" i="12"/>
  <c r="L14" i="12"/>
  <c r="M14" i="12"/>
  <c r="N14" i="12"/>
  <c r="J38" i="12"/>
  <c r="I38" i="12"/>
  <c r="N38" i="12"/>
  <c r="K38" i="12"/>
  <c r="M38" i="12"/>
  <c r="L38" i="12"/>
  <c r="N11" i="12"/>
  <c r="M11" i="12"/>
  <c r="L11" i="12"/>
  <c r="J11" i="12"/>
  <c r="I11" i="12"/>
  <c r="K11" i="12"/>
  <c r="N45" i="12"/>
  <c r="M45" i="12"/>
  <c r="L45" i="12"/>
  <c r="J45" i="12"/>
  <c r="I45" i="12"/>
  <c r="K45" i="12"/>
  <c r="L9" i="10"/>
  <c r="N9" i="10"/>
  <c r="I67" i="2"/>
  <c r="N64" i="2"/>
  <c r="M64" i="2"/>
  <c r="J64" i="2"/>
  <c r="L64" i="2"/>
  <c r="K64" i="2"/>
  <c r="J72" i="2"/>
  <c r="L72" i="2"/>
  <c r="N72" i="2"/>
  <c r="M72" i="2"/>
  <c r="K72" i="2"/>
  <c r="K134" i="3"/>
  <c r="J134" i="3"/>
  <c r="M134" i="3"/>
  <c r="L134" i="3"/>
  <c r="M130" i="3"/>
  <c r="L130" i="3"/>
  <c r="K130" i="3"/>
  <c r="J130" i="3"/>
  <c r="J45" i="2"/>
  <c r="M45" i="2"/>
  <c r="L45" i="2"/>
  <c r="K45" i="2"/>
  <c r="I15" i="6"/>
  <c r="K15" i="6"/>
  <c r="W46" i="5"/>
  <c r="V46" i="5"/>
  <c r="U46" i="5"/>
  <c r="T46" i="5"/>
  <c r="S46" i="5"/>
  <c r="V11" i="5"/>
  <c r="W11" i="5"/>
  <c r="U11" i="5"/>
  <c r="T11" i="5"/>
  <c r="S11" i="5"/>
  <c r="N166" i="3"/>
  <c r="M166" i="3"/>
  <c r="K166" i="3"/>
  <c r="J166" i="3"/>
  <c r="L166" i="3"/>
  <c r="H18" i="2"/>
  <c r="K18" i="2" s="1"/>
  <c r="K15" i="2"/>
  <c r="J15" i="2"/>
  <c r="J21" i="5"/>
  <c r="L21" i="5"/>
  <c r="L15" i="5"/>
  <c r="J15" i="5"/>
  <c r="L144" i="3"/>
  <c r="M144" i="3"/>
  <c r="W19" i="5"/>
  <c r="V19" i="5"/>
  <c r="U19" i="5"/>
  <c r="T19" i="5"/>
  <c r="S19" i="5"/>
  <c r="M141" i="3"/>
  <c r="L141" i="3"/>
  <c r="H37" i="10"/>
  <c r="H141" i="8"/>
  <c r="J141" i="8"/>
  <c r="J77" i="8"/>
  <c r="W49" i="5"/>
  <c r="V49" i="5"/>
  <c r="U49" i="5"/>
  <c r="T49" i="5"/>
  <c r="S49" i="5"/>
  <c r="M19" i="5"/>
  <c r="L19" i="5"/>
  <c r="K19" i="5"/>
  <c r="J19" i="5"/>
  <c r="I19" i="5"/>
  <c r="F196" i="3"/>
  <c r="N155" i="3"/>
  <c r="M155" i="3"/>
  <c r="L155" i="3"/>
  <c r="K155" i="3"/>
  <c r="J155" i="3"/>
  <c r="K144" i="3"/>
  <c r="J144" i="3"/>
  <c r="M7" i="2"/>
  <c r="L7" i="2"/>
  <c r="L180" i="3"/>
  <c r="K180" i="3"/>
  <c r="J180" i="3"/>
  <c r="I191" i="3"/>
  <c r="N180" i="3"/>
  <c r="M180" i="3"/>
  <c r="J165" i="3"/>
  <c r="L165" i="3"/>
  <c r="K165" i="3"/>
  <c r="N165" i="3"/>
  <c r="M165" i="3"/>
  <c r="J216" i="3"/>
  <c r="M216" i="3"/>
  <c r="L216" i="3"/>
  <c r="K216" i="3"/>
  <c r="N216" i="3"/>
  <c r="V32" i="6"/>
  <c r="T32" i="6"/>
  <c r="T15" i="6"/>
  <c r="V15" i="6"/>
  <c r="V23" i="6"/>
  <c r="T23" i="6"/>
  <c r="H82" i="8"/>
  <c r="F86" i="8"/>
  <c r="H63" i="8"/>
  <c r="F64" i="8"/>
  <c r="T15" i="5"/>
  <c r="S15" i="5"/>
  <c r="W15" i="5"/>
  <c r="U15" i="5"/>
  <c r="V15" i="5"/>
  <c r="S47" i="5"/>
  <c r="T47" i="5"/>
  <c r="V47" i="5"/>
  <c r="W47" i="5"/>
  <c r="U47" i="5"/>
  <c r="W44" i="5"/>
  <c r="U44" i="5"/>
  <c r="T44" i="5"/>
  <c r="V44" i="5"/>
  <c r="S44" i="5"/>
  <c r="N36" i="12"/>
  <c r="M36" i="12"/>
  <c r="L36" i="12"/>
  <c r="K36" i="12"/>
  <c r="J36" i="12"/>
  <c r="I36" i="12"/>
  <c r="L35" i="12"/>
  <c r="K35" i="12"/>
  <c r="J35" i="12"/>
  <c r="I35" i="12"/>
  <c r="M35" i="12"/>
  <c r="N35" i="12"/>
  <c r="J42" i="12"/>
  <c r="I42" i="12"/>
  <c r="N42" i="12"/>
  <c r="M42" i="12"/>
  <c r="L42" i="12"/>
  <c r="K42" i="12"/>
  <c r="N17" i="12"/>
  <c r="M17" i="12"/>
  <c r="L17" i="12"/>
  <c r="K17" i="12"/>
  <c r="J17" i="12"/>
  <c r="I17" i="12"/>
  <c r="N49" i="12"/>
  <c r="M49" i="12"/>
  <c r="L49" i="12"/>
  <c r="I49" i="12"/>
  <c r="J49" i="12"/>
  <c r="K49" i="12"/>
  <c r="L17" i="10"/>
  <c r="N17" i="10"/>
  <c r="L65" i="2"/>
  <c r="K65" i="2"/>
  <c r="J65" i="2"/>
  <c r="N65" i="2"/>
  <c r="I68" i="2"/>
  <c r="M65" i="2"/>
  <c r="M131" i="3"/>
  <c r="L131" i="3"/>
  <c r="J131" i="3"/>
  <c r="K131" i="3"/>
  <c r="M132" i="3"/>
  <c r="K132" i="3"/>
  <c r="L132" i="3"/>
  <c r="J132" i="3"/>
  <c r="L125" i="3"/>
  <c r="K125" i="3"/>
  <c r="J125" i="3"/>
  <c r="M125" i="3"/>
  <c r="L133" i="3"/>
  <c r="K133" i="3"/>
  <c r="J133" i="3"/>
  <c r="M133" i="3"/>
  <c r="M124" i="3"/>
  <c r="K124" i="3"/>
  <c r="L124" i="3"/>
  <c r="J124" i="3"/>
  <c r="N159" i="3"/>
  <c r="M159" i="3"/>
  <c r="L159" i="3"/>
  <c r="K159" i="3"/>
  <c r="J159" i="3"/>
  <c r="J139" i="3"/>
  <c r="L139" i="3"/>
  <c r="M139" i="3"/>
  <c r="K139" i="3"/>
  <c r="N139" i="3"/>
  <c r="K22" i="2"/>
  <c r="J22" i="2"/>
  <c r="J27" i="5"/>
  <c r="L27" i="5"/>
  <c r="L29" i="5"/>
  <c r="J29" i="5"/>
  <c r="L18" i="5"/>
  <c r="J18" i="5"/>
  <c r="M145" i="3"/>
  <c r="L145" i="3"/>
  <c r="G189" i="3"/>
  <c r="H86" i="8"/>
  <c r="J86" i="8"/>
  <c r="J79" i="8"/>
  <c r="L79" i="8"/>
  <c r="W17" i="5"/>
  <c r="V17" i="5"/>
  <c r="U17" i="5"/>
  <c r="T17" i="5"/>
  <c r="S17" i="5"/>
  <c r="H191" i="3"/>
  <c r="F82" i="8"/>
  <c r="L184" i="3"/>
  <c r="J184" i="3"/>
  <c r="K184" i="3"/>
  <c r="N184" i="3"/>
  <c r="I195" i="3"/>
  <c r="M184" i="3"/>
  <c r="J169" i="3"/>
  <c r="M169" i="3"/>
  <c r="L169" i="3"/>
  <c r="K169" i="3"/>
  <c r="N169" i="3"/>
  <c r="V40" i="6"/>
  <c r="T40" i="6"/>
  <c r="V18" i="6"/>
  <c r="T18" i="6"/>
  <c r="V31" i="6"/>
  <c r="T31" i="6"/>
  <c r="H79" i="8"/>
  <c r="V32" i="5"/>
  <c r="T32" i="5"/>
  <c r="U32" i="5"/>
  <c r="S32" i="5"/>
  <c r="W32" i="5"/>
  <c r="H60" i="8"/>
  <c r="T26" i="5"/>
  <c r="S26" i="5"/>
  <c r="W26" i="5"/>
  <c r="V26" i="5"/>
  <c r="U26" i="5"/>
  <c r="W52" i="5"/>
  <c r="V52" i="5"/>
  <c r="U52" i="5"/>
  <c r="T52" i="5"/>
  <c r="S52" i="5"/>
  <c r="N40" i="12"/>
  <c r="M40" i="12"/>
  <c r="L40" i="12"/>
  <c r="K40" i="12"/>
  <c r="J40" i="12"/>
  <c r="I40" i="12"/>
  <c r="L39" i="12"/>
  <c r="K39" i="12"/>
  <c r="J39" i="12"/>
  <c r="I39" i="12"/>
  <c r="N39" i="12"/>
  <c r="M39" i="12"/>
  <c r="J13" i="12"/>
  <c r="I13" i="12"/>
  <c r="N13" i="12"/>
  <c r="M13" i="12"/>
  <c r="L13" i="12"/>
  <c r="K13" i="12"/>
  <c r="J46" i="12"/>
  <c r="I46" i="12"/>
  <c r="N46" i="12"/>
  <c r="M46" i="12"/>
  <c r="L46" i="12"/>
  <c r="K46" i="12"/>
  <c r="N21" i="12"/>
  <c r="M21" i="12"/>
  <c r="L21" i="12"/>
  <c r="K21" i="12"/>
  <c r="J21" i="12"/>
  <c r="I21" i="12"/>
  <c r="N24" i="12"/>
  <c r="L12" i="10"/>
  <c r="L14" i="10"/>
  <c r="N14" i="10"/>
  <c r="J73" i="2"/>
  <c r="N73" i="2"/>
  <c r="L73" i="2"/>
  <c r="M73" i="2"/>
  <c r="K73" i="2"/>
  <c r="J119" i="3"/>
  <c r="M119" i="3"/>
  <c r="K119" i="3"/>
  <c r="L119" i="3"/>
  <c r="J120" i="3"/>
  <c r="M120" i="3"/>
  <c r="L120" i="3"/>
  <c r="K120" i="3"/>
  <c r="AB62" i="18"/>
  <c r="AA62" i="18"/>
  <c r="Z62" i="18"/>
  <c r="M138" i="16"/>
  <c r="K36" i="18"/>
  <c r="I36" i="18"/>
  <c r="J36" i="18"/>
  <c r="M123" i="3"/>
  <c r="L123" i="3"/>
  <c r="K123" i="3"/>
  <c r="J123" i="3"/>
  <c r="M161" i="19"/>
  <c r="M149" i="19"/>
  <c r="M147" i="19"/>
  <c r="M135" i="19"/>
  <c r="M133" i="19"/>
  <c r="M121" i="19"/>
  <c r="M119" i="19"/>
  <c r="M107" i="19"/>
  <c r="M77" i="19"/>
  <c r="M93" i="19"/>
  <c r="M105" i="19"/>
  <c r="M79" i="19"/>
  <c r="M63" i="19"/>
  <c r="M51" i="19"/>
  <c r="M49" i="19"/>
  <c r="M37" i="19"/>
  <c r="M35" i="19"/>
  <c r="M23" i="19"/>
  <c r="M21" i="19"/>
  <c r="M9" i="19"/>
  <c r="M91" i="19"/>
  <c r="L7" i="19"/>
  <c r="M65" i="19"/>
  <c r="N161" i="22"/>
  <c r="J161" i="22"/>
  <c r="L161" i="22"/>
  <c r="M161" i="22"/>
  <c r="K161" i="22"/>
  <c r="T36" i="18"/>
  <c r="S36" i="18"/>
  <c r="R36" i="18"/>
  <c r="M19" i="16"/>
  <c r="V133" i="19"/>
  <c r="V77" i="19"/>
  <c r="V161" i="19"/>
  <c r="V135" i="19"/>
  <c r="V119" i="19"/>
  <c r="V93" i="19"/>
  <c r="X141" i="19"/>
  <c r="X104" i="19"/>
  <c r="X70" i="19"/>
  <c r="U7" i="19"/>
  <c r="V147" i="19"/>
  <c r="V79" i="19"/>
  <c r="V149" i="19"/>
  <c r="V65" i="19"/>
  <c r="V121" i="19"/>
  <c r="X123" i="19"/>
  <c r="X96" i="19"/>
  <c r="X54" i="19"/>
  <c r="X45" i="19"/>
  <c r="X28" i="19"/>
  <c r="X19" i="19"/>
  <c r="X11" i="19"/>
  <c r="V35" i="19"/>
  <c r="V9" i="19"/>
  <c r="V51" i="19"/>
  <c r="V23" i="19"/>
  <c r="V105" i="19"/>
  <c r="X57" i="19"/>
  <c r="X48" i="19"/>
  <c r="X40" i="19"/>
  <c r="X31" i="19"/>
  <c r="X30" i="19"/>
  <c r="X56" i="19"/>
  <c r="X14" i="19"/>
  <c r="X12" i="19"/>
  <c r="X115" i="19"/>
  <c r="X29" i="19"/>
  <c r="X47" i="19"/>
  <c r="X20" i="19"/>
  <c r="X46" i="19"/>
  <c r="X39" i="19"/>
  <c r="M141" i="16"/>
  <c r="K149" i="14"/>
  <c r="J149" i="14"/>
  <c r="I149" i="14"/>
  <c r="Z134" i="18"/>
  <c r="AA134" i="18"/>
  <c r="AB134" i="18"/>
  <c r="J64" i="21"/>
  <c r="I64" i="21"/>
  <c r="H64" i="21"/>
  <c r="H157" i="19"/>
  <c r="F149" i="19"/>
  <c r="F105" i="19"/>
  <c r="F79" i="19"/>
  <c r="F133" i="19"/>
  <c r="F107" i="19"/>
  <c r="F91" i="19"/>
  <c r="F65" i="19"/>
  <c r="F161" i="19"/>
  <c r="F135" i="19"/>
  <c r="F119" i="19"/>
  <c r="E7" i="19"/>
  <c r="F121" i="19"/>
  <c r="F77" i="19"/>
  <c r="H43" i="19"/>
  <c r="H34" i="19"/>
  <c r="H26" i="19"/>
  <c r="H17" i="19"/>
  <c r="F49" i="19"/>
  <c r="F23" i="19"/>
  <c r="F21" i="19"/>
  <c r="H46" i="19"/>
  <c r="H29" i="19"/>
  <c r="H54" i="19"/>
  <c r="H20" i="19"/>
  <c r="H18" i="19"/>
  <c r="H45" i="19"/>
  <c r="H7" i="19"/>
  <c r="H53" i="19"/>
  <c r="H12" i="19"/>
  <c r="H19" i="19"/>
  <c r="H44" i="19"/>
  <c r="H11" i="19"/>
  <c r="H28" i="19"/>
  <c r="M9" i="16"/>
  <c r="K9" i="16"/>
  <c r="I9" i="16"/>
  <c r="L9" i="16"/>
  <c r="J9" i="16"/>
  <c r="M14" i="16"/>
  <c r="M72" i="16"/>
  <c r="M40" i="16"/>
  <c r="M130" i="16"/>
  <c r="M46" i="16"/>
  <c r="M53" i="16"/>
  <c r="M150" i="16"/>
  <c r="M101" i="16"/>
  <c r="M136" i="16"/>
  <c r="M56" i="16"/>
  <c r="M73" i="16"/>
  <c r="M108" i="16"/>
  <c r="M151" i="16"/>
  <c r="M85" i="16"/>
  <c r="M28" i="16"/>
  <c r="M45" i="16"/>
  <c r="M87" i="16"/>
  <c r="M59" i="16"/>
  <c r="M139" i="16"/>
  <c r="M86" i="16"/>
  <c r="M26" i="16"/>
  <c r="M61" i="16"/>
  <c r="M74" i="16"/>
  <c r="M146" i="16"/>
  <c r="M18" i="16"/>
  <c r="M132" i="16"/>
  <c r="M41" i="16"/>
  <c r="M84" i="16"/>
  <c r="M76" i="16"/>
  <c r="M154" i="16"/>
  <c r="M88" i="16"/>
  <c r="M114" i="16"/>
  <c r="M29" i="16"/>
  <c r="M122" i="16"/>
  <c r="M44" i="16"/>
  <c r="M48" i="16"/>
  <c r="M124" i="16"/>
  <c r="M129" i="16"/>
  <c r="M115" i="16"/>
  <c r="M75" i="16"/>
  <c r="M142" i="16"/>
  <c r="M111" i="16"/>
  <c r="M145" i="16"/>
  <c r="M123" i="16"/>
  <c r="M42" i="16"/>
  <c r="M155" i="16"/>
  <c r="M27" i="16"/>
  <c r="M69" i="16"/>
  <c r="M13" i="16"/>
  <c r="M20" i="16"/>
  <c r="M25" i="16"/>
  <c r="M113" i="16"/>
  <c r="M55" i="16"/>
  <c r="M15" i="16"/>
  <c r="M112" i="16"/>
  <c r="M98" i="16"/>
  <c r="M32" i="16"/>
  <c r="M127" i="16"/>
  <c r="M99" i="16"/>
  <c r="M68" i="16"/>
  <c r="M62" i="16"/>
  <c r="M100" i="16"/>
  <c r="M117" i="16"/>
  <c r="M52" i="16"/>
  <c r="M152" i="16"/>
  <c r="M156" i="16"/>
  <c r="M10" i="16"/>
  <c r="M158" i="16"/>
  <c r="M31" i="16"/>
  <c r="M160" i="16"/>
  <c r="M95" i="16"/>
  <c r="M81" i="16"/>
  <c r="M118" i="16"/>
  <c r="M47" i="16"/>
  <c r="M90" i="16"/>
  <c r="M102" i="16"/>
  <c r="M97" i="16"/>
  <c r="M131" i="16"/>
  <c r="M17" i="16"/>
  <c r="M103" i="16"/>
  <c r="M83" i="16"/>
  <c r="M57" i="16"/>
  <c r="M66" i="16"/>
  <c r="M33" i="16"/>
  <c r="M89" i="16"/>
  <c r="M12" i="16"/>
  <c r="M143" i="16"/>
  <c r="M11" i="16"/>
  <c r="M67" i="16"/>
  <c r="M153" i="16"/>
  <c r="M125" i="16"/>
  <c r="M159" i="16"/>
  <c r="M94" i="16"/>
  <c r="M137" i="16"/>
  <c r="M71" i="16"/>
  <c r="M157" i="16"/>
  <c r="M104" i="16"/>
  <c r="M70" i="16"/>
  <c r="M16" i="16"/>
  <c r="M96" i="16"/>
  <c r="M126" i="16"/>
  <c r="M60" i="16"/>
  <c r="M58" i="16"/>
  <c r="M110" i="16"/>
  <c r="M39" i="16"/>
  <c r="M82" i="16"/>
  <c r="M140" i="16"/>
  <c r="M91" i="16"/>
  <c r="K91" i="16"/>
  <c r="J91" i="16"/>
  <c r="I91" i="16"/>
  <c r="L91" i="16"/>
  <c r="K139" i="41"/>
  <c r="M118" i="27"/>
  <c r="L118" i="27"/>
  <c r="K118" i="27"/>
  <c r="J118" i="27"/>
  <c r="I118" i="27"/>
  <c r="I20" i="27"/>
  <c r="M20" i="27"/>
  <c r="K20" i="27"/>
  <c r="J20" i="27"/>
  <c r="L20" i="27"/>
  <c r="K48" i="27"/>
  <c r="J48" i="27"/>
  <c r="I48" i="27"/>
  <c r="M48" i="27"/>
  <c r="L48" i="27"/>
  <c r="M76" i="26"/>
  <c r="L76" i="26"/>
  <c r="K76" i="26"/>
  <c r="J76" i="26"/>
  <c r="I76" i="26"/>
  <c r="N105" i="22"/>
  <c r="M105" i="22"/>
  <c r="L105" i="22"/>
  <c r="K105" i="22"/>
  <c r="J105" i="22"/>
  <c r="N49" i="22"/>
  <c r="K49" i="22"/>
  <c r="J49" i="22"/>
  <c r="M49" i="22"/>
  <c r="L49" i="22"/>
  <c r="K34" i="26"/>
  <c r="J34" i="26"/>
  <c r="I34" i="26"/>
  <c r="M34" i="26"/>
  <c r="L34" i="26"/>
  <c r="J106" i="21"/>
  <c r="I106" i="21"/>
  <c r="H106" i="21"/>
  <c r="K79" i="18"/>
  <c r="K70" i="18"/>
  <c r="K61" i="18"/>
  <c r="M35" i="22"/>
  <c r="L35" i="22"/>
  <c r="K35" i="22"/>
  <c r="J35" i="22"/>
  <c r="N35" i="22"/>
  <c r="K151" i="18"/>
  <c r="K112" i="18"/>
  <c r="K103" i="18"/>
  <c r="T132" i="18"/>
  <c r="S132" i="18"/>
  <c r="R132" i="18"/>
  <c r="T106" i="18"/>
  <c r="S106" i="18"/>
  <c r="R106" i="18"/>
  <c r="AB76" i="18"/>
  <c r="AA76" i="18"/>
  <c r="Z76" i="18"/>
  <c r="AB50" i="18"/>
  <c r="AA50" i="18"/>
  <c r="Z50" i="18"/>
  <c r="K124" i="18"/>
  <c r="K85" i="18"/>
  <c r="K51" i="18"/>
  <c r="K20" i="18"/>
  <c r="J20" i="18"/>
  <c r="I20" i="18"/>
  <c r="R22" i="18"/>
  <c r="T22" i="18"/>
  <c r="S22" i="18"/>
  <c r="K23" i="17"/>
  <c r="J23" i="17"/>
  <c r="I23" i="17"/>
  <c r="L23" i="17"/>
  <c r="M23" i="17"/>
  <c r="AB93" i="18"/>
  <c r="Z78" i="18"/>
  <c r="AB78" i="18"/>
  <c r="AA78" i="18"/>
  <c r="K136" i="18"/>
  <c r="T8" i="18"/>
  <c r="R8" i="18"/>
  <c r="S8" i="18"/>
  <c r="T123" i="18"/>
  <c r="T88" i="18"/>
  <c r="T62" i="18"/>
  <c r="S62" i="18"/>
  <c r="R62" i="18"/>
  <c r="T48" i="18"/>
  <c r="S48" i="18"/>
  <c r="R48" i="18"/>
  <c r="M27" i="17"/>
  <c r="I21" i="17"/>
  <c r="J21" i="17"/>
  <c r="M21" i="17"/>
  <c r="L21" i="17"/>
  <c r="K21" i="17"/>
  <c r="T131" i="18"/>
  <c r="L93" i="16"/>
  <c r="K93" i="16"/>
  <c r="J93" i="16"/>
  <c r="M93" i="16"/>
  <c r="I93" i="16"/>
  <c r="M18" i="17"/>
  <c r="T136" i="18"/>
  <c r="K118" i="18"/>
  <c r="J118" i="18"/>
  <c r="I118" i="18"/>
  <c r="K84" i="18"/>
  <c r="M23" i="16"/>
  <c r="K23" i="16"/>
  <c r="I23" i="16"/>
  <c r="L23" i="16"/>
  <c r="J23" i="16"/>
  <c r="J51" i="19"/>
  <c r="K41" i="18"/>
  <c r="I135" i="14"/>
  <c r="J135" i="14"/>
  <c r="K135" i="14"/>
  <c r="M63" i="16"/>
  <c r="L63" i="16"/>
  <c r="K63" i="16"/>
  <c r="I63" i="16"/>
  <c r="J63" i="16"/>
  <c r="T83" i="18"/>
  <c r="J65" i="16"/>
  <c r="I65" i="16"/>
  <c r="M65" i="16"/>
  <c r="L65" i="16"/>
  <c r="K65" i="16"/>
  <c r="M77" i="16"/>
  <c r="L77" i="16"/>
  <c r="J77" i="16"/>
  <c r="I77" i="16"/>
  <c r="K77" i="16"/>
  <c r="K35" i="16"/>
  <c r="I35" i="16"/>
  <c r="M35" i="16"/>
  <c r="L35" i="16"/>
  <c r="J35" i="16"/>
  <c r="M63" i="15"/>
  <c r="L63" i="15"/>
  <c r="K63" i="15"/>
  <c r="J63" i="15"/>
  <c r="I63" i="15"/>
  <c r="K163" i="14"/>
  <c r="I163" i="14"/>
  <c r="J163" i="14"/>
  <c r="L18" i="2"/>
  <c r="M18" i="2"/>
  <c r="J18" i="2"/>
  <c r="H16" i="42"/>
  <c r="J16" i="42"/>
  <c r="I16" i="42"/>
  <c r="L16" i="43"/>
  <c r="N16" i="43"/>
  <c r="M16" i="43"/>
  <c r="I11" i="37"/>
  <c r="H11" i="37"/>
  <c r="G11" i="37"/>
  <c r="J148" i="21"/>
  <c r="I148" i="21"/>
  <c r="H148" i="21"/>
  <c r="J36" i="21"/>
  <c r="I36" i="21"/>
  <c r="H36" i="21"/>
  <c r="J134" i="18"/>
  <c r="I134" i="18"/>
  <c r="K134" i="18"/>
  <c r="Z146" i="18"/>
  <c r="AB146" i="18"/>
  <c r="AA146" i="18"/>
  <c r="AB120" i="18"/>
  <c r="AA120" i="18"/>
  <c r="Z120" i="18"/>
  <c r="R90" i="18"/>
  <c r="T90" i="18"/>
  <c r="S90" i="18"/>
  <c r="T64" i="18"/>
  <c r="S64" i="18"/>
  <c r="R64" i="18"/>
  <c r="Z34" i="18"/>
  <c r="AB34" i="18"/>
  <c r="AA34" i="18"/>
  <c r="T20" i="18"/>
  <c r="S20" i="18"/>
  <c r="R20" i="18"/>
  <c r="AB48" i="18"/>
  <c r="AA48" i="18"/>
  <c r="Z48" i="18"/>
  <c r="AB148" i="18"/>
  <c r="AA148" i="18"/>
  <c r="Z148" i="18"/>
  <c r="K35" i="15"/>
  <c r="J35" i="15"/>
  <c r="I35" i="15"/>
  <c r="M35" i="15"/>
  <c r="L35" i="15"/>
  <c r="K107" i="14"/>
  <c r="J107" i="14"/>
  <c r="I107" i="14"/>
  <c r="K37" i="14"/>
  <c r="J37" i="14"/>
  <c r="I37" i="14"/>
  <c r="T97" i="18"/>
  <c r="K15" i="18"/>
  <c r="I51" i="16"/>
  <c r="M51" i="16"/>
  <c r="L51" i="16"/>
  <c r="K51" i="16"/>
  <c r="J51" i="16"/>
  <c r="M21" i="15"/>
  <c r="L21" i="15"/>
  <c r="K21" i="15"/>
  <c r="J21" i="15"/>
  <c r="I21" i="15"/>
  <c r="T11" i="37"/>
  <c r="S11" i="37"/>
  <c r="R11" i="37"/>
  <c r="Q11" i="37"/>
  <c r="P11" i="37"/>
  <c r="O11" i="37"/>
  <c r="J34" i="27"/>
  <c r="I34" i="27"/>
  <c r="M34" i="27"/>
  <c r="L34" i="27"/>
  <c r="K34" i="27"/>
  <c r="J132" i="26"/>
  <c r="I132" i="26"/>
  <c r="M132" i="26"/>
  <c r="L132" i="26"/>
  <c r="K132" i="26"/>
  <c r="L62" i="27"/>
  <c r="K62" i="27"/>
  <c r="J62" i="27"/>
  <c r="I62" i="27"/>
  <c r="M62" i="27"/>
  <c r="M90" i="26"/>
  <c r="L90" i="26"/>
  <c r="K90" i="26"/>
  <c r="J90" i="26"/>
  <c r="I90" i="26"/>
  <c r="N77" i="22"/>
  <c r="K77" i="22"/>
  <c r="M77" i="22"/>
  <c r="L77" i="22"/>
  <c r="J77" i="22"/>
  <c r="J78" i="21"/>
  <c r="I78" i="21"/>
  <c r="H78" i="21"/>
  <c r="K160" i="18"/>
  <c r="J160" i="18"/>
  <c r="I160" i="18"/>
  <c r="J78" i="18"/>
  <c r="I78" i="18"/>
  <c r="K78" i="18"/>
  <c r="K120" i="18"/>
  <c r="J120" i="18"/>
  <c r="I120" i="18"/>
  <c r="K128" i="18"/>
  <c r="K102" i="18"/>
  <c r="K94" i="18"/>
  <c r="K55" i="18"/>
  <c r="K62" i="18"/>
  <c r="J62" i="18"/>
  <c r="I62" i="18"/>
  <c r="K92" i="18"/>
  <c r="J92" i="18"/>
  <c r="I92" i="18"/>
  <c r="K24" i="18"/>
  <c r="K71" i="18"/>
  <c r="I148" i="18"/>
  <c r="K148" i="18"/>
  <c r="J148" i="18"/>
  <c r="AB8" i="18"/>
  <c r="Z8" i="18"/>
  <c r="AA8" i="18"/>
  <c r="AB104" i="18"/>
  <c r="AA104" i="18"/>
  <c r="Z104" i="18"/>
  <c r="J133" i="16"/>
  <c r="I133" i="16"/>
  <c r="M133" i="16"/>
  <c r="L133" i="16"/>
  <c r="K133" i="16"/>
  <c r="AB144" i="18"/>
  <c r="T92" i="18"/>
  <c r="S92" i="18"/>
  <c r="R92" i="18"/>
  <c r="L161" i="16"/>
  <c r="K161" i="16"/>
  <c r="J161" i="16"/>
  <c r="M161" i="16"/>
  <c r="I161" i="16"/>
  <c r="I23" i="14"/>
  <c r="K23" i="14"/>
  <c r="J23" i="14"/>
  <c r="M133" i="15"/>
  <c r="K133" i="15"/>
  <c r="L133" i="15"/>
  <c r="J133" i="15"/>
  <c r="I133" i="15"/>
  <c r="K51" i="14"/>
  <c r="J51" i="14"/>
  <c r="I51" i="14"/>
  <c r="K42" i="2"/>
  <c r="J42" i="2"/>
  <c r="L42" i="2"/>
  <c r="M42" i="2"/>
  <c r="K121" i="14"/>
  <c r="J121" i="14"/>
  <c r="I121" i="14"/>
  <c r="M121" i="16"/>
  <c r="L121" i="16"/>
  <c r="J121" i="16"/>
  <c r="K121" i="16"/>
  <c r="I121" i="16"/>
  <c r="M130" i="17"/>
  <c r="P16" i="42"/>
  <c r="R16" i="42"/>
  <c r="Q16" i="42"/>
  <c r="T16" i="42"/>
  <c r="S16" i="42"/>
  <c r="L11" i="37"/>
  <c r="K11" i="37"/>
  <c r="M11" i="37"/>
  <c r="M104" i="26"/>
  <c r="L104" i="26"/>
  <c r="I104" i="26"/>
  <c r="K104" i="26"/>
  <c r="J104" i="26"/>
  <c r="I118" i="26"/>
  <c r="M118" i="26"/>
  <c r="L118" i="26"/>
  <c r="K118" i="26"/>
  <c r="J118" i="26"/>
  <c r="L21" i="22"/>
  <c r="K21" i="22"/>
  <c r="J21" i="22"/>
  <c r="N21" i="22"/>
  <c r="M21" i="22"/>
  <c r="J120" i="21"/>
  <c r="I120" i="21"/>
  <c r="H120" i="21"/>
  <c r="M91" i="22"/>
  <c r="L91" i="22"/>
  <c r="K91" i="22"/>
  <c r="J91" i="22"/>
  <c r="N91" i="22"/>
  <c r="K104" i="18"/>
  <c r="J104" i="18"/>
  <c r="I104" i="18"/>
  <c r="J22" i="18"/>
  <c r="I22" i="18"/>
  <c r="K22" i="18"/>
  <c r="J146" i="18"/>
  <c r="I146" i="18"/>
  <c r="K146" i="18"/>
  <c r="K99" i="18"/>
  <c r="K82" i="18"/>
  <c r="K64" i="18"/>
  <c r="J64" i="18"/>
  <c r="I64" i="18"/>
  <c r="K17" i="18"/>
  <c r="K9" i="18"/>
  <c r="K72" i="18"/>
  <c r="K46" i="18"/>
  <c r="K38" i="18"/>
  <c r="K19" i="18"/>
  <c r="T118" i="18"/>
  <c r="S118" i="18"/>
  <c r="R118" i="18"/>
  <c r="L37" i="17"/>
  <c r="K37" i="17"/>
  <c r="J37" i="17"/>
  <c r="I37" i="17"/>
  <c r="M37" i="17"/>
  <c r="AB131" i="18"/>
  <c r="AB122" i="18"/>
  <c r="AB87" i="18"/>
  <c r="T117" i="18"/>
  <c r="AB96" i="18"/>
  <c r="T44" i="18"/>
  <c r="AB23" i="18"/>
  <c r="M45" i="17"/>
  <c r="K153" i="18"/>
  <c r="M10" i="17"/>
  <c r="K110" i="18"/>
  <c r="T79" i="18"/>
  <c r="AB57" i="18"/>
  <c r="M20" i="17"/>
  <c r="M11" i="17"/>
  <c r="AB31" i="18"/>
  <c r="M105" i="15"/>
  <c r="I105" i="15"/>
  <c r="L105" i="15"/>
  <c r="J105" i="15"/>
  <c r="K105" i="15"/>
  <c r="T113" i="18"/>
  <c r="J65" i="14"/>
  <c r="I65" i="14"/>
  <c r="K65" i="14"/>
  <c r="L49" i="15"/>
  <c r="K49" i="15"/>
  <c r="J49" i="15"/>
  <c r="I49" i="15"/>
  <c r="M49" i="15"/>
  <c r="K79" i="14"/>
  <c r="J79" i="14"/>
  <c r="I79" i="14"/>
  <c r="L91" i="15"/>
  <c r="K91" i="15"/>
  <c r="J91" i="15"/>
  <c r="I91" i="15"/>
  <c r="M91" i="15"/>
  <c r="M189" i="3"/>
  <c r="L189" i="3"/>
  <c r="K189" i="3"/>
  <c r="J189" i="3"/>
  <c r="K137" i="42"/>
  <c r="K142" i="42"/>
  <c r="J146" i="27"/>
  <c r="I146" i="27"/>
  <c r="M146" i="27"/>
  <c r="K146" i="27"/>
  <c r="L146" i="27"/>
  <c r="J160" i="27"/>
  <c r="I160" i="27"/>
  <c r="M160" i="27"/>
  <c r="L160" i="27"/>
  <c r="K160" i="27"/>
  <c r="J20" i="26"/>
  <c r="I20" i="26"/>
  <c r="M20" i="26"/>
  <c r="L20" i="26"/>
  <c r="K20" i="26"/>
  <c r="K146" i="26"/>
  <c r="J146" i="26"/>
  <c r="I146" i="26"/>
  <c r="L146" i="26"/>
  <c r="M146" i="26"/>
  <c r="L160" i="26"/>
  <c r="K160" i="26"/>
  <c r="J160" i="26"/>
  <c r="I160" i="26"/>
  <c r="M160" i="26"/>
  <c r="M62" i="26"/>
  <c r="L62" i="26"/>
  <c r="K62" i="26"/>
  <c r="J62" i="26"/>
  <c r="I62" i="26"/>
  <c r="M90" i="27"/>
  <c r="L90" i="27"/>
  <c r="K90" i="27"/>
  <c r="J90" i="27"/>
  <c r="I90" i="27"/>
  <c r="J162" i="21"/>
  <c r="I162" i="21"/>
  <c r="H162" i="21"/>
  <c r="J50" i="21"/>
  <c r="I50" i="21"/>
  <c r="H50" i="21"/>
  <c r="M63" i="22"/>
  <c r="L63" i="22"/>
  <c r="K63" i="22"/>
  <c r="J63" i="22"/>
  <c r="N63" i="22"/>
  <c r="J22" i="21"/>
  <c r="I22" i="21"/>
  <c r="H22" i="21"/>
  <c r="K122" i="18"/>
  <c r="J48" i="18"/>
  <c r="I48" i="18"/>
  <c r="K48" i="18"/>
  <c r="K125" i="18"/>
  <c r="J90" i="18"/>
  <c r="I90" i="18"/>
  <c r="K90" i="18"/>
  <c r="K43" i="18"/>
  <c r="K26" i="18"/>
  <c r="AB132" i="18"/>
  <c r="AA132" i="18"/>
  <c r="Z132" i="18"/>
  <c r="AB106" i="18"/>
  <c r="AA106" i="18"/>
  <c r="Z106" i="18"/>
  <c r="T76" i="18"/>
  <c r="S76" i="18"/>
  <c r="R76" i="18"/>
  <c r="T50" i="18"/>
  <c r="S50" i="18"/>
  <c r="R50" i="18"/>
  <c r="K154" i="18"/>
  <c r="K145" i="18"/>
  <c r="K106" i="18"/>
  <c r="J106" i="18"/>
  <c r="I106" i="18"/>
  <c r="K16" i="18"/>
  <c r="K123" i="18"/>
  <c r="K54" i="18"/>
  <c r="T104" i="18"/>
  <c r="S104" i="18"/>
  <c r="R104" i="18"/>
  <c r="AB127" i="18"/>
  <c r="AB113" i="18"/>
  <c r="K97" i="18"/>
  <c r="K101" i="18"/>
  <c r="AB136" i="18"/>
  <c r="AB101" i="18"/>
  <c r="AB9" i="18"/>
  <c r="L105" i="16"/>
  <c r="K105" i="16"/>
  <c r="J105" i="16"/>
  <c r="I105" i="16"/>
  <c r="M105" i="16"/>
  <c r="AB118" i="18"/>
  <c r="AA118" i="18"/>
  <c r="Z118" i="18"/>
  <c r="AB36" i="18"/>
  <c r="AA36" i="18"/>
  <c r="Z36" i="18"/>
  <c r="Z22" i="18"/>
  <c r="AB22" i="18"/>
  <c r="AA22" i="18"/>
  <c r="M25" i="17"/>
  <c r="T122" i="18"/>
  <c r="AB41" i="18"/>
  <c r="R78" i="18"/>
  <c r="S78" i="18"/>
  <c r="T78" i="18"/>
  <c r="M135" i="16"/>
  <c r="K135" i="16"/>
  <c r="L135" i="16"/>
  <c r="J135" i="16"/>
  <c r="I135" i="16"/>
  <c r="K93" i="14"/>
  <c r="J93" i="14"/>
  <c r="I93" i="14"/>
  <c r="M12" i="17"/>
  <c r="AB149" i="18"/>
  <c r="T127" i="18"/>
  <c r="J119" i="15"/>
  <c r="M119" i="15"/>
  <c r="L119" i="15"/>
  <c r="K119" i="15"/>
  <c r="I119" i="15"/>
  <c r="K118" i="3"/>
  <c r="J118" i="3"/>
  <c r="M118" i="3"/>
  <c r="L118" i="3"/>
  <c r="K113" i="3"/>
  <c r="M113" i="3"/>
  <c r="L113" i="3"/>
  <c r="J113" i="3"/>
  <c r="N16" i="42"/>
  <c r="M16" i="42"/>
  <c r="L16" i="42"/>
  <c r="M132" i="27"/>
  <c r="K132" i="27"/>
  <c r="J132" i="27"/>
  <c r="I132" i="27"/>
  <c r="L132" i="27"/>
  <c r="N133" i="22"/>
  <c r="M133" i="22"/>
  <c r="L133" i="22"/>
  <c r="K133" i="22"/>
  <c r="J133" i="22"/>
  <c r="M104" i="27"/>
  <c r="L104" i="27"/>
  <c r="K104" i="27"/>
  <c r="J104" i="27"/>
  <c r="I104" i="27"/>
  <c r="M76" i="27"/>
  <c r="L76" i="27"/>
  <c r="K76" i="27"/>
  <c r="J76" i="27"/>
  <c r="I76" i="27"/>
  <c r="J92" i="21"/>
  <c r="I92" i="21"/>
  <c r="H92" i="21"/>
  <c r="M119" i="22"/>
  <c r="K119" i="22"/>
  <c r="J119" i="22"/>
  <c r="N119" i="22"/>
  <c r="L119" i="22"/>
  <c r="M147" i="22"/>
  <c r="L147" i="22"/>
  <c r="K147" i="22"/>
  <c r="J147" i="22"/>
  <c r="N147" i="22"/>
  <c r="R146" i="18"/>
  <c r="T146" i="18"/>
  <c r="S146" i="18"/>
  <c r="T120" i="18"/>
  <c r="S120" i="18"/>
  <c r="R120" i="18"/>
  <c r="Z90" i="18"/>
  <c r="AB90" i="18"/>
  <c r="AA90" i="18"/>
  <c r="AB64" i="18"/>
  <c r="AA64" i="18"/>
  <c r="Z64" i="18"/>
  <c r="R34" i="18"/>
  <c r="T34" i="18"/>
  <c r="S34" i="18"/>
  <c r="J34" i="18"/>
  <c r="I34" i="18"/>
  <c r="K34" i="18"/>
  <c r="J8" i="18"/>
  <c r="I8" i="18"/>
  <c r="K8" i="18"/>
  <c r="AB20" i="18"/>
  <c r="AA20" i="18"/>
  <c r="Z20" i="18"/>
  <c r="K137" i="18"/>
  <c r="K132" i="18"/>
  <c r="J132" i="18"/>
  <c r="I132" i="18"/>
  <c r="K98" i="18"/>
  <c r="K89" i="18"/>
  <c r="K50" i="18"/>
  <c r="J50" i="18"/>
  <c r="I50" i="18"/>
  <c r="M49" i="17"/>
  <c r="L49" i="17"/>
  <c r="K49" i="17"/>
  <c r="I49" i="17"/>
  <c r="J49" i="17"/>
  <c r="K127" i="18"/>
  <c r="T148" i="18"/>
  <c r="S148" i="18"/>
  <c r="R148" i="18"/>
  <c r="AB92" i="18"/>
  <c r="AA92" i="18"/>
  <c r="Z92" i="18"/>
  <c r="I119" i="16"/>
  <c r="M119" i="16"/>
  <c r="L119" i="16"/>
  <c r="K119" i="16"/>
  <c r="J119" i="16"/>
  <c r="K80" i="18"/>
  <c r="L9" i="17"/>
  <c r="K9" i="17"/>
  <c r="J9" i="17"/>
  <c r="I9" i="17"/>
  <c r="M9" i="17"/>
  <c r="M107" i="16"/>
  <c r="L107" i="16"/>
  <c r="K107" i="16"/>
  <c r="I107" i="16"/>
  <c r="J107" i="16"/>
  <c r="T93" i="18"/>
  <c r="M15" i="17"/>
  <c r="AB45" i="18"/>
  <c r="T13" i="18"/>
  <c r="L149" i="16"/>
  <c r="M149" i="16"/>
  <c r="K149" i="16"/>
  <c r="J149" i="16"/>
  <c r="I149" i="16"/>
  <c r="M16" i="17"/>
  <c r="K45" i="18"/>
  <c r="M30" i="17"/>
  <c r="AB61" i="18"/>
  <c r="L117" i="3"/>
  <c r="K117" i="3"/>
  <c r="J117" i="3"/>
  <c r="M117" i="3"/>
  <c r="T16" i="43"/>
  <c r="S16" i="43"/>
  <c r="R16" i="43"/>
  <c r="Q16" i="43"/>
  <c r="P16" i="43"/>
  <c r="K143" i="42"/>
  <c r="J16" i="43"/>
  <c r="I16" i="43"/>
  <c r="H16" i="43"/>
  <c r="K137" i="41"/>
  <c r="K142" i="41"/>
  <c r="K144" i="41"/>
  <c r="L48" i="26"/>
  <c r="K48" i="26"/>
  <c r="J48" i="26"/>
  <c r="I48" i="26"/>
  <c r="M48" i="26"/>
  <c r="J134" i="21"/>
  <c r="I134" i="21"/>
  <c r="H134" i="21"/>
  <c r="T22" i="21"/>
  <c r="S22" i="21"/>
  <c r="R22" i="21"/>
  <c r="K18" i="18"/>
  <c r="K86" i="18"/>
  <c r="K60" i="18"/>
  <c r="K52" i="18"/>
  <c r="K115" i="18"/>
  <c r="K81" i="18"/>
  <c r="K76" i="18"/>
  <c r="J76" i="18"/>
  <c r="I76" i="18"/>
  <c r="K42" i="18"/>
  <c r="K33" i="18"/>
  <c r="K58" i="18"/>
  <c r="AB13" i="18"/>
  <c r="R134" i="18"/>
  <c r="T134" i="18"/>
  <c r="S134" i="18"/>
  <c r="K28" i="18"/>
  <c r="AB160" i="18"/>
  <c r="AA160" i="18"/>
  <c r="Z160" i="18"/>
  <c r="AB83" i="18"/>
  <c r="T143" i="18"/>
  <c r="AB67" i="18"/>
  <c r="AB53" i="18"/>
  <c r="K37" i="18"/>
  <c r="AB80" i="18"/>
  <c r="M35" i="17"/>
  <c r="L35" i="17"/>
  <c r="K35" i="17"/>
  <c r="J35" i="17"/>
  <c r="I35" i="17"/>
  <c r="M17" i="17"/>
  <c r="K79" i="16"/>
  <c r="J79" i="16"/>
  <c r="I79" i="16"/>
  <c r="M79" i="16"/>
  <c r="L79" i="16"/>
  <c r="L147" i="15"/>
  <c r="J147" i="15"/>
  <c r="I147" i="15"/>
  <c r="M147" i="15"/>
  <c r="K147" i="15"/>
  <c r="AB140" i="18"/>
  <c r="T18" i="18"/>
  <c r="AB100" i="18"/>
  <c r="T160" i="18"/>
  <c r="S160" i="18"/>
  <c r="R160" i="18"/>
  <c r="AB130" i="18"/>
  <c r="L49" i="16"/>
  <c r="J49" i="16"/>
  <c r="M49" i="16"/>
  <c r="K49" i="16"/>
  <c r="I49" i="16"/>
  <c r="T67" i="18"/>
  <c r="M33" i="17"/>
  <c r="L37" i="16"/>
  <c r="M37" i="16"/>
  <c r="K37" i="16"/>
  <c r="J37" i="16"/>
  <c r="I37" i="16"/>
  <c r="T11" i="18"/>
  <c r="M21" i="16"/>
  <c r="K21" i="16"/>
  <c r="I21" i="16"/>
  <c r="L21" i="16"/>
  <c r="J21" i="16"/>
  <c r="I161" i="15"/>
  <c r="M161" i="15"/>
  <c r="L161" i="15"/>
  <c r="K161" i="15"/>
  <c r="J161" i="15"/>
  <c r="M39" i="17"/>
  <c r="M139" i="17"/>
  <c r="K144" i="18"/>
  <c r="M47" i="17"/>
  <c r="K147" i="16"/>
  <c r="J147" i="16"/>
  <c r="I147" i="16"/>
  <c r="M147" i="16"/>
  <c r="L147" i="16"/>
  <c r="M77" i="15"/>
  <c r="L77" i="15"/>
  <c r="K77" i="15"/>
  <c r="J77" i="15"/>
  <c r="I77" i="15"/>
  <c r="M115" i="3"/>
  <c r="L115" i="3"/>
  <c r="K115" i="3"/>
  <c r="J115" i="3"/>
  <c r="T156" i="18"/>
  <c r="K121" i="3"/>
  <c r="M121" i="3"/>
  <c r="J121" i="3"/>
  <c r="L121" i="3"/>
  <c r="M116" i="3"/>
  <c r="K116" i="3"/>
  <c r="L116" i="3"/>
  <c r="J116" i="3"/>
  <c r="M114" i="3"/>
  <c r="J114" i="3"/>
  <c r="K114" i="3"/>
  <c r="L114" i="3"/>
  <c r="M122" i="3"/>
  <c r="L122" i="3"/>
  <c r="K122" i="3"/>
  <c r="J122" i="3"/>
  <c r="AB135" i="18"/>
  <c r="J57" i="19" l="1"/>
  <c r="J111" i="19"/>
  <c r="AA19" i="16"/>
  <c r="J129" i="19"/>
  <c r="AA19" i="17"/>
  <c r="J126" i="19"/>
  <c r="K143" i="43"/>
  <c r="J42" i="19"/>
  <c r="J74" i="19"/>
  <c r="R62" i="19"/>
  <c r="J110" i="19"/>
  <c r="K144" i="42"/>
  <c r="J114" i="19"/>
  <c r="F87" i="33"/>
  <c r="J158" i="19"/>
  <c r="J156" i="19"/>
  <c r="AA11" i="16"/>
  <c r="J150" i="19"/>
  <c r="J152" i="19"/>
  <c r="J127" i="19"/>
  <c r="J141" i="19"/>
  <c r="R67" i="19"/>
  <c r="R114" i="19"/>
  <c r="R10" i="19"/>
  <c r="R73" i="19"/>
  <c r="R29" i="19"/>
  <c r="C57" i="12"/>
  <c r="H87" i="33"/>
  <c r="AA20" i="16"/>
  <c r="J30" i="19"/>
  <c r="J160" i="19"/>
  <c r="AA17" i="16"/>
  <c r="J116" i="19"/>
  <c r="J112" i="19"/>
  <c r="L87" i="33"/>
  <c r="J108" i="19"/>
  <c r="R129" i="19"/>
  <c r="R47" i="19"/>
  <c r="J75" i="19"/>
  <c r="AA16" i="17"/>
  <c r="J113" i="19"/>
  <c r="J40" i="19"/>
  <c r="J97" i="19"/>
  <c r="J100" i="19"/>
  <c r="J128" i="19"/>
  <c r="J136" i="19"/>
  <c r="J69" i="19"/>
  <c r="J48" i="19"/>
  <c r="J85" i="19"/>
  <c r="H109" i="33"/>
  <c r="J88" i="19"/>
  <c r="J33" i="19"/>
  <c r="J84" i="19"/>
  <c r="J87" i="19"/>
  <c r="J103" i="19"/>
  <c r="R145" i="19"/>
  <c r="J118" i="19"/>
  <c r="J138" i="19"/>
  <c r="J95" i="19"/>
  <c r="R76" i="19"/>
  <c r="J132" i="19"/>
  <c r="J151" i="19"/>
  <c r="J96" i="19"/>
  <c r="J98" i="19"/>
  <c r="R151" i="19"/>
  <c r="R87" i="19"/>
  <c r="R99" i="19"/>
  <c r="K140" i="42"/>
  <c r="J73" i="19"/>
  <c r="J68" i="19"/>
  <c r="F9" i="19"/>
  <c r="H10" i="19"/>
  <c r="F35" i="19"/>
  <c r="H27" i="19"/>
  <c r="F37" i="19"/>
  <c r="H38" i="19"/>
  <c r="F63" i="19"/>
  <c r="H55" i="19"/>
  <c r="F147" i="19"/>
  <c r="H139" i="19"/>
  <c r="F51" i="19"/>
  <c r="H51" i="19" s="1"/>
  <c r="H52" i="19"/>
  <c r="E161" i="19"/>
  <c r="E149" i="19"/>
  <c r="E147" i="19"/>
  <c r="E135" i="19"/>
  <c r="E133" i="19"/>
  <c r="E121" i="19"/>
  <c r="E119" i="19"/>
  <c r="E107" i="19"/>
  <c r="E93" i="19"/>
  <c r="E105" i="19"/>
  <c r="E79" i="19"/>
  <c r="E91" i="19"/>
  <c r="E65" i="19"/>
  <c r="E63" i="19"/>
  <c r="E51" i="19"/>
  <c r="E49" i="19"/>
  <c r="E37" i="19"/>
  <c r="E35" i="19"/>
  <c r="E23" i="19"/>
  <c r="E21" i="19"/>
  <c r="E9" i="19"/>
  <c r="D7" i="19"/>
  <c r="E77" i="19"/>
  <c r="F93" i="19"/>
  <c r="H94" i="19"/>
  <c r="V21" i="19"/>
  <c r="X13" i="19"/>
  <c r="V63" i="19"/>
  <c r="X63" i="19" s="1"/>
  <c r="X55" i="19"/>
  <c r="V91" i="19"/>
  <c r="X83" i="19"/>
  <c r="V37" i="19"/>
  <c r="X37" i="19" s="1"/>
  <c r="X38" i="19"/>
  <c r="V49" i="19"/>
  <c r="X41" i="19"/>
  <c r="T7" i="19"/>
  <c r="Z7" i="19"/>
  <c r="V107" i="19"/>
  <c r="X108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M195" i="3"/>
  <c r="L195" i="3"/>
  <c r="K195" i="3"/>
  <c r="J195" i="3"/>
  <c r="L206" i="3"/>
  <c r="J206" i="3"/>
  <c r="K206" i="3"/>
  <c r="M206" i="3"/>
  <c r="L71" i="2"/>
  <c r="K71" i="2"/>
  <c r="J71" i="2"/>
  <c r="N71" i="2"/>
  <c r="M71" i="2"/>
  <c r="N68" i="2"/>
  <c r="M68" i="2"/>
  <c r="J68" i="2"/>
  <c r="L68" i="2"/>
  <c r="K68" i="2"/>
  <c r="M202" i="3"/>
  <c r="J202" i="3"/>
  <c r="L202" i="3"/>
  <c r="K202" i="3"/>
  <c r="K191" i="3"/>
  <c r="J191" i="3"/>
  <c r="M191" i="3"/>
  <c r="L191" i="3"/>
  <c r="M70" i="2"/>
  <c r="L70" i="2"/>
  <c r="J70" i="2"/>
  <c r="K70" i="2"/>
  <c r="M67" i="2"/>
  <c r="L67" i="2"/>
  <c r="K67" i="2"/>
  <c r="J67" i="2"/>
  <c r="J56" i="12"/>
  <c r="N56" i="12"/>
  <c r="I56" i="12"/>
  <c r="M56" i="12"/>
  <c r="L56" i="12"/>
  <c r="K56" i="12"/>
  <c r="M187" i="3"/>
  <c r="L187" i="3"/>
  <c r="J187" i="3"/>
  <c r="K187" i="3"/>
  <c r="L198" i="3"/>
  <c r="J198" i="3"/>
  <c r="K198" i="3"/>
  <c r="M198" i="3"/>
  <c r="M186" i="3"/>
  <c r="L186" i="3"/>
  <c r="J186" i="3"/>
  <c r="K186" i="3"/>
  <c r="M197" i="3"/>
  <c r="L197" i="3"/>
  <c r="K197" i="3"/>
  <c r="J197" i="3"/>
  <c r="M69" i="2"/>
  <c r="J69" i="2"/>
  <c r="L69" i="2"/>
  <c r="K69" i="2"/>
  <c r="L55" i="12"/>
  <c r="K55" i="12"/>
  <c r="J55" i="12"/>
  <c r="I55" i="12"/>
  <c r="N55" i="12"/>
  <c r="M55" i="12"/>
  <c r="J54" i="12"/>
  <c r="I54" i="12"/>
  <c r="N54" i="12"/>
  <c r="M54" i="12"/>
  <c r="L54" i="12"/>
  <c r="K54" i="12"/>
  <c r="M203" i="3"/>
  <c r="L203" i="3"/>
  <c r="J203" i="3"/>
  <c r="K203" i="3"/>
  <c r="J192" i="3"/>
  <c r="M192" i="3"/>
  <c r="L192" i="3"/>
  <c r="K192" i="3"/>
  <c r="H57" i="12"/>
  <c r="N53" i="12"/>
  <c r="M53" i="12"/>
  <c r="L53" i="12"/>
  <c r="K53" i="12"/>
  <c r="I53" i="12"/>
  <c r="J53" i="12"/>
  <c r="L188" i="3"/>
  <c r="M188" i="3"/>
  <c r="K188" i="3"/>
  <c r="J188" i="3"/>
  <c r="K199" i="3"/>
  <c r="J199" i="3"/>
  <c r="M199" i="3"/>
  <c r="L199" i="3"/>
  <c r="L196" i="3"/>
  <c r="M196" i="3"/>
  <c r="K196" i="3"/>
  <c r="J196" i="3"/>
  <c r="K207" i="3"/>
  <c r="J207" i="3"/>
  <c r="L207" i="3"/>
  <c r="M207" i="3"/>
  <c r="M204" i="3"/>
  <c r="L204" i="3"/>
  <c r="K204" i="3"/>
  <c r="J204" i="3"/>
  <c r="K193" i="3"/>
  <c r="M193" i="3"/>
  <c r="L193" i="3"/>
  <c r="J193" i="3"/>
  <c r="M44" i="2"/>
  <c r="L44" i="2"/>
  <c r="J44" i="2"/>
  <c r="K44" i="2"/>
  <c r="M76" i="13"/>
  <c r="L76" i="13"/>
  <c r="K76" i="13"/>
  <c r="J76" i="13"/>
  <c r="I76" i="13"/>
  <c r="J132" i="13"/>
  <c r="I132" i="13"/>
  <c r="K132" i="13"/>
  <c r="M132" i="13"/>
  <c r="L132" i="13"/>
  <c r="J77" i="17"/>
  <c r="I77" i="17"/>
  <c r="M77" i="17"/>
  <c r="K77" i="17"/>
  <c r="L77" i="17"/>
  <c r="K91" i="17"/>
  <c r="J91" i="17"/>
  <c r="I91" i="17"/>
  <c r="L91" i="17"/>
  <c r="M91" i="17"/>
  <c r="M20" i="13"/>
  <c r="L20" i="13"/>
  <c r="K20" i="13"/>
  <c r="J20" i="13"/>
  <c r="I20" i="13"/>
  <c r="I118" i="13"/>
  <c r="M118" i="13"/>
  <c r="L118" i="13"/>
  <c r="K118" i="13"/>
  <c r="J118" i="13"/>
  <c r="R91" i="19"/>
  <c r="P91" i="19"/>
  <c r="R77" i="19"/>
  <c r="P77" i="19"/>
  <c r="R51" i="19"/>
  <c r="P51" i="19"/>
  <c r="R49" i="19"/>
  <c r="P49" i="19"/>
  <c r="X51" i="19"/>
  <c r="K76" i="28"/>
  <c r="J76" i="28"/>
  <c r="I76" i="28"/>
  <c r="M76" i="28"/>
  <c r="L76" i="28"/>
  <c r="L90" i="28"/>
  <c r="K90" i="28"/>
  <c r="J90" i="28"/>
  <c r="I90" i="28"/>
  <c r="M90" i="28"/>
  <c r="O146" i="43"/>
  <c r="N146" i="43"/>
  <c r="M146" i="43"/>
  <c r="L146" i="43"/>
  <c r="H79" i="19"/>
  <c r="J79" i="19"/>
  <c r="J121" i="19"/>
  <c r="H121" i="19"/>
  <c r="O146" i="42"/>
  <c r="M146" i="42"/>
  <c r="N146" i="42"/>
  <c r="L146" i="42"/>
  <c r="M17" i="2"/>
  <c r="L17" i="2"/>
  <c r="J17" i="2"/>
  <c r="K17" i="2"/>
  <c r="M205" i="3"/>
  <c r="L205" i="3"/>
  <c r="K205" i="3"/>
  <c r="J205" i="3"/>
  <c r="M194" i="3"/>
  <c r="K194" i="3"/>
  <c r="J194" i="3"/>
  <c r="L194" i="3"/>
  <c r="X20" i="13"/>
  <c r="W20" i="13"/>
  <c r="AA20" i="13"/>
  <c r="Z20" i="13"/>
  <c r="Y20" i="13"/>
  <c r="X21" i="16"/>
  <c r="AA21" i="16"/>
  <c r="Z21" i="16"/>
  <c r="Y21" i="16"/>
  <c r="W21" i="16"/>
  <c r="J149" i="17"/>
  <c r="M149" i="17"/>
  <c r="L149" i="17"/>
  <c r="K149" i="17"/>
  <c r="I149" i="17"/>
  <c r="M62" i="13"/>
  <c r="L62" i="13"/>
  <c r="K62" i="13"/>
  <c r="J62" i="13"/>
  <c r="I62" i="13"/>
  <c r="X21" i="15"/>
  <c r="W21" i="15"/>
  <c r="Z21" i="15"/>
  <c r="Y21" i="15"/>
  <c r="AA21" i="15"/>
  <c r="L105" i="17"/>
  <c r="K105" i="17"/>
  <c r="J105" i="17"/>
  <c r="I105" i="17"/>
  <c r="M105" i="17"/>
  <c r="M133" i="17"/>
  <c r="L133" i="17"/>
  <c r="K133" i="17"/>
  <c r="J133" i="17"/>
  <c r="I133" i="17"/>
  <c r="P105" i="19"/>
  <c r="R105" i="19"/>
  <c r="P149" i="19"/>
  <c r="R149" i="19"/>
  <c r="R133" i="19"/>
  <c r="P133" i="19"/>
  <c r="X91" i="19"/>
  <c r="J65" i="19"/>
  <c r="H65" i="19"/>
  <c r="J160" i="28"/>
  <c r="I160" i="28"/>
  <c r="L160" i="28"/>
  <c r="K160" i="28"/>
  <c r="M160" i="28"/>
  <c r="M104" i="28"/>
  <c r="L104" i="28"/>
  <c r="K104" i="28"/>
  <c r="J104" i="28"/>
  <c r="I104" i="28"/>
  <c r="I129" i="37"/>
  <c r="H129" i="37"/>
  <c r="G129" i="37"/>
  <c r="P16" i="41"/>
  <c r="T16" i="41"/>
  <c r="S16" i="41"/>
  <c r="Q16" i="41"/>
  <c r="R16" i="41"/>
  <c r="G146" i="42"/>
  <c r="H146" i="42"/>
  <c r="K146" i="42" s="1"/>
  <c r="I146" i="42"/>
  <c r="M147" i="17"/>
  <c r="I147" i="17"/>
  <c r="L147" i="17"/>
  <c r="K147" i="17"/>
  <c r="J147" i="17"/>
  <c r="R37" i="19"/>
  <c r="P37" i="19"/>
  <c r="J37" i="19"/>
  <c r="H37" i="19"/>
  <c r="J49" i="19"/>
  <c r="H49" i="19"/>
  <c r="L48" i="13"/>
  <c r="K48" i="13"/>
  <c r="J48" i="13"/>
  <c r="I48" i="13"/>
  <c r="M48" i="13"/>
  <c r="L160" i="13"/>
  <c r="K160" i="13"/>
  <c r="J160" i="13"/>
  <c r="I160" i="13"/>
  <c r="M160" i="13"/>
  <c r="M51" i="17"/>
  <c r="L51" i="17"/>
  <c r="K51" i="17"/>
  <c r="J51" i="17"/>
  <c r="I51" i="17"/>
  <c r="M65" i="17"/>
  <c r="L65" i="17"/>
  <c r="K65" i="17"/>
  <c r="J65" i="17"/>
  <c r="I65" i="17"/>
  <c r="M79" i="17"/>
  <c r="L79" i="17"/>
  <c r="K79" i="17"/>
  <c r="J79" i="17"/>
  <c r="I79" i="17"/>
  <c r="I107" i="17"/>
  <c r="M107" i="17"/>
  <c r="K107" i="17"/>
  <c r="J107" i="17"/>
  <c r="L107" i="17"/>
  <c r="R21" i="19"/>
  <c r="P21" i="19"/>
  <c r="H63" i="19"/>
  <c r="J63" i="19"/>
  <c r="X77" i="19"/>
  <c r="X107" i="19"/>
  <c r="X119" i="19"/>
  <c r="X147" i="19"/>
  <c r="X79" i="19"/>
  <c r="J23" i="19"/>
  <c r="H23" i="19"/>
  <c r="J161" i="19"/>
  <c r="H161" i="19"/>
  <c r="J147" i="19"/>
  <c r="H147" i="19"/>
  <c r="M118" i="28"/>
  <c r="L118" i="28"/>
  <c r="K118" i="28"/>
  <c r="J118" i="28"/>
  <c r="I118" i="28"/>
  <c r="N16" i="41"/>
  <c r="M16" i="41"/>
  <c r="L16" i="41"/>
  <c r="L190" i="3"/>
  <c r="J190" i="3"/>
  <c r="K190" i="3"/>
  <c r="M190" i="3"/>
  <c r="L201" i="3"/>
  <c r="M201" i="3"/>
  <c r="K201" i="3"/>
  <c r="J201" i="3"/>
  <c r="J43" i="2"/>
  <c r="M43" i="2"/>
  <c r="K43" i="2"/>
  <c r="L43" i="2"/>
  <c r="I63" i="17"/>
  <c r="M63" i="17"/>
  <c r="L63" i="17"/>
  <c r="J63" i="17"/>
  <c r="K63" i="17"/>
  <c r="AA9" i="17"/>
  <c r="Z9" i="17"/>
  <c r="Y9" i="17"/>
  <c r="W9" i="17"/>
  <c r="X9" i="17"/>
  <c r="AA12" i="17"/>
  <c r="X9" i="16"/>
  <c r="AA9" i="16"/>
  <c r="Z9" i="16"/>
  <c r="Y9" i="16"/>
  <c r="W9" i="16"/>
  <c r="M90" i="13"/>
  <c r="L90" i="13"/>
  <c r="K90" i="13"/>
  <c r="I90" i="13"/>
  <c r="J90" i="13"/>
  <c r="J121" i="17"/>
  <c r="I121" i="17"/>
  <c r="M121" i="17"/>
  <c r="L121" i="17"/>
  <c r="K121" i="17"/>
  <c r="T23" i="14"/>
  <c r="U23" i="14"/>
  <c r="V23" i="14"/>
  <c r="P93" i="19"/>
  <c r="R93" i="19"/>
  <c r="P147" i="19"/>
  <c r="R147" i="19"/>
  <c r="R107" i="19"/>
  <c r="P107" i="19"/>
  <c r="R65" i="19"/>
  <c r="P65" i="19"/>
  <c r="J9" i="19"/>
  <c r="H9" i="19"/>
  <c r="J18" i="19"/>
  <c r="J27" i="19"/>
  <c r="J19" i="19"/>
  <c r="J157" i="19"/>
  <c r="J11" i="19"/>
  <c r="J139" i="19"/>
  <c r="J53" i="19"/>
  <c r="J12" i="19"/>
  <c r="J29" i="19"/>
  <c r="J94" i="19"/>
  <c r="J44" i="19"/>
  <c r="J54" i="19"/>
  <c r="J55" i="19"/>
  <c r="J52" i="19"/>
  <c r="J26" i="19"/>
  <c r="J34" i="19"/>
  <c r="J46" i="19"/>
  <c r="J17" i="19"/>
  <c r="J10" i="19"/>
  <c r="J45" i="19"/>
  <c r="J43" i="19"/>
  <c r="J20" i="19"/>
  <c r="J28" i="19"/>
  <c r="J38" i="19"/>
  <c r="J21" i="19"/>
  <c r="H21" i="19"/>
  <c r="X161" i="19"/>
  <c r="X149" i="19"/>
  <c r="X133" i="19"/>
  <c r="J93" i="19"/>
  <c r="H93" i="19"/>
  <c r="J105" i="19"/>
  <c r="H105" i="19"/>
  <c r="X35" i="19"/>
  <c r="AB21" i="22"/>
  <c r="Y21" i="22"/>
  <c r="AA21" i="22"/>
  <c r="Z21" i="22"/>
  <c r="X21" i="22"/>
  <c r="M146" i="28"/>
  <c r="L146" i="28"/>
  <c r="K146" i="28"/>
  <c r="J146" i="28"/>
  <c r="I146" i="28"/>
  <c r="M132" i="28"/>
  <c r="L132" i="28"/>
  <c r="K132" i="28"/>
  <c r="J132" i="28"/>
  <c r="I132" i="28"/>
  <c r="M129" i="37"/>
  <c r="L129" i="37"/>
  <c r="K129" i="37"/>
  <c r="O129" i="37"/>
  <c r="N129" i="37"/>
  <c r="J35" i="19"/>
  <c r="H35" i="19"/>
  <c r="H91" i="19"/>
  <c r="J91" i="19"/>
  <c r="K34" i="13"/>
  <c r="J34" i="13"/>
  <c r="I34" i="13"/>
  <c r="M34" i="13"/>
  <c r="L34" i="13"/>
  <c r="K135" i="17"/>
  <c r="J135" i="17"/>
  <c r="I135" i="17"/>
  <c r="M135" i="17"/>
  <c r="L135" i="17"/>
  <c r="M119" i="17"/>
  <c r="L119" i="17"/>
  <c r="K119" i="17"/>
  <c r="J119" i="17"/>
  <c r="I119" i="17"/>
  <c r="M93" i="17"/>
  <c r="I93" i="17"/>
  <c r="L93" i="17"/>
  <c r="K93" i="17"/>
  <c r="J93" i="17"/>
  <c r="M104" i="13"/>
  <c r="L104" i="13"/>
  <c r="K104" i="13"/>
  <c r="J104" i="13"/>
  <c r="I104" i="13"/>
  <c r="R79" i="19"/>
  <c r="P79" i="19"/>
  <c r="P63" i="19"/>
  <c r="R63" i="19"/>
  <c r="X21" i="19"/>
  <c r="X121" i="19"/>
  <c r="X49" i="19"/>
  <c r="H135" i="19"/>
  <c r="J135" i="19"/>
  <c r="J119" i="19"/>
  <c r="H119" i="19"/>
  <c r="J77" i="19"/>
  <c r="H77" i="19"/>
  <c r="J62" i="28"/>
  <c r="I62" i="28"/>
  <c r="M62" i="28"/>
  <c r="L62" i="28"/>
  <c r="K62" i="28"/>
  <c r="M20" i="28"/>
  <c r="L20" i="28"/>
  <c r="J20" i="28"/>
  <c r="I20" i="28"/>
  <c r="K20" i="28"/>
  <c r="H16" i="41"/>
  <c r="I16" i="41"/>
  <c r="J16" i="41"/>
  <c r="H146" i="41"/>
  <c r="K146" i="41" s="1"/>
  <c r="G146" i="41"/>
  <c r="I146" i="41"/>
  <c r="X65" i="19"/>
  <c r="O146" i="41"/>
  <c r="N146" i="41"/>
  <c r="M146" i="41"/>
  <c r="L146" i="41"/>
  <c r="AA21" i="17"/>
  <c r="Z21" i="17"/>
  <c r="Y21" i="17"/>
  <c r="X21" i="17"/>
  <c r="W21" i="17"/>
  <c r="R121" i="19"/>
  <c r="P121" i="19"/>
  <c r="R161" i="19"/>
  <c r="P161" i="19"/>
  <c r="R119" i="19"/>
  <c r="P119" i="19"/>
  <c r="R23" i="19"/>
  <c r="P23" i="19"/>
  <c r="R35" i="19"/>
  <c r="P35" i="19"/>
  <c r="R135" i="19"/>
  <c r="P135" i="19"/>
  <c r="X23" i="19"/>
  <c r="X135" i="19"/>
  <c r="X93" i="19"/>
  <c r="J149" i="19"/>
  <c r="H149" i="19"/>
  <c r="H133" i="19"/>
  <c r="J133" i="19"/>
  <c r="I48" i="28"/>
  <c r="L48" i="28"/>
  <c r="K48" i="28"/>
  <c r="J48" i="28"/>
  <c r="M48" i="28"/>
  <c r="M161" i="17"/>
  <c r="L161" i="17"/>
  <c r="I161" i="17"/>
  <c r="K161" i="17"/>
  <c r="J161" i="17"/>
  <c r="I146" i="43"/>
  <c r="H146" i="43"/>
  <c r="K146" i="43" s="1"/>
  <c r="G146" i="43"/>
  <c r="K146" i="13"/>
  <c r="J146" i="13"/>
  <c r="I146" i="13"/>
  <c r="M146" i="13"/>
  <c r="L146" i="13"/>
  <c r="H107" i="19"/>
  <c r="J107" i="19"/>
  <c r="X9" i="19"/>
  <c r="M34" i="28"/>
  <c r="K34" i="28"/>
  <c r="J34" i="28"/>
  <c r="I34" i="28"/>
  <c r="L34" i="28"/>
  <c r="R9" i="19"/>
  <c r="P9" i="19"/>
  <c r="R57" i="19"/>
  <c r="R48" i="19"/>
  <c r="R58" i="19"/>
  <c r="R40" i="19"/>
  <c r="R143" i="19"/>
  <c r="R31" i="19"/>
  <c r="R24" i="19"/>
  <c r="R41" i="19"/>
  <c r="X105" i="19"/>
  <c r="L57" i="12" l="1"/>
  <c r="I57" i="12"/>
  <c r="N57" i="12"/>
  <c r="K57" i="12"/>
  <c r="J57" i="12"/>
  <c r="M57" i="12"/>
  <c r="K161" i="19"/>
  <c r="Q161" i="19" s="1"/>
  <c r="K149" i="19"/>
  <c r="Q149" i="19" s="1"/>
  <c r="Q143" i="19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Q58" i="19"/>
  <c r="Q57" i="19"/>
  <c r="K63" i="19"/>
  <c r="Q63" i="19" s="1"/>
  <c r="K51" i="19"/>
  <c r="Q51" i="19" s="1"/>
  <c r="Q48" i="19"/>
  <c r="Q40" i="19"/>
  <c r="K37" i="19"/>
  <c r="Q37" i="19" s="1"/>
  <c r="Q31" i="19"/>
  <c r="K35" i="19"/>
  <c r="Q35" i="19" s="1"/>
  <c r="K21" i="19"/>
  <c r="Q21" i="19" s="1"/>
  <c r="K9" i="19"/>
  <c r="Q9" i="19" s="1"/>
  <c r="Q7" i="19"/>
  <c r="U105" i="19"/>
  <c r="U79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Z13" i="19" s="1"/>
  <c r="Z10" i="19"/>
  <c r="U21" i="19"/>
  <c r="U23" i="19"/>
  <c r="Z23" i="19" s="1"/>
  <c r="U35" i="19"/>
  <c r="U37" i="19"/>
  <c r="Z37" i="19" s="1"/>
  <c r="Z38" i="19"/>
  <c r="U49" i="19"/>
  <c r="U51" i="19"/>
  <c r="Z51" i="19" s="1"/>
  <c r="U63" i="19"/>
  <c r="Z94" i="19"/>
  <c r="U93" i="19"/>
  <c r="Z93" i="19" s="1"/>
  <c r="U77" i="19"/>
  <c r="U65" i="19"/>
  <c r="Z65" i="19" s="1"/>
  <c r="U91" i="19"/>
  <c r="U107" i="19"/>
  <c r="Z107" i="19" s="1"/>
  <c r="Z108" i="19"/>
  <c r="U119" i="19"/>
  <c r="Z111" i="19"/>
  <c r="U121" i="19"/>
  <c r="Z121" i="19" s="1"/>
  <c r="U133" i="19"/>
  <c r="U135" i="19"/>
  <c r="Z135" i="19" s="1"/>
  <c r="Z136" i="19"/>
  <c r="U147" i="19"/>
  <c r="Z139" i="19"/>
  <c r="U149" i="19"/>
  <c r="Z149" i="19" s="1"/>
  <c r="U161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Z69" i="19" l="1"/>
  <c r="Z41" i="19"/>
  <c r="Z147" i="19"/>
  <c r="Z119" i="19"/>
  <c r="Z77" i="19"/>
  <c r="Z49" i="19"/>
  <c r="Z21" i="19"/>
  <c r="Z9" i="19"/>
  <c r="Z157" i="19"/>
  <c r="Z144" i="19"/>
  <c r="Z131" i="19"/>
  <c r="Z118" i="19"/>
  <c r="Z109" i="19"/>
  <c r="Z99" i="19"/>
  <c r="Z60" i="19"/>
  <c r="Z72" i="19"/>
  <c r="Z48" i="19"/>
  <c r="Z39" i="19"/>
  <c r="Z26" i="19"/>
  <c r="Z14" i="19"/>
  <c r="Z75" i="19"/>
  <c r="Z151" i="19"/>
  <c r="Z73" i="19"/>
  <c r="Z156" i="19"/>
  <c r="Z143" i="19"/>
  <c r="Z130" i="19"/>
  <c r="Z117" i="19"/>
  <c r="Z104" i="19"/>
  <c r="Z95" i="19"/>
  <c r="Z59" i="19"/>
  <c r="Z68" i="19"/>
  <c r="Z47" i="19"/>
  <c r="Z34" i="19"/>
  <c r="Z25" i="19"/>
  <c r="Z12" i="19"/>
  <c r="Z88" i="19"/>
  <c r="Z43" i="19"/>
  <c r="Z155" i="19"/>
  <c r="Z142" i="19"/>
  <c r="Z129" i="19"/>
  <c r="Z116" i="19"/>
  <c r="Z100" i="19"/>
  <c r="Z90" i="19"/>
  <c r="Z102" i="19"/>
  <c r="Z84" i="19"/>
  <c r="Z46" i="19"/>
  <c r="Z33" i="19"/>
  <c r="Z20" i="19"/>
  <c r="Z11" i="19"/>
  <c r="Z113" i="19"/>
  <c r="Z17" i="19"/>
  <c r="Z154" i="19"/>
  <c r="Z141" i="19"/>
  <c r="Z128" i="19"/>
  <c r="Z115" i="19"/>
  <c r="Z96" i="19"/>
  <c r="Z86" i="19"/>
  <c r="Z98" i="19"/>
  <c r="Z58" i="19"/>
  <c r="Z45" i="19"/>
  <c r="Z32" i="19"/>
  <c r="Z19" i="19"/>
  <c r="Z71" i="19"/>
  <c r="Z138" i="19"/>
  <c r="Z56" i="19"/>
  <c r="Z152" i="19"/>
  <c r="Z140" i="19"/>
  <c r="Z127" i="19"/>
  <c r="Z114" i="19"/>
  <c r="Z87" i="19"/>
  <c r="Z82" i="19"/>
  <c r="Z89" i="19"/>
  <c r="Z57" i="19"/>
  <c r="Z44" i="19"/>
  <c r="Z31" i="19"/>
  <c r="Z18" i="19"/>
  <c r="Z85" i="19"/>
  <c r="Z159" i="19"/>
  <c r="Z146" i="19"/>
  <c r="Z137" i="19"/>
  <c r="Z124" i="19"/>
  <c r="Z112" i="19"/>
  <c r="Z70" i="19"/>
  <c r="Z62" i="19"/>
  <c r="Z81" i="19"/>
  <c r="Z54" i="19"/>
  <c r="Z42" i="19"/>
  <c r="Z29" i="19"/>
  <c r="Z16" i="19"/>
  <c r="Z101" i="19"/>
  <c r="Z160" i="19"/>
  <c r="Z74" i="19"/>
  <c r="Z30" i="19"/>
  <c r="Z158" i="19"/>
  <c r="Z145" i="19"/>
  <c r="Z132" i="19"/>
  <c r="Z123" i="19"/>
  <c r="Z110" i="19"/>
  <c r="Z103" i="19"/>
  <c r="Z61" i="19"/>
  <c r="Z76" i="19"/>
  <c r="Z53" i="19"/>
  <c r="Z40" i="19"/>
  <c r="Z28" i="19"/>
  <c r="Z15" i="19"/>
  <c r="Z67" i="19"/>
  <c r="Z126" i="19"/>
  <c r="Z80" i="19"/>
  <c r="Z153" i="19"/>
  <c r="Z83" i="19"/>
  <c r="Z27" i="19"/>
  <c r="Z79" i="19"/>
  <c r="Z125" i="19"/>
  <c r="Z55" i="19"/>
  <c r="Z161" i="19"/>
  <c r="Z133" i="19"/>
  <c r="Z91" i="19"/>
  <c r="Z63" i="19"/>
  <c r="Z35" i="19"/>
  <c r="Z97" i="19"/>
  <c r="Z150" i="19"/>
  <c r="Z122" i="19"/>
  <c r="Z66" i="19"/>
  <c r="Z52" i="19"/>
  <c r="Z24" i="19"/>
  <c r="Z105" i="19"/>
  <c r="I157" i="19"/>
  <c r="C161" i="19"/>
  <c r="I161" i="19" s="1"/>
  <c r="C149" i="19"/>
  <c r="I149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1" i="19"/>
  <c r="I91" i="19" s="1"/>
  <c r="C79" i="19"/>
  <c r="I79" i="19" s="1"/>
  <c r="C77" i="19"/>
  <c r="I77" i="19" s="1"/>
  <c r="C65" i="19"/>
  <c r="I65" i="19" s="1"/>
  <c r="I54" i="19"/>
  <c r="I53" i="19"/>
  <c r="I46" i="19"/>
  <c r="I45" i="19"/>
  <c r="I44" i="19"/>
  <c r="I43" i="19"/>
  <c r="C49" i="19"/>
  <c r="I49" i="19" s="1"/>
  <c r="I34" i="19"/>
  <c r="I29" i="19"/>
  <c r="I28" i="19"/>
  <c r="I26" i="19"/>
  <c r="C23" i="19"/>
  <c r="I23" i="19" s="1"/>
  <c r="I20" i="19"/>
  <c r="I19" i="19"/>
  <c r="I18" i="19"/>
  <c r="I17" i="19"/>
  <c r="C21" i="19"/>
  <c r="I21" i="19" s="1"/>
  <c r="I12" i="19"/>
  <c r="I11" i="19"/>
  <c r="I7" i="19"/>
  <c r="S161" i="19"/>
  <c r="Y161" i="19" s="1"/>
  <c r="S149" i="19"/>
  <c r="Y149" i="19" s="1"/>
  <c r="Y141" i="19"/>
  <c r="S147" i="19"/>
  <c r="Y147" i="19" s="1"/>
  <c r="S135" i="19"/>
  <c r="Y135" i="19" s="1"/>
  <c r="S133" i="19"/>
  <c r="Y133" i="19" s="1"/>
  <c r="Y123" i="19"/>
  <c r="S121" i="19"/>
  <c r="Y121" i="19" s="1"/>
  <c r="Y115" i="19"/>
  <c r="S119" i="19"/>
  <c r="Y119" i="19" s="1"/>
  <c r="Y104" i="19"/>
  <c r="S105" i="19"/>
  <c r="Y105" i="19" s="1"/>
  <c r="Y96" i="19"/>
  <c r="S93" i="19"/>
  <c r="Y93" i="19" s="1"/>
  <c r="S79" i="19"/>
  <c r="Y79" i="19" s="1"/>
  <c r="Y70" i="19"/>
  <c r="S77" i="19"/>
  <c r="Y77" i="19" s="1"/>
  <c r="S65" i="19"/>
  <c r="Y65" i="19" s="1"/>
  <c r="Y57" i="19"/>
  <c r="Y56" i="19"/>
  <c r="Y54" i="19"/>
  <c r="S51" i="19"/>
  <c r="Y51" i="19" s="1"/>
  <c r="Y48" i="19"/>
  <c r="Y47" i="19"/>
  <c r="Y46" i="19"/>
  <c r="Y45" i="19"/>
  <c r="Y40" i="19"/>
  <c r="Y39" i="19"/>
  <c r="Y31" i="19"/>
  <c r="Y30" i="19"/>
  <c r="Y29" i="19"/>
  <c r="Y28" i="19"/>
  <c r="S35" i="19"/>
  <c r="Y35" i="19" s="1"/>
  <c r="S23" i="19"/>
  <c r="Y23" i="19" s="1"/>
  <c r="Y20" i="19"/>
  <c r="Y19" i="19"/>
  <c r="Y14" i="19"/>
  <c r="Y12" i="19"/>
  <c r="Y11" i="19"/>
  <c r="S9" i="19"/>
  <c r="Y9" i="19" s="1"/>
  <c r="Y7" i="19"/>
  <c r="K23" i="19"/>
  <c r="Q23" i="19" s="1"/>
  <c r="Q24" i="19"/>
  <c r="K49" i="19"/>
  <c r="Q49" i="19" s="1"/>
  <c r="Q41" i="19"/>
  <c r="S21" i="19" l="1"/>
  <c r="Y21" i="19" s="1"/>
  <c r="Y13" i="19"/>
  <c r="S37" i="19"/>
  <c r="Y37" i="19" s="1"/>
  <c r="Y38" i="19"/>
  <c r="S49" i="19"/>
  <c r="Y49" i="19" s="1"/>
  <c r="Y41" i="19"/>
  <c r="S63" i="19"/>
  <c r="Y63" i="19" s="1"/>
  <c r="Y55" i="19"/>
  <c r="S91" i="19"/>
  <c r="Y91" i="19" s="1"/>
  <c r="Y83" i="19"/>
  <c r="S107" i="19"/>
  <c r="Y107" i="19" s="1"/>
  <c r="Y108" i="19"/>
  <c r="C9" i="19"/>
  <c r="I9" i="19" s="1"/>
  <c r="I10" i="19"/>
  <c r="C35" i="19"/>
  <c r="I35" i="19" s="1"/>
  <c r="I27" i="19"/>
  <c r="C37" i="19"/>
  <c r="I37" i="19" s="1"/>
  <c r="I38" i="19"/>
  <c r="C51" i="19"/>
  <c r="I51" i="19" s="1"/>
  <c r="I52" i="19"/>
  <c r="C63" i="19"/>
  <c r="I63" i="19" s="1"/>
  <c r="I55" i="19"/>
  <c r="C93" i="19"/>
  <c r="I93" i="19" s="1"/>
  <c r="I94" i="19"/>
  <c r="C147" i="19"/>
  <c r="I147" i="19" s="1"/>
  <c r="I139" i="19"/>
</calcChain>
</file>

<file path=xl/sharedStrings.xml><?xml version="1.0" encoding="utf-8"?>
<sst xmlns="http://schemas.openxmlformats.org/spreadsheetml/2006/main" count="5670" uniqueCount="325">
  <si>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</si>
  <si>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</si>
  <si>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</si>
  <si>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</si>
  <si>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</si>
  <si>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</si>
  <si>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</si>
  <si>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</si>
  <si>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</si>
  <si>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</si>
  <si>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</si>
  <si>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</si>
  <si>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</si>
  <si>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</si>
  <si>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</si>
  <si>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</si>
  <si>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</si>
  <si>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</si>
  <si>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</si>
  <si>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</si>
  <si>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</si>
  <si>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</si>
  <si>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</si>
  <si>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</si>
  <si>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</si>
  <si>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</si>
  <si>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</si>
  <si>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</si>
  <si>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</si>
  <si>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</si>
  <si>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</si>
  <si>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</si>
  <si>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</si>
  <si>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</si>
  <si>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</si>
  <si>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</si>
  <si>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</si>
  <si>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</si>
  <si>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</si>
  <si>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</si>
  <si>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</si>
  <si>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</si>
  <si>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</si>
  <si>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</si>
  <si>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</si>
  <si>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</si>
  <si>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</si>
  <si>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</si>
  <si>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</si>
  <si>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</si>
  <si>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</si>
  <si>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</si>
  <si>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</si>
  <si>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</si>
  <si>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</si>
  <si>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</si>
  <si>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</si>
  <si>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</si>
  <si>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</si>
  <si>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</si>
  <si>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</si>
  <si>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</si>
  <si>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</si>
  <si>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</si>
  <si>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</si>
  <si>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</si>
  <si>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</si>
  <si>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</si>
  <si>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</si>
  <si>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</si>
  <si>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</si>
  <si>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</si>
  <si>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</si>
  <si>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</si>
  <si>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</si>
  <si>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</si>
  <si>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</si>
  <si>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</si>
  <si>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</si>
  <si>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</si>
  <si>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</si>
  <si>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</si>
  <si>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</si>
  <si>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</si>
  <si>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</si>
  <si>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</si>
  <si>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</si>
  <si>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</si>
  <si>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</si>
  <si>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</si>
  <si>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</si>
  <si>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</si>
  <si>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</si>
  <si>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</si>
  <si>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</si>
  <si>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</si>
  <si>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</si>
  <si>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</si>
  <si>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</si>
  <si>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</si>
  <si>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</si>
  <si>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</si>
  <si>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</si>
  <si>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</si>
  <si>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</si>
  <si>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</si>
  <si>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</si>
  <si>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</si>
  <si>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</si>
  <si>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</si>
  <si>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</si>
  <si>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</si>
  <si>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</si>
  <si>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</si>
  <si>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</si>
  <si>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</si>
  <si>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</si>
  <si>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</si>
  <si>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</si>
  <si>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</si>
  <si>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</si>
  <si>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</si>
  <si>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</si>
  <si>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</si>
  <si>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</si>
  <si>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</si>
  <si>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</si>
  <si>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</si>
  <si>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</si>
  <si>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</si>
  <si>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</si>
  <si>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</si>
  <si>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</si>
  <si>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</si>
  <si>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</si>
  <si>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</si>
  <si>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</si>
  <si>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</si>
  <si>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</si>
  <si>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</si>
  <si>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</si>
  <si>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</si>
  <si>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</si>
  <si>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</si>
  <si>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</si>
  <si>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</si>
  <si>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</si>
  <si>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</si>
  <si>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</si>
  <si>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</si>
  <si>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</si>
  <si>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</si>
  <si>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</si>
  <si>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</si>
  <si>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</si>
  <si>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</si>
  <si>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</si>
  <si>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</si>
  <si>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</si>
  <si>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</si>
  <si>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</si>
  <si>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</si>
  <si>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</si>
  <si>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</si>
  <si>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</si>
  <si>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</si>
  <si>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</si>
  <si>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</si>
  <si>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</si>
  <si>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</si>
  <si>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</si>
  <si>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</si>
  <si>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</si>
  <si>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</si>
  <si>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</si>
  <si>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</si>
  <si>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</si>
  <si>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</si>
  <si>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</si>
  <si>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</si>
  <si>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</si>
  <si>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</si>
  <si>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</si>
  <si>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</si>
  <si>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</si>
  <si>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</si>
  <si>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</si>
  <si>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</si>
  <si>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</si>
  <si>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</si>
  <si>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</si>
  <si>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</si>
  <si>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</si>
  <si>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</si>
  <si>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</si>
  <si>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</si>
  <si>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</si>
  <si>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</si>
  <si>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</si>
  <si>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</si>
  <si>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</si>
  <si>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</si>
  <si>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</si>
  <si>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</si>
  <si>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</si>
  <si>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</si>
  <si>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</si>
  <si>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</si>
  <si>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</si>
  <si>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</si>
  <si>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</si>
  <si>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</si>
  <si>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</si>
  <si>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</si>
  <si>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</si>
  <si>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</si>
  <si>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</si>
  <si>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</si>
  <si>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</si>
  <si>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</si>
  <si>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</si>
  <si>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</si>
  <si>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</si>
  <si>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</si>
  <si>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</si>
  <si>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</si>
  <si>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</si>
  <si>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</si>
  <si>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</si>
  <si>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</si>
  <si>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</si>
  <si>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</si>
  <si>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</si>
  <si>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</si>
  <si>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</si>
  <si>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</si>
  <si>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octubre 2020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</si>
  <si>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</si>
  <si>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</si>
  <si>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</si>
  <si>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</si>
  <si>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</si>
  <si>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</si>
  <si>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</si>
  <si>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</si>
  <si>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</si>
  <si>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</si>
  <si>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</si>
  <si>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</si>
  <si>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</si>
  <si>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</si>
  <si>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</si>
  <si>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</si>
  <si>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</si>
  <si>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</si>
  <si>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</si>
  <si>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</si>
  <si>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</si>
  <si>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</si>
  <si>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</si>
  <si>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</si>
  <si>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octubre 2020</t>
  </si>
  <si>
    <t>Viajeros entrados en los establecimientos alojativos de Arona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</si>
  <si>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</si>
  <si>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</si>
  <si>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</si>
  <si>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</si>
  <si>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</si>
  <si>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</si>
  <si>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</si>
  <si>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</si>
  <si>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octubre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</si>
  <si>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</si>
  <si>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</si>
  <si>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</si>
  <si>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</si>
  <si>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</si>
  <si>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</si>
  <si>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</si>
  <si>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</si>
  <si>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</si>
  <si>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</si>
  <si>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</si>
  <si>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</si>
  <si>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</si>
  <si>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</si>
  <si>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</si>
  <si>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</si>
  <si>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</si>
  <si>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</si>
  <si>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</si>
  <si>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</si>
  <si>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</si>
  <si>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</si>
  <si>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octubre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</si>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</sst>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C7AC468-EDB9-4E43-B6E2-1CAACE0D9B98}"/>
    <cellStyle name="Normal 2 6" xfId="3" xr:uid="{BD9F79A2-0F25-48DA-BC1A-3B85DFBCD455}"/>
    <cellStyle name="Porcentaje" xfId="1" builtinId="5"/>
  </cellStyles>
  <dxfs count="0"/>
  <tableStyles count="1" defaultTableStyle="TableStyleMedium2" defaultPivotStyle="PivotStyleLight16">
    <tableStyle name="Invisible" pivot="0" table="0" count="0" xr9:uid="{1FA59F9B-054A-47B3-A451-97A64FCD4ED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8-4243-A181-65EF97AB19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8-4243-A181-65EF97AB19DB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8-4243-A181-65EF97AB19D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98-4243-A181-65EF97AB19D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8-4243-A181-65EF97AB19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98-4243-A181-65EF97AB19D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98-4243-A181-65EF97AB19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98-4243-A181-65EF97AB19D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0</c:v>
                </c:pt>
                <c:pt idx="11">
                  <c:v>0</c:v>
                </c:pt>
                <c:pt idx="12">
                  <c:v>1158457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98-4243-A181-65EF97AB1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98-4243-A181-65EF97AB19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98-4243-A181-65EF97AB19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98-4243-A181-65EF97AB19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98-4243-A181-65EF97AB19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98-4243-A181-65EF97AB19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98-4243-A181-65EF97AB19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98-4243-A181-65EF97AB19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98-4243-A181-65EF97AB19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98-4243-A181-65EF97AB19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98-4243-A181-65EF97AB19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98-4243-A181-65EF97AB19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98-4243-A181-65EF97AB19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98-4243-A181-65EF97AB19D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0</c:v>
                </c:pt>
                <c:pt idx="11">
                  <c:v>0</c:v>
                </c:pt>
                <c:pt idx="12">
                  <c:v>5.8570305932234445E-2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98-4243-A181-65EF97AB19DB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0</c:v>
                </c:pt>
                <c:pt idx="11">
                  <c:v>0</c:v>
                </c:pt>
                <c:pt idx="12">
                  <c:v>6.9968467777837384E-2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98-4243-A181-65EF97AB1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D-440E-944A-53A3762639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D-440E-944A-53A376263942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D-440E-944A-53A37626394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D-440E-944A-53A37626394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D-440E-944A-53A3762639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D-440E-944A-53A37626394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0D-440E-944A-53A3762639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0D-440E-944A-53A37626394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0</c:v>
                </c:pt>
                <c:pt idx="11">
                  <c:v>0</c:v>
                </c:pt>
                <c:pt idx="12">
                  <c:v>49253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0D-440E-944A-53A37626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0D-440E-944A-53A3762639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0D-440E-944A-53A3762639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0D-440E-944A-53A3762639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0D-440E-944A-53A3762639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0D-440E-944A-53A3762639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0D-440E-944A-53A3762639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0D-440E-944A-53A3762639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0D-440E-944A-53A3762639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0D-440E-944A-53A3762639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0D-440E-944A-53A3762639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0D-440E-944A-53A3762639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0D-440E-944A-53A3762639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0D-440E-944A-53A37626394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7">
                  <c:v>-8.6831143864146143E-2</c:v>
                </c:pt>
                <c:pt idx="8">
                  <c:v>-0.1250245338567223</c:v>
                </c:pt>
                <c:pt idx="9">
                  <c:v>0.15339805825242725</c:v>
                </c:pt>
                <c:pt idx="10">
                  <c:v>0</c:v>
                </c:pt>
                <c:pt idx="11">
                  <c:v>0</c:v>
                </c:pt>
                <c:pt idx="12">
                  <c:v>5.7680331565271636E-2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0D-440E-944A-53A376263942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7">
                  <c:v>-9.9526066350710929E-2</c:v>
                </c:pt>
                <c:pt idx="8">
                  <c:v>0.15402536888428675</c:v>
                </c:pt>
                <c:pt idx="9">
                  <c:v>0.29355400696864109</c:v>
                </c:pt>
                <c:pt idx="10">
                  <c:v>0</c:v>
                </c:pt>
                <c:pt idx="11">
                  <c:v>0</c:v>
                </c:pt>
                <c:pt idx="12">
                  <c:v>6.2288364067723423E-2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0D-440E-944A-53A37626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3-4C20-8FB0-F02AA1063E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3-4C20-8FB0-F02AA1063E3A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F3-4C20-8FB0-F02AA1063E3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3-4C20-8FB0-F02AA1063E3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F3-4C20-8FB0-F02AA1063E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F3-4C20-8FB0-F02AA1063E3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F3-4C20-8FB0-F02AA1063E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F3-4C20-8FB0-F02AA1063E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0</c:v>
                </c:pt>
                <c:pt idx="11">
                  <c:v>0</c:v>
                </c:pt>
                <c:pt idx="12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F3-4C20-8FB0-F02AA1063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3-4C20-8FB0-F02AA1063E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F3-4C20-8FB0-F02AA1063E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3-4C20-8FB0-F02AA1063E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F3-4C20-8FB0-F02AA1063E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F3-4C20-8FB0-F02AA1063E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F3-4C20-8FB0-F02AA1063E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F3-4C20-8FB0-F02AA1063E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F3-4C20-8FB0-F02AA1063E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F3-4C20-8FB0-F02AA1063E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F3-4C20-8FB0-F02AA1063E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F3-4C20-8FB0-F02AA1063E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F3-4C20-8FB0-F02AA1063E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F3-4C20-8FB0-F02AA1063E3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0</c:v>
                </c:pt>
                <c:pt idx="11">
                  <c:v>0</c:v>
                </c:pt>
                <c:pt idx="12">
                  <c:v>2.0479423583206424E-2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F3-4C20-8FB0-F02AA1063E3A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0</c:v>
                </c:pt>
                <c:pt idx="11">
                  <c:v>0</c:v>
                </c:pt>
                <c:pt idx="12">
                  <c:v>0.1074887218045113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F3-4C20-8FB0-F02AA1063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F-473E-B8EF-DB3E6067DC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F-473E-B8EF-DB3E6067DCE9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F-473E-B8EF-DB3E6067DCE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F-473E-B8EF-DB3E6067DCE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F-473E-B8EF-DB3E6067DC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3F-473E-B8EF-DB3E6067DCE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3F-473E-B8EF-DB3E6067DC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3F-473E-B8EF-DB3E6067DC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0</c:v>
                </c:pt>
                <c:pt idx="11">
                  <c:v>0</c:v>
                </c:pt>
                <c:pt idx="12">
                  <c:v>16068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3F-473E-B8EF-DB3E6067D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F-473E-B8EF-DB3E6067DC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F-473E-B8EF-DB3E6067DC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F-473E-B8EF-DB3E6067DC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F-473E-B8EF-DB3E6067DC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F-473E-B8EF-DB3E6067DC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F-473E-B8EF-DB3E6067DC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F-473E-B8EF-DB3E6067DC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F-473E-B8EF-DB3E6067DC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F-473E-B8EF-DB3E6067DC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F-473E-B8EF-DB3E6067DC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3F-473E-B8EF-DB3E6067DC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3F-473E-B8EF-DB3E6067DC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3F-473E-B8EF-DB3E6067DCE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7">
                  <c:v>-2.9100529100529071E-2</c:v>
                </c:pt>
                <c:pt idx="8">
                  <c:v>4.0284360189573487E-2</c:v>
                </c:pt>
                <c:pt idx="9">
                  <c:v>-0.20711196540124943</c:v>
                </c:pt>
                <c:pt idx="10">
                  <c:v>0</c:v>
                </c:pt>
                <c:pt idx="11">
                  <c:v>0</c:v>
                </c:pt>
                <c:pt idx="12">
                  <c:v>-9.8265895953757232E-2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3F-473E-B8EF-DB3E6067DCE9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7">
                  <c:v>-0.16210045662100458</c:v>
                </c:pt>
                <c:pt idx="8">
                  <c:v>-0.26711185308848084</c:v>
                </c:pt>
                <c:pt idx="9">
                  <c:v>-0.16666666666666663</c:v>
                </c:pt>
                <c:pt idx="10">
                  <c:v>0</c:v>
                </c:pt>
                <c:pt idx="11">
                  <c:v>0</c:v>
                </c:pt>
                <c:pt idx="12">
                  <c:v>-0.21289311256980503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3F-473E-B8EF-DB3E6067D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89-4F30-905B-8016D85621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9-4F30-905B-8016D85621D8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89-4F30-905B-8016D85621D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89-4F30-905B-8016D85621D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89-4F30-905B-8016D85621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89-4F30-905B-8016D85621D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89-4F30-905B-8016D85621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89-4F30-905B-8016D85621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0</c:v>
                </c:pt>
                <c:pt idx="11">
                  <c:v>0</c:v>
                </c:pt>
                <c:pt idx="12">
                  <c:v>17179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89-4F30-905B-8016D856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89-4F30-905B-8016D85621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89-4F30-905B-8016D85621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89-4F30-905B-8016D85621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89-4F30-905B-8016D85621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89-4F30-905B-8016D85621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89-4F30-905B-8016D85621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89-4F30-905B-8016D85621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89-4F30-905B-8016D85621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89-4F30-905B-8016D85621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89-4F30-905B-8016D85621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89-4F30-905B-8016D85621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89-4F30-905B-8016D85621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89-4F30-905B-8016D85621D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7">
                  <c:v>-0.82950819672131149</c:v>
                </c:pt>
                <c:pt idx="8">
                  <c:v>-0.70200573065902572</c:v>
                </c:pt>
                <c:pt idx="9">
                  <c:v>-0.16326530612244894</c:v>
                </c:pt>
                <c:pt idx="10">
                  <c:v>0</c:v>
                </c:pt>
                <c:pt idx="11">
                  <c:v>0</c:v>
                </c:pt>
                <c:pt idx="12">
                  <c:v>-2.6961200792976481E-2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89-4F30-905B-8016D85621D8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7">
                  <c:v>-0.8</c:v>
                </c:pt>
                <c:pt idx="8">
                  <c:v>-0.74064837905236902</c:v>
                </c:pt>
                <c:pt idx="9">
                  <c:v>-0.45902055315909662</c:v>
                </c:pt>
                <c:pt idx="10">
                  <c:v>0</c:v>
                </c:pt>
                <c:pt idx="11">
                  <c:v>0</c:v>
                </c:pt>
                <c:pt idx="12">
                  <c:v>-0.40755940269683066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89-4F30-905B-8016D8562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3C-432C-A04F-76BC5084EBD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C-432C-A04F-76BC5084EBDF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3C-432C-A04F-76BC5084EBD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3C-432C-A04F-76BC5084EBD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3C-432C-A04F-76BC5084EBD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3C-432C-A04F-76BC5084EBD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3C-432C-A04F-76BC5084EB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3C-432C-A04F-76BC5084EBD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0</c:v>
                </c:pt>
                <c:pt idx="11">
                  <c:v>0</c:v>
                </c:pt>
                <c:pt idx="12">
                  <c:v>1158457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3C-432C-A04F-76BC5084E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3C-432C-A04F-76BC5084E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3C-432C-A04F-76BC5084E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3C-432C-A04F-76BC5084E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3C-432C-A04F-76BC5084E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3C-432C-A04F-76BC5084E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3C-432C-A04F-76BC5084E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3C-432C-A04F-76BC5084E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3C-432C-A04F-76BC5084E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3C-432C-A04F-76BC5084E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3C-432C-A04F-76BC5084E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3C-432C-A04F-76BC5084E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3C-432C-A04F-76BC5084E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3C-432C-A04F-76BC5084EBD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0</c:v>
                </c:pt>
                <c:pt idx="11">
                  <c:v>0</c:v>
                </c:pt>
                <c:pt idx="12">
                  <c:v>5.8570305932234445E-2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3C-432C-A04F-76BC5084EBDF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0</c:v>
                </c:pt>
                <c:pt idx="11">
                  <c:v>0</c:v>
                </c:pt>
                <c:pt idx="12">
                  <c:v>6.9968467777837384E-2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3C-432C-A04F-76BC5084E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B4-4CAA-8E6F-662B9E18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B4-4CAA-8E6F-662B9E182A6D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B4-4CAA-8E6F-662B9E182A6D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B4-4CAA-8E6F-662B9E182A6D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B4-4CAA-8E6F-662B9E18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B4-4CAA-8E6F-662B9E182A6D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B4-4CAA-8E6F-662B9E182A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B4-4CAA-8E6F-662B9E182A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0</c:v>
                </c:pt>
                <c:pt idx="11">
                  <c:v>0</c:v>
                </c:pt>
                <c:pt idx="12">
                  <c:v>719190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B4-4CAA-8E6F-662B9E182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B4-4CAA-8E6F-662B9E182A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B4-4CAA-8E6F-662B9E182A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4-4CAA-8E6F-662B9E182A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4-4CAA-8E6F-662B9E182A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4-4CAA-8E6F-662B9E182A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4-4CAA-8E6F-662B9E182A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4-4CAA-8E6F-662B9E182A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4-4CAA-8E6F-662B9E182A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4-4CAA-8E6F-662B9E182A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4-4CAA-8E6F-662B9E182A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B4-4CAA-8E6F-662B9E182A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B4-4CAA-8E6F-662B9E182A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B4-4CAA-8E6F-662B9E182A6D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7">
                  <c:v>0.12638103710505932</c:v>
                </c:pt>
                <c:pt idx="8">
                  <c:v>6.6093322223544915E-2</c:v>
                </c:pt>
                <c:pt idx="9">
                  <c:v>8.6738858355553061E-2</c:v>
                </c:pt>
                <c:pt idx="10">
                  <c:v>0</c:v>
                </c:pt>
                <c:pt idx="11">
                  <c:v>0</c:v>
                </c:pt>
                <c:pt idx="12">
                  <c:v>7.0514738388579135E-2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B4-4CAA-8E6F-662B9E182A6D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7">
                  <c:v>0.22544489541055257</c:v>
                </c:pt>
                <c:pt idx="8">
                  <c:v>0.2709985276639526</c:v>
                </c:pt>
                <c:pt idx="9">
                  <c:v>0.21428245702038407</c:v>
                </c:pt>
                <c:pt idx="10">
                  <c:v>0</c:v>
                </c:pt>
                <c:pt idx="11">
                  <c:v>0</c:v>
                </c:pt>
                <c:pt idx="12">
                  <c:v>0.19371597397423979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B4-4CAA-8E6F-662B9E182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6-4539-9C38-6A7EB8491F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6-4539-9C38-6A7EB8491F66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6-4539-9C38-6A7EB8491F6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6-4539-9C38-6A7EB8491F6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6-4539-9C38-6A7EB8491F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6-4539-9C38-6A7EB8491F6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66-4539-9C38-6A7EB8491F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66-4539-9C38-6A7EB8491F6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0</c:v>
                </c:pt>
                <c:pt idx="11">
                  <c:v>0</c:v>
                </c:pt>
                <c:pt idx="12">
                  <c:v>543447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66-4539-9C38-6A7EB849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66-4539-9C38-6A7EB8491F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66-4539-9C38-6A7EB8491F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6-4539-9C38-6A7EB8491F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6-4539-9C38-6A7EB8491F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66-4539-9C38-6A7EB8491F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6-4539-9C38-6A7EB8491F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66-4539-9C38-6A7EB8491F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66-4539-9C38-6A7EB8491F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66-4539-9C38-6A7EB8491F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66-4539-9C38-6A7EB8491F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66-4539-9C38-6A7EB8491F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66-4539-9C38-6A7EB8491F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66-4539-9C38-6A7EB8491F6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7">
                  <c:v>7.2901418631968973E-2</c:v>
                </c:pt>
                <c:pt idx="8">
                  <c:v>5.0510551395507086E-2</c:v>
                </c:pt>
                <c:pt idx="9">
                  <c:v>9.7274165707710081E-2</c:v>
                </c:pt>
                <c:pt idx="10">
                  <c:v>0</c:v>
                </c:pt>
                <c:pt idx="11">
                  <c:v>0</c:v>
                </c:pt>
                <c:pt idx="12">
                  <c:v>6.8774005510573666E-2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66-4539-9C38-6A7EB8491F66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7">
                  <c:v>0.18290860547131849</c:v>
                </c:pt>
                <c:pt idx="8">
                  <c:v>0.22562345412875273</c:v>
                </c:pt>
                <c:pt idx="9">
                  <c:v>0.20049573120352515</c:v>
                </c:pt>
                <c:pt idx="10">
                  <c:v>0</c:v>
                </c:pt>
                <c:pt idx="11">
                  <c:v>0</c:v>
                </c:pt>
                <c:pt idx="12">
                  <c:v>0.18600098643003982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66-4539-9C38-6A7EB8491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1-47FF-A7C8-C880EC4229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1-47FF-A7C8-C880EC42290C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61-47FF-A7C8-C880EC42290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61-47FF-A7C8-C880EC42290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1-47FF-A7C8-C880EC4229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61-47FF-A7C8-C880EC42290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61-47FF-A7C8-C880EC4229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61-47FF-A7C8-C880EC4229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0</c:v>
                </c:pt>
                <c:pt idx="11">
                  <c:v>0</c:v>
                </c:pt>
                <c:pt idx="12">
                  <c:v>175743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61-47FF-A7C8-C880EC42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61-47FF-A7C8-C880EC4229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61-47FF-A7C8-C880EC4229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61-47FF-A7C8-C880EC4229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61-47FF-A7C8-C880EC4229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61-47FF-A7C8-C880EC4229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61-47FF-A7C8-C880EC4229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61-47FF-A7C8-C880EC4229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61-47FF-A7C8-C880EC4229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61-47FF-A7C8-C880EC4229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61-47FF-A7C8-C880EC4229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61-47FF-A7C8-C880EC4229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61-47FF-A7C8-C880EC4229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61-47FF-A7C8-C880EC42290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7">
                  <c:v>0.33247440629570302</c:v>
                </c:pt>
                <c:pt idx="8">
                  <c:v>0.116823909326917</c:v>
                </c:pt>
                <c:pt idx="9">
                  <c:v>5.39906103286385E-2</c:v>
                </c:pt>
                <c:pt idx="10">
                  <c:v>0</c:v>
                </c:pt>
                <c:pt idx="11">
                  <c:v>0</c:v>
                </c:pt>
                <c:pt idx="12">
                  <c:v>7.5933635361822072E-2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61-47FF-A7C8-C880EC42290C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7">
                  <c:v>0.37935260615672983</c:v>
                </c:pt>
                <c:pt idx="8">
                  <c:v>0.43351755526657998</c:v>
                </c:pt>
                <c:pt idx="9">
                  <c:v>0.26115160837290174</c:v>
                </c:pt>
                <c:pt idx="10">
                  <c:v>0</c:v>
                </c:pt>
                <c:pt idx="11">
                  <c:v>0</c:v>
                </c:pt>
                <c:pt idx="12">
                  <c:v>0.21822101454298437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61-47FF-A7C8-C880EC42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1F-464C-873B-B99F920186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1F-464C-873B-B99F92018617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1F-464C-873B-B99F9201861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1F-464C-873B-B99F9201861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1F-464C-873B-B99F920186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1F-464C-873B-B99F9201861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1F-464C-873B-B99F920186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1F-464C-873B-B99F920186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0</c:v>
                </c:pt>
                <c:pt idx="11">
                  <c:v>0</c:v>
                </c:pt>
                <c:pt idx="12">
                  <c:v>439267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1F-464C-873B-B99F92018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1F-464C-873B-B99F920186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1F-464C-873B-B99F920186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1F-464C-873B-B99F920186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1F-464C-873B-B99F920186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1F-464C-873B-B99F920186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1F-464C-873B-B99F920186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1F-464C-873B-B99F920186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1F-464C-873B-B99F920186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1F-464C-873B-B99F920186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1F-464C-873B-B99F920186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1F-464C-873B-B99F920186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1F-464C-873B-B99F920186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1F-464C-873B-B99F9201861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7">
                  <c:v>1.2228520476402771E-2</c:v>
                </c:pt>
                <c:pt idx="8">
                  <c:v>-1.5060841811290637E-2</c:v>
                </c:pt>
                <c:pt idx="9">
                  <c:v>-1.7755851607154538E-2</c:v>
                </c:pt>
                <c:pt idx="10">
                  <c:v>0</c:v>
                </c:pt>
                <c:pt idx="11">
                  <c:v>0</c:v>
                </c:pt>
                <c:pt idx="12">
                  <c:v>3.9579403752990849E-2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1F-464C-873B-B99F92018617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7">
                  <c:v>-0.14098083021043528</c:v>
                </c:pt>
                <c:pt idx="8">
                  <c:v>-8.0026085336314501E-2</c:v>
                </c:pt>
                <c:pt idx="9">
                  <c:v>2.5992599486958312E-2</c:v>
                </c:pt>
                <c:pt idx="10">
                  <c:v>0</c:v>
                </c:pt>
                <c:pt idx="11">
                  <c:v>0</c:v>
                </c:pt>
                <c:pt idx="12">
                  <c:v>-8.5283473060376203E-2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1F-464C-873B-B99F92018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B2-4583-8FC8-F1454F0F5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B2-4583-8FC8-F1454F0F5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C-42A2-BE71-8275B4055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C-42A2-BE71-8275B40555D3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FC-42A2-BE71-8275B40555D3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FC-42A2-BE71-8275B40555D3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C-42A2-BE71-8275B4055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FC-42A2-BE71-8275B40555D3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FC-42A2-BE71-8275B4055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FC-42A2-BE71-8275B40555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0</c:v>
                </c:pt>
                <c:pt idx="11">
                  <c:v>0</c:v>
                </c:pt>
                <c:pt idx="12">
                  <c:v>100942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FC-42A2-BE71-8275B405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C-42A2-BE71-8275B4055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FC-42A2-BE71-8275B4055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FC-42A2-BE71-8275B4055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FC-42A2-BE71-8275B4055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FC-42A2-BE71-8275B4055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FC-42A2-BE71-8275B4055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FC-42A2-BE71-8275B4055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FC-42A2-BE71-8275B4055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FC-42A2-BE71-8275B4055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FC-42A2-BE71-8275B4055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FC-42A2-BE71-8275B4055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FC-42A2-BE71-8275B4055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FC-42A2-BE71-8275B40555D3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7">
                  <c:v>-3.7543859649122768E-2</c:v>
                </c:pt>
                <c:pt idx="8">
                  <c:v>1.3031741599180968E-3</c:v>
                </c:pt>
                <c:pt idx="9">
                  <c:v>-2.5760428019419357E-2</c:v>
                </c:pt>
                <c:pt idx="10">
                  <c:v>0</c:v>
                </c:pt>
                <c:pt idx="11">
                  <c:v>0</c:v>
                </c:pt>
                <c:pt idx="12">
                  <c:v>-3.3936911415664905E-2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FC-42A2-BE71-8275B40555D3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7">
                  <c:v>-9.6210873146622689E-2</c:v>
                </c:pt>
                <c:pt idx="8">
                  <c:v>0.15319468267581482</c:v>
                </c:pt>
                <c:pt idx="9">
                  <c:v>-7.8530596944991093E-2</c:v>
                </c:pt>
                <c:pt idx="10">
                  <c:v>0</c:v>
                </c:pt>
                <c:pt idx="11">
                  <c:v>0</c:v>
                </c:pt>
                <c:pt idx="12">
                  <c:v>-9.6788625524566241E-2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FC-42A2-BE71-8275B405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6-4C19-A0CE-C7B1B9E2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6-4C19-A0CE-C7B1B9E24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A-4F0C-997C-722C27CC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A-4F0C-997C-722C27CC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C9-4F44-9CD5-BB232F737CD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C9-4F44-9CD5-BB232F737C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C9-4F44-9CD5-BB232F737C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C9-4F44-9CD5-BB232F737C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C9-4F44-9CD5-BB232F737C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C9-4F44-9CD5-BB232F737C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C9-4F44-9CD5-BB232F737CD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CC9-4F44-9CD5-BB232F737C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C9-4F44-9CD5-BB232F737CDC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C9-4F44-9CD5-BB232F737CD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C9-4F44-9CD5-BB232F737CD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C9-4F44-9CD5-BB232F737CD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C9-4F44-9CD5-BB232F737CD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CC9-4F44-9CD5-BB232F737CD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CC9-4F44-9CD5-BB232F737CD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CC9-4F44-9CD5-BB232F737CD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CC9-4F44-9CD5-BB232F737CDC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CC9-4F44-9CD5-BB232F73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1E-448D-9999-68658E29DA6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1E-448D-9999-68658E29DA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1E-448D-9999-68658E29DA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1E-448D-9999-68658E29DA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1E-448D-9999-68658E29DA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1E-448D-9999-68658E29DA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1E-448D-9999-68658E29DA6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1E-448D-9999-68658E29DA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146652</c:v>
                </c:pt>
                <c:pt idx="1">
                  <c:v>10782</c:v>
                </c:pt>
                <c:pt idx="2">
                  <c:v>135870</c:v>
                </c:pt>
                <c:pt idx="3">
                  <c:v>74208</c:v>
                </c:pt>
                <c:pt idx="4">
                  <c:v>4857</c:v>
                </c:pt>
                <c:pt idx="5">
                  <c:v>3183</c:v>
                </c:pt>
                <c:pt idx="6">
                  <c:v>7247</c:v>
                </c:pt>
                <c:pt idx="7">
                  <c:v>4872</c:v>
                </c:pt>
                <c:pt idx="8">
                  <c:v>1727</c:v>
                </c:pt>
                <c:pt idx="9">
                  <c:v>2162</c:v>
                </c:pt>
                <c:pt idx="10">
                  <c:v>37614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1E-448D-9999-68658E29DA66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3.2331636855109425E-2</c:v>
                </c:pt>
                <c:pt idx="1">
                  <c:v>-1.8658414489851616E-2</c:v>
                </c:pt>
                <c:pt idx="2">
                  <c:v>3.66058349609375E-2</c:v>
                </c:pt>
                <c:pt idx="3">
                  <c:v>3.6395631406944018E-2</c:v>
                </c:pt>
                <c:pt idx="4">
                  <c:v>6.001745962461813E-2</c:v>
                </c:pt>
                <c:pt idx="5">
                  <c:v>-7.0656934306569386E-2</c:v>
                </c:pt>
                <c:pt idx="6">
                  <c:v>0.12182662538699685</c:v>
                </c:pt>
                <c:pt idx="7">
                  <c:v>-7.1823204419889541E-2</c:v>
                </c:pt>
                <c:pt idx="8">
                  <c:v>-0.20120259019426456</c:v>
                </c:pt>
                <c:pt idx="9">
                  <c:v>-0.18445869483213884</c:v>
                </c:pt>
                <c:pt idx="10">
                  <c:v>7.6500386365587758E-2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F1E-448D-9999-68658E29DA6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1E-448D-9999-68658E29DA6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1E-448D-9999-68658E29DA6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1E-448D-9999-68658E29DA6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F1E-448D-9999-68658E29DA6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F1E-448D-9999-68658E29DA6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F1E-448D-9999-68658E29DA6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F1E-448D-9999-68658E29DA66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7.3520988462482617E-2</c:v>
                </c:pt>
                <c:pt idx="2">
                  <c:v>0.92647901153751744</c:v>
                </c:pt>
                <c:pt idx="3">
                  <c:v>0.50601423778741506</c:v>
                </c:pt>
                <c:pt idx="4">
                  <c:v>3.3119221013010389E-2</c:v>
                </c:pt>
                <c:pt idx="5">
                  <c:v>2.1704443171589885E-2</c:v>
                </c:pt>
                <c:pt idx="6">
                  <c:v>4.9416305266890323E-2</c:v>
                </c:pt>
                <c:pt idx="7">
                  <c:v>3.3221503968578675E-2</c:v>
                </c:pt>
                <c:pt idx="8">
                  <c:v>1.1776177617761776E-2</c:v>
                </c:pt>
                <c:pt idx="9">
                  <c:v>1.4742383329242015E-2</c:v>
                </c:pt>
                <c:pt idx="10">
                  <c:v>0.25648473938302924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F1E-448D-9999-68658E29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3-429A-A834-CF8DC65CC98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B3-429A-A834-CF8DC65CC98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B3-429A-A834-CF8DC65CC98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B3-429A-A834-CF8DC65CC98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B3-429A-A834-CF8DC65CC98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B3-429A-A834-CF8DC65CC98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B3-429A-A834-CF8DC65CC98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B3-429A-A834-CF8DC65CC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1158457</c:v>
                </c:pt>
                <c:pt idx="1">
                  <c:v>100942</c:v>
                </c:pt>
                <c:pt idx="2">
                  <c:v>1057515</c:v>
                </c:pt>
                <c:pt idx="3">
                  <c:v>581317</c:v>
                </c:pt>
                <c:pt idx="4">
                  <c:v>34693</c:v>
                </c:pt>
                <c:pt idx="5">
                  <c:v>24753</c:v>
                </c:pt>
                <c:pt idx="6">
                  <c:v>49253</c:v>
                </c:pt>
                <c:pt idx="7">
                  <c:v>36824</c:v>
                </c:pt>
                <c:pt idx="8">
                  <c:v>16068</c:v>
                </c:pt>
                <c:pt idx="9">
                  <c:v>17179</c:v>
                </c:pt>
                <c:pt idx="10">
                  <c:v>297428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3-429A-A834-CF8DC65CC98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5.8570305932234445E-2</c:v>
                </c:pt>
                <c:pt idx="1">
                  <c:v>-3.3936911415664905E-2</c:v>
                </c:pt>
                <c:pt idx="2">
                  <c:v>6.8335097871239814E-2</c:v>
                </c:pt>
                <c:pt idx="3">
                  <c:v>8.7486507367865674E-2</c:v>
                </c:pt>
                <c:pt idx="4">
                  <c:v>-1.8252306299168075E-2</c:v>
                </c:pt>
                <c:pt idx="5">
                  <c:v>3.2017508308341824E-3</c:v>
                </c:pt>
                <c:pt idx="6">
                  <c:v>5.7680331565271636E-2</c:v>
                </c:pt>
                <c:pt idx="7">
                  <c:v>2.0479423583206424E-2</c:v>
                </c:pt>
                <c:pt idx="8">
                  <c:v>-9.8265895953757232E-2</c:v>
                </c:pt>
                <c:pt idx="9">
                  <c:v>-2.6961200792976481E-2</c:v>
                </c:pt>
                <c:pt idx="10">
                  <c:v>7.3038389800240244E-2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B3-429A-A834-CF8DC65CC98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B3-429A-A834-CF8DC65CC9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B3-429A-A834-CF8DC65CC9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B3-429A-A834-CF8DC65CC9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B3-429A-A834-CF8DC65CC9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B3-429A-A834-CF8DC65CC9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CB3-429A-A834-CF8DC65CC9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CB3-429A-A834-CF8DC65CC98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8.7134869917485064E-2</c:v>
                </c:pt>
                <c:pt idx="2">
                  <c:v>0.91286513008251491</c:v>
                </c:pt>
                <c:pt idx="3">
                  <c:v>0.50180282910802909</c:v>
                </c:pt>
                <c:pt idx="4">
                  <c:v>2.9947594084199933E-2</c:v>
                </c:pt>
                <c:pt idx="5">
                  <c:v>2.1367215183645143E-2</c:v>
                </c:pt>
                <c:pt idx="6">
                  <c:v>4.2516036417406949E-2</c:v>
                </c:pt>
                <c:pt idx="7">
                  <c:v>3.17871099229406E-2</c:v>
                </c:pt>
                <c:pt idx="8">
                  <c:v>1.3870173860574885E-2</c:v>
                </c:pt>
                <c:pt idx="9">
                  <c:v>1.4829208162236492E-2</c:v>
                </c:pt>
                <c:pt idx="10">
                  <c:v>0.2567449633434819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CB3-429A-A834-CF8DC65C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C-4138-B241-B8334C53449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C-4138-B241-B8334C53449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FC-4138-B241-B8334C53449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FC-4138-B241-B8334C5344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FC-4138-B241-B8334C53449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FC-4138-B241-B8334C53449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FC-4138-B241-B8334C53449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FC-4138-B241-B8334C5344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719190</c:v>
                </c:pt>
                <c:pt idx="1">
                  <c:v>71063</c:v>
                </c:pt>
                <c:pt idx="2">
                  <c:v>648127</c:v>
                </c:pt>
                <c:pt idx="3">
                  <c:v>348529</c:v>
                </c:pt>
                <c:pt idx="4">
                  <c:v>24747</c:v>
                </c:pt>
                <c:pt idx="5">
                  <c:v>16665</c:v>
                </c:pt>
                <c:pt idx="6">
                  <c:v>27021</c:v>
                </c:pt>
                <c:pt idx="7">
                  <c:v>29628</c:v>
                </c:pt>
                <c:pt idx="8">
                  <c:v>6190</c:v>
                </c:pt>
                <c:pt idx="9">
                  <c:v>6079</c:v>
                </c:pt>
                <c:pt idx="10">
                  <c:v>189268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FC-4138-B241-B8334C53449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7.0514738388579135E-2</c:v>
                </c:pt>
                <c:pt idx="1">
                  <c:v>8.329076565071869E-3</c:v>
                </c:pt>
                <c:pt idx="2">
                  <c:v>7.7802777459045735E-2</c:v>
                </c:pt>
                <c:pt idx="3">
                  <c:v>0.10814746514474671</c:v>
                </c:pt>
                <c:pt idx="4">
                  <c:v>-6.0228610488740397E-2</c:v>
                </c:pt>
                <c:pt idx="5">
                  <c:v>-7.1492403932081894E-3</c:v>
                </c:pt>
                <c:pt idx="6">
                  <c:v>9.2066443034393597E-2</c:v>
                </c:pt>
                <c:pt idx="7">
                  <c:v>6.2833271066127239E-3</c:v>
                </c:pt>
                <c:pt idx="8">
                  <c:v>-0.13848295059151006</c:v>
                </c:pt>
                <c:pt idx="9">
                  <c:v>-0.1337988030777999</c:v>
                </c:pt>
                <c:pt idx="10">
                  <c:v>7.956353846417108E-2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FC-4138-B241-B8334C53449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FC-4138-B241-B8334C5344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FC-4138-B241-B8334C53449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FC-4138-B241-B8334C53449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FC-4138-B241-B8334C53449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CFC-4138-B241-B8334C53449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CFC-4138-B241-B8334C53449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CFC-4138-B241-B8334C53449B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9.8809772104728938E-2</c:v>
                </c:pt>
                <c:pt idx="2">
                  <c:v>0.90119022789527103</c:v>
                </c:pt>
                <c:pt idx="3">
                  <c:v>0.48461324545669432</c:v>
                </c:pt>
                <c:pt idx="4">
                  <c:v>3.4409544070412544E-2</c:v>
                </c:pt>
                <c:pt idx="5">
                  <c:v>2.3171901722771452E-2</c:v>
                </c:pt>
                <c:pt idx="6">
                  <c:v>3.7571434530513495E-2</c:v>
                </c:pt>
                <c:pt idx="7">
                  <c:v>4.1196345889125269E-2</c:v>
                </c:pt>
                <c:pt idx="8">
                  <c:v>8.6069049903363514E-3</c:v>
                </c:pt>
                <c:pt idx="9">
                  <c:v>8.4525646908327427E-3</c:v>
                </c:pt>
                <c:pt idx="10">
                  <c:v>0.26316828654458491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CFC-4138-B241-B8334C53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AB-4B42-9EA8-4E22793B4BD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AB-4B42-9EA8-4E22793B4B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AB-4B42-9EA8-4E22793B4B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AB-4B42-9EA8-4E22793B4B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AB-4B42-9EA8-4E22793B4B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AB-4B42-9EA8-4E22793B4B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AB-4B42-9EA8-4E22793B4BD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AB-4B42-9EA8-4E22793B4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439267</c:v>
                </c:pt>
                <c:pt idx="1">
                  <c:v>29879</c:v>
                </c:pt>
                <c:pt idx="2">
                  <c:v>409388</c:v>
                </c:pt>
                <c:pt idx="3">
                  <c:v>232788</c:v>
                </c:pt>
                <c:pt idx="4">
                  <c:v>9946</c:v>
                </c:pt>
                <c:pt idx="5">
                  <c:v>8088</c:v>
                </c:pt>
                <c:pt idx="6">
                  <c:v>22232</c:v>
                </c:pt>
                <c:pt idx="7">
                  <c:v>7196</c:v>
                </c:pt>
                <c:pt idx="8">
                  <c:v>9878</c:v>
                </c:pt>
                <c:pt idx="9">
                  <c:v>11100</c:v>
                </c:pt>
                <c:pt idx="10">
                  <c:v>108160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AB-4B42-9EA8-4E22793B4BDA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3.9579403752990849E-2</c:v>
                </c:pt>
                <c:pt idx="1">
                  <c:v>-0.12151593555215812</c:v>
                </c:pt>
                <c:pt idx="2">
                  <c:v>5.3681688205059475E-2</c:v>
                </c:pt>
                <c:pt idx="3">
                  <c:v>5.7954152956788851E-2</c:v>
                </c:pt>
                <c:pt idx="4">
                  <c:v>0.10449750138811775</c:v>
                </c:pt>
                <c:pt idx="5">
                  <c:v>2.5224996831030522E-2</c:v>
                </c:pt>
                <c:pt idx="6">
                  <c:v>1.8695014662756693E-2</c:v>
                </c:pt>
                <c:pt idx="7">
                  <c:v>8.3408611863896365E-2</c:v>
                </c:pt>
                <c:pt idx="8">
                  <c:v>-7.1092721459469654E-2</c:v>
                </c:pt>
                <c:pt idx="9">
                  <c:v>4.3527310331860525E-2</c:v>
                </c:pt>
                <c:pt idx="10">
                  <c:v>6.1807900730385557E-2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AB-4B42-9EA8-4E22793B4BD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AB-4B42-9EA8-4E22793B4B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AB-4B42-9EA8-4E22793B4B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AB-4B42-9EA8-4E22793B4B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AB-4B42-9EA8-4E22793B4B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AB-4B42-9EA8-4E22793B4B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AB-4B42-9EA8-4E22793B4B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AB-4B42-9EA8-4E22793B4BDA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6.8020133540648398E-2</c:v>
                </c:pt>
                <c:pt idx="2">
                  <c:v>0.9319798664593516</c:v>
                </c:pt>
                <c:pt idx="3">
                  <c:v>0.52994647902073222</c:v>
                </c:pt>
                <c:pt idx="4">
                  <c:v>2.2642265410331302E-2</c:v>
                </c:pt>
                <c:pt idx="5">
                  <c:v>1.8412491719159419E-2</c:v>
                </c:pt>
                <c:pt idx="6">
                  <c:v>5.0611587030211694E-2</c:v>
                </c:pt>
                <c:pt idx="7">
                  <c:v>1.6381836104237286E-2</c:v>
                </c:pt>
                <c:pt idx="8">
                  <c:v>2.2487462067489705E-2</c:v>
                </c:pt>
                <c:pt idx="9">
                  <c:v>2.5269369199143119E-2</c:v>
                </c:pt>
                <c:pt idx="10">
                  <c:v>0.2462283759080468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4AB-4B42-9EA8-4E22793B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B-494B-A859-6F9E7EBEBEE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AB-494B-A859-6F9E7EBEBE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AB-494B-A859-6F9E7EBEBE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AB-494B-A859-6F9E7EBEBE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AB-494B-A859-6F9E7EBEBE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AB-494B-A859-6F9E7EBEBE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AB-494B-A859-6F9E7EBEBEE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AB-494B-A859-6F9E7EBEBE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146652</c:v>
                </c:pt>
                <c:pt idx="1">
                  <c:v>10782</c:v>
                </c:pt>
                <c:pt idx="2">
                  <c:v>135870</c:v>
                </c:pt>
                <c:pt idx="3">
                  <c:v>74208</c:v>
                </c:pt>
                <c:pt idx="4">
                  <c:v>4857</c:v>
                </c:pt>
                <c:pt idx="5">
                  <c:v>3183</c:v>
                </c:pt>
                <c:pt idx="6">
                  <c:v>7247</c:v>
                </c:pt>
                <c:pt idx="7">
                  <c:v>4872</c:v>
                </c:pt>
                <c:pt idx="8">
                  <c:v>1727</c:v>
                </c:pt>
                <c:pt idx="9">
                  <c:v>2162</c:v>
                </c:pt>
                <c:pt idx="10">
                  <c:v>37614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AB-494B-A859-6F9E7EBEBEE2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3.2331636855109425E-2</c:v>
                </c:pt>
                <c:pt idx="1">
                  <c:v>-1.8658414489851616E-2</c:v>
                </c:pt>
                <c:pt idx="2">
                  <c:v>3.66058349609375E-2</c:v>
                </c:pt>
                <c:pt idx="3">
                  <c:v>3.6395631406944018E-2</c:v>
                </c:pt>
                <c:pt idx="4">
                  <c:v>6.001745962461813E-2</c:v>
                </c:pt>
                <c:pt idx="5">
                  <c:v>-7.0656934306569386E-2</c:v>
                </c:pt>
                <c:pt idx="6">
                  <c:v>0.12182662538699685</c:v>
                </c:pt>
                <c:pt idx="7">
                  <c:v>-7.1823204419889541E-2</c:v>
                </c:pt>
                <c:pt idx="8">
                  <c:v>-0.20120259019426456</c:v>
                </c:pt>
                <c:pt idx="9">
                  <c:v>-0.18445869483213884</c:v>
                </c:pt>
                <c:pt idx="10">
                  <c:v>7.6500386365587758E-2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AB-494B-A859-6F9E7EBEBEE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AB-494B-A859-6F9E7EBEBE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AB-494B-A859-6F9E7EBEBE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AB-494B-A859-6F9E7EBEBE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AB-494B-A859-6F9E7EBEBE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AB-494B-A859-6F9E7EBEBE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AB-494B-A859-6F9E7EBEBE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AB-494B-A859-6F9E7EBEBEE2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7.3520988462482617E-2</c:v>
                </c:pt>
                <c:pt idx="2">
                  <c:v>0.92647901153751744</c:v>
                </c:pt>
                <c:pt idx="3">
                  <c:v>0.50601423778741506</c:v>
                </c:pt>
                <c:pt idx="4">
                  <c:v>3.3119221013010389E-2</c:v>
                </c:pt>
                <c:pt idx="5">
                  <c:v>2.1704443171589885E-2</c:v>
                </c:pt>
                <c:pt idx="6">
                  <c:v>4.9416305266890323E-2</c:v>
                </c:pt>
                <c:pt idx="7">
                  <c:v>3.3221503968578675E-2</c:v>
                </c:pt>
                <c:pt idx="8">
                  <c:v>1.1776177617761776E-2</c:v>
                </c:pt>
                <c:pt idx="9">
                  <c:v>1.4742383329242015E-2</c:v>
                </c:pt>
                <c:pt idx="10">
                  <c:v>0.25648473938302924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AB-494B-A859-6F9E7EBEB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C-4818-8215-4CFAFFCBFE16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A7C-4818-8215-4CFAFFCBFE1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7C-4818-8215-4CFAFFCBFE1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7C-4818-8215-4CFAFFCBFE1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7C-4818-8215-4CFAFFCBFE1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7C-4818-8215-4CFAFFCBFE1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7C-4818-8215-4CFAFFCBFE1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A7C-4818-8215-4CFAFFCBFE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1391730</c:v>
                </c:pt>
                <c:pt idx="1">
                  <c:v>113040</c:v>
                </c:pt>
                <c:pt idx="2">
                  <c:v>50793</c:v>
                </c:pt>
                <c:pt idx="3">
                  <c:v>62247</c:v>
                </c:pt>
                <c:pt idx="4">
                  <c:v>1278690</c:v>
                </c:pt>
                <c:pt idx="5">
                  <c:v>696863</c:v>
                </c:pt>
                <c:pt idx="6">
                  <c:v>42358</c:v>
                </c:pt>
                <c:pt idx="7">
                  <c:v>30263</c:v>
                </c:pt>
                <c:pt idx="8">
                  <c:v>61266</c:v>
                </c:pt>
                <c:pt idx="9">
                  <c:v>45898</c:v>
                </c:pt>
                <c:pt idx="10">
                  <c:v>20276</c:v>
                </c:pt>
                <c:pt idx="11">
                  <c:v>22263</c:v>
                </c:pt>
                <c:pt idx="12">
                  <c:v>359503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7C-4818-8215-4CFAFFCBFE16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5.4454342815666523E-2</c:v>
                </c:pt>
                <c:pt idx="1">
                  <c:v>-2.5466834491439161E-2</c:v>
                </c:pt>
                <c:pt idx="2">
                  <c:v>1.076574066703806E-2</c:v>
                </c:pt>
                <c:pt idx="3">
                  <c:v>-5.3162361960390592E-2</c:v>
                </c:pt>
                <c:pt idx="4">
                  <c:v>6.2154861346464418E-2</c:v>
                </c:pt>
                <c:pt idx="5">
                  <c:v>7.9071042228309407E-2</c:v>
                </c:pt>
                <c:pt idx="6">
                  <c:v>-1.7671614100185584E-2</c:v>
                </c:pt>
                <c:pt idx="7">
                  <c:v>1.3632100750267995E-2</c:v>
                </c:pt>
                <c:pt idx="8">
                  <c:v>2.822905477980675E-2</c:v>
                </c:pt>
                <c:pt idx="9">
                  <c:v>3.2343679712100837E-2</c:v>
                </c:pt>
                <c:pt idx="10">
                  <c:v>-6.5363695030884128E-2</c:v>
                </c:pt>
                <c:pt idx="11">
                  <c:v>1.8202606906014163E-2</c:v>
                </c:pt>
                <c:pt idx="12">
                  <c:v>6.5238261735301561E-2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7C-4818-8215-4CFAFFCBFE1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A7C-4818-8215-4CFAFFCBFE1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A7C-4818-8215-4CFAFFCBFE1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A7C-4818-8215-4CFAFFCBFE1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A7C-4818-8215-4CFAFFCBFE1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A7C-4818-8215-4CFAFFCBFE1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A7C-4818-8215-4CFAFFCBFE1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A7C-4818-8215-4CFAFFCBFE16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8.1222650945226446E-2</c:v>
                </c:pt>
                <c:pt idx="2">
                  <c:v>3.6496303162251297E-2</c:v>
                </c:pt>
                <c:pt idx="3">
                  <c:v>4.4726347782975143E-2</c:v>
                </c:pt>
                <c:pt idx="4">
                  <c:v>0.9187773490547736</c:v>
                </c:pt>
                <c:pt idx="5">
                  <c:v>0.50071709311432533</c:v>
                </c:pt>
                <c:pt idx="6">
                  <c:v>3.0435501138870325E-2</c:v>
                </c:pt>
                <c:pt idx="7">
                  <c:v>2.1744878676180007E-2</c:v>
                </c:pt>
                <c:pt idx="8">
                  <c:v>4.4021469681619282E-2</c:v>
                </c:pt>
                <c:pt idx="9">
                  <c:v>3.2979097957218713E-2</c:v>
                </c:pt>
                <c:pt idx="10">
                  <c:v>1.4568917821703923E-2</c:v>
                </c:pt>
                <c:pt idx="11">
                  <c:v>1.5996637278782522E-2</c:v>
                </c:pt>
                <c:pt idx="12">
                  <c:v>0.25831375338607343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7C-4818-8215-4CFAFFCBF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2-454E-8EDF-5F83F93B2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2-454E-8EDF-5F83F93B2D63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2-454E-8EDF-5F83F93B2D6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2-454E-8EDF-5F83F93B2D6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2-454E-8EDF-5F83F93B2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E2-454E-8EDF-5F83F93B2D6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E2-454E-8EDF-5F83F93B2D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E2-454E-8EDF-5F83F93B2D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0</c:v>
                </c:pt>
                <c:pt idx="11">
                  <c:v>0</c:v>
                </c:pt>
                <c:pt idx="12">
                  <c:v>8362569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E2-454E-8EDF-5F83F93B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E2-454E-8EDF-5F83F93B2D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2-454E-8EDF-5F83F93B2D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2-454E-8EDF-5F83F93B2D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2-454E-8EDF-5F83F93B2D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2-454E-8EDF-5F83F93B2D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2-454E-8EDF-5F83F93B2D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E2-454E-8EDF-5F83F93B2D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E2-454E-8EDF-5F83F93B2D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E2-454E-8EDF-5F83F93B2D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E2-454E-8EDF-5F83F93B2D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E2-454E-8EDF-5F83F93B2D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E2-454E-8EDF-5F83F93B2D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E2-454E-8EDF-5F83F93B2D6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0</c:v>
                </c:pt>
                <c:pt idx="11">
                  <c:v>0</c:v>
                </c:pt>
                <c:pt idx="12">
                  <c:v>3.7571245971030898E-2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E2-454E-8EDF-5F83F93B2D63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0</c:v>
                </c:pt>
                <c:pt idx="11">
                  <c:v>0</c:v>
                </c:pt>
                <c:pt idx="12">
                  <c:v>-4.680492279478865E-3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E2-454E-8EDF-5F83F93B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B1-479D-8CCF-032C6772B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1-479D-8CCF-032C6772BB73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1-479D-8CCF-032C6772BB7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1-479D-8CCF-032C6772BB7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1-479D-8CCF-032C6772B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1-479D-8CCF-032C6772BB7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B1-479D-8CCF-032C6772BB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B1-479D-8CCF-032C6772BB7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0</c:v>
                </c:pt>
                <c:pt idx="11">
                  <c:v>0</c:v>
                </c:pt>
                <c:pt idx="12">
                  <c:v>55491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B1-479D-8CCF-032C6772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1-479D-8CCF-032C6772BB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1-479D-8CCF-032C6772BB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B1-479D-8CCF-032C6772BB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B1-479D-8CCF-032C6772BB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B1-479D-8CCF-032C6772BB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B1-479D-8CCF-032C6772BB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B1-479D-8CCF-032C6772BB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B1-479D-8CCF-032C6772BB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B1-479D-8CCF-032C6772BB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B1-479D-8CCF-032C6772BB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B1-479D-8CCF-032C6772BB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B1-479D-8CCF-032C6772BB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B1-479D-8CCF-032C6772BB7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7">
                  <c:v>-4.4247787610619538E-3</c:v>
                </c:pt>
                <c:pt idx="8">
                  <c:v>-4.9083769633507801E-3</c:v>
                </c:pt>
                <c:pt idx="9">
                  <c:v>1.4265831593597733E-2</c:v>
                </c:pt>
                <c:pt idx="10">
                  <c:v>0</c:v>
                </c:pt>
                <c:pt idx="11">
                  <c:v>0</c:v>
                </c:pt>
                <c:pt idx="12">
                  <c:v>-4.5414666873096921E-2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B1-479D-8CCF-032C6772BB73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7">
                  <c:v>-0.18702684101858225</c:v>
                </c:pt>
                <c:pt idx="8">
                  <c:v>-3.4603174603174636E-2</c:v>
                </c:pt>
                <c:pt idx="9">
                  <c:v>-3.2846715328467169E-2</c:v>
                </c:pt>
                <c:pt idx="10">
                  <c:v>0</c:v>
                </c:pt>
                <c:pt idx="11">
                  <c:v>0</c:v>
                </c:pt>
                <c:pt idx="12">
                  <c:v>-0.16215971372922044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B1-479D-8CCF-032C6772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CD-4D86-8AA7-11A73EF97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D-4D86-8AA7-11A73EF97D91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D-4D86-8AA7-11A73EF97D9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D-4D86-8AA7-11A73EF97D9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CD-4D86-8AA7-11A73EF97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CD-4D86-8AA7-11A73EF97D9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CD-4D86-8AA7-11A73EF97D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CD-4D86-8AA7-11A73EF97D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0</c:v>
                </c:pt>
                <c:pt idx="11">
                  <c:v>0</c:v>
                </c:pt>
                <c:pt idx="12">
                  <c:v>482419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CD-4D86-8AA7-11A73EF97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CD-4D86-8AA7-11A73EF97D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CD-4D86-8AA7-11A73EF97D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CD-4D86-8AA7-11A73EF97D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CD-4D86-8AA7-11A73EF97D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CD-4D86-8AA7-11A73EF97D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CD-4D86-8AA7-11A73EF97D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CD-4D86-8AA7-11A73EF97D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CD-4D86-8AA7-11A73EF97D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CD-4D86-8AA7-11A73EF97D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CD-4D86-8AA7-11A73EF97D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CD-4D86-8AA7-11A73EF97D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CD-4D86-8AA7-11A73EF97D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CD-4D86-8AA7-11A73EF97D9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7">
                  <c:v>-0.31329803328290473</c:v>
                </c:pt>
                <c:pt idx="8">
                  <c:v>-6.6849565614997664E-2</c:v>
                </c:pt>
                <c:pt idx="9">
                  <c:v>-1.8032011886270016E-2</c:v>
                </c:pt>
                <c:pt idx="10">
                  <c:v>0</c:v>
                </c:pt>
                <c:pt idx="11">
                  <c:v>0</c:v>
                </c:pt>
                <c:pt idx="12">
                  <c:v>-2.5179841577756212E-2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CD-4D86-8AA7-11A73EF97D91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7">
                  <c:v>-0.16465456954617397</c:v>
                </c:pt>
                <c:pt idx="8">
                  <c:v>0.14294675059925188</c:v>
                </c:pt>
                <c:pt idx="9">
                  <c:v>-0.13481563758256143</c:v>
                </c:pt>
                <c:pt idx="10">
                  <c:v>0</c:v>
                </c:pt>
                <c:pt idx="11">
                  <c:v>0</c:v>
                </c:pt>
                <c:pt idx="12">
                  <c:v>-9.9287337307714552E-2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CD-4D86-8AA7-11A73EF97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F-4555-9C4E-BEDBE11C1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555-9C4E-BEDBE11C14E7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F-4555-9C4E-BEDBE11C14E7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F-4555-9C4E-BEDBE11C14E7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F-4555-9C4E-BEDBE11C1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F-4555-9C4E-BEDBE11C14E7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4F-4555-9C4E-BEDBE11C14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4F-4555-9C4E-BEDBE11C14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0</c:v>
                </c:pt>
                <c:pt idx="11">
                  <c:v>0</c:v>
                </c:pt>
                <c:pt idx="12">
                  <c:v>267679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4F-4555-9C4E-BEDBE11C1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F-4555-9C4E-BEDBE11C14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F-4555-9C4E-BEDBE11C14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F-4555-9C4E-BEDBE11C14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F-4555-9C4E-BEDBE11C14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F-4555-9C4E-BEDBE11C14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F-4555-9C4E-BEDBE11C14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F-4555-9C4E-BEDBE11C14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F-4555-9C4E-BEDBE11C14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F-4555-9C4E-BEDBE11C14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F-4555-9C4E-BEDBE11C14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F-4555-9C4E-BEDBE11C14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F-4555-9C4E-BEDBE11C14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F-4555-9C4E-BEDBE11C14E7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7">
                  <c:v>-0.39701054606236241</c:v>
                </c:pt>
                <c:pt idx="8">
                  <c:v>5.4166666666666696E-2</c:v>
                </c:pt>
                <c:pt idx="9">
                  <c:v>0.10295701151329406</c:v>
                </c:pt>
                <c:pt idx="10">
                  <c:v>0</c:v>
                </c:pt>
                <c:pt idx="11">
                  <c:v>0</c:v>
                </c:pt>
                <c:pt idx="12">
                  <c:v>-0.1286093767294082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4F-4555-9C4E-BEDBE11C14E7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7">
                  <c:v>-0.23176859909302605</c:v>
                </c:pt>
                <c:pt idx="8">
                  <c:v>-0.1795359239586245</c:v>
                </c:pt>
                <c:pt idx="9">
                  <c:v>-0.20808801665179899</c:v>
                </c:pt>
                <c:pt idx="10">
                  <c:v>0</c:v>
                </c:pt>
                <c:pt idx="11">
                  <c:v>0</c:v>
                </c:pt>
                <c:pt idx="12">
                  <c:v>-0.23496023024444901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4F-4555-9C4E-BEDBE11C1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1-4550-8F0E-FC0173B97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1-4550-8F0E-FC0173B9702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1-4550-8F0E-FC0173B9702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1-4550-8F0E-FC0173B9702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A1-4550-8F0E-FC0173B97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1-4550-8F0E-FC0173B9702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A1-4550-8F0E-FC0173B970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A1-4550-8F0E-FC0173B970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0</c:v>
                </c:pt>
                <c:pt idx="11">
                  <c:v>0</c:v>
                </c:pt>
                <c:pt idx="12">
                  <c:v>214740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A1-4550-8F0E-FC0173B9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A1-4550-8F0E-FC0173B970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A1-4550-8F0E-FC0173B970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1-4550-8F0E-FC0173B970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1-4550-8F0E-FC0173B970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1-4550-8F0E-FC0173B970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1-4550-8F0E-FC0173B970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1-4550-8F0E-FC0173B970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1-4550-8F0E-FC0173B970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1-4550-8F0E-FC0173B970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1-4550-8F0E-FC0173B970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1-4550-8F0E-FC0173B970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1-4550-8F0E-FC0173B970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A1-4550-8F0E-FC0173B9702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7">
                  <c:v>-0.17134642442038295</c:v>
                </c:pt>
                <c:pt idx="8">
                  <c:v>-0.19239798770262717</c:v>
                </c:pt>
                <c:pt idx="9">
                  <c:v>-0.16212083847102343</c:v>
                </c:pt>
                <c:pt idx="10">
                  <c:v>0</c:v>
                </c:pt>
                <c:pt idx="11">
                  <c:v>0</c:v>
                </c:pt>
                <c:pt idx="12">
                  <c:v>0.1440962417551972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A1-4550-8F0E-FC0173B9702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7">
                  <c:v>-6.372684545203211E-2</c:v>
                </c:pt>
                <c:pt idx="8">
                  <c:v>1.4435674822415154</c:v>
                </c:pt>
                <c:pt idx="9">
                  <c:v>1.1973550962053991E-2</c:v>
                </c:pt>
                <c:pt idx="10">
                  <c:v>0</c:v>
                </c:pt>
                <c:pt idx="11">
                  <c:v>0</c:v>
                </c:pt>
                <c:pt idx="12">
                  <c:v>0.15633144506429453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A1-4550-8F0E-FC0173B9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7-4EA9-B2D5-C517AE9636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7-4EA9-B2D5-C517AE96369C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7-4EA9-B2D5-C517AE96369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7-4EA9-B2D5-C517AE96369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7-4EA9-B2D5-C517AE9636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7-4EA9-B2D5-C517AE96369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D7-4EA9-B2D5-C517AE9636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D7-4EA9-B2D5-C517AE96369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0</c:v>
                </c:pt>
                <c:pt idx="11">
                  <c:v>0</c:v>
                </c:pt>
                <c:pt idx="12">
                  <c:v>7880150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D7-4EA9-B2D5-C517AE96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D7-4EA9-B2D5-C517AE9636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D7-4EA9-B2D5-C517AE9636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D7-4EA9-B2D5-C517AE9636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D7-4EA9-B2D5-C517AE9636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D7-4EA9-B2D5-C517AE9636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D7-4EA9-B2D5-C517AE9636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D7-4EA9-B2D5-C517AE9636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D7-4EA9-B2D5-C517AE9636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D7-4EA9-B2D5-C517AE9636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D7-4EA9-B2D5-C517AE9636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D7-4EA9-B2D5-C517AE9636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D7-4EA9-B2D5-C517AE9636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D7-4EA9-B2D5-C517AE96369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7">
                  <c:v>3.7423450638468525E-2</c:v>
                </c:pt>
                <c:pt idx="8">
                  <c:v>1.5387959897637193E-2</c:v>
                </c:pt>
                <c:pt idx="9">
                  <c:v>9.4090928516046279E-3</c:v>
                </c:pt>
                <c:pt idx="10">
                  <c:v>0</c:v>
                </c:pt>
                <c:pt idx="11">
                  <c:v>0</c:v>
                </c:pt>
                <c:pt idx="12">
                  <c:v>4.1676305514143364E-2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D7-4EA9-B2D5-C517AE96369C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7">
                  <c:v>-1.5006209385608704E-2</c:v>
                </c:pt>
                <c:pt idx="8">
                  <c:v>5.7166857843131691E-3</c:v>
                </c:pt>
                <c:pt idx="9">
                  <c:v>6.318667539472389E-2</c:v>
                </c:pt>
                <c:pt idx="10">
                  <c:v>0</c:v>
                </c:pt>
                <c:pt idx="11">
                  <c:v>0</c:v>
                </c:pt>
                <c:pt idx="12">
                  <c:v>1.7610573310415933E-3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D7-4EA9-B2D5-C517AE963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33-44A3-A10B-832066CB81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4A3-A10B-832066CB81A3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33-44A3-A10B-832066CB81A3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33-44A3-A10B-832066CB81A3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33-44A3-A10B-832066CB81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33-44A3-A10B-832066CB81A3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33-44A3-A10B-832066CB81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33-44A3-A10B-832066CB81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0</c:v>
                </c:pt>
                <c:pt idx="11">
                  <c:v>0</c:v>
                </c:pt>
                <c:pt idx="12">
                  <c:v>4161787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33-44A3-A10B-832066CB8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33-44A3-A10B-832066CB81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33-44A3-A10B-832066CB81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33-44A3-A10B-832066CB81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33-44A3-A10B-832066CB81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33-44A3-A10B-832066CB81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33-44A3-A10B-832066CB81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33-44A3-A10B-832066CB81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33-44A3-A10B-832066CB81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33-44A3-A10B-832066CB81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33-44A3-A10B-832066CB81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33-44A3-A10B-832066CB81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33-44A3-A10B-832066CB81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33-44A3-A10B-832066CB81A3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7">
                  <c:v>5.8224223662401764E-2</c:v>
                </c:pt>
                <c:pt idx="8">
                  <c:v>3.7725028674013839E-2</c:v>
                </c:pt>
                <c:pt idx="9">
                  <c:v>4.2133903322174593E-3</c:v>
                </c:pt>
                <c:pt idx="10">
                  <c:v>0</c:v>
                </c:pt>
                <c:pt idx="11">
                  <c:v>0</c:v>
                </c:pt>
                <c:pt idx="12">
                  <c:v>6.1680357142857245E-2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33-44A3-A10B-832066CB81A3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7">
                  <c:v>-9.0783567258842623E-2</c:v>
                </c:pt>
                <c:pt idx="8">
                  <c:v>-5.264758893411503E-2</c:v>
                </c:pt>
                <c:pt idx="9">
                  <c:v>1.8597362253317984E-2</c:v>
                </c:pt>
                <c:pt idx="10">
                  <c:v>0</c:v>
                </c:pt>
                <c:pt idx="11">
                  <c:v>0</c:v>
                </c:pt>
                <c:pt idx="12">
                  <c:v>-4.7199683696230288E-2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33-44A3-A10B-832066CB8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3-43F6-96D0-91B69FC30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3-43F6-96D0-91B69FC301A5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3-43F6-96D0-91B69FC301A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3-43F6-96D0-91B69FC301A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3-43F6-96D0-91B69FC30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3-43F6-96D0-91B69FC301A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63-43F6-96D0-91B69FC301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63-43F6-96D0-91B69FC301A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0</c:v>
                </c:pt>
                <c:pt idx="11">
                  <c:v>0</c:v>
                </c:pt>
                <c:pt idx="12">
                  <c:v>275563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63-43F6-96D0-91B69FC3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3-43F6-96D0-91B69FC301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3-43F6-96D0-91B69FC301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3-43F6-96D0-91B69FC301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3-43F6-96D0-91B69FC301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3-43F6-96D0-91B69FC301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3-43F6-96D0-91B69FC301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3-43F6-96D0-91B69FC301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3-43F6-96D0-91B69FC301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3-43F6-96D0-91B69FC301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3-43F6-96D0-91B69FC301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3-43F6-96D0-91B69FC301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3-43F6-96D0-91B69FC301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3-43F6-96D0-91B69FC301A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7">
                  <c:v>3.5149455972171673E-2</c:v>
                </c:pt>
                <c:pt idx="8">
                  <c:v>-0.16813808511404993</c:v>
                </c:pt>
                <c:pt idx="9">
                  <c:v>4.9615821934327897E-2</c:v>
                </c:pt>
                <c:pt idx="10">
                  <c:v>0</c:v>
                </c:pt>
                <c:pt idx="11">
                  <c:v>0</c:v>
                </c:pt>
                <c:pt idx="12">
                  <c:v>-2.7399532693787365E-2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63-43F6-96D0-91B69FC301A5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7">
                  <c:v>-0.15942981015568547</c:v>
                </c:pt>
                <c:pt idx="8">
                  <c:v>-0.33345845123289253</c:v>
                </c:pt>
                <c:pt idx="9">
                  <c:v>-0.14762584291670167</c:v>
                </c:pt>
                <c:pt idx="10">
                  <c:v>0</c:v>
                </c:pt>
                <c:pt idx="11">
                  <c:v>0</c:v>
                </c:pt>
                <c:pt idx="12">
                  <c:v>-0.28301911338457297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63-43F6-96D0-91B69FC3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0-435A-A3A2-90ED44D23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0-435A-A3A2-90ED44D2303B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0-435A-A3A2-90ED44D2303B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0-435A-A3A2-90ED44D2303B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0-435A-A3A2-90ED44D23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0-435A-A3A2-90ED44D2303B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90-435A-A3A2-90ED44D230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90-435A-A3A2-90ED44D23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0</c:v>
                </c:pt>
                <c:pt idx="11">
                  <c:v>0</c:v>
                </c:pt>
                <c:pt idx="12">
                  <c:v>207311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90-435A-A3A2-90ED44D2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90-435A-A3A2-90ED44D230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0-435A-A3A2-90ED44D230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0-435A-A3A2-90ED44D230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0-435A-A3A2-90ED44D230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0-435A-A3A2-90ED44D230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0-435A-A3A2-90ED44D230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0-435A-A3A2-90ED44D230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0-435A-A3A2-90ED44D230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0-435A-A3A2-90ED44D230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0-435A-A3A2-90ED44D230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0-435A-A3A2-90ED44D230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0-435A-A3A2-90ED44D230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0-435A-A3A2-90ED44D2303B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7">
                  <c:v>8.8885753588938687E-3</c:v>
                </c:pt>
                <c:pt idx="8">
                  <c:v>-9.5757454472683579E-2</c:v>
                </c:pt>
                <c:pt idx="9">
                  <c:v>-7.1367116923341634E-2</c:v>
                </c:pt>
                <c:pt idx="10">
                  <c:v>0</c:v>
                </c:pt>
                <c:pt idx="11">
                  <c:v>0</c:v>
                </c:pt>
                <c:pt idx="12">
                  <c:v>-2.645999008953126E-3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90-435A-A3A2-90ED44D2303B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7">
                  <c:v>0.41922199067182686</c:v>
                </c:pt>
                <c:pt idx="8">
                  <c:v>0.49730759671941005</c:v>
                </c:pt>
                <c:pt idx="9">
                  <c:v>0.58285672385980347</c:v>
                </c:pt>
                <c:pt idx="10">
                  <c:v>0</c:v>
                </c:pt>
                <c:pt idx="11">
                  <c:v>0</c:v>
                </c:pt>
                <c:pt idx="12">
                  <c:v>0.35503585131345883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90-435A-A3A2-90ED44D23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B-4EB4-996F-029BBD01E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B-4EB4-996F-029BBD01E27E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B-4EB4-996F-029BBD01E27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B-4EB4-996F-029BBD01E27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B-4EB4-996F-029BBD01E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B-4EB4-996F-029BBD01E27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B-4EB4-996F-029BBD01E2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B-4EB4-996F-029BBD01E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0</c:v>
                </c:pt>
                <c:pt idx="11">
                  <c:v>0</c:v>
                </c:pt>
                <c:pt idx="12">
                  <c:v>301431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B-4EB4-996F-029BBD01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B-4EB4-996F-029BBD01E2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B-4EB4-996F-029BBD01E2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B-4EB4-996F-029BBD01E2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B-4EB4-996F-029BBD01E2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B-4EB4-996F-029BBD01E2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B-4EB4-996F-029BBD01E2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B-4EB4-996F-029BBD01E2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B-4EB4-996F-029BBD01E2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B-4EB4-996F-029BBD01E2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B-4EB4-996F-029BBD01E2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B-4EB4-996F-029BBD01E2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B-4EB4-996F-029BBD01E2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B-4EB4-996F-029BBD01E27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7">
                  <c:v>-7.741301730147665E-2</c:v>
                </c:pt>
                <c:pt idx="8">
                  <c:v>-0.18822466496009638</c:v>
                </c:pt>
                <c:pt idx="9">
                  <c:v>-6.4919577673715145E-2</c:v>
                </c:pt>
                <c:pt idx="10">
                  <c:v>0</c:v>
                </c:pt>
                <c:pt idx="11">
                  <c:v>0</c:v>
                </c:pt>
                <c:pt idx="12">
                  <c:v>-7.4417746986246147E-3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B-4EB4-996F-029BBD01E27E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7">
                  <c:v>0.17054637558798702</c:v>
                </c:pt>
                <c:pt idx="8">
                  <c:v>-0.13247079270058892</c:v>
                </c:pt>
                <c:pt idx="9">
                  <c:v>4.5257990051045249E-2</c:v>
                </c:pt>
                <c:pt idx="10">
                  <c:v>0</c:v>
                </c:pt>
                <c:pt idx="11">
                  <c:v>0</c:v>
                </c:pt>
                <c:pt idx="12">
                  <c:v>6.7522532891824305E-2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B-4EB4-996F-029BBD01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5-4343-A213-F73262C55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5-4343-A213-F73262C553D5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95-4343-A213-F73262C553D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95-4343-A213-F73262C553D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5-4343-A213-F73262C55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95-4343-A213-F73262C553D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95-4343-A213-F73262C553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95-4343-A213-F73262C553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0</c:v>
                </c:pt>
                <c:pt idx="11">
                  <c:v>0</c:v>
                </c:pt>
                <c:pt idx="12">
                  <c:v>422008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95-4343-A213-F73262C5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95-4343-A213-F73262C553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95-4343-A213-F73262C553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95-4343-A213-F73262C553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95-4343-A213-F73262C553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5-4343-A213-F73262C553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5-4343-A213-F73262C553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5-4343-A213-F73262C553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5-4343-A213-F73262C553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5-4343-A213-F73262C553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5-4343-A213-F73262C553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95-4343-A213-F73262C553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95-4343-A213-F73262C553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95-4343-A213-F73262C553D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7">
                  <c:v>-0.11801797328831731</c:v>
                </c:pt>
                <c:pt idx="8">
                  <c:v>-6.7738359201773846E-2</c:v>
                </c:pt>
                <c:pt idx="9">
                  <c:v>4.8673694949838531E-2</c:v>
                </c:pt>
                <c:pt idx="10">
                  <c:v>0</c:v>
                </c:pt>
                <c:pt idx="11">
                  <c:v>0</c:v>
                </c:pt>
                <c:pt idx="12">
                  <c:v>-7.0236450953309326E-3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95-4343-A213-F73262C553D5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7">
                  <c:v>-5.8461864631366933E-2</c:v>
                </c:pt>
                <c:pt idx="8">
                  <c:v>0.14240299967394843</c:v>
                </c:pt>
                <c:pt idx="9">
                  <c:v>0.33360363282517036</c:v>
                </c:pt>
                <c:pt idx="10">
                  <c:v>0</c:v>
                </c:pt>
                <c:pt idx="11">
                  <c:v>0</c:v>
                </c:pt>
                <c:pt idx="12">
                  <c:v>7.8760828942962213E-2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95-4343-A213-F73262C5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CC-453F-AFA6-D28E879F36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C-453F-AFA6-D28E879F3602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CC-453F-AFA6-D28E879F360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CC-453F-AFA6-D28E879F360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CC-453F-AFA6-D28E879F36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CC-453F-AFA6-D28E879F360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CC-453F-AFA6-D28E879F36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CC-453F-AFA6-D28E879F360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0</c:v>
                </c:pt>
                <c:pt idx="11">
                  <c:v>0</c:v>
                </c:pt>
                <c:pt idx="12">
                  <c:v>137164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CC-453F-AFA6-D28E879F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CC-453F-AFA6-D28E879F36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CC-453F-AFA6-D28E879F36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CC-453F-AFA6-D28E879F36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CC-453F-AFA6-D28E879F36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CC-453F-AFA6-D28E879F36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CC-453F-AFA6-D28E879F36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CC-453F-AFA6-D28E879F36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CC-453F-AFA6-D28E879F36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CC-453F-AFA6-D28E879F36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CC-453F-AFA6-D28E879F36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CC-453F-AFA6-D28E879F36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CC-453F-AFA6-D28E879F36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CC-453F-AFA6-D28E879F360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7">
                  <c:v>0.26004649618067077</c:v>
                </c:pt>
                <c:pt idx="8">
                  <c:v>0.19937339789233843</c:v>
                </c:pt>
                <c:pt idx="9">
                  <c:v>-0.11452834519164568</c:v>
                </c:pt>
                <c:pt idx="10">
                  <c:v>0</c:v>
                </c:pt>
                <c:pt idx="11">
                  <c:v>0</c:v>
                </c:pt>
                <c:pt idx="12">
                  <c:v>-3.8592556248685739E-2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CC-453F-AFA6-D28E879F3602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7">
                  <c:v>-9.9667774086378724E-2</c:v>
                </c:pt>
                <c:pt idx="8">
                  <c:v>-0.22762289068231845</c:v>
                </c:pt>
                <c:pt idx="9">
                  <c:v>-0.14990818949687845</c:v>
                </c:pt>
                <c:pt idx="10">
                  <c:v>0</c:v>
                </c:pt>
                <c:pt idx="11">
                  <c:v>0</c:v>
                </c:pt>
                <c:pt idx="12">
                  <c:v>-0.19474923240399911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CC-453F-AFA6-D28E879F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F-4316-AE33-588ABEAE69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F-4316-AE33-588ABEAE6908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F-4316-AE33-588ABEAE690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F-4316-AE33-588ABEAE690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F-4316-AE33-588ABEAE69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5F-4316-AE33-588ABEAE690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15F-4316-AE33-588ABEAE69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15F-4316-AE33-588ABEAE69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0</c:v>
                </c:pt>
                <c:pt idx="11">
                  <c:v>0</c:v>
                </c:pt>
                <c:pt idx="12">
                  <c:v>45451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15F-4316-AE33-588ABEAE6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5F-4316-AE33-588ABEAE69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F-4316-AE33-588ABEAE69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F-4316-AE33-588ABEAE69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F-4316-AE33-588ABEAE69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F-4316-AE33-588ABEAE69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F-4316-AE33-588ABEAE69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F-4316-AE33-588ABEAE69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F-4316-AE33-588ABEAE69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F-4316-AE33-588ABEAE69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F-4316-AE33-588ABEAE69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F-4316-AE33-588ABEAE69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F-4316-AE33-588ABEAE69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F-4316-AE33-588ABEAE690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7">
                  <c:v>-6.7603748326639845E-2</c:v>
                </c:pt>
                <c:pt idx="8">
                  <c:v>9.5011876484560887E-3</c:v>
                </c:pt>
                <c:pt idx="9">
                  <c:v>-7.8711162255466038E-2</c:v>
                </c:pt>
                <c:pt idx="10">
                  <c:v>0</c:v>
                </c:pt>
                <c:pt idx="11">
                  <c:v>0</c:v>
                </c:pt>
                <c:pt idx="12">
                  <c:v>-1.9543973941368087E-2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15F-4316-AE33-588ABEAE6908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7">
                  <c:v>1.3512108928385835E-2</c:v>
                </c:pt>
                <c:pt idx="8">
                  <c:v>0.54392338177014521</c:v>
                </c:pt>
                <c:pt idx="9">
                  <c:v>-0.13784191255653677</c:v>
                </c:pt>
                <c:pt idx="10">
                  <c:v>0</c:v>
                </c:pt>
                <c:pt idx="11">
                  <c:v>0</c:v>
                </c:pt>
                <c:pt idx="12">
                  <c:v>-1.691266912669076E-3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15F-4316-AE33-588ABEAE6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E-466B-BD06-0E1FA587B4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E-466B-BD06-0E1FA587B4B8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E-466B-BD06-0E1FA587B4B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E-466B-BD06-0E1FA587B4B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E-466B-BD06-0E1FA587B4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E-466B-BD06-0E1FA587B4B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FE-466B-BD06-0E1FA587B4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FE-466B-BD06-0E1FA587B4B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0</c:v>
                </c:pt>
                <c:pt idx="11">
                  <c:v>0</c:v>
                </c:pt>
                <c:pt idx="12">
                  <c:v>150872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FE-466B-BD06-0E1FA587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FE-466B-BD06-0E1FA587B4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FE-466B-BD06-0E1FA587B4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FE-466B-BD06-0E1FA587B4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FE-466B-BD06-0E1FA587B4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FE-466B-BD06-0E1FA587B4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FE-466B-BD06-0E1FA587B4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FE-466B-BD06-0E1FA587B4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FE-466B-BD06-0E1FA587B4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FE-466B-BD06-0E1FA587B4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FE-466B-BD06-0E1FA587B4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FE-466B-BD06-0E1FA587B4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FE-466B-BD06-0E1FA587B4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FE-466B-BD06-0E1FA587B4B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7">
                  <c:v>-0.85940959409594098</c:v>
                </c:pt>
                <c:pt idx="8">
                  <c:v>-0.7015202076381164</c:v>
                </c:pt>
                <c:pt idx="9">
                  <c:v>-0.10516499282639891</c:v>
                </c:pt>
                <c:pt idx="10">
                  <c:v>0</c:v>
                </c:pt>
                <c:pt idx="11">
                  <c:v>0</c:v>
                </c:pt>
                <c:pt idx="12">
                  <c:v>3.6571876137933002E-2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FE-466B-BD06-0E1FA587B4B8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7">
                  <c:v>-0.85128805620608894</c:v>
                </c:pt>
                <c:pt idx="8">
                  <c:v>-0.76639582124201977</c:v>
                </c:pt>
                <c:pt idx="9">
                  <c:v>-0.48776281208935612</c:v>
                </c:pt>
                <c:pt idx="10">
                  <c:v>0</c:v>
                </c:pt>
                <c:pt idx="11">
                  <c:v>0</c:v>
                </c:pt>
                <c:pt idx="12">
                  <c:v>-0.39760113714404355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FE-466B-BD06-0E1FA587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2-4FD2-BB7C-EA5D371B72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2-4FD2-BB7C-EA5D371B721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B2-4FD2-BB7C-EA5D371B721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2-4FD2-BB7C-EA5D371B721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2-4FD2-BB7C-EA5D371B72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2-4FD2-BB7C-EA5D371B721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B2-4FD2-BB7C-EA5D371B72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B2-4FD2-BB7C-EA5D371B721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0</c:v>
                </c:pt>
                <c:pt idx="11">
                  <c:v>0</c:v>
                </c:pt>
                <c:pt idx="12">
                  <c:v>8362569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B2-4FD2-BB7C-EA5D371B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B2-4FD2-BB7C-EA5D371B72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B2-4FD2-BB7C-EA5D371B72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2-4FD2-BB7C-EA5D371B72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2-4FD2-BB7C-EA5D371B72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2-4FD2-BB7C-EA5D371B72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B2-4FD2-BB7C-EA5D371B72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B2-4FD2-BB7C-EA5D371B72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B2-4FD2-BB7C-EA5D371B72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B2-4FD2-BB7C-EA5D371B72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B2-4FD2-BB7C-EA5D371B72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B2-4FD2-BB7C-EA5D371B72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B2-4FD2-BB7C-EA5D371B72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B2-4FD2-BB7C-EA5D371B721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0</c:v>
                </c:pt>
                <c:pt idx="11">
                  <c:v>0</c:v>
                </c:pt>
                <c:pt idx="12">
                  <c:v>3.7571245971030898E-2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B2-4FD2-BB7C-EA5D371B721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0</c:v>
                </c:pt>
                <c:pt idx="11">
                  <c:v>0</c:v>
                </c:pt>
                <c:pt idx="12">
                  <c:v>-4.680492279478865E-3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B2-4FD2-BB7C-EA5D371B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B-4578-805D-C76A0EEA8B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B-4578-805D-C76A0EEA8BB7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B-4578-805D-C76A0EEA8BB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B-4578-805D-C76A0EEA8BB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B-4578-805D-C76A0EEA8B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B-4578-805D-C76A0EEA8BB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AB-4578-805D-C76A0EEA8B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AB-4578-805D-C76A0EEA8BB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0</c:v>
                </c:pt>
                <c:pt idx="11">
                  <c:v>0</c:v>
                </c:pt>
                <c:pt idx="12">
                  <c:v>4883447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AB-4578-805D-C76A0EEA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AB-4578-805D-C76A0EEA8B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AB-4578-805D-C76A0EEA8B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B-4578-805D-C76A0EEA8B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B-4578-805D-C76A0EEA8B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B-4578-805D-C76A0EEA8B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B-4578-805D-C76A0EEA8B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B-4578-805D-C76A0EEA8B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B-4578-805D-C76A0EEA8B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B-4578-805D-C76A0EEA8B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B-4578-805D-C76A0EEA8B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B-4578-805D-C76A0EEA8B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B-4578-805D-C76A0EEA8B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B-4578-805D-C76A0EEA8BB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7">
                  <c:v>-2.9534036090135829E-2</c:v>
                </c:pt>
                <c:pt idx="8">
                  <c:v>1.829999368965729E-2</c:v>
                </c:pt>
                <c:pt idx="9">
                  <c:v>4.3784645698888625E-2</c:v>
                </c:pt>
                <c:pt idx="10">
                  <c:v>0</c:v>
                </c:pt>
                <c:pt idx="11">
                  <c:v>0</c:v>
                </c:pt>
                <c:pt idx="12">
                  <c:v>1.7465129017478764E-2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AB-4578-805D-C76A0EEA8BB7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7">
                  <c:v>0.13357425141845125</c:v>
                </c:pt>
                <c:pt idx="8">
                  <c:v>0.11513426274749339</c:v>
                </c:pt>
                <c:pt idx="9">
                  <c:v>0.10558464771939091</c:v>
                </c:pt>
                <c:pt idx="10">
                  <c:v>0</c:v>
                </c:pt>
                <c:pt idx="11">
                  <c:v>0</c:v>
                </c:pt>
                <c:pt idx="12">
                  <c:v>8.1265986127053047E-2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AB-4578-805D-C76A0EEA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30-4AD4-9F4D-A36BBCEEB6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AD4-9F4D-A36BBCEEB667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30-4AD4-9F4D-A36BBCEEB667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0-4AD4-9F4D-A36BBCEEB667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30-4AD4-9F4D-A36BBCEEB6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30-4AD4-9F4D-A36BBCEEB667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30-4AD4-9F4D-A36BBCEEB6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30-4AD4-9F4D-A36BBCEEB6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0</c:v>
                </c:pt>
                <c:pt idx="11">
                  <c:v>0</c:v>
                </c:pt>
                <c:pt idx="12">
                  <c:v>3774689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30-4AD4-9F4D-A36BBCEE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30-4AD4-9F4D-A36BBCEEB6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30-4AD4-9F4D-A36BBCEEB6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30-4AD4-9F4D-A36BBCEEB6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30-4AD4-9F4D-A36BBCEEB6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0-4AD4-9F4D-A36BBCEEB6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0-4AD4-9F4D-A36BBCEEB6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0-4AD4-9F4D-A36BBCEEB6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0-4AD4-9F4D-A36BBCEEB6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0-4AD4-9F4D-A36BBCEEB6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0-4AD4-9F4D-A36BBCEEB6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0-4AD4-9F4D-A36BBCEEB6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0-4AD4-9F4D-A36BBCEEB6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0-4AD4-9F4D-A36BBCEEB667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7">
                  <c:v>2.1387617441580353E-2</c:v>
                </c:pt>
                <c:pt idx="8">
                  <c:v>4.0247210550705681E-3</c:v>
                </c:pt>
                <c:pt idx="9">
                  <c:v>4.5526623055469173E-2</c:v>
                </c:pt>
                <c:pt idx="10">
                  <c:v>0</c:v>
                </c:pt>
                <c:pt idx="11">
                  <c:v>0</c:v>
                </c:pt>
                <c:pt idx="12">
                  <c:v>2.9373233218197736E-2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30-4AD4-9F4D-A36BBCEEB667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7">
                  <c:v>0.10993073044561852</c:v>
                </c:pt>
                <c:pt idx="8">
                  <c:v>9.4403014721739842E-2</c:v>
                </c:pt>
                <c:pt idx="9">
                  <c:v>0.10277177245006608</c:v>
                </c:pt>
                <c:pt idx="10">
                  <c:v>0</c:v>
                </c:pt>
                <c:pt idx="11">
                  <c:v>0</c:v>
                </c:pt>
                <c:pt idx="12">
                  <c:v>0.10338728342961612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30-4AD4-9F4D-A36BBCEEB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55-43DA-8E25-7801387AD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5-43DA-8E25-7801387AD437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5-43DA-8E25-7801387AD43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55-43DA-8E25-7801387AD43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55-43DA-8E25-7801387AD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55-43DA-8E25-7801387AD43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55-43DA-8E25-7801387AD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55-43DA-8E25-7801387AD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0</c:v>
                </c:pt>
                <c:pt idx="11">
                  <c:v>0</c:v>
                </c:pt>
                <c:pt idx="12">
                  <c:v>1108758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55-43DA-8E25-7801387A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55-43DA-8E25-7801387AD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55-43DA-8E25-7801387AD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55-43DA-8E25-7801387AD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55-43DA-8E25-7801387AD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55-43DA-8E25-7801387AD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55-43DA-8E25-7801387AD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55-43DA-8E25-7801387AD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55-43DA-8E25-7801387AD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55-43DA-8E25-7801387AD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55-43DA-8E25-7801387AD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55-43DA-8E25-7801387AD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55-43DA-8E25-7801387AD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55-43DA-8E25-7801387AD43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7">
                  <c:v>-0.16612493618781143</c:v>
                </c:pt>
                <c:pt idx="8">
                  <c:v>6.9485023009212998E-2</c:v>
                </c:pt>
                <c:pt idx="9">
                  <c:v>3.7749514220102531E-2</c:v>
                </c:pt>
                <c:pt idx="10">
                  <c:v>0</c:v>
                </c:pt>
                <c:pt idx="11">
                  <c:v>0</c:v>
                </c:pt>
                <c:pt idx="12">
                  <c:v>-2.1087844978514902E-2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55-43DA-8E25-7801387AD437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7">
                  <c:v>0.2188816473032964</c:v>
                </c:pt>
                <c:pt idx="8">
                  <c:v>0.1910826039046094</c:v>
                </c:pt>
                <c:pt idx="9">
                  <c:v>0.11551643927957689</c:v>
                </c:pt>
                <c:pt idx="10">
                  <c:v>0</c:v>
                </c:pt>
                <c:pt idx="11">
                  <c:v>0</c:v>
                </c:pt>
                <c:pt idx="12">
                  <c:v>1.2180771671010504E-2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55-43DA-8E25-7801387A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66-4171-81D2-829E406BEBD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6-4171-81D2-829E406BEBD5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66-4171-81D2-829E406BEBD5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66-4171-81D2-829E406BEBD5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66-4171-81D2-829E406BEBD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66-4171-81D2-829E406BEBD5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66-4171-81D2-829E406BE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66-4171-81D2-829E406BEBD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0</c:v>
                </c:pt>
                <c:pt idx="11">
                  <c:v>0</c:v>
                </c:pt>
                <c:pt idx="12">
                  <c:v>3479122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66-4171-81D2-829E406B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66-4171-81D2-829E406BE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66-4171-81D2-829E406BE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66-4171-81D2-829E406BE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6-4171-81D2-829E406BE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6-4171-81D2-829E406BE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66-4171-81D2-829E406BE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66-4171-81D2-829E406BE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66-4171-81D2-829E406BE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66-4171-81D2-829E406BE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66-4171-81D2-829E406BE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66-4171-81D2-829E406BE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66-4171-81D2-829E406BE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66-4171-81D2-829E406BEBD5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7">
                  <c:v>1.5667318588245216E-2</c:v>
                </c:pt>
                <c:pt idx="8">
                  <c:v>-3.8171030844655895E-3</c:v>
                </c:pt>
                <c:pt idx="9">
                  <c:v>-4.2540411575059611E-2</c:v>
                </c:pt>
                <c:pt idx="10">
                  <c:v>0</c:v>
                </c:pt>
                <c:pt idx="11">
                  <c:v>0</c:v>
                </c:pt>
                <c:pt idx="12">
                  <c:v>6.7171799432722556E-2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66-4171-81D2-829E406BEBD5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7">
                  <c:v>-0.20020951673421006</c:v>
                </c:pt>
                <c:pt idx="8">
                  <c:v>-0.11758610792192881</c:v>
                </c:pt>
                <c:pt idx="9">
                  <c:v>-2.2955409146242389E-2</c:v>
                </c:pt>
                <c:pt idx="10">
                  <c:v>0</c:v>
                </c:pt>
                <c:pt idx="11">
                  <c:v>0</c:v>
                </c:pt>
                <c:pt idx="12">
                  <c:v>-0.10458327135039758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66-4171-81D2-829E406B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A5-48D8-B137-2F8576D646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5-48D8-B137-2F8576D64636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5-48D8-B137-2F8576D6463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5-48D8-B137-2F8576D6463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5-48D8-B137-2F8576D646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5-48D8-B137-2F8576D6463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A5-48D8-B137-2F8576D646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A5-48D8-B137-2F8576D646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0</c:v>
                </c:pt>
                <c:pt idx="11">
                  <c:v>0</c:v>
                </c:pt>
                <c:pt idx="12">
                  <c:v>7.2187133402448254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A5-48D8-B137-2F8576D64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A5-48D8-B137-2F8576D646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A5-48D8-B137-2F8576D646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A5-48D8-B137-2F8576D646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A5-48D8-B137-2F8576D646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A5-48D8-B137-2F8576D646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A5-48D8-B137-2F8576D646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A5-48D8-B137-2F8576D646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A5-48D8-B137-2F8576D646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A5-48D8-B137-2F8576D646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A5-48D8-B137-2F8576D646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A5-48D8-B137-2F8576D646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A5-48D8-B137-2F8576D646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A5-48D8-B137-2F8576D6463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0</c:v>
                </c:pt>
                <c:pt idx="11">
                  <c:v>0</c:v>
                </c:pt>
                <c:pt idx="12">
                  <c:v>-0.14609714259445994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A5-48D8-B137-2F8576D64636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0</c:v>
                </c:pt>
                <c:pt idx="11">
                  <c:v>0</c:v>
                </c:pt>
                <c:pt idx="12">
                  <c:v>-0.54140347860283544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A5-48D8-B137-2F8576D64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A2-4FFC-A865-76F28B3EEC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2-4FFC-A865-76F28B3EEC26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A2-4FFC-A865-76F28B3EEC2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2-4FFC-A865-76F28B3EEC2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A2-4FFC-A865-76F28B3EEC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A2-4FFC-A865-76F28B3EEC2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A2-4FFC-A865-76F28B3EEC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A2-4FFC-A865-76F28B3EEC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0</c:v>
                </c:pt>
                <c:pt idx="11">
                  <c:v>0</c:v>
                </c:pt>
                <c:pt idx="12">
                  <c:v>4.7791702165600052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A2-4FFC-A865-76F28B3E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A2-4FFC-A865-76F28B3EEC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A2-4FFC-A865-76F28B3EEC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A2-4FFC-A865-76F28B3EEC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A2-4FFC-A865-76F28B3EEC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A2-4FFC-A865-76F28B3EEC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A2-4FFC-A865-76F28B3EEC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A2-4FFC-A865-76F28B3EEC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A2-4FFC-A865-76F28B3EEC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A2-4FFC-A865-76F28B3EEC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A2-4FFC-A865-76F28B3EEC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A2-4FFC-A865-76F28B3EEC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A2-4FFC-A865-76F28B3EEC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A2-4FFC-A865-76F28B3EEC2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7">
                  <c:v>-1.8985834984837231</c:v>
                </c:pt>
                <c:pt idx="8">
                  <c:v>-0.34640244001055276</c:v>
                </c:pt>
                <c:pt idx="9">
                  <c:v>3.4913451952672148E-2</c:v>
                </c:pt>
                <c:pt idx="10">
                  <c:v>0</c:v>
                </c:pt>
                <c:pt idx="11">
                  <c:v>0</c:v>
                </c:pt>
                <c:pt idx="12">
                  <c:v>4.2932562475325398E-2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A2-4FFC-A865-76F28B3EEC26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7">
                  <c:v>-0.38738540440172997</c:v>
                </c:pt>
                <c:pt idx="8">
                  <c:v>-4.2526488794802475E-2</c:v>
                </c:pt>
                <c:pt idx="9">
                  <c:v>-0.28859177197441088</c:v>
                </c:pt>
                <c:pt idx="10">
                  <c:v>0</c:v>
                </c:pt>
                <c:pt idx="11">
                  <c:v>0</c:v>
                </c:pt>
                <c:pt idx="12">
                  <c:v>-1.3258133729457278E-2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A2-4FFC-A865-76F28B3E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B1-461C-BCE2-202466A8A4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1-461C-BCE2-202466A8A48B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B1-461C-BCE2-202466A8A48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B1-461C-BCE2-202466A8A48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B1-461C-BCE2-202466A8A4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B1-461C-BCE2-202466A8A48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B1-461C-BCE2-202466A8A4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B1-461C-BCE2-202466A8A4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0</c:v>
                </c:pt>
                <c:pt idx="11">
                  <c:v>0</c:v>
                </c:pt>
                <c:pt idx="12">
                  <c:v>4.8238272873078518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B1-461C-BCE2-202466A8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1-461C-BCE2-202466A8A4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1-461C-BCE2-202466A8A4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1-461C-BCE2-202466A8A4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1-461C-BCE2-202466A8A4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1-461C-BCE2-202466A8A4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1-461C-BCE2-202466A8A4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1-461C-BCE2-202466A8A4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1-461C-BCE2-202466A8A4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1-461C-BCE2-202466A8A4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1-461C-BCE2-202466A8A4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B1-461C-BCE2-202466A8A4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B1-461C-BCE2-202466A8A4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B1-461C-BCE2-202466A8A48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7">
                  <c:v>-3.4547132087840051</c:v>
                </c:pt>
                <c:pt idx="8">
                  <c:v>0.27041256406768976</c:v>
                </c:pt>
                <c:pt idx="9">
                  <c:v>0.36733057124202162</c:v>
                </c:pt>
                <c:pt idx="10">
                  <c:v>0</c:v>
                </c:pt>
                <c:pt idx="11">
                  <c:v>0</c:v>
                </c:pt>
                <c:pt idx="12">
                  <c:v>-0.46054765893425653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B1-461C-BCE2-202466A8A48B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7">
                  <c:v>-0.30903534741112182</c:v>
                </c:pt>
                <c:pt idx="8">
                  <c:v>-0.85239139172055989</c:v>
                </c:pt>
                <c:pt idx="9">
                  <c:v>-1.010868775901141</c:v>
                </c:pt>
                <c:pt idx="10">
                  <c:v>0</c:v>
                </c:pt>
                <c:pt idx="11">
                  <c:v>0</c:v>
                </c:pt>
                <c:pt idx="12">
                  <c:v>-0.45903119286004568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5B1-461C-BCE2-202466A8A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64-4CB9-BF31-D064700E7A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4-4CB9-BF31-D064700E7A60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64-4CB9-BF31-D064700E7A6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4-4CB9-BF31-D064700E7A6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64-4CB9-BF31-D064700E7A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64-4CB9-BF31-D064700E7A6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64-4CB9-BF31-D064700E7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64-4CB9-BF31-D064700E7A6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0</c:v>
                </c:pt>
                <c:pt idx="11">
                  <c:v>0</c:v>
                </c:pt>
                <c:pt idx="12">
                  <c:v>4.7246485225847614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64-4CB9-BF31-D064700E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64-4CB9-BF31-D064700E7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64-4CB9-BF31-D064700E7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64-4CB9-BF31-D064700E7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64-4CB9-BF31-D064700E7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64-4CB9-BF31-D064700E7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64-4CB9-BF31-D064700E7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64-4CB9-BF31-D064700E7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64-4CB9-BF31-D064700E7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64-4CB9-BF31-D064700E7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64-4CB9-BF31-D064700E7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64-4CB9-BF31-D064700E7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64-4CB9-BF31-D064700E7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64-4CB9-BF31-D064700E7A6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7">
                  <c:v>-0.52175618688475556</c:v>
                </c:pt>
                <c:pt idx="8">
                  <c:v>-1.1589228600099073</c:v>
                </c:pt>
                <c:pt idx="9">
                  <c:v>-0.42246594685746341</c:v>
                </c:pt>
                <c:pt idx="10">
                  <c:v>0</c:v>
                </c:pt>
                <c:pt idx="11">
                  <c:v>0</c:v>
                </c:pt>
                <c:pt idx="12">
                  <c:v>0.67576701601617373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64-4CB9-BF31-D064700E7A60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7">
                  <c:v>-0.34380879662882347</c:v>
                </c:pt>
                <c:pt idx="8">
                  <c:v>1.7067258881455789</c:v>
                </c:pt>
                <c:pt idx="9">
                  <c:v>0.6282668463868557</c:v>
                </c:pt>
                <c:pt idx="10">
                  <c:v>0</c:v>
                </c:pt>
                <c:pt idx="11">
                  <c:v>0</c:v>
                </c:pt>
                <c:pt idx="12">
                  <c:v>0.64566416131257753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64-4CB9-BF31-D064700E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CD-42CD-81C5-B82521A32D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D-42CD-81C5-B82521A32D3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D-42CD-81C5-B82521A32D3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D-42CD-81C5-B82521A32D3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D-42CD-81C5-B82521A32D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D-42CD-81C5-B82521A32D3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CD-42CD-81C5-B82521A32D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CD-42CD-81C5-B82521A32D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0</c:v>
                </c:pt>
                <c:pt idx="11">
                  <c:v>0</c:v>
                </c:pt>
                <c:pt idx="12">
                  <c:v>1057515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CD-42CD-81C5-B82521A3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CD-42CD-81C5-B82521A32D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CD-42CD-81C5-B82521A32D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CD-42CD-81C5-B82521A32D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CD-42CD-81C5-B82521A32D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CD-42CD-81C5-B82521A32D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CD-42CD-81C5-B82521A32D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CD-42CD-81C5-B82521A32D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CD-42CD-81C5-B82521A32D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CD-42CD-81C5-B82521A32D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CD-42CD-81C5-B82521A32D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CD-42CD-81C5-B82521A32D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CD-42CD-81C5-B82521A32D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CD-42CD-81C5-B82521A32D3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7">
                  <c:v>0.10462895081933365</c:v>
                </c:pt>
                <c:pt idx="8">
                  <c:v>3.9598628959603976E-2</c:v>
                </c:pt>
                <c:pt idx="9">
                  <c:v>5.3176517893043895E-2</c:v>
                </c:pt>
                <c:pt idx="10">
                  <c:v>0</c:v>
                </c:pt>
                <c:pt idx="11">
                  <c:v>0</c:v>
                </c:pt>
                <c:pt idx="12">
                  <c:v>6.8335097871239814E-2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0CD-42CD-81C5-B82521A32D3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7">
                  <c:v>8.8090806456534443E-2</c:v>
                </c:pt>
                <c:pt idx="8">
                  <c:v>0.11571331725586509</c:v>
                </c:pt>
                <c:pt idx="9">
                  <c:v>0.16215071545977988</c:v>
                </c:pt>
                <c:pt idx="10">
                  <c:v>0</c:v>
                </c:pt>
                <c:pt idx="11">
                  <c:v>0</c:v>
                </c:pt>
                <c:pt idx="12">
                  <c:v>8.9162803583732408E-2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CD-42CD-81C5-B82521A3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4A-4034-84A6-181A8ACE8D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A-4034-84A6-181A8ACE8D49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4A-4034-84A6-181A8ACE8D4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A-4034-84A6-181A8ACE8D4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4A-4034-84A6-181A8ACE8D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A-4034-84A6-181A8ACE8D4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4A-4034-84A6-181A8ACE8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4A-4034-84A6-181A8ACE8D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0</c:v>
                </c:pt>
                <c:pt idx="11">
                  <c:v>0</c:v>
                </c:pt>
                <c:pt idx="12">
                  <c:v>7.4515727909296796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4A-4034-84A6-181A8ACE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4A-4034-84A6-181A8ACE8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4A-4034-84A6-181A8ACE8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4A-4034-84A6-181A8ACE8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4A-4034-84A6-181A8ACE8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4A-4034-84A6-181A8ACE8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4A-4034-84A6-181A8ACE8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4A-4034-84A6-181A8ACE8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4A-4034-84A6-181A8ACE8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4A-4034-84A6-181A8ACE8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4A-4034-84A6-181A8ACE8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4A-4034-84A6-181A8ACE8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4A-4034-84A6-181A8ACE8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4A-4034-84A6-181A8ACE8D4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7">
                  <c:v>-0.5119861752748589</c:v>
                </c:pt>
                <c:pt idx="8">
                  <c:v>-0.17970995099552933</c:v>
                </c:pt>
                <c:pt idx="9">
                  <c:v>-0.31103024175738536</c:v>
                </c:pt>
                <c:pt idx="10">
                  <c:v>0</c:v>
                </c:pt>
                <c:pt idx="11">
                  <c:v>0</c:v>
                </c:pt>
                <c:pt idx="12">
                  <c:v>-0.1907021698733331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4A-4034-84A6-181A8ACE8D49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7">
                  <c:v>-0.82722200658578249</c:v>
                </c:pt>
                <c:pt idx="8">
                  <c:v>-0.82432993990921144</c:v>
                </c:pt>
                <c:pt idx="9">
                  <c:v>-0.66770822380925843</c:v>
                </c:pt>
                <c:pt idx="10">
                  <c:v>0</c:v>
                </c:pt>
                <c:pt idx="11">
                  <c:v>0</c:v>
                </c:pt>
                <c:pt idx="12">
                  <c:v>-0.65013554828281706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4A-4034-84A6-181A8ACE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7-4395-95DF-32AFBA9481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7-4395-95DF-32AFBA94819A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E7-4395-95DF-32AFBA94819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7-4395-95DF-32AFBA94819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7-4395-95DF-32AFBA9481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E7-4395-95DF-32AFBA94819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E7-4395-95DF-32AFBA9481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E7-4395-95DF-32AFBA9481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0</c:v>
                </c:pt>
                <c:pt idx="11">
                  <c:v>0</c:v>
                </c:pt>
                <c:pt idx="12">
                  <c:v>7.1592384189693403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E7-4395-95DF-32AFBA94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E7-4395-95DF-32AFBA9481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E7-4395-95DF-32AFBA9481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E7-4395-95DF-32AFBA9481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E7-4395-95DF-32AFBA9481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E7-4395-95DF-32AFBA9481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E7-4395-95DF-32AFBA9481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E7-4395-95DF-32AFBA9481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E7-4395-95DF-32AFBA9481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E7-4395-95DF-32AFBA9481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E7-4395-95DF-32AFBA9481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E7-4395-95DF-32AFBA9481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E7-4395-95DF-32AFBA9481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E7-4395-95DF-32AFBA94819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7">
                  <c:v>-0.53767992503747752</c:v>
                </c:pt>
                <c:pt idx="8">
                  <c:v>2.5606315780322575E-2</c:v>
                </c:pt>
                <c:pt idx="9">
                  <c:v>-0.34304303077891252</c:v>
                </c:pt>
                <c:pt idx="10">
                  <c:v>0</c:v>
                </c:pt>
                <c:pt idx="11">
                  <c:v>0</c:v>
                </c:pt>
                <c:pt idx="12">
                  <c:v>-0.17401883805571394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E7-4395-95DF-32AFBA94819A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7">
                  <c:v>-1.1064432101186048</c:v>
                </c:pt>
                <c:pt idx="8">
                  <c:v>-1.1360014726102676</c:v>
                </c:pt>
                <c:pt idx="9">
                  <c:v>-0.99591654107135952</c:v>
                </c:pt>
                <c:pt idx="10">
                  <c:v>0</c:v>
                </c:pt>
                <c:pt idx="11">
                  <c:v>0</c:v>
                </c:pt>
                <c:pt idx="12">
                  <c:v>-0.82977474073033708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E7-4395-95DF-32AFBA94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9F-41AB-A1E9-38A69F2A01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F-41AB-A1E9-38A69F2A015A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9F-41AB-A1E9-38A69F2A015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9F-41AB-A1E9-38A69F2A015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9F-41AB-A1E9-38A69F2A01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9F-41AB-A1E9-38A69F2A015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9F-41AB-A1E9-38A69F2A01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9F-41AB-A1E9-38A69F2A01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0</c:v>
                </c:pt>
                <c:pt idx="11">
                  <c:v>0</c:v>
                </c:pt>
                <c:pt idx="12">
                  <c:v>7.9428991439195222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9F-41AB-A1E9-38A69F2A0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099F-41AB-A1E9-38A69F2A015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99F-41AB-A1E9-38A69F2A01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F-41AB-A1E9-38A69F2A01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F-41AB-A1E9-38A69F2A01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F-41AB-A1E9-38A69F2A01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F-41AB-A1E9-38A69F2A01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9F-41AB-A1E9-38A69F2A01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9F-41AB-A1E9-38A69F2A01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9F-41AB-A1E9-38A69F2A01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9F-41AB-A1E9-38A69F2A01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9F-41AB-A1E9-38A69F2A01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9F-41AB-A1E9-38A69F2A01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9F-41AB-A1E9-38A69F2A01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9F-41AB-A1E9-38A69F2A01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9F-41AB-A1E9-38A69F2A015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7">
                  <c:v>0.46197379691996776</c:v>
                </c:pt>
                <c:pt idx="8">
                  <c:v>-0.55953813270080666</c:v>
                </c:pt>
                <c:pt idx="9">
                  <c:v>-0.13314818148758167</c:v>
                </c:pt>
                <c:pt idx="10">
                  <c:v>0</c:v>
                </c:pt>
                <c:pt idx="11">
                  <c:v>0</c:v>
                </c:pt>
                <c:pt idx="12">
                  <c:v>-7.4702304945722275E-2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9F-41AB-A1E9-38A69F2A015A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7">
                  <c:v>-1.1187235701706637</c:v>
                </c:pt>
                <c:pt idx="8">
                  <c:v>-0.68566996326952356</c:v>
                </c:pt>
                <c:pt idx="9">
                  <c:v>-0.74008071485753568</c:v>
                </c:pt>
                <c:pt idx="10">
                  <c:v>0</c:v>
                </c:pt>
                <c:pt idx="11">
                  <c:v>0</c:v>
                </c:pt>
                <c:pt idx="12">
                  <c:v>-0.96205915079780802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9F-41AB-A1E9-38A69F2A0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20-4A11-9887-9C61222BD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20-4A11-9887-9C61222BD00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20-4A11-9887-9C61222BD00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20-4A11-9887-9C61222BD00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20-4A11-9887-9C61222BD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20-4A11-9887-9C61222BD00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20-4A11-9887-9C61222BD0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20-4A11-9887-9C61222BD0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0</c:v>
                </c:pt>
                <c:pt idx="11">
                  <c:v>0</c:v>
                </c:pt>
                <c:pt idx="12">
                  <c:v>8.3751868460388632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20-4A11-9887-9C61222B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20-4A11-9887-9C61222BD0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20-4A11-9887-9C61222BD0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20-4A11-9887-9C61222BD0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20-4A11-9887-9C61222BD0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20-4A11-9887-9C61222BD0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20-4A11-9887-9C61222BD0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20-4A11-9887-9C61222BD0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20-4A11-9887-9C61222BD0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20-4A11-9887-9C61222BD0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20-4A11-9887-9C61222BD0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20-4A11-9887-9C61222BD0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20-4A11-9887-9C61222BD0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20-4A11-9887-9C61222BD00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7">
                  <c:v>-0.8994906203561257</c:v>
                </c:pt>
                <c:pt idx="8">
                  <c:v>-0.35077659938419536</c:v>
                </c:pt>
                <c:pt idx="9">
                  <c:v>-0.3039146553967127</c:v>
                </c:pt>
                <c:pt idx="10">
                  <c:v>0</c:v>
                </c:pt>
                <c:pt idx="11">
                  <c:v>0</c:v>
                </c:pt>
                <c:pt idx="12">
                  <c:v>-4.9105931783946843E-2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20-4A11-9887-9C61222BD00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7">
                  <c:v>5.5718551389627891E-2</c:v>
                </c:pt>
                <c:pt idx="8">
                  <c:v>2.4228033754996616</c:v>
                </c:pt>
                <c:pt idx="9">
                  <c:v>1.1849534582259729</c:v>
                </c:pt>
                <c:pt idx="10">
                  <c:v>0</c:v>
                </c:pt>
                <c:pt idx="11">
                  <c:v>0</c:v>
                </c:pt>
                <c:pt idx="12">
                  <c:v>0.94437427622002801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20-4A11-9887-9C61222B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9-4E79-B89B-9693B7C51E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9-4E79-B89B-9693B7C51E24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9-4E79-B89B-9693B7C51E2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9-4E79-B89B-9693B7C51E2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9-4E79-B89B-9693B7C51E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9-4E79-B89B-9693B7C51E2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F9-4E79-B89B-9693B7C51E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F9-4E79-B89B-9693B7C51E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0</c:v>
                </c:pt>
                <c:pt idx="11">
                  <c:v>0</c:v>
                </c:pt>
                <c:pt idx="12">
                  <c:v>8.1857212687377796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9-4E79-B89B-9693B7C5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9-4E79-B89B-9693B7C51E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9-4E79-B89B-9693B7C51E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9-4E79-B89B-9693B7C51E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9-4E79-B89B-9693B7C51E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9-4E79-B89B-9693B7C51E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9-4E79-B89B-9693B7C51E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9-4E79-B89B-9693B7C51E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9-4E79-B89B-9693B7C51E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9-4E79-B89B-9693B7C51E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9-4E79-B89B-9693B7C51E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9-4E79-B89B-9693B7C51E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9-4E79-B89B-9693B7C51E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9-4E79-B89B-9693B7C51E2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0</c:v>
                </c:pt>
                <c:pt idx="11">
                  <c:v>0</c:v>
                </c:pt>
                <c:pt idx="12">
                  <c:v>-0.23026875481771469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F9-4E79-B89B-9693B7C51E24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</c:v>
                </c:pt>
                <c:pt idx="11">
                  <c:v>0</c:v>
                </c:pt>
                <c:pt idx="12">
                  <c:v>-0.30645918239003933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F9-4E79-B89B-9693B7C51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2-4062-A318-2DF851BAD7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2-4062-A318-2DF851BAD753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2-4062-A318-2DF851BAD75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2-4062-A318-2DF851BAD75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62-4062-A318-2DF851BAD7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2-4062-A318-2DF851BAD75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62-4062-A318-2DF851BAD7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62-4062-A318-2DF851BAD75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0</c:v>
                </c:pt>
                <c:pt idx="11">
                  <c:v>0</c:v>
                </c:pt>
                <c:pt idx="12">
                  <c:v>8.5681684364404198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62-4062-A318-2DF851BAD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2-4062-A318-2DF851BAD7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2-4062-A318-2DF851BAD7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2-4062-A318-2DF851BAD7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2-4062-A318-2DF851BAD7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2-4062-A318-2DF851BAD7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2-4062-A318-2DF851BAD7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2-4062-A318-2DF851BAD7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2-4062-A318-2DF851BAD7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2-4062-A318-2DF851BAD7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2-4062-A318-2DF851BAD7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62-4062-A318-2DF851BAD7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62-4062-A318-2DF851BAD7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62-4062-A318-2DF851BAD75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7">
                  <c:v>-0.33059680601696506</c:v>
                </c:pt>
                <c:pt idx="8">
                  <c:v>0.57954384857294095</c:v>
                </c:pt>
                <c:pt idx="9">
                  <c:v>-0.82947337452191761</c:v>
                </c:pt>
                <c:pt idx="10">
                  <c:v>0</c:v>
                </c:pt>
                <c:pt idx="11">
                  <c:v>0</c:v>
                </c:pt>
                <c:pt idx="12">
                  <c:v>-0.55831598385721648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62-4062-A318-2DF851BAD753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7">
                  <c:v>0.40776752307308506</c:v>
                </c:pt>
                <c:pt idx="8">
                  <c:v>-9.595102656287402E-2</c:v>
                </c:pt>
                <c:pt idx="9">
                  <c:v>0.24944039700137388</c:v>
                </c:pt>
                <c:pt idx="10">
                  <c:v>0</c:v>
                </c:pt>
                <c:pt idx="11">
                  <c:v>0</c:v>
                </c:pt>
                <c:pt idx="12">
                  <c:v>0.13083424038736169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62-4062-A318-2DF851BAD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B3-4688-AA0E-6BA754D6B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B3-4688-AA0E-6BA754D6B1D0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B3-4688-AA0E-6BA754D6B1D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B3-4688-AA0E-6BA754D6B1D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B3-4688-AA0E-6BA754D6B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B3-4688-AA0E-6BA754D6B1D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B3-4688-AA0E-6BA754D6B1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B3-4688-AA0E-6BA754D6B1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0</c:v>
                </c:pt>
                <c:pt idx="11">
                  <c:v>0</c:v>
                </c:pt>
                <c:pt idx="12">
                  <c:v>8.1857212687377796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B3-4688-AA0E-6BA754D6B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B3-4688-AA0E-6BA754D6B1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B3-4688-AA0E-6BA754D6B1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B3-4688-AA0E-6BA754D6B1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B3-4688-AA0E-6BA754D6B1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B3-4688-AA0E-6BA754D6B1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B3-4688-AA0E-6BA754D6B1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B3-4688-AA0E-6BA754D6B1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B3-4688-AA0E-6BA754D6B1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B3-4688-AA0E-6BA754D6B1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B3-4688-AA0E-6BA754D6B1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B3-4688-AA0E-6BA754D6B1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B3-4688-AA0E-6BA754D6B1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B3-4688-AA0E-6BA754D6B1D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0</c:v>
                </c:pt>
                <c:pt idx="11">
                  <c:v>0</c:v>
                </c:pt>
                <c:pt idx="12">
                  <c:v>-0.23026875481771469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B3-4688-AA0E-6BA754D6B1D0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</c:v>
                </c:pt>
                <c:pt idx="11">
                  <c:v>0</c:v>
                </c:pt>
                <c:pt idx="12">
                  <c:v>-0.30645918239003933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B3-4688-AA0E-6BA754D6B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1-420E-9B71-12B5EB8BF9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1-420E-9B71-12B5EB8BF968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01-420E-9B71-12B5EB8BF96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01-420E-9B71-12B5EB8BF96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01-420E-9B71-12B5EB8BF9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01-420E-9B71-12B5EB8BF96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01-420E-9B71-12B5EB8BF9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01-420E-9B71-12B5EB8BF9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0</c:v>
                </c:pt>
                <c:pt idx="11">
                  <c:v>0</c:v>
                </c:pt>
                <c:pt idx="12">
                  <c:v>8.5364700024894198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01-420E-9B71-12B5EB8BF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01-420E-9B71-12B5EB8BF9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01-420E-9B71-12B5EB8BF9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1-420E-9B71-12B5EB8BF9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1-420E-9B71-12B5EB8BF9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1-420E-9B71-12B5EB8BF9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1-420E-9B71-12B5EB8BF9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1-420E-9B71-12B5EB8BF9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1-420E-9B71-12B5EB8BF9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1-420E-9B71-12B5EB8BF9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1-420E-9B71-12B5EB8BF9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01-420E-9B71-12B5EB8BF9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01-420E-9B71-12B5EB8BF9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01-420E-9B71-12B5EB8BF96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7">
                  <c:v>2.3722661937920781</c:v>
                </c:pt>
                <c:pt idx="8">
                  <c:v>1.2723499120145974</c:v>
                </c:pt>
                <c:pt idx="9">
                  <c:v>0.73343060591498865</c:v>
                </c:pt>
                <c:pt idx="10">
                  <c:v>0</c:v>
                </c:pt>
                <c:pt idx="11">
                  <c:v>0</c:v>
                </c:pt>
                <c:pt idx="12">
                  <c:v>0.5298478575879102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01-420E-9B71-12B5EB8BF968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7">
                  <c:v>0.71687009319049899</c:v>
                </c:pt>
                <c:pt idx="8">
                  <c:v>0.49041873129475633</c:v>
                </c:pt>
                <c:pt idx="9">
                  <c:v>0.13828282828282834</c:v>
                </c:pt>
                <c:pt idx="10">
                  <c:v>0</c:v>
                </c:pt>
                <c:pt idx="11">
                  <c:v>0</c:v>
                </c:pt>
                <c:pt idx="12">
                  <c:v>0.19234342269124127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01-420E-9B71-12B5EB8BF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6E-4B76-BF0D-1559AE65EA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E-4B76-BF0D-1559AE65EA0B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6E-4B76-BF0D-1559AE65EA0B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E-4B76-BF0D-1559AE65EA0B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6E-4B76-BF0D-1559AE65EA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6E-4B76-BF0D-1559AE65EA0B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6E-4B76-BF0D-1559AE65EA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6E-4B76-BF0D-1559AE65EA0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0</c:v>
                </c:pt>
                <c:pt idx="11">
                  <c:v>0</c:v>
                </c:pt>
                <c:pt idx="12">
                  <c:v>8.7823505442691658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6E-4B76-BF0D-1559AE65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6E-4B76-BF0D-1559AE65EA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6E-4B76-BF0D-1559AE65EA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6E-4B76-BF0D-1559AE65EA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6E-4B76-BF0D-1559AE65EA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6E-4B76-BF0D-1559AE65EA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6E-4B76-BF0D-1559AE65EA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6E-4B76-BF0D-1559AE65EA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6E-4B76-BF0D-1559AE65EA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6E-4B76-BF0D-1559AE65EA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6E-4B76-BF0D-1559AE65EA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6E-4B76-BF0D-1559AE65EA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6E-4B76-BF0D-1559AE65EA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6E-4B76-BF0D-1559AE65EA0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7">
                  <c:v>-1.5583228247162673</c:v>
                </c:pt>
                <c:pt idx="8">
                  <c:v>1.2590919109543464E-2</c:v>
                </c:pt>
                <c:pt idx="9">
                  <c:v>0.37988666385878922</c:v>
                </c:pt>
                <c:pt idx="10">
                  <c:v>0</c:v>
                </c:pt>
                <c:pt idx="11">
                  <c:v>0</c:v>
                </c:pt>
                <c:pt idx="12">
                  <c:v>0.53828370767896416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6E-4B76-BF0D-1559AE65EA0B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7">
                  <c:v>-2.5269230769230777</c:v>
                </c:pt>
                <c:pt idx="8">
                  <c:v>-0.85313159409169437</c:v>
                </c:pt>
                <c:pt idx="9">
                  <c:v>-0.32829807198390171</c:v>
                </c:pt>
                <c:pt idx="10">
                  <c:v>0</c:v>
                </c:pt>
                <c:pt idx="11">
                  <c:v>0</c:v>
                </c:pt>
                <c:pt idx="12">
                  <c:v>0.14518118192133755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6E-4B76-BF0D-1559AE65E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C9-48E8-8BA0-98553218EE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9-48E8-8BA0-98553218EED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C9-48E8-8BA0-98553218EED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C9-48E8-8BA0-98553218EED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C9-48E8-8BA0-98553218EE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C9-48E8-8BA0-98553218EED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C9-48E8-8BA0-98553218EE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C9-48E8-8BA0-98553218EED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0</c:v>
                </c:pt>
                <c:pt idx="11">
                  <c:v>0</c:v>
                </c:pt>
                <c:pt idx="12">
                  <c:v>7.2187133402448254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C9-48E8-8BA0-98553218E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C9-48E8-8BA0-98553218EE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C9-48E8-8BA0-98553218EE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C9-48E8-8BA0-98553218EE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C9-48E8-8BA0-98553218EE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C9-48E8-8BA0-98553218EE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C9-48E8-8BA0-98553218EE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C9-48E8-8BA0-98553218EE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C9-48E8-8BA0-98553218EE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C9-48E8-8BA0-98553218EE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C9-48E8-8BA0-98553218EE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C9-48E8-8BA0-98553218EE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C9-48E8-8BA0-98553218EE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C9-48E8-8BA0-98553218EED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0</c:v>
                </c:pt>
                <c:pt idx="11">
                  <c:v>0</c:v>
                </c:pt>
                <c:pt idx="12">
                  <c:v>-0.14609714259445994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C9-48E8-8BA0-98553218EED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0</c:v>
                </c:pt>
                <c:pt idx="11">
                  <c:v>0</c:v>
                </c:pt>
                <c:pt idx="12">
                  <c:v>-0.54140347860283544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C9-48E8-8BA0-98553218E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A-44F6-99D4-3F72FEA760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A-44F6-99D4-3F72FEA7608D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A-44F6-99D4-3F72FEA7608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A-44F6-99D4-3F72FEA7608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A-44F6-99D4-3F72FEA760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A-44F6-99D4-3F72FEA7608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FA-44F6-99D4-3F72FEA760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FA-44F6-99D4-3F72FEA760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0</c:v>
                </c:pt>
                <c:pt idx="11">
                  <c:v>0</c:v>
                </c:pt>
                <c:pt idx="12">
                  <c:v>581317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FA-44F6-99D4-3F72FEA76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FA-44F6-99D4-3F72FEA760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FA-44F6-99D4-3F72FEA760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FA-44F6-99D4-3F72FEA760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FA-44F6-99D4-3F72FEA760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FA-44F6-99D4-3F72FEA760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FA-44F6-99D4-3F72FEA760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FA-44F6-99D4-3F72FEA760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FA-44F6-99D4-3F72FEA760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FA-44F6-99D4-3F72FEA760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FA-44F6-99D4-3F72FEA760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FA-44F6-99D4-3F72FEA760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FA-44F6-99D4-3F72FEA760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FA-44F6-99D4-3F72FEA7608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7">
                  <c:v>0.13233916864779194</c:v>
                </c:pt>
                <c:pt idx="8">
                  <c:v>3.4071494283085757E-2</c:v>
                </c:pt>
                <c:pt idx="9">
                  <c:v>5.2815172297011159E-2</c:v>
                </c:pt>
                <c:pt idx="10">
                  <c:v>0</c:v>
                </c:pt>
                <c:pt idx="11">
                  <c:v>0</c:v>
                </c:pt>
                <c:pt idx="12">
                  <c:v>8.7486507367865674E-2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FA-44F6-99D4-3F72FEA7608D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7">
                  <c:v>4.0255464187031631E-2</c:v>
                </c:pt>
                <c:pt idx="8">
                  <c:v>9.5322614324493626E-2</c:v>
                </c:pt>
                <c:pt idx="9">
                  <c:v>0.16171826827855518</c:v>
                </c:pt>
                <c:pt idx="10">
                  <c:v>0</c:v>
                </c:pt>
                <c:pt idx="11">
                  <c:v>0</c:v>
                </c:pt>
                <c:pt idx="12">
                  <c:v>6.3232402674006982E-2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FA-44F6-99D4-3F72FEA76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2-4B15-B993-7A923D554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2-4B15-B993-7A923D554BF2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2-4B15-B993-7A923D554BF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2-4B15-B993-7A923D554BF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2-4B15-B993-7A923D554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52-4B15-B993-7A923D554BF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D52-4B15-B993-7A923D554B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D52-4B15-B993-7A923D554B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0</c:v>
                </c:pt>
                <c:pt idx="11">
                  <c:v>0</c:v>
                </c:pt>
                <c:pt idx="12">
                  <c:v>6.7902042575675416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52-4B15-B993-7A923D554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2-4B15-B993-7A923D554B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2-4B15-B993-7A923D554B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2-4B15-B993-7A923D554B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2-4B15-B993-7A923D554B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2-4B15-B993-7A923D554B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2-4B15-B993-7A923D554B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2-4B15-B993-7A923D554B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2-4B15-B993-7A923D554B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52-4B15-B993-7A923D554B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52-4B15-B993-7A923D554B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52-4B15-B993-7A923D554B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52-4B15-B993-7A923D554B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52-4B15-B993-7A923D554BF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7">
                  <c:v>-1.1317974112169766</c:v>
                </c:pt>
                <c:pt idx="8">
                  <c:v>-0.32768746958230199</c:v>
                </c:pt>
                <c:pt idx="9">
                  <c:v>-0.27179707686664223</c:v>
                </c:pt>
                <c:pt idx="10">
                  <c:v>0</c:v>
                </c:pt>
                <c:pt idx="11">
                  <c:v>0</c:v>
                </c:pt>
                <c:pt idx="12">
                  <c:v>-0.35403442647885797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52-4B15-B993-7A923D554BF2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7">
                  <c:v>-0.57093634423849782</c:v>
                </c:pt>
                <c:pt idx="8">
                  <c:v>-0.97586039794827339</c:v>
                </c:pt>
                <c:pt idx="9">
                  <c:v>-0.64934980542800336</c:v>
                </c:pt>
                <c:pt idx="10">
                  <c:v>0</c:v>
                </c:pt>
                <c:pt idx="11">
                  <c:v>0</c:v>
                </c:pt>
                <c:pt idx="12">
                  <c:v>-0.70617072583439722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D52-4B15-B993-7A923D554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5-46A3-9E19-B981334AF2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5-46A3-9E19-B981334AF289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C5-46A3-9E19-B981334AF28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C5-46A3-9E19-B981334AF28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C5-46A3-9E19-B981334AF2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C5-46A3-9E19-B981334AF28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C5-46A3-9E19-B981334AF2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C5-46A3-9E19-B981334AF28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0</c:v>
                </c:pt>
                <c:pt idx="11">
                  <c:v>0</c:v>
                </c:pt>
                <c:pt idx="12">
                  <c:v>6.9458272839853752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C5-46A3-9E19-B981334A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C5-46A3-9E19-B981334AF2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C5-46A3-9E19-B981334AF2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C5-46A3-9E19-B981334AF2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C5-46A3-9E19-B981334AF2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C5-46A3-9E19-B981334AF2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C5-46A3-9E19-B981334AF2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C5-46A3-9E19-B981334AF2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C5-46A3-9E19-B981334AF2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C5-46A3-9E19-B981334AF2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C5-46A3-9E19-B981334AF2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C5-46A3-9E19-B981334AF2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C5-46A3-9E19-B981334AF2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C5-46A3-9E19-B981334AF28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7">
                  <c:v>-0.36017751476579196</c:v>
                </c:pt>
                <c:pt idx="8">
                  <c:v>-0.33060090471285264</c:v>
                </c:pt>
                <c:pt idx="9">
                  <c:v>-0.33261528849198907</c:v>
                </c:pt>
                <c:pt idx="10">
                  <c:v>0</c:v>
                </c:pt>
                <c:pt idx="11">
                  <c:v>0</c:v>
                </c:pt>
                <c:pt idx="12">
                  <c:v>-0.2658617402969421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C5-46A3-9E19-B981334AF289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7">
                  <c:v>-0.4695468438000816</c:v>
                </c:pt>
                <c:pt idx="8">
                  <c:v>-0.85615433105215466</c:v>
                </c:pt>
                <c:pt idx="9">
                  <c:v>-0.59552909364437134</c:v>
                </c:pt>
                <c:pt idx="10">
                  <c:v>0</c:v>
                </c:pt>
                <c:pt idx="11">
                  <c:v>0</c:v>
                </c:pt>
                <c:pt idx="12">
                  <c:v>-0.52005358494600706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C5-46A3-9E19-B981334A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3-4F26-A847-806E0A2A1D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3-4F26-A847-806E0A2A1D8B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3-4F26-A847-806E0A2A1D8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3-4F26-A847-806E0A2A1D8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3-4F26-A847-806E0A2A1D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3-4F26-A847-806E0A2A1D8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93-4F26-A847-806E0A2A1D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93-4F26-A847-806E0A2A1D8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0</c:v>
                </c:pt>
                <c:pt idx="11">
                  <c:v>0</c:v>
                </c:pt>
                <c:pt idx="12">
                  <c:v>6.3089738993871736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93-4F26-A847-806E0A2A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93-4F26-A847-806E0A2A1D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3-4F26-A847-806E0A2A1D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3-4F26-A847-806E0A2A1D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3-4F26-A847-806E0A2A1D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3-4F26-A847-806E0A2A1D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3-4F26-A847-806E0A2A1D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3-4F26-A847-806E0A2A1D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93-4F26-A847-806E0A2A1D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93-4F26-A847-806E0A2A1D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93-4F26-A847-806E0A2A1D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93-4F26-A847-806E0A2A1D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93-4F26-A847-806E0A2A1D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93-4F26-A847-806E0A2A1D8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7">
                  <c:v>-4.0327573746232348</c:v>
                </c:pt>
                <c:pt idx="8">
                  <c:v>-0.2875304586745635</c:v>
                </c:pt>
                <c:pt idx="9">
                  <c:v>-9.7508585290510652E-2</c:v>
                </c:pt>
                <c:pt idx="10">
                  <c:v>0</c:v>
                </c:pt>
                <c:pt idx="11">
                  <c:v>0</c:v>
                </c:pt>
                <c:pt idx="12">
                  <c:v>-0.62529204894146595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93-4F26-A847-806E0A2A1D8B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7">
                  <c:v>-0.88794545621768606</c:v>
                </c:pt>
                <c:pt idx="8">
                  <c:v>-1.3221900278553917</c:v>
                </c:pt>
                <c:pt idx="9">
                  <c:v>-0.81341157360762661</c:v>
                </c:pt>
                <c:pt idx="10">
                  <c:v>0</c:v>
                </c:pt>
                <c:pt idx="11">
                  <c:v>0</c:v>
                </c:pt>
                <c:pt idx="12">
                  <c:v>-1.284259245862442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93-4F26-A847-806E0A2A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5-4274-A273-1B790403FD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5-4274-A273-1B790403FD1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5-4274-A273-1B790403FD1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5-4274-A273-1B790403FD1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5-4274-A273-1B790403FD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D5-4274-A273-1B790403FD1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D5-4274-A273-1B790403F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D5-4274-A273-1B790403FD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0</c:v>
                </c:pt>
                <c:pt idx="11">
                  <c:v>0</c:v>
                </c:pt>
                <c:pt idx="12">
                  <c:v>7.9202899375550633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D5-4274-A273-1B790403F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5-4274-A273-1B790403F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5-4274-A273-1B790403F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5-4274-A273-1B790403F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5-4274-A273-1B790403F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5-4274-A273-1B790403F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5-4274-A273-1B790403F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5-4274-A273-1B790403F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5-4274-A273-1B790403F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5-4274-A273-1B790403F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5-4274-A273-1B790403F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D5-4274-A273-1B790403F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D5-4274-A273-1B790403F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D5-4274-A273-1B790403FD1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7">
                  <c:v>2.7215686409348905E-2</c:v>
                </c:pt>
                <c:pt idx="8">
                  <c:v>8.7846619043650875E-2</c:v>
                </c:pt>
                <c:pt idx="9">
                  <c:v>-0.19628805566934915</c:v>
                </c:pt>
                <c:pt idx="10">
                  <c:v>0</c:v>
                </c:pt>
                <c:pt idx="11">
                  <c:v>0</c:v>
                </c:pt>
                <c:pt idx="12">
                  <c:v>0.20478406004673833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D5-4274-A273-1B790403FD1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7">
                  <c:v>-0.59527817539838956</c:v>
                </c:pt>
                <c:pt idx="8">
                  <c:v>-0.33128890807159639</c:v>
                </c:pt>
                <c:pt idx="9">
                  <c:v>-0.37988640906810112</c:v>
                </c:pt>
                <c:pt idx="10">
                  <c:v>0</c:v>
                </c:pt>
                <c:pt idx="11">
                  <c:v>0</c:v>
                </c:pt>
                <c:pt idx="12">
                  <c:v>-0.17071380654662249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D5-4274-A273-1B790403F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6-4010-97F9-243103B07E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6-4010-97F9-243103B07E0E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6-4010-97F9-243103B07E0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6-4010-97F9-243103B07E0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6-4010-97F9-243103B07E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6-4010-97F9-243103B07E0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F6-4010-97F9-243103B07E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F6-4010-97F9-243103B07E0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F6-4010-97F9-243103B07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F6-4010-97F9-243103B07E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6-4010-97F9-243103B07E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6-4010-97F9-243103B07E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6-4010-97F9-243103B07E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6-4010-97F9-243103B07E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6-4010-97F9-243103B07E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6-4010-97F9-243103B07E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F6-4010-97F9-243103B07E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F6-4010-97F9-243103B07E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F6-4010-97F9-243103B07E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F6-4010-97F9-243103B07E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F6-4010-97F9-243103B07E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F6-4010-97F9-243103B07E0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  <c:pt idx="7">
                  <c:v>-3.5970348766557358E-2</c:v>
                </c:pt>
                <c:pt idx="8">
                  <c:v>1.4068331897789221E-2</c:v>
                </c:pt>
                <c:pt idx="9">
                  <c:v>-1.6161346333645077E-2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F6-4010-97F9-243103B07E0E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  <c:pt idx="7">
                  <c:v>4.3403919505458521E-2</c:v>
                </c:pt>
                <c:pt idx="8">
                  <c:v>9.0796788140827589E-2</c:v>
                </c:pt>
                <c:pt idx="9">
                  <c:v>0.13253382533825309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F6-4010-97F9-243103B07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9F-48F8-AB40-BFFE702D434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F-48F8-AB40-BFFE702D434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9F-48F8-AB40-BFFE702D434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F-48F8-AB40-BFFE702D434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9F-48F8-AB40-BFFE702D434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</c:v>
                </c:pt>
                <c:pt idx="11">
                  <c:v>0</c:v>
                </c:pt>
                <c:pt idx="12">
                  <c:v>0.69339999999999991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9F-48F8-AB40-BFFE702D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9F-48F8-AB40-BFFE702D43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9F-48F8-AB40-BFFE702D43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9F-48F8-AB40-BFFE702D43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9F-48F8-AB40-BFFE702D43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9F-48F8-AB40-BFFE702D43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9F-48F8-AB40-BFFE702D43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9F-48F8-AB40-BFFE702D43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9F-48F8-AB40-BFFE702D43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9F-48F8-AB40-BFFE702D43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9F-48F8-AB40-BFFE702D43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9F-48F8-AB40-BFFE702D43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9F-48F8-AB40-BFFE702D43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9F-48F8-AB40-BFFE702D434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  <c:pt idx="7">
                  <c:v>7.7530307301945323E-2</c:v>
                </c:pt>
                <c:pt idx="8">
                  <c:v>5.8803819735299134E-2</c:v>
                </c:pt>
                <c:pt idx="9">
                  <c:v>1.7611940298507545E-2</c:v>
                </c:pt>
                <c:pt idx="10">
                  <c:v>0</c:v>
                </c:pt>
                <c:pt idx="11">
                  <c:v>0</c:v>
                </c:pt>
                <c:pt idx="12">
                  <c:v>0.1159830468266172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9F-48F8-AB40-BFFE702D4349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  <c:pt idx="7">
                  <c:v>1.3658665959421779E-2</c:v>
                </c:pt>
                <c:pt idx="8">
                  <c:v>0.11503175723359216</c:v>
                </c:pt>
                <c:pt idx="9">
                  <c:v>0.17693768341101324</c:v>
                </c:pt>
                <c:pt idx="10">
                  <c:v>0</c:v>
                </c:pt>
                <c:pt idx="11">
                  <c:v>0</c:v>
                </c:pt>
                <c:pt idx="12">
                  <c:v>0.11208355450732177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9F-48F8-AB40-BFFE702D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A-4857-B636-4814F3F87E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0.5298166666666666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A-4857-B636-4814F3F87EE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A-4857-B636-4814F3F87E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0.7347083333333333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A-4857-B636-4814F3F87EE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A-4857-B636-4814F3F87E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</c:v>
                </c:pt>
                <c:pt idx="11">
                  <c:v>0</c:v>
                </c:pt>
                <c:pt idx="12">
                  <c:v>0.63798999999999995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A-4857-B636-4814F3F87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3A-4857-B636-4814F3F87E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3A-4857-B636-4814F3F87E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3A-4857-B636-4814F3F87E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3A-4857-B636-4814F3F87E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3A-4857-B636-4814F3F87E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3A-4857-B636-4814F3F87E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3A-4857-B636-4814F3F87E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3A-4857-B636-4814F3F87E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3A-4857-B636-4814F3F87E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3A-4857-B636-4814F3F87E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3A-4857-B636-4814F3F87E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3A-4857-B636-4814F3F87E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3A-4857-B636-4814F3F87EE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  <c:pt idx="7">
                  <c:v>-0.29151685939170147</c:v>
                </c:pt>
                <c:pt idx="8">
                  <c:v>-9.1156092922157206E-2</c:v>
                </c:pt>
                <c:pt idx="9">
                  <c:v>-0.11820958958693051</c:v>
                </c:pt>
                <c:pt idx="10">
                  <c:v>0</c:v>
                </c:pt>
                <c:pt idx="11">
                  <c:v>0</c:v>
                </c:pt>
                <c:pt idx="12">
                  <c:v>-0.11933347289481333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3A-4857-B636-4814F3F87EE9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  <c:pt idx="7">
                  <c:v>0.20972291355566619</c:v>
                </c:pt>
                <c:pt idx="8">
                  <c:v>0.18218766566531186</c:v>
                </c:pt>
                <c:pt idx="9">
                  <c:v>0.22287714127832037</c:v>
                </c:pt>
                <c:pt idx="10">
                  <c:v>0</c:v>
                </c:pt>
                <c:pt idx="11">
                  <c:v>0</c:v>
                </c:pt>
                <c:pt idx="12">
                  <c:v>8.2573421397369451E-3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3A-4857-B636-4814F3F87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B4-4C5A-A5E1-9E5C4B6EFF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4-4C5A-A5E1-9E5C4B6EFF2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B4-4C5A-A5E1-9E5C4B6EFF2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B4-4C5A-A5E1-9E5C4B6EFF2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B4-4C5A-A5E1-9E5C4B6EFF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4-4C5A-A5E1-9E5C4B6EFF2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B4-4C5A-A5E1-9E5C4B6EFF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B4-4C5A-A5E1-9E5C4B6EFF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B4-4C5A-A5E1-9E5C4B6E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4-4C5A-A5E1-9E5C4B6EFF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B4-4C5A-A5E1-9E5C4B6EFF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4-4C5A-A5E1-9E5C4B6EFF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4-4C5A-A5E1-9E5C4B6EFF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4-4C5A-A5E1-9E5C4B6EFF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4-4C5A-A5E1-9E5C4B6EFF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4-4C5A-A5E1-9E5C4B6EFF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4-4C5A-A5E1-9E5C4B6EFF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4-4C5A-A5E1-9E5C4B6EFF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4-4C5A-A5E1-9E5C4B6EFF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4-4C5A-A5E1-9E5C4B6EFF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4-4C5A-A5E1-9E5C4B6EFF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4-4C5A-A5E1-9E5C4B6EFF2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  <c:pt idx="7">
                  <c:v>-0.11504617055947852</c:v>
                </c:pt>
                <c:pt idx="8">
                  <c:v>-2.1713992033920104E-2</c:v>
                </c:pt>
                <c:pt idx="9">
                  <c:v>-4.8132271892222911E-2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B4-4C5A-A5E1-9E5C4B6EFF2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  <c:pt idx="7">
                  <c:v>6.2614140360031323E-2</c:v>
                </c:pt>
                <c:pt idx="8">
                  <c:v>4.5304777594727952E-2</c:v>
                </c:pt>
                <c:pt idx="9">
                  <c:v>8.7297146054840624E-2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B4-4C5A-A5E1-9E5C4B6E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B-461E-AC36-9E3C86F2E3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B-461E-AC36-9E3C86F2E30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B-461E-AC36-9E3C86F2E30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B-461E-AC36-9E3C86F2E30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B-461E-AC36-9E3C86F2E3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B-461E-AC36-9E3C86F2E30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4B-461E-AC36-9E3C86F2E3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A4B-461E-AC36-9E3C86F2E3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A4B-461E-AC36-9E3C86F2E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4B-461E-AC36-9E3C86F2E3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4B-461E-AC36-9E3C86F2E3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4B-461E-AC36-9E3C86F2E3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4B-461E-AC36-9E3C86F2E3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4B-461E-AC36-9E3C86F2E3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4B-461E-AC36-9E3C86F2E3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4B-461E-AC36-9E3C86F2E3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4B-461E-AC36-9E3C86F2E3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4B-461E-AC36-9E3C86F2E3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4B-461E-AC36-9E3C86F2E3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4B-461E-AC36-9E3C86F2E3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4B-461E-AC36-9E3C86F2E3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4B-461E-AC36-9E3C86F2E30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  <c:pt idx="7">
                  <c:v>-4.6178164163938051E-2</c:v>
                </c:pt>
                <c:pt idx="8">
                  <c:v>4.0460235175114878E-3</c:v>
                </c:pt>
                <c:pt idx="9">
                  <c:v>-2.3775388291517485E-2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4B-461E-AC36-9E3C86F2E30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  <c:pt idx="7">
                  <c:v>1.9059107358262883E-2</c:v>
                </c:pt>
                <c:pt idx="8">
                  <c:v>4.8083006453245591E-3</c:v>
                </c:pt>
                <c:pt idx="9">
                  <c:v>4.0626591951095081E-2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4B-461E-AC36-9E3C86F2E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58131</c:v>
                </c:pt>
                <c:pt idx="1">
                  <c:v>35523</c:v>
                </c:pt>
                <c:pt idx="2">
                  <c:v>10834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0-4593-9FD3-5A73F80CA0A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55491</c:v>
                </c:pt>
                <c:pt idx="1">
                  <c:v>31739</c:v>
                </c:pt>
                <c:pt idx="2">
                  <c:v>13712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0-4593-9FD3-5A73F80C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360-4593-9FD3-5A73F80CA0A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360-4593-9FD3-5A73F80CA0A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360-4593-9FD3-5A73F80CA0A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0-4593-9FD3-5A73F80CA0A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0-4593-9FD3-5A73F80CA0A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0-4593-9FD3-5A73F80CA0A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0-4593-9FD3-5A73F80CA0A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60-4593-9FD3-5A73F80CA0A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0-4593-9FD3-5A73F80CA0A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0.54973152899684963</c:v>
                </c:pt>
                <c:pt idx="1">
                  <c:v>0.31442808741653622</c:v>
                </c:pt>
                <c:pt idx="2">
                  <c:v>0.1358403835866141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60-4593-9FD3-5A73F80C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60-4593-9FD3-5A73F80CA0A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0-4593-9FD3-5A73F80CA0A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0-4593-9FD3-5A73F80CA0A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0-4593-9FD3-5A73F80CA0A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60-4593-9FD3-5A73F80CA0A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60-4593-9FD3-5A73F80CA0A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60-4593-9FD3-5A73F80CA0A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0-4593-9FD3-5A73F80CA0A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0-4593-9FD3-5A73F80CA0A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60-4593-9FD3-5A73F80CA0A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60-4593-9FD3-5A73F80CA0A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60-4593-9FD3-5A73F80CA0A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-4.5414666873096921E-2</c:v>
                </c:pt>
                <c:pt idx="1">
                  <c:v>-0.10652253469583084</c:v>
                </c:pt>
                <c:pt idx="2">
                  <c:v>0.26564519106516515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0-4593-9FD3-5A73F80CA0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F-4AF7-A271-1B6E5048D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F-4AF7-A271-1B6E5048D991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F-4AF7-A271-1B6E5048D99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F-4AF7-A271-1B6E5048D99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F-4AF7-A271-1B6E5048D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F-4AF7-A271-1B6E5048D99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6F-4AF7-A271-1B6E5048D9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6F-4AF7-A271-1B6E5048D9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0</c:v>
                </c:pt>
                <c:pt idx="11">
                  <c:v>0</c:v>
                </c:pt>
                <c:pt idx="12">
                  <c:v>34693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6F-4AF7-A271-1B6E5048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696F-4AF7-A271-1B6E5048D99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696F-4AF7-A271-1B6E5048D9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F-4AF7-A271-1B6E5048D9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F-4AF7-A271-1B6E5048D9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F-4AF7-A271-1B6E5048D9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F-4AF7-A271-1B6E5048D9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F-4AF7-A271-1B6E5048D9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F-4AF7-A271-1B6E5048D9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F-4AF7-A271-1B6E5048D9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F-4AF7-A271-1B6E5048D9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F-4AF7-A271-1B6E5048D9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F-4AF7-A271-1B6E5048D9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F-4AF7-A271-1B6E5048D9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F-4AF7-A271-1B6E5048D9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F-4AF7-A271-1B6E5048D99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7">
                  <c:v>-2.249683143219261E-2</c:v>
                </c:pt>
                <c:pt idx="8">
                  <c:v>-0.11313394018205458</c:v>
                </c:pt>
                <c:pt idx="9">
                  <c:v>6.816380449141346E-2</c:v>
                </c:pt>
                <c:pt idx="10">
                  <c:v>0</c:v>
                </c:pt>
                <c:pt idx="11">
                  <c:v>0</c:v>
                </c:pt>
                <c:pt idx="12">
                  <c:v>-1.8252306299168075E-2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6F-4AF7-A271-1B6E5048D991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7">
                  <c:v>-4.6072974644403186E-2</c:v>
                </c:pt>
                <c:pt idx="8">
                  <c:v>-0.27945060750132067</c:v>
                </c:pt>
                <c:pt idx="9">
                  <c:v>-6.3903681407733282E-2</c:v>
                </c:pt>
                <c:pt idx="10">
                  <c:v>0</c:v>
                </c:pt>
                <c:pt idx="11">
                  <c:v>0</c:v>
                </c:pt>
                <c:pt idx="12">
                  <c:v>-0.19617701575532898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6F-4AF7-A271-1B6E5048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C30-428E-876C-63D3AAABB2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C30-428E-876C-63D3AAABB2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C30-428E-876C-63D3AAABB2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C30-428E-876C-63D3AAABB2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C30-428E-876C-63D3AAABB23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0-428E-876C-63D3AAABB23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0-428E-876C-63D3AAABB23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0-428E-876C-63D3AAABB2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0-428E-876C-63D3AAABB2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0-428E-876C-63D3AAABB23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0-428E-876C-63D3AAABB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55491</c:v>
                </c:pt>
                <c:pt idx="1">
                  <c:v>31739</c:v>
                </c:pt>
                <c:pt idx="2">
                  <c:v>13712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30-428E-876C-63D3AAAB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3-4341-A660-C06C3BF4578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3-4341-A660-C06C3BF4578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3-4341-A660-C06C3BF4578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3-4341-A660-C06C3BF4578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3-4341-A660-C06C3BF4578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3-4341-A660-C06C3BF4578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3-4341-A660-C06C3BF4578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3-4341-A660-C06C3BF4578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3-4341-A660-C06C3BF4578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B3-4341-A660-C06C3BF45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DB3-4341-A660-C06C3BF4578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B3-4341-A660-C06C3BF4578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B3-4341-A660-C06C3BF4578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B3-4341-A660-C06C3BF4578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B3-4341-A660-C06C3BF45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DB3-4341-A660-C06C3BF4578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DB3-4341-A660-C06C3BF4578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B3-4341-A660-C06C3BF4578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B3-4341-A660-C06C3BF4578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B3-4341-A660-C06C3BF4578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B3-4341-A660-C06C3BF4578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B3-4341-A660-C06C3BF4578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B3-4341-A660-C06C3BF4578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B3-4341-A660-C06C3BF4578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B3-4341-A660-C06C3BF4578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B3-4341-A660-C06C3BF4578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B3-4341-A660-C06C3BF4578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B3-4341-A660-C06C3BF4578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B3-4341-A660-C06C3BF4578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B3-4341-A660-C06C3BF4578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B3-4341-A660-C06C3BF4578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DB3-4341-A660-C06C3BF4578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DB3-4341-A660-C06C3BF457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DB3-4341-A660-C06C3BF4578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DB3-4341-A660-C06C3BF457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DB3-4341-A660-C06C3BF457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DB3-4341-A660-C06C3BF457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DB3-4341-A660-C06C3BF457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DB3-4341-A660-C06C3BF457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DB3-4341-A660-C06C3BF457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DB3-4341-A660-C06C3BF457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DB3-4341-A660-C06C3BF457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DB3-4341-A660-C06C3BF457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DB3-4341-A660-C06C3BF457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DB3-4341-A660-C06C3BF457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DB3-4341-A660-C06C3BF457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DB3-4341-A660-C06C3BF457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DB3-4341-A660-C06C3BF457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DB3-4341-A660-C06C3BF4578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DB3-4341-A660-C06C3BF4578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DB3-4341-A660-C06C3BF4578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DB3-4341-A660-C06C3BF4578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DB3-4341-A660-C06C3BF4578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DB3-4341-A660-C06C3BF4578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DB3-4341-A660-C06C3BF4578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DB3-4341-A660-C06C3BF4578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DB3-4341-A660-C06C3BF4578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DB3-4341-A660-C06C3BF4578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DB3-4341-A660-C06C3BF4578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DB3-4341-A660-C06C3BF4578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DB3-4341-A660-C06C3BF4578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DB3-4341-A660-C06C3BF4578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DB3-4341-A660-C06C3BF4578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DB3-4341-A660-C06C3BF4578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DB3-4341-A660-C06C3BF4578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DB3-4341-A660-C06C3BF457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DB3-4341-A660-C06C3BF4578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DB3-4341-A660-C06C3BF4578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DB3-4341-A660-C06C3BF4578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DB3-4341-A660-C06C3BF4578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DB3-4341-A660-C06C3BF4578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DB3-4341-A660-C06C3BF4578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DB3-4341-A660-C06C3BF4578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DB3-4341-A660-C06C3BF4578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DB3-4341-A660-C06C3BF4578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DB3-4341-A660-C06C3BF4578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DB3-4341-A660-C06C3BF4578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DB3-4341-A660-C06C3BF4578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DB3-4341-A660-C06C3BF4578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DB3-4341-A660-C06C3BF4578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DB3-4341-A660-C06C3BF4578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DB3-4341-A660-C06C3BF4578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DB3-4341-A660-C06C3BF457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DB3-4341-A660-C06C3BF45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AE-4708-8627-572844EFC9F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AE-4708-8627-572844EFC9F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E-4708-8627-572844EFC9F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E-4708-8627-572844EFC9F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28224</c:v>
                </c:pt>
                <c:pt idx="1">
                  <c:v>42839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E-4708-8627-572844EFC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20245</c:v>
                </c:pt>
                <c:pt idx="1">
                  <c:v>4675</c:v>
                </c:pt>
                <c:pt idx="2">
                  <c:v>15570</c:v>
                </c:pt>
                <c:pt idx="3">
                  <c:v>21721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4-496E-9E80-CFB6549152C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70476</c:v>
                </c:pt>
                <c:pt idx="1">
                  <c:v>24974</c:v>
                </c:pt>
                <c:pt idx="2">
                  <c:v>45502</c:v>
                </c:pt>
                <c:pt idx="3">
                  <c:v>34012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4-496E-9E80-CFB6549152C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71063</c:v>
                </c:pt>
                <c:pt idx="1">
                  <c:v>28224</c:v>
                </c:pt>
                <c:pt idx="2">
                  <c:v>42839</c:v>
                </c:pt>
                <c:pt idx="3">
                  <c:v>29879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44-496E-9E80-CFB654915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8.329076565071869E-3</c:v>
                </c:pt>
                <c:pt idx="1">
                  <c:v>0.1301353407543846</c:v>
                </c:pt>
                <c:pt idx="2">
                  <c:v>-5.8524900004395364E-2</c:v>
                </c:pt>
                <c:pt idx="3">
                  <c:v>-0.12151593555215812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44-496E-9E80-CFB6549152C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2.0126038960106785E-2</c:v>
                </c:pt>
                <c:pt idx="1">
                  <c:v>1.1238618406200618</c:v>
                </c:pt>
                <c:pt idx="2">
                  <c:v>-0.24006599020790464</c:v>
                </c:pt>
                <c:pt idx="3">
                  <c:v>-0.2902513183524158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44-496E-9E80-CFB6549152C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0.43022507118430653</c:v>
                </c:pt>
                <c:pt idx="1">
                  <c:v>5.8964930103449754E-2</c:v>
                </c:pt>
                <c:pt idx="2">
                  <c:v>0.37126014108085681</c:v>
                </c:pt>
                <c:pt idx="3">
                  <c:v>0.56977492881569347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44-496E-9E80-CFB6549152C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0.70399833567791403</c:v>
                </c:pt>
                <c:pt idx="1">
                  <c:v>0.27960611043965844</c:v>
                </c:pt>
                <c:pt idx="2">
                  <c:v>0.42439222523825565</c:v>
                </c:pt>
                <c:pt idx="3">
                  <c:v>0.29600166432208597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44-496E-9E80-CFB654915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78-417D-BF9A-34FF9CCCE7A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78-417D-BF9A-34FF9CCCE7A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8-417D-BF9A-34FF9CCCE7A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8-417D-BF9A-34FF9CCCE7A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8775</c:v>
                </c:pt>
                <c:pt idx="1">
                  <c:v>33770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78-417D-BF9A-34FF9CCC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16787</c:v>
                </c:pt>
                <c:pt idx="1">
                  <c:v>2795</c:v>
                </c:pt>
                <c:pt idx="2">
                  <c:v>13992</c:v>
                </c:pt>
                <c:pt idx="3">
                  <c:v>4627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A-4DA3-990E-5EBE0CC6ED2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44906</c:v>
                </c:pt>
                <c:pt idx="1">
                  <c:v>11034</c:v>
                </c:pt>
                <c:pt idx="2">
                  <c:v>33872</c:v>
                </c:pt>
                <c:pt idx="3">
                  <c:v>13225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A-4DA3-990E-5EBE0CC6ED2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42545</c:v>
                </c:pt>
                <c:pt idx="1">
                  <c:v>8775</c:v>
                </c:pt>
                <c:pt idx="2">
                  <c:v>33770</c:v>
                </c:pt>
                <c:pt idx="3">
                  <c:v>12946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A-4DA3-990E-5EBE0CC6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-5.2576493118959622E-2</c:v>
                </c:pt>
                <c:pt idx="1">
                  <c:v>-0.20473083197389885</c:v>
                </c:pt>
                <c:pt idx="2">
                  <c:v>-3.0113367973547689E-3</c:v>
                </c:pt>
                <c:pt idx="3">
                  <c:v>-2.1096408317580306E-2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A-4DA3-990E-5EBE0CC6ED23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-0.20828836205292345</c:v>
                </c:pt>
                <c:pt idx="1">
                  <c:v>0.85165646760920022</c:v>
                </c:pt>
                <c:pt idx="2">
                  <c:v>-0.31080226127063815</c:v>
                </c:pt>
                <c:pt idx="3">
                  <c:v>3.6260305771231849E-2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9A-4DA3-990E-5EBE0CC6ED23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0.7444269814286173</c:v>
                </c:pt>
                <c:pt idx="1">
                  <c:v>3.6757866375853994E-2</c:v>
                </c:pt>
                <c:pt idx="2">
                  <c:v>0.70766911505276331</c:v>
                </c:pt>
                <c:pt idx="3">
                  <c:v>0.25557301857138276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9A-4DA3-990E-5EBE0CC6ED23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0.76670090645329869</c:v>
                </c:pt>
                <c:pt idx="1">
                  <c:v>0.15813375141914904</c:v>
                </c:pt>
                <c:pt idx="2">
                  <c:v>0.60856715503414971</c:v>
                </c:pt>
                <c:pt idx="3">
                  <c:v>0.23329909354670128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9A-4DA3-990E-5EBE0CC6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F1-472E-85C3-374763E71D8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F1-472E-85C3-374763E71D8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F1-472E-85C3-374763E71D8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F1-472E-85C3-374763E71D8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19449</c:v>
                </c:pt>
                <c:pt idx="1">
                  <c:v>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F1-472E-85C3-374763E71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3458</c:v>
                </c:pt>
                <c:pt idx="1">
                  <c:v>1880</c:v>
                </c:pt>
                <c:pt idx="2">
                  <c:v>1578</c:v>
                </c:pt>
                <c:pt idx="3">
                  <c:v>17094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B-40E8-85CB-03D8E6CB967F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25570</c:v>
                </c:pt>
                <c:pt idx="1">
                  <c:v>13940</c:v>
                </c:pt>
                <c:pt idx="2">
                  <c:v>11630</c:v>
                </c:pt>
                <c:pt idx="3">
                  <c:v>20787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B-40E8-85CB-03D8E6CB967F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28518</c:v>
                </c:pt>
                <c:pt idx="1">
                  <c:v>19449</c:v>
                </c:pt>
                <c:pt idx="2">
                  <c:v>9069</c:v>
                </c:pt>
                <c:pt idx="3">
                  <c:v>16933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6B-40E8-85CB-03D8E6CB9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0.11529135705905347</c:v>
                </c:pt>
                <c:pt idx="1">
                  <c:v>0.39519368723099002</c:v>
                </c:pt>
                <c:pt idx="2">
                  <c:v>-0.2202063628546862</c:v>
                </c:pt>
                <c:pt idx="3">
                  <c:v>-0.18540433925049304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6B-40E8-85CB-03D8E6CB967F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0.7909941593920744</c:v>
                </c:pt>
                <c:pt idx="1">
                  <c:v>1.2747368421052632</c:v>
                </c:pt>
                <c:pt idx="2">
                  <c:v>0.23002848230028472</c:v>
                </c:pt>
                <c:pt idx="3">
                  <c:v>-0.42803580476270897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6B-40E8-85CB-03D8E6CB967F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0.17718020252118205</c:v>
                </c:pt>
                <c:pt idx="1">
                  <c:v>7.6849555693325064E-2</c:v>
                </c:pt>
                <c:pt idx="2">
                  <c:v>0.100330646827857</c:v>
                </c:pt>
                <c:pt idx="3">
                  <c:v>0.82281979747881795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6B-40E8-85CB-03D8E6CB967F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0.62744494070537504</c:v>
                </c:pt>
                <c:pt idx="1">
                  <c:v>0.42791137708741284</c:v>
                </c:pt>
                <c:pt idx="2">
                  <c:v>0.19953356361796221</c:v>
                </c:pt>
                <c:pt idx="3">
                  <c:v>0.37255505929462496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6B-40E8-85CB-03D8E6CB9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C0-4B46-AC16-E015BCDF5A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C0-4B46-AC16-E015BCDF5A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C0-4B46-AC16-E015BCDF5A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C0-4B46-AC16-E015BCDF5A8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C0-4B46-AC16-E015BCDF5A8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C0-4B46-AC16-E015BCDF5A8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C0-4B46-AC16-E015BCDF5A8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C0-4B46-AC16-E015BCDF5A8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C0-4B46-AC16-E015BCDF5A8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6C0-4B46-AC16-E015BCDF5A8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0-4B46-AC16-E015BCDF5A8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C0-4B46-AC16-E015BCDF5A8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C0-4B46-AC16-E015BCDF5A8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C0-4B46-AC16-E015BCDF5A8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C0-4B46-AC16-E015BCDF5A8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C0-4B46-AC16-E015BCDF5A8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C0-4B46-AC16-E015BCDF5A8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C0-4B46-AC16-E015BCDF5A8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C0-4B46-AC16-E015BCDF5A8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6C0-4B46-AC16-E015BCDF5A8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6C0-4B46-AC16-E015BCDF5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F-46D3-B124-2198AF65898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F-46D3-B124-2198AF65898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F-46D3-B124-2198AF65898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F-46D3-B124-2198AF65898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F-46D3-B124-2198AF65898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F-46D3-B124-2198AF65898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F-46D3-B124-2198AF65898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F-46D3-B124-2198AF65898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F-46D3-B124-2198AF65898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F-46D3-B124-2198AF658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7AF-46D3-B124-2198AF65898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F-46D3-B124-2198AF65898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F-46D3-B124-2198AF65898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F-46D3-B124-2198AF65898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F-46D3-B124-2198AF658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7AF-46D3-B124-2198AF65898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7AF-46D3-B124-2198AF65898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F-46D3-B124-2198AF65898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F-46D3-B124-2198AF65898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F-46D3-B124-2198AF65898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F-46D3-B124-2198AF65898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AF-46D3-B124-2198AF65898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F-46D3-B124-2198AF65898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F-46D3-B124-2198AF65898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AF-46D3-B124-2198AF65898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AF-46D3-B124-2198AF65898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AF-46D3-B124-2198AF65898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AF-46D3-B124-2198AF65898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AF-46D3-B124-2198AF65898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AF-46D3-B124-2198AF65898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AF-46D3-B124-2198AF65898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AF-46D3-B124-2198AF65898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AF-46D3-B124-2198AF6589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7AF-46D3-B124-2198AF65898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AF-46D3-B124-2198AF658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AF-46D3-B124-2198AF658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AF-46D3-B124-2198AF658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AF-46D3-B124-2198AF658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7AF-46D3-B124-2198AF658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7AF-46D3-B124-2198AF6589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7AF-46D3-B124-2198AF6589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7AF-46D3-B124-2198AF6589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7AF-46D3-B124-2198AF6589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7AF-46D3-B124-2198AF6589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7AF-46D3-B124-2198AF6589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7AF-46D3-B124-2198AF6589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7AF-46D3-B124-2198AF6589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7AF-46D3-B124-2198AF6589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7AF-46D3-B124-2198AF65898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7AF-46D3-B124-2198AF65898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AF-46D3-B124-2198AF65898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AF-46D3-B124-2198AF65898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AF-46D3-B124-2198AF65898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AF-46D3-B124-2198AF65898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AF-46D3-B124-2198AF65898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AF-46D3-B124-2198AF65898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AF-46D3-B124-2198AF65898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AF-46D3-B124-2198AF65898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AF-46D3-B124-2198AF65898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AF-46D3-B124-2198AF65898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7AF-46D3-B124-2198AF65898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AF-46D3-B124-2198AF65898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7AF-46D3-B124-2198AF65898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AF-46D3-B124-2198AF65898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AF-46D3-B124-2198AF65898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7AF-46D3-B124-2198AF6589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7AF-46D3-B124-2198AF65898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7AF-46D3-B124-2198AF65898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7AF-46D3-B124-2198AF65898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7AF-46D3-B124-2198AF65898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7AF-46D3-B124-2198AF65898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AF-46D3-B124-2198AF65898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7AF-46D3-B124-2198AF65898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7AF-46D3-B124-2198AF65898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7AF-46D3-B124-2198AF65898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AF-46D3-B124-2198AF65898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7AF-46D3-B124-2198AF65898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7AF-46D3-B124-2198AF65898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7AF-46D3-B124-2198AF65898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7AF-46D3-B124-2198AF65898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7AF-46D3-B124-2198AF65898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7AF-46D3-B124-2198AF65898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7AF-46D3-B124-2198AF65898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7AF-46D3-B124-2198AF658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E7-4539-A7A1-5525EBA9C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7-4539-A7A1-5525EBA9C256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E7-4539-A7A1-5525EBA9C256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E7-4539-A7A1-5525EBA9C256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E7-4539-A7A1-5525EBA9C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E7-4539-A7A1-5525EBA9C256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E7-4539-A7A1-5525EBA9C2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4E7-4539-A7A1-5525EBA9C25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0</c:v>
                </c:pt>
                <c:pt idx="11">
                  <c:v>0</c:v>
                </c:pt>
                <c:pt idx="12">
                  <c:v>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4E7-4539-A7A1-5525EBA9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E7-4539-A7A1-5525EBA9C2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E7-4539-A7A1-5525EBA9C2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E7-4539-A7A1-5525EBA9C2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E7-4539-A7A1-5525EBA9C2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7-4539-A7A1-5525EBA9C2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7-4539-A7A1-5525EBA9C2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7-4539-A7A1-5525EBA9C2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7-4539-A7A1-5525EBA9C2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7-4539-A7A1-5525EBA9C2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E7-4539-A7A1-5525EBA9C2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E7-4539-A7A1-5525EBA9C2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E7-4539-A7A1-5525EBA9C2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E7-4539-A7A1-5525EBA9C256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7">
                  <c:v>0.11228668941979514</c:v>
                </c:pt>
                <c:pt idx="8">
                  <c:v>-6.3291139240506333E-2</c:v>
                </c:pt>
                <c:pt idx="9">
                  <c:v>-3.5701661364439752E-2</c:v>
                </c:pt>
                <c:pt idx="10">
                  <c:v>0</c:v>
                </c:pt>
                <c:pt idx="11">
                  <c:v>0</c:v>
                </c:pt>
                <c:pt idx="12">
                  <c:v>3.2017508308341824E-3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E7-4539-A7A1-5525EBA9C256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7">
                  <c:v>0.41021202942449153</c:v>
                </c:pt>
                <c:pt idx="8">
                  <c:v>0.12598904443091907</c:v>
                </c:pt>
                <c:pt idx="9">
                  <c:v>0.34583127775037004</c:v>
                </c:pt>
                <c:pt idx="10">
                  <c:v>0</c:v>
                </c:pt>
                <c:pt idx="11">
                  <c:v>0</c:v>
                </c:pt>
                <c:pt idx="12">
                  <c:v>0.20224391665452424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4E7-4539-A7A1-5525EBA9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5-45C5-B372-9D5A9F0C1A2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5-45C5-B372-9D5A9F0C1A2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85-45C5-B372-9D5A9F0C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85-45C5-B372-9D5A9F0C1A2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85-45C5-B372-9D5A9F0C1A2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85-45C5-B372-9D5A9F0C1A2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85-45C5-B372-9D5A9F0C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0-46BB-AF15-18417EDC5D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10-46BB-AF15-18417EDC5D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10-46BB-AF15-18417EDC5D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010-46BB-AF15-18417EDC5D9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010-46BB-AF15-18417EDC5D9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10-46BB-AF15-18417EDC5D9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10-46BB-AF15-18417EDC5D9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10-46BB-AF15-18417EDC5D9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10-46BB-AF15-18417EDC5D9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10-46BB-AF15-18417EDC5D9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0-46BB-AF15-18417EDC5D9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0-46BB-AF15-18417EDC5D9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0-46BB-AF15-18417EDC5D9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0-46BB-AF15-18417EDC5D9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10-46BB-AF15-18417EDC5D9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10-46BB-AF15-18417EDC5D9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10-46BB-AF15-18417EDC5D9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10-46BB-AF15-18417EDC5D9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10-46BB-AF15-18417EDC5D9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010-46BB-AF15-18417EDC5D9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10-46BB-AF15-18417EDC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62-467E-8D5F-B07AE1AC496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62-467E-8D5F-B07AE1AC496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62-467E-8D5F-B07AE1AC496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62-467E-8D5F-B07AE1AC496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62-467E-8D5F-B07AE1AC496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62-467E-8D5F-B07AE1AC496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62-467E-8D5F-B07AE1AC496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62-467E-8D5F-B07AE1AC496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62-467E-8D5F-B07AE1AC496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62-467E-8D5F-B07AE1AC4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862-467E-8D5F-B07AE1AC496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62-467E-8D5F-B07AE1AC496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62-467E-8D5F-B07AE1AC496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62-467E-8D5F-B07AE1AC496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62-467E-8D5F-B07AE1AC4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862-467E-8D5F-B07AE1AC496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862-467E-8D5F-B07AE1AC496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62-467E-8D5F-B07AE1AC496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62-467E-8D5F-B07AE1AC496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62-467E-8D5F-B07AE1AC496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62-467E-8D5F-B07AE1AC496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62-467E-8D5F-B07AE1AC496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62-467E-8D5F-B07AE1AC496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62-467E-8D5F-B07AE1AC496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62-467E-8D5F-B07AE1AC496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62-467E-8D5F-B07AE1AC496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62-467E-8D5F-B07AE1AC496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62-467E-8D5F-B07AE1AC496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62-467E-8D5F-B07AE1AC496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62-467E-8D5F-B07AE1AC496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62-467E-8D5F-B07AE1AC496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62-467E-8D5F-B07AE1AC496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62-467E-8D5F-B07AE1AC49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862-467E-8D5F-B07AE1AC496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862-467E-8D5F-B07AE1AC49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862-467E-8D5F-B07AE1AC49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862-467E-8D5F-B07AE1AC49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862-467E-8D5F-B07AE1AC49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862-467E-8D5F-B07AE1AC49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862-467E-8D5F-B07AE1AC49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862-467E-8D5F-B07AE1AC49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862-467E-8D5F-B07AE1AC49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862-467E-8D5F-B07AE1AC49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862-467E-8D5F-B07AE1AC49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862-467E-8D5F-B07AE1AC49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862-467E-8D5F-B07AE1AC49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862-467E-8D5F-B07AE1AC49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862-467E-8D5F-B07AE1AC49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862-467E-8D5F-B07AE1AC496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862-467E-8D5F-B07AE1AC49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62-467E-8D5F-B07AE1AC496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62-467E-8D5F-B07AE1AC496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62-467E-8D5F-B07AE1AC496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62-467E-8D5F-B07AE1AC496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62-467E-8D5F-B07AE1AC496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62-467E-8D5F-B07AE1AC496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62-467E-8D5F-B07AE1AC496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62-467E-8D5F-B07AE1AC496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62-467E-8D5F-B07AE1AC496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62-467E-8D5F-B07AE1AC496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62-467E-8D5F-B07AE1AC496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62-467E-8D5F-B07AE1AC496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62-467E-8D5F-B07AE1AC496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62-467E-8D5F-B07AE1AC496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62-467E-8D5F-B07AE1AC496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62-467E-8D5F-B07AE1AC49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862-467E-8D5F-B07AE1AC496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62-467E-8D5F-B07AE1AC496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62-467E-8D5F-B07AE1AC496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62-467E-8D5F-B07AE1AC496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62-467E-8D5F-B07AE1AC496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62-467E-8D5F-B07AE1AC496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62-467E-8D5F-B07AE1AC496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62-467E-8D5F-B07AE1AC496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62-467E-8D5F-B07AE1AC496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62-467E-8D5F-B07AE1AC496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62-467E-8D5F-B07AE1AC496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62-467E-8D5F-B07AE1AC496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62-467E-8D5F-B07AE1AC496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62-467E-8D5F-B07AE1AC496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62-467E-8D5F-B07AE1AC496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62-467E-8D5F-B07AE1AC496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62-467E-8D5F-B07AE1AC49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862-467E-8D5F-B07AE1AC4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4-4F47-9B20-0179CBA648E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4-4F47-9B20-0179CBA648E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B4-4F47-9B20-0179CBA6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B4-4F47-9B20-0179CBA648E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B4-4F47-9B20-0179CBA648E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B4-4F47-9B20-0179CBA648E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B4-4F47-9B20-0179CBA6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9-4178-8125-7179FE9817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9-4178-8125-7179FE9817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49-4178-8125-7179FE9817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49-4178-8125-7179FE9817E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49-4178-8125-7179FE9817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49-4178-8125-7179FE9817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49-4178-8125-7179FE9817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49-4178-8125-7179FE9817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49-4178-8125-7179FE9817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B49-4178-8125-7179FE9817E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9-4178-8125-7179FE9817E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9-4178-8125-7179FE9817E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9-4178-8125-7179FE9817E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9-4178-8125-7179FE9817E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9-4178-8125-7179FE9817E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9-4178-8125-7179FE9817E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9-4178-8125-7179FE9817E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49-4178-8125-7179FE9817E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49-4178-8125-7179FE9817E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B49-4178-8125-7179FE9817E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49-4178-8125-7179FE981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C9-4A45-8CB4-AC1831C5D1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C9-4A45-8CB4-AC1831C5D1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9-4A45-8CB4-AC1831C5D1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9-4A45-8CB4-AC1831C5D1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9-4A45-8CB4-AC1831C5D1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9-4A45-8CB4-AC1831C5D1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9-4A45-8CB4-AC1831C5D1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9-4A45-8CB4-AC1831C5D1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9-4A45-8CB4-AC1831C5D1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C9-4A45-8CB4-AC1831C5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1C9-4A45-8CB4-AC1831C5D1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9-4A45-8CB4-AC1831C5D1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9-4A45-8CB4-AC1831C5D1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9-4A45-8CB4-AC1831C5D1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9-4A45-8CB4-AC1831C5D1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1C9-4A45-8CB4-AC1831C5D1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1C9-4A45-8CB4-AC1831C5D1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9-4A45-8CB4-AC1831C5D1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9-4A45-8CB4-AC1831C5D1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9-4A45-8CB4-AC1831C5D1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C9-4A45-8CB4-AC1831C5D1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9-4A45-8CB4-AC1831C5D1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C9-4A45-8CB4-AC1831C5D1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C9-4A45-8CB4-AC1831C5D1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C9-4A45-8CB4-AC1831C5D1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C9-4A45-8CB4-AC1831C5D1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C9-4A45-8CB4-AC1831C5D1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C9-4A45-8CB4-AC1831C5D1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C9-4A45-8CB4-AC1831C5D1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C9-4A45-8CB4-AC1831C5D1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C9-4A45-8CB4-AC1831C5D1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C9-4A45-8CB4-AC1831C5D1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C9-4A45-8CB4-AC1831C5D1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1C9-4A45-8CB4-AC1831C5D1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C9-4A45-8CB4-AC1831C5D1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C9-4A45-8CB4-AC1831C5D1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C9-4A45-8CB4-AC1831C5D1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C9-4A45-8CB4-AC1831C5D1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C9-4A45-8CB4-AC1831C5D1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1C9-4A45-8CB4-AC1831C5D1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1C9-4A45-8CB4-AC1831C5D1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1C9-4A45-8CB4-AC1831C5D1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1C9-4A45-8CB4-AC1831C5D1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1C9-4A45-8CB4-AC1831C5D1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1C9-4A45-8CB4-AC1831C5D1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1C9-4A45-8CB4-AC1831C5D1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1C9-4A45-8CB4-AC1831C5D1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1C9-4A45-8CB4-AC1831C5D1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1C9-4A45-8CB4-AC1831C5D1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1C9-4A45-8CB4-AC1831C5D1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C9-4A45-8CB4-AC1831C5D1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C9-4A45-8CB4-AC1831C5D1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C9-4A45-8CB4-AC1831C5D1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C9-4A45-8CB4-AC1831C5D1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C9-4A45-8CB4-AC1831C5D1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C9-4A45-8CB4-AC1831C5D1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C9-4A45-8CB4-AC1831C5D1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C9-4A45-8CB4-AC1831C5D1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C9-4A45-8CB4-AC1831C5D1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C9-4A45-8CB4-AC1831C5D1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C9-4A45-8CB4-AC1831C5D1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C9-4A45-8CB4-AC1831C5D1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C9-4A45-8CB4-AC1831C5D1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C9-4A45-8CB4-AC1831C5D1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C9-4A45-8CB4-AC1831C5D1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1C9-4A45-8CB4-AC1831C5D1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1C9-4A45-8CB4-AC1831C5D1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1C9-4A45-8CB4-AC1831C5D1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C9-4A45-8CB4-AC1831C5D1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1C9-4A45-8CB4-AC1831C5D1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C9-4A45-8CB4-AC1831C5D1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1C9-4A45-8CB4-AC1831C5D1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C9-4A45-8CB4-AC1831C5D1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1C9-4A45-8CB4-AC1831C5D1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C9-4A45-8CB4-AC1831C5D1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1C9-4A45-8CB4-AC1831C5D1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C9-4A45-8CB4-AC1831C5D1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1C9-4A45-8CB4-AC1831C5D1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C9-4A45-8CB4-AC1831C5D1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1C9-4A45-8CB4-AC1831C5D1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C9-4A45-8CB4-AC1831C5D1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1C9-4A45-8CB4-AC1831C5D1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C9-4A45-8CB4-AC1831C5D1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1C9-4A45-8CB4-AC1831C5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2-4594-AF00-4B565A795345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2-4594-AF00-4B565A795345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2-4594-AF00-4B565A795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12-4594-AF00-4B565A795345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12-4594-AF00-4B565A795345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12-4594-AF00-4B565A795345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12-4594-AF00-4B565A795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9-4DE2-8763-A76ECDA93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9-4DE2-8763-A76ECDA93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B-4764-A395-D857A5BA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B-4764-A395-D857A5BA8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A-42BB-9B14-B75F652D5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A-42BB-9B14-B75F652D5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61-4FC9-A9E5-9EEBE0FCEC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1-4FC9-A9E5-9EEBE0FCEC04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61-4FC9-A9E5-9EEBE0FCEC04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1-4FC9-A9E5-9EEBE0FCEC04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61-4FC9-A9E5-9EEBE0FCEC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61-4FC9-A9E5-9EEBE0FCEC04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61-4FC9-A9E5-9EEBE0FCEC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61-4FC9-A9E5-9EEBE0FCEC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0</c:v>
                </c:pt>
                <c:pt idx="11">
                  <c:v>0</c:v>
                </c:pt>
                <c:pt idx="12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61-4FC9-A9E5-9EEBE0FCE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61-4FC9-A9E5-9EEBE0FCEC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1-4FC9-A9E5-9EEBE0FCEC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1-4FC9-A9E5-9EEBE0FCEC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1-4FC9-A9E5-9EEBE0FCEC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1-4FC9-A9E5-9EEBE0FCEC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1-4FC9-A9E5-9EEBE0FCEC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1-4FC9-A9E5-9EEBE0FCEC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1-4FC9-A9E5-9EEBE0FCEC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1-4FC9-A9E5-9EEBE0FCEC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1-4FC9-A9E5-9EEBE0FCEC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61-4FC9-A9E5-9EEBE0FCEC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61-4FC9-A9E5-9EEBE0FCEC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61-4FC9-A9E5-9EEBE0FCEC04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0</c:v>
                </c:pt>
                <c:pt idx="11">
                  <c:v>0</c:v>
                </c:pt>
                <c:pt idx="12">
                  <c:v>2.0479423583206424E-2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61-4FC9-A9E5-9EEBE0FCEC04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0</c:v>
                </c:pt>
                <c:pt idx="11">
                  <c:v>0</c:v>
                </c:pt>
                <c:pt idx="12">
                  <c:v>0.1074887218045113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61-4FC9-A9E5-9EEBE0FCE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5990F6-56F3-4676-8141-87D813FB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F75EB9-D3A3-41C2-BBA3-FD7BC1FA61F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235A263-98CC-6187-13FA-C372FF0F27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C0597CF-68AA-7DD4-B690-A907CA03628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76E9A-9FF9-49A2-B4E7-8EA9D76F2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0F9063-F09A-4DF3-A325-E8D70D5D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0DD84FB-492F-42C3-A929-CF26804C91A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C01AC1-F916-C17C-C74F-3E64A36497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0485A3-8BB8-D939-D452-D3521D696C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BB8593-3FAF-4693-A6FD-6B149E374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368784-CB0C-4A02-A99B-7409E82CE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0C7AF4-2AAF-41B3-9046-65671C66D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C7B817F-81B3-4825-AA70-58008CF4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E18749E-A2AD-42CA-AD33-50C7258B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-2,0%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45.451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45,0%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45.451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45,0%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38D199C-1FE4-4604-89A1-3D7803E3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098CE0-139C-41B7-AA08-B72ECBA08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0ED6D8-1432-4240-9A62-7A9FA602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922473-40C8-477E-B008-8DD99A68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71.063 viajeros 
cuota: 70,4%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29.879 viajeros
cuota: 29,6%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3D987EB-6A14-4BE5-82D8-12F19796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C01EBE-1673-434F-84DA-8E5B657E4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FDBE535-5437-41FC-B605-249C8E66C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B77571-CA94-49C8-8F67-5A390639A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42.545 viajeros 
cuota: 76,7%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12.946 viajeros
cuota: 23,3%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44C136A-40A0-4C9A-B422-612FF13B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33E73F-ADEB-48F6-B850-21F3AEA8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141A4B9-3AAA-4494-B8BE-6DD51C9D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9F550DD-5A06-467A-A5DB-AD3F5D654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28.518 viajeros 
cuota: 62,7%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16.933 viajeros
cuota: 37,3%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A7A6A7-BBDD-4DCC-9607-6158BFFAD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831AF64-5078-4CCE-8039-54C58650F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39E5B06-82E9-44DB-9B30-B1C969123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460B3D-7D68-4113-BB48-C06F79A5D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2083F5-FE02-4749-9513-9AD724480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10C182F-D731-4005-B1A3-9301F27EE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C44CA0-2BE8-41DC-A034-57453B835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B74F18E-D8D1-4565-B388-AAFE766D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3073C6E-6B03-4D93-AFDC-F07170F84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02F32B-DC28-4C7C-90C0-CF74A9CA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8A664BB-8E6A-4CDD-A7BC-EB6C84998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5FA30F-B73D-4110-89BB-4C3E2F02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6593B7B-3C0D-4832-B6E4-9A0C5ADA6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4AD7B4-5388-4339-9EAF-6AC8298F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981632-7F87-4421-AD70-5FB8E3B7F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695613-0FF9-4BF9-9344-6A745339A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939223-A70B-4D7C-A127-AA4B4111F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410306-9164-4661-AD17-0E3F340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3F56DE-CE45-48F6-8AF1-F9E69CBA9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16566B-2B7D-4AA0-9895-F2547A27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7800C5-4040-4D97-B193-D06C6899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6119E1-7F42-4734-9DDA-8D5820E2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C836449-86DF-4067-9B38-F61064B49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5E4AF2-667E-45AC-95D8-F6F467176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CD18A8-0D64-4C91-9804-ABFF3FEF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97E20C-5A0B-414B-9580-06784C3F0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0CAA59-172F-4F6E-9B02-68F8F7EC3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CBD7C3-0617-4D35-B128-AFBC1777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BD7010-ADE0-43C0-A38D-68A2741CD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91CE08-189B-4E61-AEC9-0F8E1FE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269193-88F4-41C2-A58F-98D4CB11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CB77A3-6160-42BD-A4D4-F6FFE8BBF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6C3C895-3818-430C-A794-6427AABF2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41C569-4E10-492E-BEC9-53A0DB9FC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59B571E-9493-48E0-8F24-5B9981B2F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ACFED7-BC2A-4AB8-900B-5CF80517F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0782B6-322A-42EA-A131-BB0AC5569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9DB386-1D3F-44DC-820B-B20BDEBA0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C90C649-9553-4350-A766-511DCC85B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2BBA80B-751E-4A63-AB8F-339FB8664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A4349D-8450-41A5-8877-FB8CE6D9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09F3D2-FE24-4202-8CFC-EC8D6313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37B38A-E6A9-4AE4-A400-8382391CB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4C03D4-7091-4139-9B29-5DF5CB4B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F69FD-A1CF-42C3-913C-121708E0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9FDF03-6237-49A2-B3BD-91242219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D0ED971-E5EC-44DE-9B1D-B44E3B822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79180C-AFE3-4389-B823-03C36968A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135037E-A866-49C7-9315-D88C7DFFB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54AD85-1F21-4C51-A74F-1D1420586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3D8B5-0FF9-4861-A4C8-ED2B14BBA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C665CD-3C60-4C1A-A461-1679A1F9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8A7EB1B-D4FD-4C3C-ADD9-5846ED026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389850F-D04D-48B4-B9C8-DE8E79F192B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84DB13-16FC-2827-2276-E556E7569A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BBCD49-38D6-709E-B37D-07B0C76FDF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65560C-7C8C-411F-B892-BD7FCA94A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6119DD5-6614-4FB6-9BCE-7200DFB2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A9D4D9-419C-49E1-BD02-A026F6DF9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1B1310-D228-4CD8-8B5E-B73E6A7A3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A294BB-2F69-45BA-8E28-78F3F9DB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8AFF05C-7B17-4886-9A0F-34D4FF292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A2FEB9-2DA9-48D8-9D03-72E1B6E94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4F11BC-883F-481D-9EAA-CCB0B941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016FDB-124F-415F-BBC5-31367E0CF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9753EE-DD0A-4221-B8FF-052CAE46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94069F-4ECC-4106-AA94-44B00D23DF8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74B5702-234E-CB91-6AF2-25A000C61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C1033DD-F84E-FE6E-1F06-1366CA5D5C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C9027F-A24A-4301-B615-F3637FE67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486D553-05B3-4743-9C6E-E41D55A7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2752E36-E790-4053-A303-10F57911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EF0620-0D61-451F-A6BB-321EB63D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54F0CF-4270-4BB7-BA04-86F447A9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423D356-3751-4E11-87AC-F0BBE64D9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91D0F2-BD6F-48F2-BABF-32BCF5BEB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E79B17-1C78-47E1-98FE-516BDE2D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CC16C5-A4D6-453A-83CD-BA9000AD6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1685DA-6E99-4C14-896A-E1353928319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7AA8BD9-C04A-3115-A53D-777E6F1922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4570540-0740-1EC9-3547-C70709D7CD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0D2BC8-057E-4476-87E7-0EE12445A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DAF3A69-24CD-4D53-9FA9-237E5C7F5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FFB397-CFF7-4252-A68B-F4A61C06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D7055D7-835D-4857-BAC4-157C0541F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3A9BFB-F586-4EEA-B29D-7F18EF7F7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3F0437-8C21-478F-B832-F58F2300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1EA0BFB-4F07-4DA2-B7F0-CA537B811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9161464-2F79-46C2-9C4A-01BF1A4F9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45E087-9F3D-49DA-AD2A-75ED9F8BA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187D821-AACF-4E07-AFD8-95D4B06E8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1F35468-48B1-49E4-B8AA-C9C88AECC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2E63A53-F062-48FA-91C5-109BA82BB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13AD094-7D7C-48BA-94EF-74FCB7675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1A12141-5152-4736-8A81-903B584E9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37CC51-DA84-4E82-B421-B9A036F92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83F434-EF97-4624-BE74-8138A090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FEEE92-9CC6-40D3-9E7B-4A14DB9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B1C1BE-3CF9-4AF3-A772-3A2F201F0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9B8F58-0E64-406D-87D2-650E2FAB7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18C10D-2880-4E55-B064-059D711E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D12228-2788-46FC-88DD-03C6D4EF9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39C545E-7164-4FD4-A794-ECC728AB7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00CF96-D041-4925-808A-01DA4E894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CFF8FB0-596A-48ED-978A-014C76C16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BDEC13-83A2-47B0-B0DF-4C9410A9F1F1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464E904-EA53-4ED2-59BC-868C938F15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F829459-395E-1BC7-1889-2614AF0FBC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6058DE-D5B8-4855-9908-81C9D0BF0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4A4AE3-0731-4F48-987A-211BAF9A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B2F259-0D1E-4DB7-8447-B95A81FF7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9B3BB9-6D3A-4D66-9831-47B87FEB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23F693-929D-43C8-96ED-D2BEBBE38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C6DF82-589B-46D5-A604-A469B82C3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B0491A-62F8-431F-BEBB-122886403C1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2CBA1FF-429B-4CE8-10D7-8E0D16AB66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147AAC6-799B-254B-A780-62129ED26E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60D771-3E8E-4FDC-ADBA-7413169D2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3B670F-1C6D-4F79-9488-FEEA8A63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EB5D4B-927C-4CAD-B6B7-943B4361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B3FF2E-36E3-42F2-8C0D-B357A545A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DD760D-2FDF-4166-853F-FF4FD0A1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5C0AF5D-EF78-4851-ADE3-2D6749E83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D28EF6-4F8D-4C00-B0AE-1EDF3C2E6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CAF28F-DEC1-4864-A2AD-F88335C93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7EDEF24-803D-4D88-AD2B-C9D8CE312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28EE0F1-A785-4769-B280-07570E101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2D00101-7CD9-47E7-876B-ECA22D1B5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3CF6C90-9362-4201-945D-EDA0D470C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202DE0E-6653-44BF-9CAB-89D37927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0DFA7-6C31-4EF5-83EA-5C7830FE4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B43BC87-80E3-45F7-82C0-41E14D8DC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FF9983-8625-45EE-9270-75B9F770C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0B1799-9F0A-475F-AE91-6A3695D3E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D1A31D-A0DE-4BBA-BB15-4DFF53D0A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93F11F-315A-40AF-9C73-8E8327DBC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7EB917-0367-47FA-8C5A-E2B13C4B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95F94D2-8B6C-4835-9081-9F3CD5F0B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0E8342B-74A6-4D2A-81F5-0789C9995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DE5261F-7E1D-4BFB-B7F0-2DFA90295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A292892-276F-4F67-ADF6-8BDD7256F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DE3EF99-2084-4C1D-AFDE-B1577D563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9A94E89-BBD3-451A-81B3-BD782F1B4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A8838DA-6CBF-4D39-8F93-5CE590E2A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7DF3E14-279A-4244-A3EA-FD3D689AC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1BD8CFB-1323-4385-9603-D0A070FF6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26D45ED-09D5-4A0C-83EF-D855B7B1D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AAAFC3-ABB9-4E13-860D-2318E350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27D0B6-3D38-400A-BB0D-F0AAE1F40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BAB09C-A3A1-4FF1-AEA0-B51BD64A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0A167F-39E8-4E39-9179-2B289FA3E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C99558-B820-4FD3-BABF-C3A8889D0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B539B7-2E4C-4F4D-BF77-444E910E4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48F86CF-7096-4846-BD21-136B63533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858330B-0BFB-496F-AF5E-338A5C7937F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72E0F22-E6BB-3C0D-E08E-873AC1D552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0A913AA-87EB-3260-8B55-C11248E9A6B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62F6DB-F4B2-47FC-B8D5-BFB5CDA2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2C15B30-20CF-41B5-A884-E8AABFBC9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4CD39771-8B51-4DF7-8C6E-D7DCCE90C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5B229B-F24B-4AF6-AF98-457908E39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5BA7354-D3AA-4FCF-96A1-7F1375BF9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E839A0F-88E9-48E5-ACA5-BE5F95C96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2447928-D581-4C8D-B4D5-9ECBCD4CB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6D9CB-D871-4E72-AA4A-C3075443593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17703984-04B6-4393-9860-335C96634EE3}"/>
    <hyperlink ref="B19" location="'Viajeros entr evol mensu TF'!A1" tooltip="Evolución mensual de viajeros entrentrados en Tenerife según lugar de residencia" display="Evolución mensual de viajeros entrados en Tenerife según lugar de residencia" xr:uid="{975D852F-D128-4E09-9549-FD760D018B8C}"/>
    <hyperlink ref="B14" location="'Establecim aloj islas cat y tip'!A1" tooltip="Establecimientos alojativos Canarias e islas" display="Establecimientos alojativos Canarias e islas" xr:uid="{4E86BABF-5E81-4B3D-A02A-6BD69D51AA5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DADF719-C6A3-4B74-AF23-76FFA781236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F387B72-2477-477A-8F3C-6461FACB2DA3}"/>
    <hyperlink ref="B37" location="'Pernoctaciones lugar reside'!A1" tooltip="Pernoctaciones registradas en establecimientos alojativos de Canarias e islas según tipología y categoría" display="'Pernoctaciones lugar reside'!A1" xr:uid="{B817C9FC-5742-4DAA-A5C0-D1520D1425B8}"/>
    <hyperlink ref="B8" location="'Resumen indicadores (aloj)'!A1" tooltip="Resumen indicadores Tenerife" display="'Resumen indicadores (aloj)'!A1" xr:uid="{B49FCA72-59D4-468B-A9CE-EA6A08654F1D}"/>
    <hyperlink ref="B9" location="'Resumen indicadores municipios '!A1" tooltip="Resumen indicadores municipios Tenerife" display="Resumen indicadores municipios Tenerife" xr:uid="{44C2CFC9-1A15-4550-81A1-BCFDC0FA9F3A}"/>
    <hyperlink ref="B20" location="'Viajeros entr evol mensu TF cat'!A1" tooltip="Evolución mensual de viajeros entrentrados en Tenerife según lugar de residencia" display="'Viajeros entr evol mensu TF cat'!A1" xr:uid="{988BEBB9-D54D-4A84-8F30-445D7C658113}"/>
    <hyperlink ref="B21" location="'Viajeros entr evol anual TF cat'!A1" tooltip="Evolución mensual de viajeros entrentrados en Tenerife según lugar de residencia" display="'Viajeros entr evol anual TF cat'!A1" xr:uid="{8FB12565-C620-4082-8893-02AF1B95FDCD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B72DC03-5FF2-4014-90C0-EF89FD8210EA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CFFB119-3E47-478F-9C1A-FFF0DBDD5FA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BE0374E-2168-4436-93E1-3FD4A34ACD1D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E5FD430D-F71F-4063-96E5-AAF1FA21B16C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D01D828-5346-42BE-B843-88630A1109F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4C0D005D-7891-4C5A-89CE-4C5F7DD494F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847D7EE-ECE8-406F-BC27-B416A61BE42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FD4EE1B-FAE4-4976-A50F-FA7001D704D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468D59B-EEF8-4978-B1EC-F5D1B1F09207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D24F00D-00BB-47C2-ACB9-88D18328F1EC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8DC3453-7E57-4C26-A37F-CEE5473D9256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337C57D-DCD2-4D1F-BDA6-253F0331AD4C}"/>
    <hyperlink ref="B35" location="'Pernoctaciones evol mensu TF'!A1" tooltip="Evolución mensual de pernoctaciones en Tenerife según lugar de residencia" display="'Pernoctaciones evol mensu TF'!A1" xr:uid="{CD0FF9CC-EF81-413D-A9DF-E3E2DE10E447}"/>
    <hyperlink ref="B36" location="'Pernocta evol mensu TF cat'!A1" tooltip="Evolución mensual de pernoctaciones en Tenerife según lugar de residencia" display="'Pernocta evol mensu TF cat'!A1" xr:uid="{4AF7DBA9-09D0-4F24-AF6B-15BEB6B43F30}"/>
    <hyperlink ref="B38" location="'Pernoctaciones lugar residen ac'!A1" tooltip="Pernoctaciones registradas en establecimientos alojativos de Canarias e islas según tipología y categoría" display="'Pernoctaciones lugar residen ac'!A1" xr:uid="{9535070C-D057-4F45-BC29-03BC3E9611DE}"/>
    <hyperlink ref="B39" location="'Pernoctaciones lugar reside año'!A1" tooltip="Pernoctaciones registradas en establecimientos alojativos de Canarias e islas según tipología y categoría" display="'Pernoctaciones lugar reside año'!A1" xr:uid="{6A3F0A9C-7664-40DE-B662-DC030486432F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1988E4C-F6F6-4278-9B55-519C43270EC6}"/>
    <hyperlink ref="B41" location="'EM evol menusual lugar resd'!A1" tooltip="Evolución mensual de estancia media en Tenerife según lugar de residencia" display="'EM evol menusual lugar resd'!A1" xr:uid="{37B05E7C-8FD9-44C6-A7F5-B91CE11DA47A}"/>
    <hyperlink ref="B42" location="'EM evol mensu TF cat '!A1" tooltip="Evolución mensual de estancia media en Tenerife según lugar de residencia" display="'EM evol mensu TF cat '!A1" xr:uid="{72A06017-E35B-44B5-BED4-643E5099A679}"/>
    <hyperlink ref="B44" location="'tasa de ocupación evol mens'!A1" tooltip="Evolución mensual de estancia media en Tenerife según lugar de residencia" display="'tasa de ocupación evol mens'!A1" xr:uid="{1EE12AB4-0B38-4CC7-99ED-1CF54838EB7B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C66B91E-9312-4448-9630-34D2717463D9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25470495-080B-46D6-91DB-DF8899DD089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1030E407-E07E-466B-80D5-86499D18D9F6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37AAB84-5034-4F3E-98A2-8441AAEA4D1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B7A1CA8F-BE1E-4983-9C5D-8760CEAE409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E24B-CCB8-4D6B-BDFE-D7C1DC5DFEE1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ref="N9:N17" si="1">IFERROR(M9/K9-1,"-")</f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1"/>
        <v>7.5724298452088279E-2</v>
      </c>
      <c r="O11" s="116">
        <f t="shared" ref="O11:O20" si="2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1"/>
        <v>5.6775405000841772E-3</v>
      </c>
      <c r="O12" s="116">
        <f t="shared" si="2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1"/>
        <v>0.14477605762066403</v>
      </c>
      <c r="O13" s="116">
        <f t="shared" si="2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1"/>
        <v>3.2846316403118747E-2</v>
      </c>
      <c r="O14" s="116">
        <f t="shared" si="2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1"/>
        <v>7.3721527962421263E-2</v>
      </c>
      <c r="O15" s="116">
        <f t="shared" si="2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 t="shared" si="1"/>
        <v>8.0344529397159192E-2</v>
      </c>
      <c r="O16" s="116">
        <f t="shared" si="2"/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 t="shared" si="1"/>
        <v>3.5764872521246494E-2</v>
      </c>
      <c r="O17" s="116">
        <f t="shared" si="2"/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 t="shared" si="2"/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 t="s">
        <v>238</v>
      </c>
      <c r="N19" s="116" t="str">
        <f>IFERROR(M19/K19-1,"-")</f>
        <v>-</v>
      </c>
      <c r="O19" s="116" t="str">
        <f t="shared" si="2"/>
        <v>-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 t="s">
        <v>238</v>
      </c>
      <c r="N20" s="116" t="str">
        <f>IFERROR(M20/K20-1,"-")</f>
        <v>-</v>
      </c>
      <c r="O20" s="116" t="str">
        <f t="shared" si="2"/>
        <v>-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1158457</v>
      </c>
      <c r="N21" s="119">
        <v>5.8570305932234445E-2</v>
      </c>
      <c r="O21" s="119">
        <v>6.9968467777837384E-2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3">IFERROR(E31/C31-1,"-")</f>
        <v>8.4884346422807955E-2</v>
      </c>
      <c r="G31" s="115">
        <v>2072</v>
      </c>
      <c r="H31" s="116">
        <f t="shared" si="3"/>
        <v>-0.96575433029221203</v>
      </c>
      <c r="I31" s="115">
        <v>40098</v>
      </c>
      <c r="J31" s="116">
        <f t="shared" si="3"/>
        <v>18.352316602316602</v>
      </c>
      <c r="K31" s="115">
        <v>63291</v>
      </c>
      <c r="L31" s="116">
        <f t="shared" si="3"/>
        <v>0.57840790064342351</v>
      </c>
      <c r="M31" s="115">
        <v>62071</v>
      </c>
      <c r="N31" s="116">
        <f t="shared" ref="N31:N39" si="4">IFERROR(M31/K31-1,"-")</f>
        <v>-1.9276042407293303E-2</v>
      </c>
      <c r="O31" s="116">
        <f>M31/C31-1</f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3"/>
        <v>0.11697378758660104</v>
      </c>
      <c r="G32" s="115">
        <v>3046</v>
      </c>
      <c r="H32" s="116">
        <f t="shared" si="3"/>
        <v>-0.95130684997202464</v>
      </c>
      <c r="I32" s="115">
        <v>51286</v>
      </c>
      <c r="J32" s="116">
        <f t="shared" si="3"/>
        <v>15.837163493105713</v>
      </c>
      <c r="K32" s="115">
        <v>61780</v>
      </c>
      <c r="L32" s="116">
        <f t="shared" si="3"/>
        <v>0.20461724447217566</v>
      </c>
      <c r="M32" s="115">
        <v>67703</v>
      </c>
      <c r="N32" s="116">
        <f t="shared" si="4"/>
        <v>9.5872450631272255E-2</v>
      </c>
      <c r="O32" s="116">
        <f>IFERROR(M32/C32-1,"-")</f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3"/>
        <v>-0.62609425777059069</v>
      </c>
      <c r="G33" s="115">
        <v>3905</v>
      </c>
      <c r="H33" s="116">
        <f t="shared" si="3"/>
        <v>-0.83760968104129407</v>
      </c>
      <c r="I33" s="115">
        <v>60604</v>
      </c>
      <c r="J33" s="116">
        <f t="shared" si="3"/>
        <v>14.519590268886043</v>
      </c>
      <c r="K33" s="115">
        <v>67669</v>
      </c>
      <c r="L33" s="116">
        <f t="shared" si="3"/>
        <v>0.11657646359976237</v>
      </c>
      <c r="M33" s="115">
        <v>75940</v>
      </c>
      <c r="N33" s="116">
        <f t="shared" si="4"/>
        <v>0.12222731235868722</v>
      </c>
      <c r="O33" s="116">
        <f t="shared" ref="O33:O42" si="5">IFERROR(M33/C33-1,"-")</f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3"/>
        <v>-1</v>
      </c>
      <c r="G34" s="115">
        <v>3295</v>
      </c>
      <c r="H34" s="116" t="str">
        <f t="shared" si="3"/>
        <v>-</v>
      </c>
      <c r="I34" s="115">
        <v>66573</v>
      </c>
      <c r="J34" s="116">
        <f t="shared" si="3"/>
        <v>19.204248861911989</v>
      </c>
      <c r="K34" s="115">
        <v>68688</v>
      </c>
      <c r="L34" s="116">
        <f t="shared" si="3"/>
        <v>3.1769636339056273E-2</v>
      </c>
      <c r="M34" s="115">
        <v>67726</v>
      </c>
      <c r="N34" s="116">
        <f t="shared" si="4"/>
        <v>-1.4005357558816711E-2</v>
      </c>
      <c r="O34" s="116">
        <f t="shared" si="5"/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3"/>
        <v>-1</v>
      </c>
      <c r="G35" s="115">
        <v>4085</v>
      </c>
      <c r="H35" s="116" t="str">
        <f t="shared" si="3"/>
        <v>-</v>
      </c>
      <c r="I35" s="115">
        <v>59315</v>
      </c>
      <c r="J35" s="116">
        <f t="shared" si="3"/>
        <v>13.520195838433292</v>
      </c>
      <c r="K35" s="115">
        <v>62382</v>
      </c>
      <c r="L35" s="116">
        <f t="shared" si="3"/>
        <v>5.1706988114305075E-2</v>
      </c>
      <c r="M35" s="115">
        <v>68445</v>
      </c>
      <c r="N35" s="116">
        <f t="shared" si="4"/>
        <v>9.7191497547369332E-2</v>
      </c>
      <c r="O35" s="116">
        <f t="shared" si="5"/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3"/>
        <v>-1</v>
      </c>
      <c r="G36" s="115">
        <v>7554</v>
      </c>
      <c r="H36" s="116" t="str">
        <f t="shared" si="3"/>
        <v>-</v>
      </c>
      <c r="I36" s="115">
        <v>62022</v>
      </c>
      <c r="J36" s="116">
        <f t="shared" si="3"/>
        <v>7.2104845115170768</v>
      </c>
      <c r="K36" s="115">
        <v>67287</v>
      </c>
      <c r="L36" s="116">
        <f t="shared" si="3"/>
        <v>8.4889232852858765E-2</v>
      </c>
      <c r="M36" s="115">
        <v>70894</v>
      </c>
      <c r="N36" s="116">
        <f t="shared" si="4"/>
        <v>5.3606194361466519E-2</v>
      </c>
      <c r="O36" s="116">
        <f t="shared" si="5"/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3"/>
        <v>-1</v>
      </c>
      <c r="G37" s="115">
        <v>18560</v>
      </c>
      <c r="H37" s="116" t="str">
        <f t="shared" si="3"/>
        <v>-</v>
      </c>
      <c r="I37" s="115">
        <v>71116</v>
      </c>
      <c r="J37" s="116">
        <f t="shared" si="3"/>
        <v>2.8316810344827585</v>
      </c>
      <c r="K37" s="115">
        <v>70310</v>
      </c>
      <c r="L37" s="116">
        <f t="shared" si="3"/>
        <v>-1.13335958152877E-2</v>
      </c>
      <c r="M37" s="115">
        <v>76375</v>
      </c>
      <c r="N37" s="116">
        <f t="shared" si="4"/>
        <v>8.6260844830038375E-2</v>
      </c>
      <c r="O37" s="116">
        <f t="shared" si="5"/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3"/>
        <v>-0.7786294099281923</v>
      </c>
      <c r="G38" s="115">
        <v>28251</v>
      </c>
      <c r="H38" s="116">
        <f t="shared" si="3"/>
        <v>0.99217262534376993</v>
      </c>
      <c r="I38" s="115">
        <v>71571</v>
      </c>
      <c r="J38" s="116">
        <f t="shared" si="3"/>
        <v>1.5333970478921102</v>
      </c>
      <c r="K38" s="115">
        <v>69694</v>
      </c>
      <c r="L38" s="116">
        <f t="shared" si="3"/>
        <v>-2.6225705942350963E-2</v>
      </c>
      <c r="M38" s="115">
        <v>78502</v>
      </c>
      <c r="N38" s="116">
        <f t="shared" si="4"/>
        <v>0.12638103710505932</v>
      </c>
      <c r="O38" s="116">
        <f t="shared" si="5"/>
        <v>0.22544489541055257</v>
      </c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3"/>
        <v>-0.84416298582654814</v>
      </c>
      <c r="G39" s="115">
        <v>33952</v>
      </c>
      <c r="H39" s="116">
        <f t="shared" si="3"/>
        <v>2.8647694934547525</v>
      </c>
      <c r="I39" s="115">
        <v>64404</v>
      </c>
      <c r="J39" s="116">
        <f t="shared" si="3"/>
        <v>0.89691328934967007</v>
      </c>
      <c r="K39" s="115">
        <v>67208</v>
      </c>
      <c r="L39" s="116">
        <f t="shared" si="3"/>
        <v>4.3537668467797053E-2</v>
      </c>
      <c r="M39" s="115">
        <v>71650</v>
      </c>
      <c r="N39" s="116">
        <f t="shared" si="4"/>
        <v>6.6093322223544915E-2</v>
      </c>
      <c r="O39" s="116">
        <f t="shared" si="5"/>
        <v>0.2709985276639526</v>
      </c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3"/>
        <v>-0.85214404061592719</v>
      </c>
      <c r="G40" s="115">
        <v>54024</v>
      </c>
      <c r="H40" s="116">
        <f t="shared" si="3"/>
        <v>4.5540248792022204</v>
      </c>
      <c r="I40" s="115">
        <v>71237</v>
      </c>
      <c r="J40" s="116">
        <f t="shared" si="3"/>
        <v>0.3186176514141863</v>
      </c>
      <c r="K40" s="115">
        <v>73508</v>
      </c>
      <c r="L40" s="116">
        <f t="shared" si="3"/>
        <v>3.18795008212025E-2</v>
      </c>
      <c r="M40" s="115">
        <v>79884</v>
      </c>
      <c r="N40" s="116">
        <f>IFERROR(M40/K40-1,"-")</f>
        <v>8.6738858355553061E-2</v>
      </c>
      <c r="O40" s="116">
        <f t="shared" si="5"/>
        <v>0.21428245702038407</v>
      </c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3"/>
        <v>-0.88281825159380334</v>
      </c>
      <c r="G41" s="115">
        <v>52634</v>
      </c>
      <c r="H41" s="116">
        <f t="shared" si="3"/>
        <v>6.0356904157198237</v>
      </c>
      <c r="I41" s="115">
        <v>65777</v>
      </c>
      <c r="J41" s="116">
        <f t="shared" si="3"/>
        <v>0.24970551354637682</v>
      </c>
      <c r="K41" s="115">
        <v>71022</v>
      </c>
      <c r="L41" s="116">
        <f t="shared" si="3"/>
        <v>7.9739118536874543E-2</v>
      </c>
      <c r="M41" s="115" t="s">
        <v>238</v>
      </c>
      <c r="N41" s="116" t="str">
        <f>IFERROR(M41/K41-1,"-")</f>
        <v>-</v>
      </c>
      <c r="O41" s="116" t="str">
        <f t="shared" si="5"/>
        <v>-</v>
      </c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3"/>
        <v>-0.87079498696485225</v>
      </c>
      <c r="G42" s="115">
        <v>45371</v>
      </c>
      <c r="H42" s="116">
        <f t="shared" si="3"/>
        <v>4.5148899963534701</v>
      </c>
      <c r="I42" s="115">
        <v>68554</v>
      </c>
      <c r="J42" s="116">
        <f t="shared" si="3"/>
        <v>0.5109651539529656</v>
      </c>
      <c r="K42" s="115">
        <v>67674</v>
      </c>
      <c r="L42" s="116">
        <f t="shared" si="3"/>
        <v>-1.2836595968141906E-2</v>
      </c>
      <c r="M42" s="115" t="s">
        <v>238</v>
      </c>
      <c r="N42" s="116" t="str">
        <f>IFERROR(M42/K42-1,"-")</f>
        <v>-</v>
      </c>
      <c r="O42" s="116" t="str">
        <f t="shared" si="5"/>
        <v>-</v>
      </c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3"/>
        <v>-0.71742409194583523</v>
      </c>
      <c r="G43" s="118">
        <v>256749</v>
      </c>
      <c r="H43" s="119">
        <f t="shared" si="3"/>
        <v>0.24466862841103554</v>
      </c>
      <c r="I43" s="118">
        <v>752557</v>
      </c>
      <c r="J43" s="119">
        <f t="shared" si="3"/>
        <v>1.9311000237586127</v>
      </c>
      <c r="K43" s="118">
        <v>810513</v>
      </c>
      <c r="L43" s="119">
        <f t="shared" si="3"/>
        <v>7.7012106724141827E-2</v>
      </c>
      <c r="M43" s="118">
        <v>719190</v>
      </c>
      <c r="N43" s="119">
        <v>7.0514738388579135E-2</v>
      </c>
      <c r="O43" s="119">
        <v>0.19371597397423979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6">IFERROR(E53/C53-1,"-")</f>
        <v>8.141780954220601E-2</v>
      </c>
      <c r="G53" s="115">
        <v>1594</v>
      </c>
      <c r="H53" s="116">
        <f t="shared" si="6"/>
        <v>-0.96441010985085296</v>
      </c>
      <c r="I53" s="115">
        <v>32265</v>
      </c>
      <c r="J53" s="116">
        <f t="shared" si="6"/>
        <v>19.241530740276033</v>
      </c>
      <c r="K53" s="115">
        <v>48326</v>
      </c>
      <c r="L53" s="116">
        <f t="shared" si="6"/>
        <v>0.49778397644506422</v>
      </c>
      <c r="M53" s="115">
        <v>49957</v>
      </c>
      <c r="N53" s="116">
        <f t="shared" ref="N53:N64" si="7">IFERROR(M53/K53-1,"-")</f>
        <v>3.374994826801303E-2</v>
      </c>
      <c r="O53" s="116">
        <f>M53/C53-1</f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6"/>
        <v>0.14318470702589536</v>
      </c>
      <c r="G54" s="115">
        <v>2578</v>
      </c>
      <c r="H54" s="116">
        <f t="shared" si="6"/>
        <v>-0.94379523851050839</v>
      </c>
      <c r="I54" s="115">
        <v>39485</v>
      </c>
      <c r="J54" s="116">
        <f t="shared" si="6"/>
        <v>14.316136539953453</v>
      </c>
      <c r="K54" s="115">
        <v>45827</v>
      </c>
      <c r="L54" s="116">
        <f t="shared" si="6"/>
        <v>0.16061795618589336</v>
      </c>
      <c r="M54" s="115">
        <v>50552</v>
      </c>
      <c r="N54" s="116">
        <f t="shared" si="7"/>
        <v>0.1031051563488774</v>
      </c>
      <c r="O54" s="116">
        <f>IFERROR(M54/C54-1,"-")</f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6"/>
        <v>-0.63772918998020145</v>
      </c>
      <c r="G55" s="115">
        <v>3374</v>
      </c>
      <c r="H55" s="116">
        <f t="shared" si="6"/>
        <v>-0.79957229416656772</v>
      </c>
      <c r="I55" s="115">
        <v>44785</v>
      </c>
      <c r="J55" s="116">
        <f t="shared" si="6"/>
        <v>12.273562537048015</v>
      </c>
      <c r="K55" s="115">
        <v>48639</v>
      </c>
      <c r="L55" s="116">
        <f t="shared" si="6"/>
        <v>8.6055598972870406E-2</v>
      </c>
      <c r="M55" s="115">
        <v>55860</v>
      </c>
      <c r="N55" s="116">
        <f t="shared" si="7"/>
        <v>0.14846111145377172</v>
      </c>
      <c r="O55" s="116">
        <f t="shared" ref="O55:O64" si="8">IFERROR(M55/C55-1,"-")</f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6"/>
        <v>-1</v>
      </c>
      <c r="G56" s="115">
        <v>2613</v>
      </c>
      <c r="H56" s="116" t="str">
        <f t="shared" si="6"/>
        <v>-</v>
      </c>
      <c r="I56" s="115">
        <v>48283</v>
      </c>
      <c r="J56" s="116">
        <f t="shared" si="6"/>
        <v>17.477994642173748</v>
      </c>
      <c r="K56" s="115">
        <v>50475</v>
      </c>
      <c r="L56" s="116">
        <f t="shared" si="6"/>
        <v>4.5399001719031551E-2</v>
      </c>
      <c r="M56" s="115">
        <v>50481</v>
      </c>
      <c r="N56" s="116">
        <f t="shared" si="7"/>
        <v>1.188707280832535E-4</v>
      </c>
      <c r="O56" s="116">
        <f t="shared" si="8"/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6"/>
        <v>-1</v>
      </c>
      <c r="G57" s="115">
        <v>3475</v>
      </c>
      <c r="H57" s="116" t="str">
        <f t="shared" si="6"/>
        <v>-</v>
      </c>
      <c r="I57" s="115">
        <v>46145</v>
      </c>
      <c r="J57" s="116">
        <f t="shared" si="6"/>
        <v>12.279136690647482</v>
      </c>
      <c r="K57" s="115">
        <v>48589</v>
      </c>
      <c r="L57" s="116">
        <f t="shared" si="6"/>
        <v>5.2963484667894578E-2</v>
      </c>
      <c r="M57" s="115">
        <v>52392</v>
      </c>
      <c r="N57" s="116">
        <f t="shared" si="7"/>
        <v>7.8268743954392983E-2</v>
      </c>
      <c r="O57" s="116">
        <f t="shared" si="8"/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6"/>
        <v>-1</v>
      </c>
      <c r="G58" s="115">
        <v>5683</v>
      </c>
      <c r="H58" s="116" t="str">
        <f t="shared" si="6"/>
        <v>-</v>
      </c>
      <c r="I58" s="115">
        <v>46624</v>
      </c>
      <c r="J58" s="116">
        <f t="shared" si="6"/>
        <v>7.2041175435509412</v>
      </c>
      <c r="K58" s="115">
        <v>50600</v>
      </c>
      <c r="L58" s="116">
        <f t="shared" si="6"/>
        <v>8.5277968428277173E-2</v>
      </c>
      <c r="M58" s="115">
        <v>52676</v>
      </c>
      <c r="N58" s="116">
        <f t="shared" si="7"/>
        <v>4.1027667984189664E-2</v>
      </c>
      <c r="O58" s="116">
        <f t="shared" si="8"/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6"/>
        <v>-1</v>
      </c>
      <c r="G59" s="115">
        <v>15934</v>
      </c>
      <c r="H59" s="116" t="str">
        <f t="shared" si="6"/>
        <v>-</v>
      </c>
      <c r="I59" s="115">
        <v>54466</v>
      </c>
      <c r="J59" s="116">
        <f t="shared" si="6"/>
        <v>2.4182251788628091</v>
      </c>
      <c r="K59" s="115">
        <v>53655</v>
      </c>
      <c r="L59" s="116">
        <f t="shared" si="6"/>
        <v>-1.4890023133698138E-2</v>
      </c>
      <c r="M59" s="115">
        <v>57122</v>
      </c>
      <c r="N59" s="116">
        <f t="shared" si="7"/>
        <v>6.46165315441245E-2</v>
      </c>
      <c r="O59" s="116">
        <f t="shared" si="8"/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6"/>
        <v>-0.79925880172946262</v>
      </c>
      <c r="G60" s="115">
        <v>22858</v>
      </c>
      <c r="H60" s="116">
        <f t="shared" si="6"/>
        <v>1.2687841191066997</v>
      </c>
      <c r="I60" s="115">
        <v>54395</v>
      </c>
      <c r="J60" s="116">
        <f t="shared" si="6"/>
        <v>1.379692011549567</v>
      </c>
      <c r="K60" s="115">
        <v>55335</v>
      </c>
      <c r="L60" s="116">
        <f t="shared" si="6"/>
        <v>1.7281000091920129E-2</v>
      </c>
      <c r="M60" s="115">
        <v>59369</v>
      </c>
      <c r="N60" s="116">
        <f t="shared" si="7"/>
        <v>7.2901418631968973E-2</v>
      </c>
      <c r="O60" s="116">
        <f t="shared" si="8"/>
        <v>0.18290860547131849</v>
      </c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6"/>
        <v>-0.85327554516780502</v>
      </c>
      <c r="G61" s="115">
        <v>28209</v>
      </c>
      <c r="H61" s="116">
        <f t="shared" si="6"/>
        <v>3.3626662542530159</v>
      </c>
      <c r="I61" s="115">
        <v>49072</v>
      </c>
      <c r="J61" s="116">
        <f t="shared" si="6"/>
        <v>0.73958665674075652</v>
      </c>
      <c r="K61" s="115">
        <v>51415</v>
      </c>
      <c r="L61" s="116">
        <f t="shared" si="6"/>
        <v>4.7746168894685415E-2</v>
      </c>
      <c r="M61" s="115">
        <v>54012</v>
      </c>
      <c r="N61" s="116">
        <f t="shared" si="7"/>
        <v>5.0510551395507086E-2</v>
      </c>
      <c r="O61" s="116">
        <f t="shared" si="8"/>
        <v>0.22562345412875273</v>
      </c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6"/>
        <v>-0.83843490577172752</v>
      </c>
      <c r="G62" s="115">
        <v>43604</v>
      </c>
      <c r="H62" s="116">
        <f t="shared" si="6"/>
        <v>4.3091440399366858</v>
      </c>
      <c r="I62" s="115">
        <v>54881</v>
      </c>
      <c r="J62" s="116">
        <f t="shared" si="6"/>
        <v>0.25862306210439412</v>
      </c>
      <c r="K62" s="115">
        <v>55616</v>
      </c>
      <c r="L62" s="116">
        <f t="shared" si="6"/>
        <v>1.3392613108361706E-2</v>
      </c>
      <c r="M62" s="115">
        <v>61026</v>
      </c>
      <c r="N62" s="116">
        <f t="shared" si="7"/>
        <v>9.7274165707710081E-2</v>
      </c>
      <c r="O62" s="116">
        <f t="shared" si="8"/>
        <v>0.20049573120352515</v>
      </c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6"/>
        <v>-0.87879044912846171</v>
      </c>
      <c r="G63" s="115">
        <v>40382</v>
      </c>
      <c r="H63" s="116">
        <f t="shared" si="6"/>
        <v>6.0647305808257519</v>
      </c>
      <c r="I63" s="115">
        <v>50351</v>
      </c>
      <c r="J63" s="116">
        <f t="shared" si="6"/>
        <v>0.24686741617552377</v>
      </c>
      <c r="K63" s="115">
        <v>49722</v>
      </c>
      <c r="L63" s="116">
        <f t="shared" si="6"/>
        <v>-1.2492304025739309E-2</v>
      </c>
      <c r="M63" s="115" t="s">
        <v>238</v>
      </c>
      <c r="N63" s="116" t="str">
        <f t="shared" si="7"/>
        <v>-</v>
      </c>
      <c r="O63" s="116" t="str">
        <f t="shared" si="8"/>
        <v>-</v>
      </c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6"/>
        <v>-0.85933204032481514</v>
      </c>
      <c r="G64" s="115">
        <v>35773</v>
      </c>
      <c r="H64" s="116">
        <f t="shared" si="6"/>
        <v>4.4201515151515149</v>
      </c>
      <c r="I64" s="115">
        <v>52615</v>
      </c>
      <c r="J64" s="116">
        <f t="shared" si="6"/>
        <v>0.47080200150951845</v>
      </c>
      <c r="K64" s="115">
        <v>51027</v>
      </c>
      <c r="L64" s="116">
        <f t="shared" si="6"/>
        <v>-3.0181507174760092E-2</v>
      </c>
      <c r="M64" s="115" t="s">
        <v>238</v>
      </c>
      <c r="N64" s="116" t="str">
        <f t="shared" si="7"/>
        <v>-</v>
      </c>
      <c r="O64" s="116" t="str">
        <f t="shared" si="8"/>
        <v>-</v>
      </c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6"/>
        <v>-0.72479562552621335</v>
      </c>
      <c r="G65" s="118">
        <v>206077</v>
      </c>
      <c r="H65" s="119">
        <f t="shared" si="6"/>
        <v>0.35582325618116495</v>
      </c>
      <c r="I65" s="118">
        <v>573367</v>
      </c>
      <c r="J65" s="119">
        <f t="shared" si="6"/>
        <v>1.7822949674150923</v>
      </c>
      <c r="K65" s="118">
        <v>609226</v>
      </c>
      <c r="L65" s="119">
        <f t="shared" si="6"/>
        <v>6.254109497058602E-2</v>
      </c>
      <c r="M65" s="118">
        <v>543447</v>
      </c>
      <c r="N65" s="119">
        <v>6.8774005510573666E-2</v>
      </c>
      <c r="O65" s="119">
        <v>0.18600098643003982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9">IFERROR(E75/C75-1,"-")</f>
        <v>9.4886442803399751E-2</v>
      </c>
      <c r="G75" s="115">
        <v>478</v>
      </c>
      <c r="H75" s="116">
        <f t="shared" si="9"/>
        <v>-0.96958513616696362</v>
      </c>
      <c r="I75" s="115">
        <v>7833</v>
      </c>
      <c r="J75" s="116">
        <f t="shared" si="9"/>
        <v>15.38702928870293</v>
      </c>
      <c r="K75" s="115">
        <v>14965</v>
      </c>
      <c r="L75" s="116">
        <f t="shared" si="9"/>
        <v>0.91050683007787558</v>
      </c>
      <c r="M75" s="115">
        <v>12114</v>
      </c>
      <c r="N75" s="116">
        <f t="shared" ref="N75:N86" si="10">IFERROR(M75/K75-1,"-")</f>
        <v>-0.19051119278316075</v>
      </c>
      <c r="O75" s="116">
        <f>M75/C75-1</f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9"/>
        <v>5.0752471506832153E-2</v>
      </c>
      <c r="G76" s="115">
        <v>468</v>
      </c>
      <c r="H76" s="116">
        <f t="shared" si="9"/>
        <v>-0.97195421585665487</v>
      </c>
      <c r="I76" s="115">
        <v>11801</v>
      </c>
      <c r="J76" s="116">
        <f t="shared" si="9"/>
        <v>24.215811965811966</v>
      </c>
      <c r="K76" s="115">
        <v>15953</v>
      </c>
      <c r="L76" s="116">
        <f t="shared" si="9"/>
        <v>0.35183459028895858</v>
      </c>
      <c r="M76" s="115">
        <v>17151</v>
      </c>
      <c r="N76" s="116">
        <f t="shared" si="10"/>
        <v>7.5095593305334329E-2</v>
      </c>
      <c r="O76" s="116">
        <f>IFERROR(M76/C76-1,"-")</f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9"/>
        <v>-0.59579714205659851</v>
      </c>
      <c r="G77" s="115">
        <v>531</v>
      </c>
      <c r="H77" s="116">
        <f t="shared" si="9"/>
        <v>-0.92638291972826836</v>
      </c>
      <c r="I77" s="115">
        <v>15819</v>
      </c>
      <c r="J77" s="116">
        <f t="shared" si="9"/>
        <v>28.790960451977401</v>
      </c>
      <c r="K77" s="115">
        <v>19030</v>
      </c>
      <c r="L77" s="116">
        <f t="shared" si="9"/>
        <v>0.20298375371388833</v>
      </c>
      <c r="M77" s="115">
        <v>20080</v>
      </c>
      <c r="N77" s="116">
        <f t="shared" si="10"/>
        <v>5.5176037834997471E-2</v>
      </c>
      <c r="O77" s="116">
        <f t="shared" ref="O77:O86" si="11">IFERROR(M77/C77-1,"-")</f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9"/>
        <v>-1</v>
      </c>
      <c r="G78" s="115">
        <v>682</v>
      </c>
      <c r="H78" s="116" t="str">
        <f t="shared" si="9"/>
        <v>-</v>
      </c>
      <c r="I78" s="115">
        <v>18290</v>
      </c>
      <c r="J78" s="116">
        <f t="shared" si="9"/>
        <v>25.818181818181817</v>
      </c>
      <c r="K78" s="115">
        <v>18213</v>
      </c>
      <c r="L78" s="116">
        <f t="shared" si="9"/>
        <v>-4.2099507927829682E-3</v>
      </c>
      <c r="M78" s="115">
        <v>17245</v>
      </c>
      <c r="N78" s="116">
        <f t="shared" si="10"/>
        <v>-5.3148849722725489E-2</v>
      </c>
      <c r="O78" s="116">
        <f t="shared" si="11"/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9"/>
        <v>-1</v>
      </c>
      <c r="G79" s="115">
        <v>610</v>
      </c>
      <c r="H79" s="116" t="str">
        <f t="shared" si="9"/>
        <v>-</v>
      </c>
      <c r="I79" s="115">
        <v>13170</v>
      </c>
      <c r="J79" s="116">
        <f t="shared" si="9"/>
        <v>20.590163934426229</v>
      </c>
      <c r="K79" s="115">
        <v>13793</v>
      </c>
      <c r="L79" s="116">
        <f t="shared" si="9"/>
        <v>4.7304479878511829E-2</v>
      </c>
      <c r="M79" s="115">
        <v>16053</v>
      </c>
      <c r="N79" s="116">
        <f t="shared" si="10"/>
        <v>0.16385122888421666</v>
      </c>
      <c r="O79" s="116">
        <f t="shared" si="11"/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9"/>
        <v>-1</v>
      </c>
      <c r="G80" s="115">
        <v>1871</v>
      </c>
      <c r="H80" s="116" t="str">
        <f t="shared" si="9"/>
        <v>-</v>
      </c>
      <c r="I80" s="115">
        <v>15398</v>
      </c>
      <c r="J80" s="116">
        <f t="shared" si="9"/>
        <v>7.2298236237306259</v>
      </c>
      <c r="K80" s="115">
        <v>16687</v>
      </c>
      <c r="L80" s="116">
        <f t="shared" si="9"/>
        <v>8.3712170411741837E-2</v>
      </c>
      <c r="M80" s="115">
        <v>18218</v>
      </c>
      <c r="N80" s="116">
        <f t="shared" si="10"/>
        <v>9.1748067357823482E-2</v>
      </c>
      <c r="O80" s="116">
        <f t="shared" si="11"/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9"/>
        <v>-1</v>
      </c>
      <c r="G81" s="115">
        <v>2626</v>
      </c>
      <c r="H81" s="116" t="str">
        <f t="shared" si="9"/>
        <v>-</v>
      </c>
      <c r="I81" s="115">
        <v>16650</v>
      </c>
      <c r="J81" s="116">
        <f t="shared" si="9"/>
        <v>5.3404417364813401</v>
      </c>
      <c r="K81" s="115">
        <v>16655</v>
      </c>
      <c r="L81" s="116">
        <f t="shared" si="9"/>
        <v>3.0030030030037125E-4</v>
      </c>
      <c r="M81" s="115">
        <v>19253</v>
      </c>
      <c r="N81" s="116">
        <f t="shared" si="10"/>
        <v>0.15598919243470433</v>
      </c>
      <c r="O81" s="116">
        <f t="shared" si="11"/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9"/>
        <v>-0.70398673491456998</v>
      </c>
      <c r="G82" s="115">
        <v>5393</v>
      </c>
      <c r="H82" s="116">
        <f t="shared" si="9"/>
        <v>0.31344374086702387</v>
      </c>
      <c r="I82" s="115">
        <v>17176</v>
      </c>
      <c r="J82" s="116">
        <f t="shared" si="9"/>
        <v>2.184869274986093</v>
      </c>
      <c r="K82" s="115">
        <v>14359</v>
      </c>
      <c r="L82" s="116">
        <f t="shared" si="9"/>
        <v>-0.16400791802515136</v>
      </c>
      <c r="M82" s="115">
        <v>19133</v>
      </c>
      <c r="N82" s="116">
        <f t="shared" si="10"/>
        <v>0.33247440629570302</v>
      </c>
      <c r="O82" s="116">
        <f t="shared" si="11"/>
        <v>0.37935260615672983</v>
      </c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9"/>
        <v>-0.8115247074122236</v>
      </c>
      <c r="G83" s="115">
        <v>5743</v>
      </c>
      <c r="H83" s="116">
        <f t="shared" si="9"/>
        <v>1.4764984907287624</v>
      </c>
      <c r="I83" s="115">
        <v>15332</v>
      </c>
      <c r="J83" s="116">
        <f t="shared" si="9"/>
        <v>1.6696848337106043</v>
      </c>
      <c r="K83" s="115">
        <v>15793</v>
      </c>
      <c r="L83" s="116">
        <f t="shared" si="9"/>
        <v>3.0067831985389981E-2</v>
      </c>
      <c r="M83" s="115">
        <v>17638</v>
      </c>
      <c r="N83" s="116">
        <f t="shared" si="10"/>
        <v>0.116823909326917</v>
      </c>
      <c r="O83" s="116">
        <f t="shared" si="11"/>
        <v>0.43351755526657998</v>
      </c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9"/>
        <v>-0.89874941483314386</v>
      </c>
      <c r="G84" s="115">
        <v>10420</v>
      </c>
      <c r="H84" s="116">
        <f t="shared" si="9"/>
        <v>5.8824306472919421</v>
      </c>
      <c r="I84" s="115">
        <v>16356</v>
      </c>
      <c r="J84" s="116">
        <f t="shared" si="9"/>
        <v>0.56967370441458742</v>
      </c>
      <c r="K84" s="115">
        <v>17892</v>
      </c>
      <c r="L84" s="116">
        <f t="shared" si="9"/>
        <v>9.3910491562729348E-2</v>
      </c>
      <c r="M84" s="115">
        <v>18858</v>
      </c>
      <c r="N84" s="116">
        <f t="shared" si="10"/>
        <v>5.39906103286385E-2</v>
      </c>
      <c r="O84" s="116">
        <f t="shared" si="11"/>
        <v>0.26115160837290174</v>
      </c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9"/>
        <v>-0.89420368039321463</v>
      </c>
      <c r="G85" s="115">
        <v>12252</v>
      </c>
      <c r="H85" s="116">
        <f t="shared" si="9"/>
        <v>5.9416430594900849</v>
      </c>
      <c r="I85" s="115">
        <v>15426</v>
      </c>
      <c r="J85" s="116">
        <f t="shared" si="9"/>
        <v>0.25905974534769838</v>
      </c>
      <c r="K85" s="115">
        <v>21300</v>
      </c>
      <c r="L85" s="116">
        <f t="shared" si="9"/>
        <v>0.38078568650330613</v>
      </c>
      <c r="M85" s="115" t="s">
        <v>238</v>
      </c>
      <c r="N85" s="116" t="str">
        <f t="shared" si="10"/>
        <v>-</v>
      </c>
      <c r="O85" s="116" t="str">
        <f t="shared" si="11"/>
        <v>-</v>
      </c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9"/>
        <v>-0.90289465831095195</v>
      </c>
      <c r="G86" s="115">
        <v>9598</v>
      </c>
      <c r="H86" s="116">
        <f t="shared" si="9"/>
        <v>4.8992009834050396</v>
      </c>
      <c r="I86" s="115">
        <v>15939</v>
      </c>
      <c r="J86" s="116">
        <f t="shared" si="9"/>
        <v>0.66065847051469051</v>
      </c>
      <c r="K86" s="115">
        <v>16647</v>
      </c>
      <c r="L86" s="116">
        <f t="shared" si="9"/>
        <v>4.4419348767174904E-2</v>
      </c>
      <c r="M86" s="115" t="s">
        <v>238</v>
      </c>
      <c r="N86" s="116" t="str">
        <f t="shared" si="10"/>
        <v>-</v>
      </c>
      <c r="O86" s="116" t="str">
        <f t="shared" si="11"/>
        <v>-</v>
      </c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9"/>
        <v>-0.69451322453573439</v>
      </c>
      <c r="G87" s="118">
        <v>50672</v>
      </c>
      <c r="H87" s="119">
        <f t="shared" si="9"/>
        <v>-6.6556138896564421E-2</v>
      </c>
      <c r="I87" s="118">
        <v>179190</v>
      </c>
      <c r="J87" s="119">
        <f t="shared" si="9"/>
        <v>2.536272497631828</v>
      </c>
      <c r="K87" s="118">
        <v>201287</v>
      </c>
      <c r="L87" s="119">
        <f t="shared" si="9"/>
        <v>0.12331603326078455</v>
      </c>
      <c r="M87" s="118">
        <v>175743</v>
      </c>
      <c r="N87" s="119">
        <v>7.5933635361822072E-2</v>
      </c>
      <c r="O87" s="119">
        <v>0.21822101454298437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12">IFERROR(E97/C97-1,"-")</f>
        <v>-8.4007022258826614E-2</v>
      </c>
      <c r="G97" s="115">
        <v>5938</v>
      </c>
      <c r="H97" s="116">
        <f t="shared" si="12"/>
        <v>-0.85949885242410617</v>
      </c>
      <c r="I97" s="115">
        <v>32894</v>
      </c>
      <c r="J97" s="116">
        <f t="shared" si="12"/>
        <v>4.539575614685079</v>
      </c>
      <c r="K97" s="115">
        <v>38836</v>
      </c>
      <c r="L97" s="116">
        <f t="shared" si="12"/>
        <v>0.18064084635495825</v>
      </c>
      <c r="M97" s="115">
        <v>40090</v>
      </c>
      <c r="N97" s="116">
        <f t="shared" ref="N97:N108" si="13">IFERROR(M97/K97-1,"-")</f>
        <v>3.2289628180039109E-2</v>
      </c>
      <c r="O97" s="116">
        <f>M97/C97-1</f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12"/>
        <v>-2.8229197445280407E-2</v>
      </c>
      <c r="G98" s="115">
        <v>7085</v>
      </c>
      <c r="H98" s="116">
        <f t="shared" si="12"/>
        <v>-0.83428838732312016</v>
      </c>
      <c r="I98" s="115">
        <v>36818</v>
      </c>
      <c r="J98" s="116">
        <f t="shared" si="12"/>
        <v>4.1966125617501762</v>
      </c>
      <c r="K98" s="115">
        <v>40393</v>
      </c>
      <c r="L98" s="116">
        <f t="shared" si="12"/>
        <v>9.7099244934542916E-2</v>
      </c>
      <c r="M98" s="115">
        <v>44543</v>
      </c>
      <c r="N98" s="116">
        <f t="shared" si="13"/>
        <v>0.10274057386180768</v>
      </c>
      <c r="O98" s="116">
        <f>IFERROR(M98/C98-1,"-")</f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12"/>
        <v>-0.68782076948276494</v>
      </c>
      <c r="G99" s="115">
        <v>9002</v>
      </c>
      <c r="H99" s="116">
        <f t="shared" si="12"/>
        <v>-0.47519384364251149</v>
      </c>
      <c r="I99" s="115">
        <v>44056</v>
      </c>
      <c r="J99" s="116">
        <f t="shared" si="12"/>
        <v>3.8940235503221503</v>
      </c>
      <c r="K99" s="115">
        <v>46614</v>
      </c>
      <c r="L99" s="116">
        <f t="shared" si="12"/>
        <v>5.8062465952424258E-2</v>
      </c>
      <c r="M99" s="115">
        <v>46997</v>
      </c>
      <c r="N99" s="116">
        <f t="shared" si="13"/>
        <v>8.2164156691122425E-3</v>
      </c>
      <c r="O99" s="116">
        <f t="shared" ref="O99:O108" si="14">IFERROR(M99/C99-1,"-")</f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12"/>
        <v>-1</v>
      </c>
      <c r="G100" s="115">
        <v>10441</v>
      </c>
      <c r="H100" s="116" t="str">
        <f t="shared" si="12"/>
        <v>-</v>
      </c>
      <c r="I100" s="115">
        <v>44266</v>
      </c>
      <c r="J100" s="116">
        <f t="shared" si="12"/>
        <v>3.239632219136098</v>
      </c>
      <c r="K100" s="115">
        <v>44213</v>
      </c>
      <c r="L100" s="116">
        <f t="shared" si="12"/>
        <v>-1.1973071883613073E-3</v>
      </c>
      <c r="M100" s="115">
        <v>45816</v>
      </c>
      <c r="N100" s="116">
        <f t="shared" si="13"/>
        <v>3.6256304706760556E-2</v>
      </c>
      <c r="O100" s="116">
        <f t="shared" si="14"/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12"/>
        <v>-1</v>
      </c>
      <c r="G101" s="115">
        <v>11343</v>
      </c>
      <c r="H101" s="116" t="str">
        <f t="shared" si="12"/>
        <v>-</v>
      </c>
      <c r="I101" s="115">
        <v>38064</v>
      </c>
      <c r="J101" s="116">
        <f t="shared" si="12"/>
        <v>2.355725998413118</v>
      </c>
      <c r="K101" s="115">
        <v>34250</v>
      </c>
      <c r="L101" s="116">
        <f t="shared" si="12"/>
        <v>-0.10019966372425393</v>
      </c>
      <c r="M101" s="115">
        <v>42177</v>
      </c>
      <c r="N101" s="116">
        <f t="shared" si="13"/>
        <v>0.2314452554744526</v>
      </c>
      <c r="O101" s="116">
        <f t="shared" si="14"/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12"/>
        <v>-1</v>
      </c>
      <c r="G102" s="115">
        <v>13593</v>
      </c>
      <c r="H102" s="116" t="str">
        <f t="shared" si="12"/>
        <v>-</v>
      </c>
      <c r="I102" s="115">
        <v>37123</v>
      </c>
      <c r="J102" s="116">
        <f t="shared" si="12"/>
        <v>1.731038034282351</v>
      </c>
      <c r="K102" s="115">
        <v>42497</v>
      </c>
      <c r="L102" s="116">
        <f t="shared" si="12"/>
        <v>0.14476200738086908</v>
      </c>
      <c r="M102" s="115">
        <v>42496</v>
      </c>
      <c r="N102" s="116">
        <f t="shared" si="13"/>
        <v>-2.3531072781635132E-5</v>
      </c>
      <c r="O102" s="116">
        <f t="shared" si="14"/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12"/>
        <v>-1</v>
      </c>
      <c r="G103" s="115">
        <v>23514</v>
      </c>
      <c r="H103" s="116" t="str">
        <f t="shared" si="12"/>
        <v>-</v>
      </c>
      <c r="I103" s="115">
        <v>48616</v>
      </c>
      <c r="J103" s="116">
        <f t="shared" si="12"/>
        <v>1.0675342349238752</v>
      </c>
      <c r="K103" s="115">
        <v>42520</v>
      </c>
      <c r="L103" s="116">
        <f t="shared" si="12"/>
        <v>-0.12539081783774886</v>
      </c>
      <c r="M103" s="115">
        <v>44773</v>
      </c>
      <c r="N103" s="116">
        <f t="shared" si="13"/>
        <v>5.2986829727187157E-2</v>
      </c>
      <c r="O103" s="116">
        <f t="shared" si="14"/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12"/>
        <v>-0.70052608820985873</v>
      </c>
      <c r="G104" s="115">
        <v>24816</v>
      </c>
      <c r="H104" s="116">
        <f t="shared" si="12"/>
        <v>0.49296113584406198</v>
      </c>
      <c r="I104" s="115">
        <v>46323</v>
      </c>
      <c r="J104" s="116">
        <f t="shared" si="12"/>
        <v>0.86665860735009681</v>
      </c>
      <c r="K104" s="115">
        <v>47103</v>
      </c>
      <c r="L104" s="116">
        <f t="shared" si="12"/>
        <v>1.6838287675668751E-2</v>
      </c>
      <c r="M104" s="115">
        <v>47679</v>
      </c>
      <c r="N104" s="116">
        <f t="shared" si="13"/>
        <v>1.2228520476402771E-2</v>
      </c>
      <c r="O104" s="116">
        <f t="shared" si="14"/>
        <v>-0.14098083021043528</v>
      </c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12"/>
        <v>-0.78118595118315626</v>
      </c>
      <c r="G105" s="115">
        <v>25068</v>
      </c>
      <c r="H105" s="116">
        <f t="shared" si="12"/>
        <v>1.668227780734433</v>
      </c>
      <c r="I105" s="115">
        <v>38894</v>
      </c>
      <c r="J105" s="116">
        <f t="shared" si="12"/>
        <v>0.55153981171214306</v>
      </c>
      <c r="K105" s="115">
        <v>40104</v>
      </c>
      <c r="L105" s="116">
        <f t="shared" si="12"/>
        <v>3.1110196945544288E-2</v>
      </c>
      <c r="M105" s="115">
        <v>39500</v>
      </c>
      <c r="N105" s="116">
        <f t="shared" si="13"/>
        <v>-1.5060841811290637E-2</v>
      </c>
      <c r="O105" s="116">
        <f t="shared" si="14"/>
        <v>-8.0026085336314501E-2</v>
      </c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12"/>
        <v>-0.72879162788585949</v>
      </c>
      <c r="G106" s="115">
        <v>35433</v>
      </c>
      <c r="H106" s="116">
        <f t="shared" si="12"/>
        <v>1.9658491671549343</v>
      </c>
      <c r="I106" s="115">
        <v>41972</v>
      </c>
      <c r="J106" s="116">
        <f t="shared" si="12"/>
        <v>0.18454548020207162</v>
      </c>
      <c r="K106" s="115">
        <v>46013</v>
      </c>
      <c r="L106" s="116">
        <f t="shared" si="12"/>
        <v>9.6278471361860296E-2</v>
      </c>
      <c r="M106" s="115">
        <v>45196</v>
      </c>
      <c r="N106" s="116">
        <f t="shared" si="13"/>
        <v>-1.7755851607154538E-2</v>
      </c>
      <c r="O106" s="116">
        <f t="shared" si="14"/>
        <v>2.5992599486958312E-2</v>
      </c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12"/>
        <v>-0.7928269460527525</v>
      </c>
      <c r="G107" s="115">
        <v>35792</v>
      </c>
      <c r="H107" s="116">
        <f t="shared" si="12"/>
        <v>2.9693911500499057</v>
      </c>
      <c r="I107" s="115">
        <v>41589</v>
      </c>
      <c r="J107" s="116">
        <f t="shared" si="12"/>
        <v>0.16196356727760386</v>
      </c>
      <c r="K107" s="115">
        <v>42977</v>
      </c>
      <c r="L107" s="116">
        <f t="shared" si="12"/>
        <v>3.3374209526557452E-2</v>
      </c>
      <c r="M107" s="115" t="s">
        <v>238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12"/>
        <v>-0.79918984015765271</v>
      </c>
      <c r="G108" s="115">
        <v>33484</v>
      </c>
      <c r="H108" s="116">
        <f t="shared" si="12"/>
        <v>2.6510740377276196</v>
      </c>
      <c r="I108" s="115">
        <v>40363</v>
      </c>
      <c r="J108" s="116">
        <f t="shared" si="12"/>
        <v>0.20544140485007767</v>
      </c>
      <c r="K108" s="115">
        <v>43945</v>
      </c>
      <c r="L108" s="116">
        <f t="shared" si="12"/>
        <v>8.8744642370487847E-2</v>
      </c>
      <c r="M108" s="115" t="s">
        <v>238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12"/>
        <v>-0.70308877867850572</v>
      </c>
      <c r="G109" s="118">
        <v>235509</v>
      </c>
      <c r="H109" s="119">
        <f t="shared" si="12"/>
        <v>0.39300036672068894</v>
      </c>
      <c r="I109" s="118">
        <v>490978</v>
      </c>
      <c r="J109" s="119">
        <f t="shared" si="12"/>
        <v>1.0847525996883345</v>
      </c>
      <c r="K109" s="118">
        <v>509465</v>
      </c>
      <c r="L109" s="119">
        <f t="shared" si="12"/>
        <v>3.7653418279434137E-2</v>
      </c>
      <c r="M109" s="118">
        <v>439267</v>
      </c>
      <c r="N109" s="119">
        <v>3.9579403752990849E-2</v>
      </c>
      <c r="O109" s="119">
        <v>-8.5283473060376203E-2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DBCA1-45BF-434A-A96B-C5146846A852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1319978</v>
      </c>
      <c r="D8" s="116">
        <f t="shared" ref="D8:D9" si="0">C8/C9-1</f>
        <v>6.1472334916186533E-2</v>
      </c>
    </row>
    <row r="9" spans="1:5" x14ac:dyDescent="0.25">
      <c r="A9" s="1"/>
      <c r="B9" s="114">
        <v>2022</v>
      </c>
      <c r="C9" s="115">
        <v>1243535</v>
      </c>
      <c r="D9" s="116">
        <f t="shared" si="0"/>
        <v>1.5261854555944239</v>
      </c>
    </row>
    <row r="10" spans="1:5" x14ac:dyDescent="0.25">
      <c r="A10" s="1"/>
      <c r="B10" s="114">
        <v>2021</v>
      </c>
      <c r="C10" s="115">
        <v>492258</v>
      </c>
      <c r="D10" s="116">
        <f>C10/C11-1</f>
        <v>0.31148143707788845</v>
      </c>
    </row>
    <row r="11" spans="1:5" x14ac:dyDescent="0.25">
      <c r="A11" s="1" t="s">
        <v>72</v>
      </c>
      <c r="B11" s="114">
        <v>2020</v>
      </c>
      <c r="C11" s="115">
        <v>375345</v>
      </c>
      <c r="D11" s="116">
        <f t="shared" ref="D11:D20" si="1">C11/C12-1</f>
        <v>-0.71114220212080703</v>
      </c>
    </row>
    <row r="12" spans="1:5" x14ac:dyDescent="0.25">
      <c r="A12" s="1" t="s">
        <v>74</v>
      </c>
      <c r="B12" s="114">
        <v>2019</v>
      </c>
      <c r="C12" s="115">
        <v>1299411</v>
      </c>
      <c r="D12" s="116">
        <f t="shared" si="1"/>
        <v>-1.7448199829714683E-2</v>
      </c>
    </row>
    <row r="13" spans="1:5" x14ac:dyDescent="0.25">
      <c r="A13" s="1" t="s">
        <v>76</v>
      </c>
      <c r="B13" s="114">
        <v>2018</v>
      </c>
      <c r="C13" s="115">
        <v>1322486</v>
      </c>
      <c r="D13" s="116">
        <f t="shared" si="1"/>
        <v>-2.8150497540772146E-2</v>
      </c>
    </row>
    <row r="14" spans="1:5" x14ac:dyDescent="0.25">
      <c r="A14" s="1" t="s">
        <v>78</v>
      </c>
      <c r="B14" s="114">
        <v>2017</v>
      </c>
      <c r="C14" s="115">
        <v>1360793</v>
      </c>
      <c r="D14" s="116">
        <f>C14/C15-1</f>
        <v>1.008156851450881E-2</v>
      </c>
    </row>
    <row r="15" spans="1:5" x14ac:dyDescent="0.25">
      <c r="A15" s="1" t="s">
        <v>80</v>
      </c>
      <c r="B15" s="114">
        <v>2016</v>
      </c>
      <c r="C15" s="115">
        <v>1347211</v>
      </c>
      <c r="D15" s="116">
        <f>C15/C16-1</f>
        <v>8.4840222506385565E-2</v>
      </c>
    </row>
    <row r="16" spans="1:5" x14ac:dyDescent="0.25">
      <c r="A16" s="1" t="s">
        <v>82</v>
      </c>
      <c r="B16" s="114">
        <v>2015</v>
      </c>
      <c r="C16" s="115">
        <v>1241852</v>
      </c>
      <c r="D16" s="116">
        <f t="shared" si="1"/>
        <v>2.8319416520653284E-2</v>
      </c>
    </row>
    <row r="17" spans="1:5" x14ac:dyDescent="0.25">
      <c r="A17" s="1" t="s">
        <v>84</v>
      </c>
      <c r="B17" s="114">
        <v>2014</v>
      </c>
      <c r="C17" s="115">
        <v>1207652</v>
      </c>
      <c r="D17" s="116">
        <f t="shared" si="1"/>
        <v>2.4086536504619893E-2</v>
      </c>
    </row>
    <row r="18" spans="1:5" x14ac:dyDescent="0.25">
      <c r="A18" s="1" t="s">
        <v>86</v>
      </c>
      <c r="B18" s="114">
        <v>2013</v>
      </c>
      <c r="C18" s="115">
        <v>1179248</v>
      </c>
      <c r="D18" s="116">
        <f t="shared" si="1"/>
        <v>3.3603907060072213E-2</v>
      </c>
    </row>
    <row r="19" spans="1:5" x14ac:dyDescent="0.25">
      <c r="A19" s="1" t="s">
        <v>88</v>
      </c>
      <c r="B19" s="114">
        <v>2012</v>
      </c>
      <c r="C19" s="115">
        <v>1140909</v>
      </c>
      <c r="D19" s="116">
        <f>C19/C20-1</f>
        <v>2.3783124612326567E-3</v>
      </c>
    </row>
    <row r="20" spans="1:5" x14ac:dyDescent="0.25">
      <c r="A20" s="1" t="s">
        <v>90</v>
      </c>
      <c r="B20" s="114">
        <v>2011</v>
      </c>
      <c r="C20" s="115">
        <v>1138202</v>
      </c>
      <c r="D20" s="116">
        <f t="shared" si="1"/>
        <v>0.10739105857720643</v>
      </c>
    </row>
    <row r="21" spans="1:5" x14ac:dyDescent="0.25">
      <c r="A21" s="1" t="s">
        <v>92</v>
      </c>
      <c r="B21" s="114">
        <v>2010</v>
      </c>
      <c r="C21" s="115">
        <v>1027823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258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810513</v>
      </c>
      <c r="D30" s="116">
        <f t="shared" ref="D30:D31" si="2">C30/C31-1</f>
        <v>7.7012106724141827E-2</v>
      </c>
    </row>
    <row r="31" spans="1:5" x14ac:dyDescent="0.25">
      <c r="B31" s="114">
        <v>2022</v>
      </c>
      <c r="C31" s="115">
        <v>752557</v>
      </c>
      <c r="D31" s="116">
        <f t="shared" si="2"/>
        <v>1.9311000237586127</v>
      </c>
    </row>
    <row r="32" spans="1:5" x14ac:dyDescent="0.25">
      <c r="B32" s="114">
        <v>2021</v>
      </c>
      <c r="C32" s="115">
        <v>256749</v>
      </c>
      <c r="D32" s="116">
        <f>C32/C33-1</f>
        <v>0.24466862841103554</v>
      </c>
    </row>
    <row r="33" spans="2:5" x14ac:dyDescent="0.25">
      <c r="B33" s="114">
        <v>2020</v>
      </c>
      <c r="C33" s="115">
        <v>206279</v>
      </c>
      <c r="D33" s="116">
        <f t="shared" ref="D33:D42" si="3">C33/C34-1</f>
        <v>-0.71742409194583523</v>
      </c>
    </row>
    <row r="34" spans="2:5" x14ac:dyDescent="0.25">
      <c r="B34" s="114">
        <v>2019</v>
      </c>
      <c r="C34" s="115">
        <v>729995</v>
      </c>
      <c r="D34" s="116">
        <f t="shared" si="3"/>
        <v>3.0188977466931499E-2</v>
      </c>
    </row>
    <row r="35" spans="2:5" x14ac:dyDescent="0.25">
      <c r="B35" s="114">
        <v>2018</v>
      </c>
      <c r="C35" s="115">
        <v>708603</v>
      </c>
      <c r="D35" s="116">
        <f t="shared" si="3"/>
        <v>-1.8596180214118574E-2</v>
      </c>
    </row>
    <row r="36" spans="2:5" x14ac:dyDescent="0.25">
      <c r="B36" s="114">
        <v>2017</v>
      </c>
      <c r="C36" s="115">
        <v>722030</v>
      </c>
      <c r="D36" s="116">
        <f>C36/C37-1</f>
        <v>-2.2733363471236778E-2</v>
      </c>
    </row>
    <row r="37" spans="2:5" x14ac:dyDescent="0.25">
      <c r="B37" s="114">
        <v>2016</v>
      </c>
      <c r="C37" s="115">
        <v>738826</v>
      </c>
      <c r="D37" s="116">
        <f>C37/C38-1</f>
        <v>9.4570009718633719E-2</v>
      </c>
    </row>
    <row r="38" spans="2:5" x14ac:dyDescent="0.25">
      <c r="B38" s="114">
        <v>2015</v>
      </c>
      <c r="C38" s="115">
        <v>674992</v>
      </c>
      <c r="D38" s="116">
        <f t="shared" si="3"/>
        <v>5.0406084024145592E-2</v>
      </c>
    </row>
    <row r="39" spans="2:5" x14ac:dyDescent="0.25">
      <c r="B39" s="114">
        <v>2014</v>
      </c>
      <c r="C39" s="115">
        <v>642601</v>
      </c>
      <c r="D39" s="116">
        <f t="shared" si="3"/>
        <v>3.0089928345863548E-2</v>
      </c>
    </row>
    <row r="40" spans="2:5" x14ac:dyDescent="0.25">
      <c r="B40" s="114">
        <v>2013</v>
      </c>
      <c r="C40" s="115">
        <v>623830</v>
      </c>
      <c r="D40" s="116">
        <f t="shared" si="3"/>
        <v>2.3516112466509309E-2</v>
      </c>
    </row>
    <row r="41" spans="2:5" x14ac:dyDescent="0.25">
      <c r="B41" s="114">
        <v>2012</v>
      </c>
      <c r="C41" s="115">
        <v>609497</v>
      </c>
      <c r="D41" s="116">
        <f>C41/C42-1</f>
        <v>-8.5223575648734062E-3</v>
      </c>
    </row>
    <row r="42" spans="2:5" x14ac:dyDescent="0.25">
      <c r="B42" s="114">
        <v>2011</v>
      </c>
      <c r="C42" s="115">
        <v>614736</v>
      </c>
      <c r="D42" s="116">
        <f t="shared" si="3"/>
        <v>9.2021444787488305E-2</v>
      </c>
    </row>
    <row r="43" spans="2:5" x14ac:dyDescent="0.25">
      <c r="B43" s="114">
        <v>2010</v>
      </c>
      <c r="C43" s="115">
        <v>562934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259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609226</v>
      </c>
      <c r="D52" s="116">
        <f t="shared" ref="D52:D53" si="4">C52/C53-1</f>
        <v>6.254109497058602E-2</v>
      </c>
    </row>
    <row r="53" spans="1:5" x14ac:dyDescent="0.25">
      <c r="A53" s="1"/>
      <c r="B53" s="114">
        <v>2022</v>
      </c>
      <c r="C53" s="115">
        <v>573367</v>
      </c>
      <c r="D53" s="116">
        <f t="shared" si="4"/>
        <v>1.7822949674150923</v>
      </c>
    </row>
    <row r="54" spans="1:5" x14ac:dyDescent="0.25">
      <c r="A54" s="1"/>
      <c r="B54" s="114">
        <v>2021</v>
      </c>
      <c r="C54" s="115">
        <v>206077</v>
      </c>
      <c r="D54" s="116">
        <f>C54/C55-1</f>
        <v>0.35582325618116495</v>
      </c>
    </row>
    <row r="55" spans="1:5" x14ac:dyDescent="0.25">
      <c r="A55" s="1">
        <v>2</v>
      </c>
      <c r="B55" s="114">
        <v>2020</v>
      </c>
      <c r="C55" s="115">
        <v>151994</v>
      </c>
      <c r="D55" s="116">
        <f t="shared" ref="D55:D64" si="5">C55/C56-1</f>
        <v>-0.72479562552621335</v>
      </c>
    </row>
    <row r="56" spans="1:5" x14ac:dyDescent="0.25">
      <c r="A56" s="1">
        <v>3</v>
      </c>
      <c r="B56" s="114">
        <v>2019</v>
      </c>
      <c r="C56" s="115">
        <v>552295</v>
      </c>
      <c r="D56" s="116">
        <f t="shared" si="5"/>
        <v>8.2498373199739738E-2</v>
      </c>
    </row>
    <row r="57" spans="1:5" x14ac:dyDescent="0.25">
      <c r="A57" s="1">
        <v>4</v>
      </c>
      <c r="B57" s="114">
        <v>2018</v>
      </c>
      <c r="C57" s="115">
        <v>510204</v>
      </c>
      <c r="D57" s="116">
        <f t="shared" si="5"/>
        <v>2.50132139720316E-3</v>
      </c>
    </row>
    <row r="58" spans="1:5" x14ac:dyDescent="0.25">
      <c r="A58" s="1">
        <v>5</v>
      </c>
      <c r="B58" s="114">
        <v>2017</v>
      </c>
      <c r="C58" s="115">
        <v>508931</v>
      </c>
      <c r="D58" s="116">
        <f>C58/C59-1</f>
        <v>-3.8475635561198263E-2</v>
      </c>
    </row>
    <row r="59" spans="1:5" x14ac:dyDescent="0.25">
      <c r="A59" s="1">
        <v>6</v>
      </c>
      <c r="B59" s="114">
        <v>2016</v>
      </c>
      <c r="C59" s="115">
        <v>529296</v>
      </c>
      <c r="D59" s="116">
        <f>C59/C60-1</f>
        <v>7.8771499672880996E-2</v>
      </c>
    </row>
    <row r="60" spans="1:5" x14ac:dyDescent="0.25">
      <c r="A60" s="1">
        <v>7</v>
      </c>
      <c r="B60" s="114">
        <v>2015</v>
      </c>
      <c r="C60" s="115">
        <v>490647</v>
      </c>
      <c r="D60" s="116">
        <f t="shared" si="5"/>
        <v>6.0333370071899539E-2</v>
      </c>
    </row>
    <row r="61" spans="1:5" x14ac:dyDescent="0.25">
      <c r="A61" s="1">
        <v>8</v>
      </c>
      <c r="B61" s="114">
        <v>2014</v>
      </c>
      <c r="C61" s="115">
        <v>462729</v>
      </c>
      <c r="D61" s="116">
        <f t="shared" si="5"/>
        <v>4.8836877214217145E-2</v>
      </c>
    </row>
    <row r="62" spans="1:5" x14ac:dyDescent="0.25">
      <c r="A62" s="1">
        <v>9</v>
      </c>
      <c r="B62" s="114">
        <v>2013</v>
      </c>
      <c r="C62" s="115">
        <v>441183</v>
      </c>
      <c r="D62" s="116">
        <f t="shared" si="5"/>
        <v>4.3183107916390906E-2</v>
      </c>
    </row>
    <row r="63" spans="1:5" x14ac:dyDescent="0.25">
      <c r="A63" s="1">
        <v>10</v>
      </c>
      <c r="B63" s="114">
        <v>2012</v>
      </c>
      <c r="C63" s="115">
        <v>422920</v>
      </c>
      <c r="D63" s="116">
        <f>C63/C64-1</f>
        <v>2.8149394298161434E-2</v>
      </c>
    </row>
    <row r="64" spans="1:5" x14ac:dyDescent="0.25">
      <c r="A64" s="1">
        <v>11</v>
      </c>
      <c r="B64" s="114">
        <v>2011</v>
      </c>
      <c r="C64" s="115">
        <v>411341</v>
      </c>
      <c r="D64" s="116">
        <f t="shared" si="5"/>
        <v>6.3058709208897445E-2</v>
      </c>
    </row>
    <row r="65" spans="1:5" x14ac:dyDescent="0.25">
      <c r="A65" s="1">
        <v>12</v>
      </c>
      <c r="B65" s="114">
        <v>2010</v>
      </c>
      <c r="C65" s="115">
        <v>386941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201287</v>
      </c>
      <c r="D74" s="116">
        <f t="shared" ref="D74:D75" si="6">C74/C75-1</f>
        <v>0.12331603326078455</v>
      </c>
    </row>
    <row r="75" spans="1:5" x14ac:dyDescent="0.25">
      <c r="A75" s="1"/>
      <c r="B75" s="114">
        <v>2022</v>
      </c>
      <c r="C75" s="115">
        <v>179190</v>
      </c>
      <c r="D75" s="116">
        <f t="shared" si="6"/>
        <v>2.536272497631828</v>
      </c>
    </row>
    <row r="76" spans="1:5" x14ac:dyDescent="0.25">
      <c r="A76" s="1"/>
      <c r="B76" s="114">
        <v>2021</v>
      </c>
      <c r="C76" s="115">
        <v>50672</v>
      </c>
      <c r="D76" s="116">
        <f>C76/C77-1</f>
        <v>-6.6556138896564421E-2</v>
      </c>
    </row>
    <row r="77" spans="1:5" x14ac:dyDescent="0.25">
      <c r="A77" s="1">
        <v>2</v>
      </c>
      <c r="B77" s="114">
        <v>2020</v>
      </c>
      <c r="C77" s="115">
        <v>54285</v>
      </c>
      <c r="D77" s="116">
        <f t="shared" ref="D77:D79" si="7">C77/C78-1</f>
        <v>-0.69451322453573439</v>
      </c>
    </row>
    <row r="78" spans="1:5" x14ac:dyDescent="0.25">
      <c r="A78" s="1">
        <v>3</v>
      </c>
      <c r="B78" s="114">
        <v>2019</v>
      </c>
      <c r="C78" s="115">
        <v>177700</v>
      </c>
      <c r="D78" s="116">
        <f t="shared" si="7"/>
        <v>-0.10433016295445041</v>
      </c>
    </row>
    <row r="79" spans="1:5" x14ac:dyDescent="0.25">
      <c r="A79" s="1">
        <v>4</v>
      </c>
      <c r="B79" s="114">
        <v>2018</v>
      </c>
      <c r="C79" s="115">
        <v>198399</v>
      </c>
      <c r="D79" s="116">
        <f t="shared" si="7"/>
        <v>-6.8982022440274293E-2</v>
      </c>
    </row>
    <row r="80" spans="1:5" x14ac:dyDescent="0.25">
      <c r="A80" s="1">
        <v>5</v>
      </c>
      <c r="B80" s="114">
        <v>2017</v>
      </c>
      <c r="C80" s="115">
        <v>213099</v>
      </c>
      <c r="D80" s="116">
        <f>C80/C81-1</f>
        <v>1.703336037798886E-2</v>
      </c>
    </row>
    <row r="81" spans="1:5" x14ac:dyDescent="0.25">
      <c r="A81" s="1">
        <v>6</v>
      </c>
      <c r="B81" s="114">
        <v>2016</v>
      </c>
      <c r="C81" s="115">
        <v>209530</v>
      </c>
      <c r="D81" s="116">
        <f>C81/C82-1</f>
        <v>0.13661883967560828</v>
      </c>
    </row>
    <row r="82" spans="1:5" x14ac:dyDescent="0.25">
      <c r="A82" s="1">
        <v>7</v>
      </c>
      <c r="B82" s="114">
        <v>2015</v>
      </c>
      <c r="C82" s="115">
        <v>184345</v>
      </c>
      <c r="D82" s="116">
        <f t="shared" ref="D82:D84" si="8">C82/C83-1</f>
        <v>2.4867683686176756E-2</v>
      </c>
    </row>
    <row r="83" spans="1:5" x14ac:dyDescent="0.25">
      <c r="A83" s="1">
        <v>8</v>
      </c>
      <c r="B83" s="114">
        <v>2014</v>
      </c>
      <c r="C83" s="115">
        <v>179872</v>
      </c>
      <c r="D83" s="116">
        <f t="shared" si="8"/>
        <v>-1.5193241608129293E-2</v>
      </c>
    </row>
    <row r="84" spans="1:5" x14ac:dyDescent="0.25">
      <c r="A84" s="1">
        <v>9</v>
      </c>
      <c r="B84" s="114">
        <v>2013</v>
      </c>
      <c r="C84" s="115">
        <v>182647</v>
      </c>
      <c r="D84" s="116">
        <f t="shared" si="8"/>
        <v>-2.1063689522288431E-2</v>
      </c>
    </row>
    <row r="85" spans="1:5" x14ac:dyDescent="0.25">
      <c r="A85" s="1">
        <v>10</v>
      </c>
      <c r="B85" s="114">
        <v>2012</v>
      </c>
      <c r="C85" s="115">
        <v>186577</v>
      </c>
      <c r="D85" s="116">
        <f>C85/C86-1</f>
        <v>-8.2686398387374349E-2</v>
      </c>
    </row>
    <row r="86" spans="1:5" x14ac:dyDescent="0.25">
      <c r="A86" s="1">
        <v>11</v>
      </c>
      <c r="B86" s="114">
        <v>2011</v>
      </c>
      <c r="C86" s="115">
        <v>203395</v>
      </c>
      <c r="D86" s="116">
        <f t="shared" ref="D86" si="9">C86/C87-1</f>
        <v>0.1556993744069366</v>
      </c>
    </row>
    <row r="87" spans="1:5" x14ac:dyDescent="0.25">
      <c r="A87" s="1">
        <v>12</v>
      </c>
      <c r="B87" s="114">
        <v>2010</v>
      </c>
      <c r="C87" s="115">
        <v>175993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260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509465</v>
      </c>
      <c r="D96" s="116">
        <f t="shared" ref="D96:D108" si="10">C96/C97-1</f>
        <v>3.7653418279434137E-2</v>
      </c>
    </row>
    <row r="97" spans="2:4" x14ac:dyDescent="0.25">
      <c r="B97" s="114">
        <v>2022</v>
      </c>
      <c r="C97" s="115">
        <v>490978</v>
      </c>
      <c r="D97" s="116">
        <f t="shared" si="10"/>
        <v>1.0847525996883345</v>
      </c>
    </row>
    <row r="98" spans="2:4" x14ac:dyDescent="0.25">
      <c r="B98" s="114">
        <v>2021</v>
      </c>
      <c r="C98" s="115">
        <v>235509</v>
      </c>
      <c r="D98" s="116">
        <f t="shared" si="10"/>
        <v>0.39300036672068894</v>
      </c>
    </row>
    <row r="99" spans="2:4" x14ac:dyDescent="0.25">
      <c r="B99" s="114">
        <v>2020</v>
      </c>
      <c r="C99" s="115">
        <v>169066</v>
      </c>
      <c r="D99" s="116">
        <f t="shared" si="10"/>
        <v>-0.70308877867850572</v>
      </c>
    </row>
    <row r="100" spans="2:4" x14ac:dyDescent="0.25">
      <c r="B100" s="114">
        <v>2019</v>
      </c>
      <c r="C100" s="115">
        <v>569416</v>
      </c>
      <c r="D100" s="116">
        <f t="shared" si="10"/>
        <v>-7.2435626984295065E-2</v>
      </c>
    </row>
    <row r="101" spans="2:4" x14ac:dyDescent="0.25">
      <c r="B101" s="114">
        <v>2018</v>
      </c>
      <c r="C101" s="115">
        <v>613883</v>
      </c>
      <c r="D101" s="116">
        <f t="shared" si="10"/>
        <v>-3.8950283595010959E-2</v>
      </c>
    </row>
    <row r="102" spans="2:4" x14ac:dyDescent="0.25">
      <c r="B102" s="114">
        <v>2017</v>
      </c>
      <c r="C102" s="115">
        <v>638763</v>
      </c>
      <c r="D102" s="116">
        <f t="shared" si="10"/>
        <v>4.9932197539387158E-2</v>
      </c>
    </row>
    <row r="103" spans="2:4" x14ac:dyDescent="0.25">
      <c r="B103" s="114">
        <v>2016</v>
      </c>
      <c r="C103" s="115">
        <v>608385</v>
      </c>
      <c r="D103" s="116">
        <f t="shared" si="10"/>
        <v>7.3254419080549082E-2</v>
      </c>
    </row>
    <row r="104" spans="2:4" x14ac:dyDescent="0.25">
      <c r="B104" s="114">
        <v>2015</v>
      </c>
      <c r="C104" s="115">
        <v>566860</v>
      </c>
      <c r="D104" s="116">
        <f t="shared" si="10"/>
        <v>3.2014809282701062E-3</v>
      </c>
    </row>
    <row r="105" spans="2:4" x14ac:dyDescent="0.25">
      <c r="B105" s="114">
        <v>2014</v>
      </c>
      <c r="C105" s="115">
        <v>565051</v>
      </c>
      <c r="D105" s="116">
        <f t="shared" si="10"/>
        <v>1.7343694298708412E-2</v>
      </c>
    </row>
    <row r="106" spans="2:4" x14ac:dyDescent="0.25">
      <c r="B106" s="114">
        <v>2013</v>
      </c>
      <c r="C106" s="115">
        <v>555418</v>
      </c>
      <c r="D106" s="116">
        <f t="shared" si="10"/>
        <v>4.5173989296440453E-2</v>
      </c>
    </row>
    <row r="107" spans="2:4" x14ac:dyDescent="0.25">
      <c r="B107" s="114">
        <v>2012</v>
      </c>
      <c r="C107" s="115">
        <v>531412</v>
      </c>
      <c r="D107" s="116">
        <f t="shared" si="10"/>
        <v>1.5179591415679372E-2</v>
      </c>
    </row>
    <row r="108" spans="2:4" x14ac:dyDescent="0.25">
      <c r="B108" s="114">
        <v>2011</v>
      </c>
      <c r="C108" s="115">
        <v>523466</v>
      </c>
      <c r="D108" s="116">
        <f t="shared" si="10"/>
        <v>0.12600212093639551</v>
      </c>
    </row>
    <row r="109" spans="2:4" x14ac:dyDescent="0.25">
      <c r="B109" s="114">
        <v>2010</v>
      </c>
      <c r="C109" s="115">
        <v>464889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21102-E43E-4B91-AC10-FE22A3E91F7B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231</v>
      </c>
      <c r="D5" s="127" t="s">
        <v>261</v>
      </c>
      <c r="E5" s="127" t="s">
        <v>232</v>
      </c>
      <c r="F5" s="127" t="s">
        <v>233</v>
      </c>
      <c r="G5" s="127" t="s">
        <v>234</v>
      </c>
      <c r="H5" s="127" t="s">
        <v>235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226</v>
      </c>
      <c r="P5" s="13" t="s">
        <v>236</v>
      </c>
      <c r="Q5" s="13" t="s">
        <v>227</v>
      </c>
      <c r="R5" s="13" t="s">
        <v>228</v>
      </c>
      <c r="S5" s="13" t="s">
        <v>229</v>
      </c>
      <c r="T5" s="13" t="s">
        <v>230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328F3-7B82-4AAF-85A8-7D984B9C05FB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262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4DB3D-421F-4C43-9DC3-AFF7F2371971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262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226</v>
      </c>
      <c r="D9" s="172" t="s">
        <v>236</v>
      </c>
      <c r="E9" s="172" t="s">
        <v>227</v>
      </c>
      <c r="F9" s="172" t="s">
        <v>228</v>
      </c>
      <c r="G9" s="172" t="s">
        <v>229</v>
      </c>
      <c r="H9" s="172" t="s">
        <v>230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226</v>
      </c>
      <c r="P9" s="172" t="s">
        <v>227</v>
      </c>
      <c r="Q9" s="172" t="s">
        <v>228</v>
      </c>
      <c r="R9" s="172" t="s">
        <v>229</v>
      </c>
      <c r="S9" s="172" t="s">
        <v>230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129622</v>
      </c>
      <c r="P11" s="176">
        <v>102187</v>
      </c>
      <c r="Q11" s="176">
        <v>133462</v>
      </c>
      <c r="R11" s="176">
        <v>142059</v>
      </c>
      <c r="S11" s="176">
        <v>146652</v>
      </c>
      <c r="T11" s="177">
        <f t="shared" ref="T11:T23" si="2">IFERROR(S11/R11-1,"-")</f>
        <v>3.2331636855109425E-2</v>
      </c>
      <c r="U11" s="177">
        <f t="shared" ref="U11:U23" si="3">IFERROR(S11/O11-1,"-")</f>
        <v>0.13138201848451647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11594</v>
      </c>
      <c r="P12" s="158">
        <v>8315</v>
      </c>
      <c r="Q12" s="158">
        <v>10513</v>
      </c>
      <c r="R12" s="158">
        <v>10987</v>
      </c>
      <c r="S12" s="158">
        <v>10782</v>
      </c>
      <c r="T12" s="159">
        <f t="shared" si="2"/>
        <v>-1.8658414489851616E-2</v>
      </c>
      <c r="U12" s="160">
        <f t="shared" si="3"/>
        <v>-7.0036225633948623E-2</v>
      </c>
      <c r="V12" s="159">
        <f>S12/S11</f>
        <v>7.3520988462482617E-2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4940</v>
      </c>
      <c r="P13" s="163">
        <v>3017</v>
      </c>
      <c r="Q13" s="163">
        <v>3332</v>
      </c>
      <c r="R13" s="163">
        <v>4846</v>
      </c>
      <c r="S13" s="163">
        <v>4334</v>
      </c>
      <c r="T13" s="164">
        <f t="shared" si="2"/>
        <v>-0.10565414775072224</v>
      </c>
      <c r="U13" s="165">
        <f t="shared" si="3"/>
        <v>-0.12267206477732795</v>
      </c>
      <c r="V13" s="164">
        <f>S13/S11</f>
        <v>2.9552955295529554E-2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6654</v>
      </c>
      <c r="P14" s="163">
        <v>5298</v>
      </c>
      <c r="Q14" s="163">
        <v>7181</v>
      </c>
      <c r="R14" s="163">
        <v>6141</v>
      </c>
      <c r="S14" s="163">
        <v>6448</v>
      </c>
      <c r="T14" s="164">
        <f t="shared" si="2"/>
        <v>4.9991858003582523E-2</v>
      </c>
      <c r="U14" s="165">
        <f t="shared" si="3"/>
        <v>-3.0958821761346567E-2</v>
      </c>
      <c r="V14" s="164">
        <f>S14/S11</f>
        <v>4.3968033166953059E-2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118028</v>
      </c>
      <c r="P15" s="158">
        <v>93872</v>
      </c>
      <c r="Q15" s="158">
        <v>122949</v>
      </c>
      <c r="R15" s="158">
        <v>131072</v>
      </c>
      <c r="S15" s="158">
        <v>135870</v>
      </c>
      <c r="T15" s="159">
        <f t="shared" si="2"/>
        <v>3.66058349609375E-2</v>
      </c>
      <c r="U15" s="160">
        <f t="shared" si="3"/>
        <v>0.15116751957162711</v>
      </c>
      <c r="V15" s="159">
        <f>S15/S11</f>
        <v>0.92647901153751744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65325</v>
      </c>
      <c r="P16" s="163">
        <v>43972</v>
      </c>
      <c r="Q16" s="163">
        <v>68112</v>
      </c>
      <c r="R16" s="163">
        <v>71602</v>
      </c>
      <c r="S16" s="163">
        <v>74208</v>
      </c>
      <c r="T16" s="164">
        <f t="shared" si="2"/>
        <v>3.6395631406944018E-2</v>
      </c>
      <c r="U16" s="165">
        <f t="shared" si="3"/>
        <v>0.13598163030998855</v>
      </c>
      <c r="V16" s="164">
        <f>S16/S11</f>
        <v>0.50601423778741506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5279</v>
      </c>
      <c r="P17" s="163">
        <v>4578</v>
      </c>
      <c r="Q17" s="163">
        <v>3797</v>
      </c>
      <c r="R17" s="163">
        <v>4582</v>
      </c>
      <c r="S17" s="163">
        <v>4857</v>
      </c>
      <c r="T17" s="164">
        <f t="shared" si="2"/>
        <v>6.001745962461813E-2</v>
      </c>
      <c r="U17" s="165">
        <f t="shared" si="3"/>
        <v>-7.9939382458799058E-2</v>
      </c>
      <c r="V17" s="164">
        <f>S17/S11</f>
        <v>3.3119221013010389E-2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2300</v>
      </c>
      <c r="P18" s="163">
        <v>2859</v>
      </c>
      <c r="Q18" s="163">
        <v>3111</v>
      </c>
      <c r="R18" s="163">
        <v>3425</v>
      </c>
      <c r="S18" s="163">
        <v>3183</v>
      </c>
      <c r="T18" s="164">
        <f t="shared" si="2"/>
        <v>-7.0656934306569386E-2</v>
      </c>
      <c r="U18" s="165">
        <f t="shared" si="3"/>
        <v>0.38391304347826094</v>
      </c>
      <c r="V18" s="164">
        <f>S18/S11</f>
        <v>2.1704443171589885E-2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5538</v>
      </c>
      <c r="P19" s="163">
        <v>7622</v>
      </c>
      <c r="Q19" s="163">
        <v>5171</v>
      </c>
      <c r="R19" s="163">
        <v>6460</v>
      </c>
      <c r="S19" s="163">
        <v>7247</v>
      </c>
      <c r="T19" s="164">
        <f t="shared" si="2"/>
        <v>0.12182662538699685</v>
      </c>
      <c r="U19" s="165">
        <f t="shared" si="3"/>
        <v>0.30859516070783677</v>
      </c>
      <c r="V19" s="164">
        <f>S19/S11</f>
        <v>4.9416305266890323E-2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4373</v>
      </c>
      <c r="P20" s="163">
        <v>5467</v>
      </c>
      <c r="Q20" s="163">
        <v>4578</v>
      </c>
      <c r="R20" s="163">
        <v>5249</v>
      </c>
      <c r="S20" s="163">
        <v>4872</v>
      </c>
      <c r="T20" s="164">
        <f t="shared" si="2"/>
        <v>-7.1823204419889541E-2</v>
      </c>
      <c r="U20" s="165">
        <f t="shared" si="3"/>
        <v>0.11410930711182266</v>
      </c>
      <c r="V20" s="164">
        <f>S20/S11</f>
        <v>3.3221503968578675E-2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2034</v>
      </c>
      <c r="P21" s="163">
        <v>2522</v>
      </c>
      <c r="Q21" s="163">
        <v>2265</v>
      </c>
      <c r="R21" s="163">
        <v>2162</v>
      </c>
      <c r="S21" s="163">
        <v>1727</v>
      </c>
      <c r="T21" s="164">
        <f t="shared" si="2"/>
        <v>-0.20120259019426456</v>
      </c>
      <c r="U21" s="165">
        <f t="shared" si="3"/>
        <v>-0.15093411996066863</v>
      </c>
      <c r="V21" s="164">
        <f>S21/S11</f>
        <v>1.1776177617761776E-2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4008</v>
      </c>
      <c r="P22" s="163">
        <v>1740</v>
      </c>
      <c r="Q22" s="163">
        <v>2301</v>
      </c>
      <c r="R22" s="163">
        <v>2651</v>
      </c>
      <c r="S22" s="163">
        <v>2162</v>
      </c>
      <c r="T22" s="164">
        <f t="shared" si="2"/>
        <v>-0.18445869483213884</v>
      </c>
      <c r="U22" s="165">
        <f t="shared" si="3"/>
        <v>-0.46057884231536927</v>
      </c>
      <c r="V22" s="164">
        <f>S22/S11</f>
        <v>1.4742383329242015E-2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29171</v>
      </c>
      <c r="P23" s="169">
        <f>P15-SUM(P16:P22)</f>
        <v>25112</v>
      </c>
      <c r="Q23" s="169">
        <f>Q15-SUM(Q16:Q22)</f>
        <v>33614</v>
      </c>
      <c r="R23" s="169">
        <f>R15-SUM(R16:R22)</f>
        <v>34941</v>
      </c>
      <c r="S23" s="169">
        <f>S15-SUM(S16:S22)</f>
        <v>37614</v>
      </c>
      <c r="T23" s="170">
        <f t="shared" si="2"/>
        <v>7.6500386365587758E-2</v>
      </c>
      <c r="U23" s="171">
        <f t="shared" si="3"/>
        <v>0.28943128449487499</v>
      </c>
      <c r="V23" s="170">
        <f>S23/S11</f>
        <v>0.25648473938302924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FB27-C8F9-40FA-B0AA-8E435355005F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262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1105867</v>
      </c>
      <c r="R9" s="176">
        <v>1082702</v>
      </c>
      <c r="S9" s="176">
        <v>319934</v>
      </c>
      <c r="T9" s="176">
        <v>1027252</v>
      </c>
      <c r="U9" s="176">
        <v>1094360</v>
      </c>
      <c r="V9" s="176">
        <v>1158457</v>
      </c>
      <c r="W9" s="177">
        <f>IFERROR(V9/U9-1,"-")</f>
        <v>5.8570305932234445E-2</v>
      </c>
      <c r="X9" s="177">
        <f>IFERROR(V9/R9-1,"-")</f>
        <v>6.9968467777837384E-2</v>
      </c>
      <c r="Y9" s="176">
        <f>V9-U9</f>
        <v>64097</v>
      </c>
      <c r="Z9" s="176">
        <f>V9-R9</f>
        <v>75755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117233</v>
      </c>
      <c r="R10" s="158">
        <v>111759</v>
      </c>
      <c r="S10" s="158">
        <v>41966</v>
      </c>
      <c r="T10" s="158">
        <v>110023</v>
      </c>
      <c r="U10" s="158">
        <v>104488</v>
      </c>
      <c r="V10" s="158">
        <v>100942</v>
      </c>
      <c r="W10" s="160">
        <f>IFERROR(V10/U10-1,"-")</f>
        <v>-3.3936911415664905E-2</v>
      </c>
      <c r="X10" s="159">
        <f t="shared" ref="X10:X21" si="5">IFERROR(V10/R10-1,"-")</f>
        <v>-9.6788625524566241E-2</v>
      </c>
      <c r="Y10" s="157">
        <f t="shared" ref="Y10:Y20" si="6">V10-U10</f>
        <v>-3546</v>
      </c>
      <c r="Z10" s="158">
        <f t="shared" ref="Z10:Z21" si="7">V10-R10</f>
        <v>-10817</v>
      </c>
      <c r="AA10" s="159">
        <f t="shared" si="1"/>
        <v>8.7134869917485064E-2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38018</v>
      </c>
      <c r="R11" s="163">
        <v>45528</v>
      </c>
      <c r="S11" s="163">
        <v>20552</v>
      </c>
      <c r="T11" s="163">
        <v>44470</v>
      </c>
      <c r="U11" s="163">
        <v>46357</v>
      </c>
      <c r="V11" s="163">
        <v>45451</v>
      </c>
      <c r="W11" s="165">
        <f>IFERROR(V11/U11-1,"-")</f>
        <v>-1.9543973941368087E-2</v>
      </c>
      <c r="X11" s="164">
        <f t="shared" si="5"/>
        <v>-1.691266912669076E-3</v>
      </c>
      <c r="Y11" s="162">
        <f t="shared" si="6"/>
        <v>-906</v>
      </c>
      <c r="Z11" s="163">
        <f t="shared" si="7"/>
        <v>-77</v>
      </c>
      <c r="AA11" s="164">
        <f>V11/V$9</f>
        <v>3.9234084648804401E-2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79215</v>
      </c>
      <c r="R12" s="163">
        <v>66231</v>
      </c>
      <c r="S12" s="163">
        <v>21414</v>
      </c>
      <c r="T12" s="163">
        <v>65553</v>
      </c>
      <c r="U12" s="163">
        <v>58131</v>
      </c>
      <c r="V12" s="163">
        <v>55491</v>
      </c>
      <c r="W12" s="165">
        <f>IFERROR(V12/U12-1,"-")</f>
        <v>-4.5414666873096921E-2</v>
      </c>
      <c r="X12" s="164">
        <f t="shared" si="5"/>
        <v>-0.16215971372922044</v>
      </c>
      <c r="Y12" s="162">
        <f t="shared" si="6"/>
        <v>-2640</v>
      </c>
      <c r="Z12" s="163">
        <f t="shared" si="7"/>
        <v>-10740</v>
      </c>
      <c r="AA12" s="164">
        <f t="shared" si="1"/>
        <v>4.7900785268680669E-2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988634</v>
      </c>
      <c r="R13" s="158">
        <v>970943</v>
      </c>
      <c r="S13" s="158">
        <v>277968</v>
      </c>
      <c r="T13" s="158">
        <v>917229</v>
      </c>
      <c r="U13" s="158">
        <v>989872</v>
      </c>
      <c r="V13" s="158">
        <v>1057515</v>
      </c>
      <c r="W13" s="160">
        <f>IFERROR(V13/U13-1,"-")</f>
        <v>6.8335097871239814E-2</v>
      </c>
      <c r="X13" s="159">
        <f t="shared" si="5"/>
        <v>8.9162803583732408E-2</v>
      </c>
      <c r="Y13" s="157">
        <f t="shared" si="6"/>
        <v>67643</v>
      </c>
      <c r="Z13" s="158">
        <f t="shared" si="7"/>
        <v>86572</v>
      </c>
      <c r="AA13" s="159">
        <f t="shared" si="1"/>
        <v>0.91286513008251491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523340</v>
      </c>
      <c r="R14" s="163">
        <v>546745</v>
      </c>
      <c r="S14" s="163">
        <v>123180</v>
      </c>
      <c r="T14" s="163">
        <v>483953</v>
      </c>
      <c r="U14" s="163">
        <v>534551</v>
      </c>
      <c r="V14" s="163">
        <v>581317</v>
      </c>
      <c r="W14" s="165">
        <f t="shared" ref="W14:W21" si="9">IFERROR(V14/U14-1,"-")</f>
        <v>8.7486507367865674E-2</v>
      </c>
      <c r="X14" s="164">
        <f t="shared" si="5"/>
        <v>6.3232402674006982E-2</v>
      </c>
      <c r="Y14" s="162">
        <f t="shared" si="6"/>
        <v>46766</v>
      </c>
      <c r="Z14" s="163">
        <f t="shared" si="7"/>
        <v>34572</v>
      </c>
      <c r="AA14" s="164">
        <f t="shared" si="1"/>
        <v>0.50180282910802909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60988</v>
      </c>
      <c r="R15" s="163">
        <v>43160</v>
      </c>
      <c r="S15" s="163">
        <v>13421</v>
      </c>
      <c r="T15" s="163">
        <v>29659</v>
      </c>
      <c r="U15" s="163">
        <v>35338</v>
      </c>
      <c r="V15" s="163">
        <v>34693</v>
      </c>
      <c r="W15" s="165">
        <f t="shared" si="9"/>
        <v>-1.8252306299168075E-2</v>
      </c>
      <c r="X15" s="164">
        <f t="shared" si="5"/>
        <v>-0.19617701575532898</v>
      </c>
      <c r="Y15" s="162">
        <f t="shared" si="6"/>
        <v>-645</v>
      </c>
      <c r="Z15" s="163">
        <f t="shared" si="7"/>
        <v>-8467</v>
      </c>
      <c r="AA15" s="164">
        <f t="shared" si="1"/>
        <v>2.9947594084199933E-2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20589</v>
      </c>
      <c r="R16" s="163">
        <v>20589</v>
      </c>
      <c r="S16" s="163">
        <v>8464</v>
      </c>
      <c r="T16" s="163">
        <v>22634</v>
      </c>
      <c r="U16" s="163">
        <v>24674</v>
      </c>
      <c r="V16" s="163">
        <v>24753</v>
      </c>
      <c r="W16" s="165">
        <f t="shared" si="9"/>
        <v>3.2017508308341824E-3</v>
      </c>
      <c r="X16" s="164">
        <f t="shared" si="5"/>
        <v>0.20224391665452424</v>
      </c>
      <c r="Y16" s="162">
        <f t="shared" si="6"/>
        <v>79</v>
      </c>
      <c r="Z16" s="163">
        <f t="shared" si="7"/>
        <v>4164</v>
      </c>
      <c r="AA16" s="164">
        <f t="shared" si="1"/>
        <v>2.1367215183645143E-2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48515</v>
      </c>
      <c r="R17" s="163">
        <v>46365</v>
      </c>
      <c r="S17" s="163">
        <v>12393</v>
      </c>
      <c r="T17" s="163">
        <v>49372</v>
      </c>
      <c r="U17" s="163">
        <v>46567</v>
      </c>
      <c r="V17" s="163">
        <v>49253</v>
      </c>
      <c r="W17" s="165">
        <f t="shared" si="9"/>
        <v>5.7680331565271636E-2</v>
      </c>
      <c r="X17" s="164">
        <f t="shared" si="5"/>
        <v>6.2288364067723423E-2</v>
      </c>
      <c r="Y17" s="162">
        <f t="shared" si="6"/>
        <v>2686</v>
      </c>
      <c r="Z17" s="163">
        <f t="shared" si="7"/>
        <v>2888</v>
      </c>
      <c r="AA17" s="164">
        <f t="shared" si="1"/>
        <v>4.2516036417406949E-2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34853</v>
      </c>
      <c r="R18" s="163">
        <v>33250</v>
      </c>
      <c r="S18" s="163">
        <v>13586</v>
      </c>
      <c r="T18" s="163">
        <v>31205</v>
      </c>
      <c r="U18" s="163">
        <v>36085</v>
      </c>
      <c r="V18" s="163">
        <v>36824</v>
      </c>
      <c r="W18" s="165">
        <f t="shared" si="9"/>
        <v>2.0479423583206424E-2</v>
      </c>
      <c r="X18" s="164">
        <f t="shared" si="5"/>
        <v>0.1074887218045113</v>
      </c>
      <c r="Y18" s="162">
        <f t="shared" si="6"/>
        <v>739</v>
      </c>
      <c r="Z18" s="163">
        <f t="shared" si="7"/>
        <v>3574</v>
      </c>
      <c r="AA18" s="164">
        <f t="shared" si="1"/>
        <v>3.17871099229406E-2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20005</v>
      </c>
      <c r="R19" s="163">
        <v>20414</v>
      </c>
      <c r="S19" s="163">
        <v>9638</v>
      </c>
      <c r="T19" s="163">
        <v>16484</v>
      </c>
      <c r="U19" s="163">
        <v>17819</v>
      </c>
      <c r="V19" s="163">
        <v>16068</v>
      </c>
      <c r="W19" s="165">
        <f t="shared" si="9"/>
        <v>-9.8265895953757232E-2</v>
      </c>
      <c r="X19" s="164">
        <f t="shared" si="5"/>
        <v>-0.21289311256980503</v>
      </c>
      <c r="Y19" s="162">
        <f t="shared" si="6"/>
        <v>-1751</v>
      </c>
      <c r="Z19" s="163">
        <f t="shared" si="7"/>
        <v>-4346</v>
      </c>
      <c r="AA19" s="164">
        <f t="shared" si="1"/>
        <v>1.3870173860574885E-2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34685</v>
      </c>
      <c r="R20" s="163">
        <v>28997</v>
      </c>
      <c r="S20" s="163">
        <v>15776</v>
      </c>
      <c r="T20" s="163">
        <v>14048</v>
      </c>
      <c r="U20" s="163">
        <v>17655</v>
      </c>
      <c r="V20" s="163">
        <v>17179</v>
      </c>
      <c r="W20" s="165">
        <f t="shared" si="9"/>
        <v>-2.6961200792976481E-2</v>
      </c>
      <c r="X20" s="164">
        <f t="shared" si="5"/>
        <v>-0.40755940269683066</v>
      </c>
      <c r="Y20" s="162">
        <f t="shared" si="6"/>
        <v>-476</v>
      </c>
      <c r="Z20" s="163">
        <f t="shared" si="7"/>
        <v>-11818</v>
      </c>
      <c r="AA20" s="164">
        <f t="shared" si="1"/>
        <v>1.4829208162236492E-2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245659</v>
      </c>
      <c r="R21" s="169">
        <f t="shared" si="11"/>
        <v>231423</v>
      </c>
      <c r="S21" s="169">
        <f t="shared" si="11"/>
        <v>81510</v>
      </c>
      <c r="T21" s="169">
        <f t="shared" si="11"/>
        <v>269874</v>
      </c>
      <c r="U21" s="169">
        <f t="shared" si="11"/>
        <v>277183</v>
      </c>
      <c r="V21" s="169">
        <f t="shared" si="11"/>
        <v>297428</v>
      </c>
      <c r="W21" s="171">
        <f t="shared" si="9"/>
        <v>7.3038389800240244E-2</v>
      </c>
      <c r="X21" s="170">
        <f t="shared" si="5"/>
        <v>0.28521365637814733</v>
      </c>
      <c r="Y21" s="168">
        <f>V21-U21</f>
        <v>20245</v>
      </c>
      <c r="Z21" s="169">
        <f t="shared" si="7"/>
        <v>66005</v>
      </c>
      <c r="AA21" s="170">
        <f t="shared" si="1"/>
        <v>0.2567449633434819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ED564-BA45-4955-8B97-D32F6078DBD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592422</v>
      </c>
      <c r="R9" s="176">
        <f t="shared" ref="R9:V9" si="2">R10+R13</f>
        <v>602480</v>
      </c>
      <c r="S9" s="176">
        <f t="shared" si="2"/>
        <v>179799</v>
      </c>
      <c r="T9" s="176">
        <f t="shared" si="2"/>
        <v>618226</v>
      </c>
      <c r="U9" s="176">
        <f t="shared" si="2"/>
        <v>671817</v>
      </c>
      <c r="V9" s="176">
        <f t="shared" si="2"/>
        <v>719190</v>
      </c>
      <c r="W9" s="177">
        <f>IFERROR(V9/U9-1,"-")</f>
        <v>7.0514738388579135E-2</v>
      </c>
      <c r="X9" s="177">
        <f>IFERROR(V9/R9-1,"-")</f>
        <v>0.19371597397423979</v>
      </c>
      <c r="Y9" s="176">
        <f>V9-U9</f>
        <v>47373</v>
      </c>
      <c r="Z9" s="176">
        <f>V9-R9</f>
        <v>116710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67501</v>
      </c>
      <c r="R10" s="158">
        <v>69661</v>
      </c>
      <c r="S10" s="158">
        <v>20245</v>
      </c>
      <c r="T10" s="158">
        <v>72608</v>
      </c>
      <c r="U10" s="158">
        <v>70476</v>
      </c>
      <c r="V10" s="158">
        <v>71063</v>
      </c>
      <c r="W10" s="160">
        <f>IFERROR(V10/U10-1,"-")</f>
        <v>8.329076565071869E-3</v>
      </c>
      <c r="X10" s="159">
        <f t="shared" ref="X10:X21" si="7">IFERROR(V10/R10-1,"-")</f>
        <v>2.0126038960106785E-2</v>
      </c>
      <c r="Y10" s="157">
        <f t="shared" ref="Y10:Y20" si="8">V10-U10</f>
        <v>587</v>
      </c>
      <c r="Z10" s="158">
        <f t="shared" ref="Z10:Z21" si="9">V10-R10</f>
        <v>1402</v>
      </c>
      <c r="AA10" s="159">
        <f t="shared" si="3"/>
        <v>9.8809772104728938E-2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10207</v>
      </c>
      <c r="R11" s="163">
        <v>15923</v>
      </c>
      <c r="S11" s="163">
        <v>3458</v>
      </c>
      <c r="T11" s="163">
        <v>16810</v>
      </c>
      <c r="U11" s="163">
        <v>25570</v>
      </c>
      <c r="V11" s="163">
        <v>28518</v>
      </c>
      <c r="W11" s="165">
        <f>IFERROR(V11/U11-1,"-")</f>
        <v>0.11529135705905347</v>
      </c>
      <c r="X11" s="164">
        <f t="shared" si="7"/>
        <v>0.7909941593920744</v>
      </c>
      <c r="Y11" s="162">
        <f t="shared" si="8"/>
        <v>2948</v>
      </c>
      <c r="Z11" s="163">
        <f t="shared" si="9"/>
        <v>12595</v>
      </c>
      <c r="AA11" s="164">
        <f>V11/V$9</f>
        <v>3.9652942894089181E-2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57294</v>
      </c>
      <c r="R12" s="163">
        <v>53738</v>
      </c>
      <c r="S12" s="163">
        <v>16787</v>
      </c>
      <c r="T12" s="163">
        <v>55798</v>
      </c>
      <c r="U12" s="163">
        <v>44906</v>
      </c>
      <c r="V12" s="163">
        <v>42545</v>
      </c>
      <c r="W12" s="165">
        <f>IFERROR(V12/U12-1,"-")</f>
        <v>-5.2576493118959622E-2</v>
      </c>
      <c r="X12" s="164">
        <f t="shared" si="7"/>
        <v>-0.20828836205292345</v>
      </c>
      <c r="Y12" s="162">
        <f t="shared" si="8"/>
        <v>-2361</v>
      </c>
      <c r="Z12" s="163">
        <f t="shared" si="9"/>
        <v>-11193</v>
      </c>
      <c r="AA12" s="164">
        <f t="shared" si="3"/>
        <v>5.915682921063975E-2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524921</v>
      </c>
      <c r="R13" s="158">
        <v>532819</v>
      </c>
      <c r="S13" s="158">
        <v>159554</v>
      </c>
      <c r="T13" s="158">
        <v>545618</v>
      </c>
      <c r="U13" s="158">
        <v>601341</v>
      </c>
      <c r="V13" s="158">
        <v>648127</v>
      </c>
      <c r="W13" s="160">
        <f>IFERROR(V13/U13-1,"-")</f>
        <v>7.7802777459045735E-2</v>
      </c>
      <c r="X13" s="159">
        <f t="shared" si="7"/>
        <v>0.21641120155249727</v>
      </c>
      <c r="Y13" s="157">
        <f t="shared" si="8"/>
        <v>46786</v>
      </c>
      <c r="Z13" s="158">
        <f t="shared" si="9"/>
        <v>115308</v>
      </c>
      <c r="AA13" s="159">
        <f t="shared" si="3"/>
        <v>0.90119022789527103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267108</v>
      </c>
      <c r="R14" s="163">
        <v>292666</v>
      </c>
      <c r="S14" s="163">
        <v>75666</v>
      </c>
      <c r="T14" s="163">
        <v>285701</v>
      </c>
      <c r="U14" s="163">
        <v>314515</v>
      </c>
      <c r="V14" s="163">
        <v>348529</v>
      </c>
      <c r="W14" s="165">
        <f t="shared" ref="W14:W21" si="11">IFERROR(V14/U14-1,"-")</f>
        <v>0.10814746514474671</v>
      </c>
      <c r="X14" s="164">
        <f t="shared" si="7"/>
        <v>0.19087628901204789</v>
      </c>
      <c r="Y14" s="162">
        <f t="shared" si="8"/>
        <v>34014</v>
      </c>
      <c r="Z14" s="163">
        <f t="shared" si="9"/>
        <v>55863</v>
      </c>
      <c r="AA14" s="164">
        <f t="shared" si="3"/>
        <v>0.48461324545669432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43176</v>
      </c>
      <c r="R15" s="163">
        <v>31456</v>
      </c>
      <c r="S15" s="163">
        <v>9493</v>
      </c>
      <c r="T15" s="163">
        <v>20857</v>
      </c>
      <c r="U15" s="163">
        <v>26333</v>
      </c>
      <c r="V15" s="163">
        <v>24747</v>
      </c>
      <c r="W15" s="165">
        <f t="shared" si="11"/>
        <v>-6.0228610488740397E-2</v>
      </c>
      <c r="X15" s="164">
        <f t="shared" si="7"/>
        <v>-0.21328204476093593</v>
      </c>
      <c r="Y15" s="162">
        <f t="shared" si="8"/>
        <v>-1586</v>
      </c>
      <c r="Z15" s="163">
        <f t="shared" si="9"/>
        <v>-6709</v>
      </c>
      <c r="AA15" s="164">
        <f t="shared" si="3"/>
        <v>3.4409544070412544E-2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12856</v>
      </c>
      <c r="R16" s="163">
        <v>13903</v>
      </c>
      <c r="S16" s="163">
        <v>5450</v>
      </c>
      <c r="T16" s="163">
        <v>14615</v>
      </c>
      <c r="U16" s="163">
        <v>16785</v>
      </c>
      <c r="V16" s="163">
        <v>16665</v>
      </c>
      <c r="W16" s="165">
        <f t="shared" si="11"/>
        <v>-7.1492403932081894E-3</v>
      </c>
      <c r="X16" s="164">
        <f t="shared" si="7"/>
        <v>0.19866215924620589</v>
      </c>
      <c r="Y16" s="162">
        <f t="shared" si="8"/>
        <v>-120</v>
      </c>
      <c r="Z16" s="163">
        <f t="shared" si="9"/>
        <v>2762</v>
      </c>
      <c r="AA16" s="164">
        <f t="shared" si="3"/>
        <v>2.3171901722771452E-2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24449</v>
      </c>
      <c r="R17" s="163">
        <v>23241</v>
      </c>
      <c r="S17" s="163">
        <v>6157</v>
      </c>
      <c r="T17" s="163">
        <v>26212</v>
      </c>
      <c r="U17" s="163">
        <v>24743</v>
      </c>
      <c r="V17" s="163">
        <v>27021</v>
      </c>
      <c r="W17" s="165">
        <f t="shared" si="11"/>
        <v>9.2066443034393597E-2</v>
      </c>
      <c r="X17" s="164">
        <f t="shared" si="7"/>
        <v>0.16264360397573263</v>
      </c>
      <c r="Y17" s="162">
        <f t="shared" si="8"/>
        <v>2278</v>
      </c>
      <c r="Z17" s="163">
        <f t="shared" si="9"/>
        <v>3780</v>
      </c>
      <c r="AA17" s="164">
        <f t="shared" si="3"/>
        <v>3.7571434530513495E-2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27346</v>
      </c>
      <c r="R18" s="163">
        <v>27206</v>
      </c>
      <c r="S18" s="163">
        <v>11013</v>
      </c>
      <c r="T18" s="163">
        <v>24904</v>
      </c>
      <c r="U18" s="163">
        <v>29443</v>
      </c>
      <c r="V18" s="163">
        <v>29628</v>
      </c>
      <c r="W18" s="165">
        <f t="shared" si="11"/>
        <v>6.2833271066127239E-3</v>
      </c>
      <c r="X18" s="164">
        <f t="shared" si="7"/>
        <v>8.9024479894141084E-2</v>
      </c>
      <c r="Y18" s="162">
        <f t="shared" si="8"/>
        <v>185</v>
      </c>
      <c r="Z18" s="163">
        <f t="shared" si="9"/>
        <v>2422</v>
      </c>
      <c r="AA18" s="164">
        <f t="shared" si="3"/>
        <v>4.1196345889125269E-2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6647</v>
      </c>
      <c r="R19" s="163">
        <v>6096</v>
      </c>
      <c r="S19" s="163">
        <v>3340</v>
      </c>
      <c r="T19" s="163">
        <v>6392</v>
      </c>
      <c r="U19" s="163">
        <v>7185</v>
      </c>
      <c r="V19" s="163">
        <v>6190</v>
      </c>
      <c r="W19" s="165">
        <f t="shared" si="11"/>
        <v>-0.13848295059151006</v>
      </c>
      <c r="X19" s="164">
        <f t="shared" si="7"/>
        <v>1.5419947506561726E-2</v>
      </c>
      <c r="Y19" s="162">
        <f t="shared" si="8"/>
        <v>-995</v>
      </c>
      <c r="Z19" s="163">
        <f t="shared" si="9"/>
        <v>94</v>
      </c>
      <c r="AA19" s="164">
        <f t="shared" si="3"/>
        <v>8.6069049903363514E-3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9534</v>
      </c>
      <c r="R20" s="163">
        <v>7655</v>
      </c>
      <c r="S20" s="163">
        <v>4839</v>
      </c>
      <c r="T20" s="163">
        <v>4756</v>
      </c>
      <c r="U20" s="163">
        <v>7018</v>
      </c>
      <c r="V20" s="163">
        <v>6079</v>
      </c>
      <c r="W20" s="165">
        <f t="shared" si="11"/>
        <v>-0.1337988030777999</v>
      </c>
      <c r="X20" s="164">
        <f t="shared" si="7"/>
        <v>-0.20587851077726971</v>
      </c>
      <c r="Y20" s="162">
        <f t="shared" si="8"/>
        <v>-939</v>
      </c>
      <c r="Z20" s="163">
        <f t="shared" si="9"/>
        <v>-1576</v>
      </c>
      <c r="AA20" s="164">
        <f t="shared" si="3"/>
        <v>8.4525646908327427E-3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133805</v>
      </c>
      <c r="R21" s="169">
        <f t="shared" si="13"/>
        <v>130596</v>
      </c>
      <c r="S21" s="169">
        <f t="shared" si="13"/>
        <v>43596</v>
      </c>
      <c r="T21" s="169">
        <f t="shared" si="13"/>
        <v>162181</v>
      </c>
      <c r="U21" s="169">
        <f t="shared" si="13"/>
        <v>175319</v>
      </c>
      <c r="V21" s="169">
        <f t="shared" si="13"/>
        <v>189268</v>
      </c>
      <c r="W21" s="171">
        <f t="shared" si="11"/>
        <v>7.956353846417108E-2</v>
      </c>
      <c r="X21" s="170">
        <f t="shared" si="7"/>
        <v>0.44926337713253095</v>
      </c>
      <c r="Y21" s="168">
        <f>V21-U21</f>
        <v>13949</v>
      </c>
      <c r="Z21" s="169">
        <f t="shared" si="9"/>
        <v>58672</v>
      </c>
      <c r="AA21" s="170">
        <f t="shared" si="3"/>
        <v>0.26316828654458491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F972C-AD9C-4698-A7AA-C3B7A1934EC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270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266</v>
      </c>
      <c r="G7" s="172" t="s">
        <v>267</v>
      </c>
      <c r="H7" s="172" t="s">
        <v>268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263</v>
      </c>
      <c r="R7" s="172" t="s">
        <v>264</v>
      </c>
      <c r="S7" s="172" t="s">
        <v>265</v>
      </c>
      <c r="T7" s="172" t="s">
        <v>266</v>
      </c>
      <c r="U7" s="172" t="s">
        <v>267</v>
      </c>
      <c r="V7" s="172" t="s">
        <v>268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513445</v>
      </c>
      <c r="R9" s="176">
        <f t="shared" ref="R9:V9" si="2">R10+R13</f>
        <v>480222</v>
      </c>
      <c r="S9" s="176">
        <f t="shared" si="2"/>
        <v>140135</v>
      </c>
      <c r="T9" s="176">
        <f t="shared" si="2"/>
        <v>409026</v>
      </c>
      <c r="U9" s="176">
        <f t="shared" si="2"/>
        <v>422543</v>
      </c>
      <c r="V9" s="176">
        <f t="shared" si="2"/>
        <v>439267</v>
      </c>
      <c r="W9" s="177">
        <f>IFERROR(V9/U9-1,"-")</f>
        <v>3.9579403752990849E-2</v>
      </c>
      <c r="X9" s="177">
        <f>IFERROR(V9/R9-1,"-")</f>
        <v>-8.5283473060376203E-2</v>
      </c>
      <c r="Y9" s="176">
        <f>V9-U9</f>
        <v>16724</v>
      </c>
      <c r="Z9" s="176">
        <f>V9-R9</f>
        <v>-40955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49732</v>
      </c>
      <c r="R10" s="158">
        <v>42098</v>
      </c>
      <c r="S10" s="158">
        <v>21721</v>
      </c>
      <c r="T10" s="158">
        <v>37415</v>
      </c>
      <c r="U10" s="158">
        <v>34012</v>
      </c>
      <c r="V10" s="158">
        <v>29879</v>
      </c>
      <c r="W10" s="160">
        <f>IFERROR(V10/U10-1,"-")</f>
        <v>-0.12151593555215812</v>
      </c>
      <c r="X10" s="159">
        <f t="shared" ref="X10:X21" si="7">IFERROR(V10/R10-1,"-")</f>
        <v>-0.2902513183524158</v>
      </c>
      <c r="Y10" s="157">
        <f t="shared" ref="Y10:Y20" si="8">V10-U10</f>
        <v>-4133</v>
      </c>
      <c r="Z10" s="158">
        <f t="shared" ref="Z10:Z21" si="9">V10-R10</f>
        <v>-12219</v>
      </c>
      <c r="AA10" s="159">
        <f t="shared" si="3"/>
        <v>6.8020133540648398E-2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27811</v>
      </c>
      <c r="R11" s="163">
        <v>29605</v>
      </c>
      <c r="S11" s="163">
        <v>17094</v>
      </c>
      <c r="T11" s="163">
        <v>27660</v>
      </c>
      <c r="U11" s="163">
        <v>20787</v>
      </c>
      <c r="V11" s="163">
        <v>16933</v>
      </c>
      <c r="W11" s="165">
        <f>IFERROR(V11/U11-1,"-")</f>
        <v>-0.18540433925049304</v>
      </c>
      <c r="X11" s="164">
        <f t="shared" si="7"/>
        <v>-0.42803580476270897</v>
      </c>
      <c r="Y11" s="162">
        <f t="shared" si="8"/>
        <v>-3854</v>
      </c>
      <c r="Z11" s="163">
        <f t="shared" si="9"/>
        <v>-12672</v>
      </c>
      <c r="AA11" s="164">
        <f>V11/V$9</f>
        <v>3.8548308887305441E-2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21921</v>
      </c>
      <c r="R12" s="163">
        <v>12493</v>
      </c>
      <c r="S12" s="163">
        <v>4627</v>
      </c>
      <c r="T12" s="163">
        <v>9755</v>
      </c>
      <c r="U12" s="163">
        <v>13225</v>
      </c>
      <c r="V12" s="163">
        <v>12946</v>
      </c>
      <c r="W12" s="165">
        <f>IFERROR(V12/U12-1,"-")</f>
        <v>-2.1096408317580306E-2</v>
      </c>
      <c r="X12" s="164">
        <f t="shared" si="7"/>
        <v>3.6260305771231849E-2</v>
      </c>
      <c r="Y12" s="162">
        <f t="shared" si="8"/>
        <v>-279</v>
      </c>
      <c r="Z12" s="163">
        <f t="shared" si="9"/>
        <v>453</v>
      </c>
      <c r="AA12" s="164">
        <f t="shared" si="3"/>
        <v>2.9471824653342957E-2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463713</v>
      </c>
      <c r="R13" s="158">
        <v>438124</v>
      </c>
      <c r="S13" s="158">
        <v>118414</v>
      </c>
      <c r="T13" s="158">
        <v>371611</v>
      </c>
      <c r="U13" s="158">
        <v>388531</v>
      </c>
      <c r="V13" s="158">
        <v>409388</v>
      </c>
      <c r="W13" s="160">
        <f>IFERROR(V13/U13-1,"-")</f>
        <v>5.3681688205059475E-2</v>
      </c>
      <c r="X13" s="159">
        <f t="shared" si="7"/>
        <v>-6.5588737435063993E-2</v>
      </c>
      <c r="Y13" s="157">
        <f t="shared" si="8"/>
        <v>20857</v>
      </c>
      <c r="Z13" s="158">
        <f t="shared" si="9"/>
        <v>-28736</v>
      </c>
      <c r="AA13" s="159">
        <f t="shared" si="3"/>
        <v>0.9319798664593516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256232</v>
      </c>
      <c r="R14" s="163">
        <v>254079</v>
      </c>
      <c r="S14" s="163">
        <v>47514</v>
      </c>
      <c r="T14" s="163">
        <v>198252</v>
      </c>
      <c r="U14" s="163">
        <v>220036</v>
      </c>
      <c r="V14" s="163">
        <v>232788</v>
      </c>
      <c r="W14" s="165">
        <f t="shared" ref="W14:W21" si="11">IFERROR(V14/U14-1,"-")</f>
        <v>5.7954152956788851E-2</v>
      </c>
      <c r="X14" s="164">
        <f t="shared" si="7"/>
        <v>-8.379677187016632E-2</v>
      </c>
      <c r="Y14" s="162">
        <f t="shared" si="8"/>
        <v>12752</v>
      </c>
      <c r="Z14" s="163">
        <f t="shared" si="9"/>
        <v>-21291</v>
      </c>
      <c r="AA14" s="164">
        <f t="shared" si="3"/>
        <v>0.52994647902073222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17812</v>
      </c>
      <c r="R15" s="163">
        <v>11704</v>
      </c>
      <c r="S15" s="163">
        <v>3928</v>
      </c>
      <c r="T15" s="163">
        <v>8802</v>
      </c>
      <c r="U15" s="163">
        <v>9005</v>
      </c>
      <c r="V15" s="163">
        <v>9946</v>
      </c>
      <c r="W15" s="165">
        <f t="shared" si="11"/>
        <v>0.10449750138811775</v>
      </c>
      <c r="X15" s="164">
        <f t="shared" si="7"/>
        <v>-0.1502050580997949</v>
      </c>
      <c r="Y15" s="162">
        <f t="shared" si="8"/>
        <v>941</v>
      </c>
      <c r="Z15" s="163">
        <f t="shared" si="9"/>
        <v>-1758</v>
      </c>
      <c r="AA15" s="164">
        <f t="shared" si="3"/>
        <v>2.2642265410331302E-2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7733</v>
      </c>
      <c r="R16" s="163">
        <v>6686</v>
      </c>
      <c r="S16" s="163">
        <v>3014</v>
      </c>
      <c r="T16" s="163">
        <v>8019</v>
      </c>
      <c r="U16" s="163">
        <v>7889</v>
      </c>
      <c r="V16" s="163">
        <v>8088</v>
      </c>
      <c r="W16" s="165">
        <f t="shared" si="11"/>
        <v>2.5224996831030522E-2</v>
      </c>
      <c r="X16" s="164">
        <f t="shared" si="7"/>
        <v>0.20969189350882433</v>
      </c>
      <c r="Y16" s="162">
        <f t="shared" si="8"/>
        <v>199</v>
      </c>
      <c r="Z16" s="163">
        <f t="shared" si="9"/>
        <v>1402</v>
      </c>
      <c r="AA16" s="164">
        <f t="shared" si="3"/>
        <v>1.8412491719159419E-2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24066</v>
      </c>
      <c r="R17" s="163">
        <v>23124</v>
      </c>
      <c r="S17" s="163">
        <v>6236</v>
      </c>
      <c r="T17" s="163">
        <v>23160</v>
      </c>
      <c r="U17" s="163">
        <v>21824</v>
      </c>
      <c r="V17" s="163">
        <v>22232</v>
      </c>
      <c r="W17" s="165">
        <f t="shared" si="11"/>
        <v>1.8695014662756693E-2</v>
      </c>
      <c r="X17" s="164">
        <f t="shared" si="7"/>
        <v>-3.8574641065559634E-2</v>
      </c>
      <c r="Y17" s="162">
        <f t="shared" si="8"/>
        <v>408</v>
      </c>
      <c r="Z17" s="163">
        <f t="shared" si="9"/>
        <v>-892</v>
      </c>
      <c r="AA17" s="164">
        <f t="shared" si="3"/>
        <v>5.0611587030211694E-2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7507</v>
      </c>
      <c r="R18" s="163">
        <v>6044</v>
      </c>
      <c r="S18" s="163">
        <v>2573</v>
      </c>
      <c r="T18" s="163">
        <v>6301</v>
      </c>
      <c r="U18" s="163">
        <v>6642</v>
      </c>
      <c r="V18" s="163">
        <v>7196</v>
      </c>
      <c r="W18" s="165">
        <f t="shared" si="11"/>
        <v>8.3408611863896365E-2</v>
      </c>
      <c r="X18" s="164">
        <f t="shared" si="7"/>
        <v>0.1906022501654534</v>
      </c>
      <c r="Y18" s="162">
        <f t="shared" si="8"/>
        <v>554</v>
      </c>
      <c r="Z18" s="163">
        <f t="shared" si="9"/>
        <v>1152</v>
      </c>
      <c r="AA18" s="164">
        <f t="shared" si="3"/>
        <v>1.6381836104237286E-2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13358</v>
      </c>
      <c r="R19" s="163">
        <v>14318</v>
      </c>
      <c r="S19" s="163">
        <v>6298</v>
      </c>
      <c r="T19" s="163">
        <v>10092</v>
      </c>
      <c r="U19" s="163">
        <v>10634</v>
      </c>
      <c r="V19" s="163">
        <v>9878</v>
      </c>
      <c r="W19" s="165">
        <f t="shared" si="11"/>
        <v>-7.1092721459469654E-2</v>
      </c>
      <c r="X19" s="164">
        <f t="shared" si="7"/>
        <v>-0.31009917586255065</v>
      </c>
      <c r="Y19" s="162">
        <f t="shared" si="8"/>
        <v>-756</v>
      </c>
      <c r="Z19" s="163">
        <f t="shared" si="9"/>
        <v>-4440</v>
      </c>
      <c r="AA19" s="164">
        <f t="shared" si="3"/>
        <v>2.2487462067489705E-2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25151</v>
      </c>
      <c r="R20" s="163">
        <v>21342</v>
      </c>
      <c r="S20" s="163">
        <v>10937</v>
      </c>
      <c r="T20" s="163">
        <v>9292</v>
      </c>
      <c r="U20" s="163">
        <v>10637</v>
      </c>
      <c r="V20" s="163">
        <v>11100</v>
      </c>
      <c r="W20" s="165">
        <f t="shared" si="11"/>
        <v>4.3527310331860525E-2</v>
      </c>
      <c r="X20" s="164">
        <f t="shared" si="7"/>
        <v>-0.47989879111610911</v>
      </c>
      <c r="Y20" s="162">
        <f t="shared" si="8"/>
        <v>463</v>
      </c>
      <c r="Z20" s="163">
        <f t="shared" si="9"/>
        <v>-10242</v>
      </c>
      <c r="AA20" s="164">
        <f t="shared" si="3"/>
        <v>2.5269369199143119E-2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111854</v>
      </c>
      <c r="R21" s="169">
        <f t="shared" si="13"/>
        <v>100827</v>
      </c>
      <c r="S21" s="169">
        <f t="shared" si="13"/>
        <v>37914</v>
      </c>
      <c r="T21" s="169">
        <f t="shared" si="13"/>
        <v>107693</v>
      </c>
      <c r="U21" s="169">
        <f t="shared" si="13"/>
        <v>101864</v>
      </c>
      <c r="V21" s="169">
        <f t="shared" si="13"/>
        <v>108160</v>
      </c>
      <c r="W21" s="171">
        <f t="shared" si="11"/>
        <v>6.1807900730385557E-2</v>
      </c>
      <c r="X21" s="170">
        <f t="shared" si="7"/>
        <v>7.2728535015422535E-2</v>
      </c>
      <c r="Y21" s="168">
        <f>V21-U21</f>
        <v>6296</v>
      </c>
      <c r="Z21" s="169">
        <f t="shared" si="9"/>
        <v>7333</v>
      </c>
      <c r="AA21" s="170">
        <f t="shared" si="3"/>
        <v>0.2462283759080468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324</v>
      </c>
      <c r="D66" s="158" t="s">
        <v>324</v>
      </c>
      <c r="E66" s="158" t="s">
        <v>324</v>
      </c>
      <c r="F66" s="158" t="s">
        <v>324</v>
      </c>
      <c r="G66" s="158" t="s">
        <v>324</v>
      </c>
      <c r="H66" s="158" t="s">
        <v>324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324</v>
      </c>
      <c r="D67" s="163" t="s">
        <v>324</v>
      </c>
      <c r="E67" s="163" t="s">
        <v>324</v>
      </c>
      <c r="F67" s="163" t="s">
        <v>324</v>
      </c>
      <c r="G67" s="163" t="s">
        <v>324</v>
      </c>
      <c r="H67" s="163" t="s">
        <v>324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324</v>
      </c>
      <c r="D68" s="163" t="s">
        <v>324</v>
      </c>
      <c r="E68" s="163" t="s">
        <v>324</v>
      </c>
      <c r="F68" s="163" t="s">
        <v>324</v>
      </c>
      <c r="G68" s="163" t="s">
        <v>324</v>
      </c>
      <c r="H68" s="163" t="s">
        <v>324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324</v>
      </c>
      <c r="D69" s="158" t="s">
        <v>324</v>
      </c>
      <c r="E69" s="158" t="s">
        <v>324</v>
      </c>
      <c r="F69" s="158" t="s">
        <v>324</v>
      </c>
      <c r="G69" s="158" t="s">
        <v>324</v>
      </c>
      <c r="H69" s="158" t="s">
        <v>324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324</v>
      </c>
      <c r="D70" s="163" t="s">
        <v>324</v>
      </c>
      <c r="E70" s="163" t="s">
        <v>324</v>
      </c>
      <c r="F70" s="163" t="s">
        <v>324</v>
      </c>
      <c r="G70" s="163" t="s">
        <v>324</v>
      </c>
      <c r="H70" s="163" t="s">
        <v>324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324</v>
      </c>
      <c r="D71" s="163" t="s">
        <v>324</v>
      </c>
      <c r="E71" s="163" t="s">
        <v>324</v>
      </c>
      <c r="F71" s="163" t="s">
        <v>324</v>
      </c>
      <c r="G71" s="163" t="s">
        <v>324</v>
      </c>
      <c r="H71" s="163" t="s">
        <v>324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324</v>
      </c>
      <c r="D72" s="163" t="s">
        <v>324</v>
      </c>
      <c r="E72" s="163" t="s">
        <v>324</v>
      </c>
      <c r="F72" s="163" t="s">
        <v>324</v>
      </c>
      <c r="G72" s="163" t="s">
        <v>324</v>
      </c>
      <c r="H72" s="163" t="s">
        <v>324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324</v>
      </c>
      <c r="D73" s="163" t="s">
        <v>324</v>
      </c>
      <c r="E73" s="163" t="s">
        <v>324</v>
      </c>
      <c r="F73" s="163" t="s">
        <v>324</v>
      </c>
      <c r="G73" s="163" t="s">
        <v>324</v>
      </c>
      <c r="H73" s="163" t="s">
        <v>324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324</v>
      </c>
      <c r="D74" s="163" t="s">
        <v>324</v>
      </c>
      <c r="E74" s="163" t="s">
        <v>324</v>
      </c>
      <c r="F74" s="163" t="s">
        <v>324</v>
      </c>
      <c r="G74" s="163" t="s">
        <v>324</v>
      </c>
      <c r="H74" s="163" t="s">
        <v>324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324</v>
      </c>
      <c r="D75" s="163" t="s">
        <v>324</v>
      </c>
      <c r="E75" s="163" t="s">
        <v>324</v>
      </c>
      <c r="F75" s="163" t="s">
        <v>324</v>
      </c>
      <c r="G75" s="163" t="s">
        <v>324</v>
      </c>
      <c r="H75" s="163" t="s">
        <v>324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324</v>
      </c>
      <c r="D76" s="163" t="s">
        <v>324</v>
      </c>
      <c r="E76" s="163" t="s">
        <v>324</v>
      </c>
      <c r="F76" s="163" t="s">
        <v>324</v>
      </c>
      <c r="G76" s="163" t="s">
        <v>324</v>
      </c>
      <c r="H76" s="163" t="s">
        <v>324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324</v>
      </c>
      <c r="D94" s="158" t="s">
        <v>324</v>
      </c>
      <c r="E94" s="158" t="s">
        <v>324</v>
      </c>
      <c r="F94" s="158" t="s">
        <v>324</v>
      </c>
      <c r="G94" s="158" t="s">
        <v>324</v>
      </c>
      <c r="H94" s="158" t="s">
        <v>324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324</v>
      </c>
      <c r="D95" s="163" t="s">
        <v>324</v>
      </c>
      <c r="E95" s="163" t="s">
        <v>324</v>
      </c>
      <c r="F95" s="163" t="s">
        <v>324</v>
      </c>
      <c r="G95" s="163" t="s">
        <v>324</v>
      </c>
      <c r="H95" s="163" t="s">
        <v>324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324</v>
      </c>
      <c r="D96" s="163" t="s">
        <v>324</v>
      </c>
      <c r="E96" s="163" t="s">
        <v>324</v>
      </c>
      <c r="F96" s="163" t="s">
        <v>324</v>
      </c>
      <c r="G96" s="163" t="s">
        <v>324</v>
      </c>
      <c r="H96" s="163" t="s">
        <v>324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324</v>
      </c>
      <c r="D97" s="158" t="s">
        <v>324</v>
      </c>
      <c r="E97" s="158" t="s">
        <v>324</v>
      </c>
      <c r="F97" s="158" t="s">
        <v>324</v>
      </c>
      <c r="G97" s="158" t="s">
        <v>324</v>
      </c>
      <c r="H97" s="158" t="s">
        <v>324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324</v>
      </c>
      <c r="D98" s="163" t="s">
        <v>324</v>
      </c>
      <c r="E98" s="163" t="s">
        <v>324</v>
      </c>
      <c r="F98" s="163" t="s">
        <v>324</v>
      </c>
      <c r="G98" s="163" t="s">
        <v>324</v>
      </c>
      <c r="H98" s="163" t="s">
        <v>324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324</v>
      </c>
      <c r="D99" s="163" t="s">
        <v>324</v>
      </c>
      <c r="E99" s="163" t="s">
        <v>324</v>
      </c>
      <c r="F99" s="163" t="s">
        <v>324</v>
      </c>
      <c r="G99" s="163" t="s">
        <v>324</v>
      </c>
      <c r="H99" s="163" t="s">
        <v>324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324</v>
      </c>
      <c r="D100" s="163" t="s">
        <v>324</v>
      </c>
      <c r="E100" s="163" t="s">
        <v>324</v>
      </c>
      <c r="F100" s="163" t="s">
        <v>324</v>
      </c>
      <c r="G100" s="163" t="s">
        <v>324</v>
      </c>
      <c r="H100" s="163" t="s">
        <v>324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324</v>
      </c>
      <c r="D101" s="163" t="s">
        <v>324</v>
      </c>
      <c r="E101" s="163" t="s">
        <v>324</v>
      </c>
      <c r="F101" s="163" t="s">
        <v>324</v>
      </c>
      <c r="G101" s="163" t="s">
        <v>324</v>
      </c>
      <c r="H101" s="163" t="s">
        <v>324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324</v>
      </c>
      <c r="D102" s="163" t="s">
        <v>324</v>
      </c>
      <c r="E102" s="163" t="s">
        <v>324</v>
      </c>
      <c r="F102" s="163" t="s">
        <v>324</v>
      </c>
      <c r="G102" s="163" t="s">
        <v>324</v>
      </c>
      <c r="H102" s="163" t="s">
        <v>324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324</v>
      </c>
      <c r="D103" s="163" t="s">
        <v>324</v>
      </c>
      <c r="E103" s="163" t="s">
        <v>324</v>
      </c>
      <c r="F103" s="163" t="s">
        <v>324</v>
      </c>
      <c r="G103" s="163" t="s">
        <v>324</v>
      </c>
      <c r="H103" s="163" t="s">
        <v>324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324</v>
      </c>
      <c r="D104" s="163" t="s">
        <v>324</v>
      </c>
      <c r="E104" s="163" t="s">
        <v>324</v>
      </c>
      <c r="F104" s="163" t="s">
        <v>324</v>
      </c>
      <c r="G104" s="163" t="s">
        <v>324</v>
      </c>
      <c r="H104" s="163" t="s">
        <v>324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324</v>
      </c>
      <c r="D122" s="158" t="s">
        <v>324</v>
      </c>
      <c r="E122" s="158" t="s">
        <v>324</v>
      </c>
      <c r="F122" s="158" t="s">
        <v>324</v>
      </c>
      <c r="G122" s="158" t="s">
        <v>324</v>
      </c>
      <c r="H122" s="158" t="s">
        <v>324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324</v>
      </c>
      <c r="D123" s="163" t="s">
        <v>324</v>
      </c>
      <c r="E123" s="163" t="s">
        <v>324</v>
      </c>
      <c r="F123" s="163" t="s">
        <v>324</v>
      </c>
      <c r="G123" s="163" t="s">
        <v>324</v>
      </c>
      <c r="H123" s="163" t="s">
        <v>324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324</v>
      </c>
      <c r="D124" s="163" t="s">
        <v>324</v>
      </c>
      <c r="E124" s="163" t="s">
        <v>324</v>
      </c>
      <c r="F124" s="163" t="s">
        <v>324</v>
      </c>
      <c r="G124" s="163" t="s">
        <v>324</v>
      </c>
      <c r="H124" s="163" t="s">
        <v>324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324</v>
      </c>
      <c r="D125" s="158" t="s">
        <v>324</v>
      </c>
      <c r="E125" s="158" t="s">
        <v>324</v>
      </c>
      <c r="F125" s="158" t="s">
        <v>324</v>
      </c>
      <c r="G125" s="158" t="s">
        <v>324</v>
      </c>
      <c r="H125" s="158" t="s">
        <v>324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324</v>
      </c>
      <c r="D126" s="163" t="s">
        <v>324</v>
      </c>
      <c r="E126" s="163" t="s">
        <v>324</v>
      </c>
      <c r="F126" s="163" t="s">
        <v>324</v>
      </c>
      <c r="G126" s="163" t="s">
        <v>324</v>
      </c>
      <c r="H126" s="163" t="s">
        <v>324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324</v>
      </c>
      <c r="D127" s="163" t="s">
        <v>324</v>
      </c>
      <c r="E127" s="163" t="s">
        <v>324</v>
      </c>
      <c r="F127" s="163" t="s">
        <v>324</v>
      </c>
      <c r="G127" s="163" t="s">
        <v>324</v>
      </c>
      <c r="H127" s="163" t="s">
        <v>324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324</v>
      </c>
      <c r="D128" s="163" t="s">
        <v>324</v>
      </c>
      <c r="E128" s="163" t="s">
        <v>324</v>
      </c>
      <c r="F128" s="163" t="s">
        <v>324</v>
      </c>
      <c r="G128" s="163" t="s">
        <v>324</v>
      </c>
      <c r="H128" s="163" t="s">
        <v>324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324</v>
      </c>
      <c r="D129" s="163" t="s">
        <v>324</v>
      </c>
      <c r="E129" s="163" t="s">
        <v>324</v>
      </c>
      <c r="F129" s="163" t="s">
        <v>324</v>
      </c>
      <c r="G129" s="163" t="s">
        <v>324</v>
      </c>
      <c r="H129" s="163" t="s">
        <v>324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324</v>
      </c>
      <c r="D130" s="163" t="s">
        <v>324</v>
      </c>
      <c r="E130" s="163" t="s">
        <v>324</v>
      </c>
      <c r="F130" s="163" t="s">
        <v>324</v>
      </c>
      <c r="G130" s="163" t="s">
        <v>324</v>
      </c>
      <c r="H130" s="163" t="s">
        <v>324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324</v>
      </c>
      <c r="D131" s="163" t="s">
        <v>324</v>
      </c>
      <c r="E131" s="163" t="s">
        <v>324</v>
      </c>
      <c r="F131" s="163" t="s">
        <v>324</v>
      </c>
      <c r="G131" s="163" t="s">
        <v>324</v>
      </c>
      <c r="H131" s="163" t="s">
        <v>324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324</v>
      </c>
      <c r="D132" s="163" t="s">
        <v>324</v>
      </c>
      <c r="E132" s="163" t="s">
        <v>324</v>
      </c>
      <c r="F132" s="163" t="s">
        <v>324</v>
      </c>
      <c r="G132" s="163" t="s">
        <v>324</v>
      </c>
      <c r="H132" s="163" t="s">
        <v>324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C779-BEC6-434F-920C-FDA181133106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264</v>
      </c>
      <c r="D6" s="172" t="s">
        <v>265</v>
      </c>
      <c r="E6" s="172" t="s">
        <v>271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264</v>
      </c>
      <c r="M6" s="172" t="s">
        <v>265</v>
      </c>
      <c r="N6" s="172" t="s">
        <v>271</v>
      </c>
      <c r="O6" s="172" t="s">
        <v>266</v>
      </c>
      <c r="P6" s="172" t="s">
        <v>267</v>
      </c>
      <c r="Q6" s="172" t="s">
        <v>268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264</v>
      </c>
      <c r="V6" s="172" t="s">
        <v>271</v>
      </c>
      <c r="W6" s="172" t="s">
        <v>266</v>
      </c>
      <c r="X6" s="172" t="s">
        <v>267</v>
      </c>
      <c r="Y6" s="172" t="s">
        <v>268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CB682-0795-45DC-8385-374008C728C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63734-3E68-4121-926B-D06EA8BE571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71" t="s">
        <v>45</v>
      </c>
      <c r="C7" s="274" t="s">
        <v>8</v>
      </c>
      <c r="D7" s="15" t="s">
        <v>30</v>
      </c>
      <c r="E7" s="16">
        <v>109838</v>
      </c>
      <c r="F7" s="16">
        <v>89457</v>
      </c>
      <c r="G7" s="16">
        <v>113209</v>
      </c>
      <c r="H7" s="16">
        <v>119521</v>
      </c>
      <c r="I7" s="16">
        <v>125080</v>
      </c>
      <c r="J7" s="17">
        <f>I7/H7-1</f>
        <v>4.6510655031333448E-2</v>
      </c>
      <c r="K7" s="16">
        <f>I7-H7</f>
        <v>5559</v>
      </c>
      <c r="L7" s="17">
        <f>I7/E7-1</f>
        <v>0.13876800378739595</v>
      </c>
      <c r="M7" s="16">
        <f>I7-E7</f>
        <v>15242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65787</v>
      </c>
      <c r="F8" s="20">
        <v>54024</v>
      </c>
      <c r="G8" s="20">
        <v>71237</v>
      </c>
      <c r="H8" s="20">
        <v>73508</v>
      </c>
      <c r="I8" s="20">
        <v>79884</v>
      </c>
      <c r="J8" s="21">
        <f t="shared" ref="J8:J20" si="0">I8/H8-1</f>
        <v>8.6738858355553061E-2</v>
      </c>
      <c r="K8" s="20">
        <f t="shared" ref="K8:K17" si="1">I8-H8</f>
        <v>6376</v>
      </c>
      <c r="L8" s="21">
        <f t="shared" ref="L8:L20" si="2">I8/E8-1</f>
        <v>0.21428245702038407</v>
      </c>
      <c r="M8" s="20">
        <f t="shared" ref="M8:M17" si="3">I8-E8</f>
        <v>14097</v>
      </c>
      <c r="N8" s="22">
        <f>I8/$I$7</f>
        <v>0.63866325551646941</v>
      </c>
    </row>
    <row r="9" spans="2:14" x14ac:dyDescent="0.25">
      <c r="B9" s="272"/>
      <c r="C9" s="276"/>
      <c r="D9" s="23" t="s">
        <v>32</v>
      </c>
      <c r="E9" s="24">
        <v>44051</v>
      </c>
      <c r="F9" s="24">
        <v>35433</v>
      </c>
      <c r="G9" s="24">
        <v>41972</v>
      </c>
      <c r="H9" s="24">
        <v>46013</v>
      </c>
      <c r="I9" s="24">
        <v>45196</v>
      </c>
      <c r="J9" s="25">
        <f>IFERROR(I9/H9-1,"-")</f>
        <v>-1.7755851607154538E-2</v>
      </c>
      <c r="K9" s="24">
        <f>IFERROR(I9-H9,"-")</f>
        <v>-817</v>
      </c>
      <c r="L9" s="25">
        <f>IFERROR(I9/E9-1,"-")</f>
        <v>2.5992599486958312E-2</v>
      </c>
      <c r="M9" s="24">
        <f>IFERROR(I9-E9,"-")</f>
        <v>1145</v>
      </c>
      <c r="N9" s="25">
        <f>IFERROR(I9/$I$7,"-")</f>
        <v>0.36133674448353054</v>
      </c>
    </row>
    <row r="10" spans="2:14" x14ac:dyDescent="0.25">
      <c r="B10" s="272"/>
      <c r="C10" s="277" t="s">
        <v>33</v>
      </c>
      <c r="D10" s="26" t="s">
        <v>30</v>
      </c>
      <c r="E10" s="27">
        <v>129622</v>
      </c>
      <c r="F10" s="27">
        <v>102187</v>
      </c>
      <c r="G10" s="27">
        <v>133462</v>
      </c>
      <c r="H10" s="27">
        <v>142059</v>
      </c>
      <c r="I10" s="27">
        <v>146652</v>
      </c>
      <c r="J10" s="28">
        <f t="shared" si="0"/>
        <v>3.2331636855109425E-2</v>
      </c>
      <c r="K10" s="27">
        <f t="shared" si="1"/>
        <v>4593</v>
      </c>
      <c r="L10" s="28">
        <f t="shared" si="2"/>
        <v>0.13138201848451647</v>
      </c>
      <c r="M10" s="27">
        <f t="shared" si="3"/>
        <v>17030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76895</v>
      </c>
      <c r="F11" s="29">
        <v>61790</v>
      </c>
      <c r="G11" s="29">
        <v>83670</v>
      </c>
      <c r="H11" s="29">
        <v>86861</v>
      </c>
      <c r="I11" s="29">
        <v>92653</v>
      </c>
      <c r="J11" s="30">
        <f t="shared" si="0"/>
        <v>6.6681249352413596E-2</v>
      </c>
      <c r="K11" s="29">
        <f t="shared" si="1"/>
        <v>5792</v>
      </c>
      <c r="L11" s="30">
        <f t="shared" si="2"/>
        <v>0.2049287990116393</v>
      </c>
      <c r="M11" s="29">
        <f t="shared" si="3"/>
        <v>15758</v>
      </c>
      <c r="N11" s="31">
        <f>I11/$I$10</f>
        <v>0.63178817881788174</v>
      </c>
    </row>
    <row r="12" spans="2:14" x14ac:dyDescent="0.25">
      <c r="B12" s="272"/>
      <c r="C12" s="279"/>
      <c r="D12" s="32" t="s">
        <v>32</v>
      </c>
      <c r="E12" s="33">
        <v>52727</v>
      </c>
      <c r="F12" s="33">
        <v>40397</v>
      </c>
      <c r="G12" s="33">
        <v>49792</v>
      </c>
      <c r="H12" s="33">
        <v>55198</v>
      </c>
      <c r="I12" s="33">
        <v>53999</v>
      </c>
      <c r="J12" s="34">
        <f>IFERROR(I12/H12-1,"-")</f>
        <v>-2.1721801514547612E-2</v>
      </c>
      <c r="K12" s="33">
        <f>IFERROR(I12-H12,"-")</f>
        <v>-1199</v>
      </c>
      <c r="L12" s="34">
        <f>IFERROR(I12/E12-1,"-")</f>
        <v>2.4124262711703759E-2</v>
      </c>
      <c r="M12" s="33">
        <f>IFERROR(I12-E12,"-")</f>
        <v>1272</v>
      </c>
      <c r="N12" s="34">
        <f>IFERROR(I12/$I$10,"-")</f>
        <v>0.3682118211821182</v>
      </c>
    </row>
    <row r="13" spans="2:14" x14ac:dyDescent="0.25">
      <c r="B13" s="272"/>
      <c r="C13" s="274" t="s">
        <v>21</v>
      </c>
      <c r="D13" s="15" t="s">
        <v>30</v>
      </c>
      <c r="E13" s="16">
        <v>827986</v>
      </c>
      <c r="F13" s="16">
        <v>627412</v>
      </c>
      <c r="G13" s="16">
        <v>801936</v>
      </c>
      <c r="H13" s="16">
        <v>863416</v>
      </c>
      <c r="I13" s="16">
        <v>870321</v>
      </c>
      <c r="J13" s="17">
        <f t="shared" si="0"/>
        <v>7.997303733078942E-3</v>
      </c>
      <c r="K13" s="16">
        <f t="shared" si="1"/>
        <v>6905</v>
      </c>
      <c r="L13" s="17">
        <f t="shared" si="2"/>
        <v>5.1130091571596648E-2</v>
      </c>
      <c r="M13" s="16">
        <f t="shared" si="3"/>
        <v>42335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477219</v>
      </c>
      <c r="F14" s="20">
        <v>379310</v>
      </c>
      <c r="G14" s="20">
        <v>492206</v>
      </c>
      <c r="H14" s="20">
        <v>505474</v>
      </c>
      <c r="I14" s="20">
        <v>527606</v>
      </c>
      <c r="J14" s="21">
        <f t="shared" si="0"/>
        <v>4.3784645698888625E-2</v>
      </c>
      <c r="K14" s="20">
        <f t="shared" si="1"/>
        <v>22132</v>
      </c>
      <c r="L14" s="21">
        <f t="shared" si="2"/>
        <v>0.10558464771939091</v>
      </c>
      <c r="M14" s="20">
        <f t="shared" si="3"/>
        <v>50387</v>
      </c>
      <c r="N14" s="22">
        <f>I14/$I$13</f>
        <v>0.60622000388362451</v>
      </c>
    </row>
    <row r="15" spans="2:14" x14ac:dyDescent="0.25">
      <c r="B15" s="272"/>
      <c r="C15" s="276"/>
      <c r="D15" s="23" t="s">
        <v>32</v>
      </c>
      <c r="E15" s="24">
        <v>350767</v>
      </c>
      <c r="F15" s="24">
        <v>248102</v>
      </c>
      <c r="G15" s="24">
        <v>309730</v>
      </c>
      <c r="H15" s="24">
        <v>357942</v>
      </c>
      <c r="I15" s="24">
        <v>342715</v>
      </c>
      <c r="J15" s="25">
        <f>IFERROR(I15/H15-1,"-")</f>
        <v>-4.2540411575059611E-2</v>
      </c>
      <c r="K15" s="24">
        <f>IFERROR(I15-H15,"-")</f>
        <v>-15227</v>
      </c>
      <c r="L15" s="25">
        <f>IFERROR(I15/E15-1,"-")</f>
        <v>-2.2955409146242389E-2</v>
      </c>
      <c r="M15" s="24">
        <f>IFERROR(I15-E15,"-")</f>
        <v>-8052</v>
      </c>
      <c r="N15" s="25">
        <f>IFERROR(I15/$I$13,"-")</f>
        <v>0.39377999611637543</v>
      </c>
    </row>
    <row r="16" spans="2:14" x14ac:dyDescent="0.25">
      <c r="B16" s="272"/>
      <c r="C16" s="277" t="s">
        <v>22</v>
      </c>
      <c r="D16" s="26" t="s">
        <v>30</v>
      </c>
      <c r="E16" s="35">
        <v>7.5382472368397098</v>
      </c>
      <c r="F16" s="35">
        <v>7.0135595872877472</v>
      </c>
      <c r="G16" s="35">
        <v>7.0836770928106425</v>
      </c>
      <c r="H16" s="35">
        <v>7.2239690096301068</v>
      </c>
      <c r="I16" s="35">
        <v>6.9581148065238247</v>
      </c>
      <c r="J16" s="36">
        <f t="shared" si="0"/>
        <v>-3.6801681008304166E-2</v>
      </c>
      <c r="K16" s="37">
        <f t="shared" si="1"/>
        <v>-0.26585420310628205</v>
      </c>
      <c r="L16" s="36">
        <f t="shared" si="2"/>
        <v>-7.6958530556115901E-2</v>
      </c>
      <c r="M16" s="37">
        <f t="shared" si="3"/>
        <v>-0.58013243031588502</v>
      </c>
      <c r="N16" s="38"/>
    </row>
    <row r="17" spans="2:14" x14ac:dyDescent="0.25">
      <c r="B17" s="272"/>
      <c r="C17" s="278"/>
      <c r="D17" s="4" t="s">
        <v>31</v>
      </c>
      <c r="E17" s="39">
        <f>E14/E8</f>
        <v>7.2540015504582973</v>
      </c>
      <c r="F17" s="39">
        <f t="shared" ref="F17:I17" si="4">F14/F8</f>
        <v>7.02113875314675</v>
      </c>
      <c r="G17" s="39">
        <f t="shared" si="4"/>
        <v>6.9094150511672305</v>
      </c>
      <c r="H17" s="39">
        <f t="shared" si="4"/>
        <v>6.8764488218969362</v>
      </c>
      <c r="I17" s="39">
        <f t="shared" si="4"/>
        <v>6.604651745030294</v>
      </c>
      <c r="J17" s="40">
        <f t="shared" si="0"/>
        <v>-3.9525790696085528E-2</v>
      </c>
      <c r="K17" s="41">
        <f t="shared" si="1"/>
        <v>-0.27179707686664223</v>
      </c>
      <c r="L17" s="40">
        <f t="shared" si="2"/>
        <v>-8.9516083076516373E-2</v>
      </c>
      <c r="M17" s="41">
        <f t="shared" si="3"/>
        <v>-0.64934980542800336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7.962747724228735</v>
      </c>
      <c r="F18" s="43">
        <f t="shared" ref="F18:I18" si="5">IFERROR(F15/F9,"-")</f>
        <v>7.0020037817853416</v>
      </c>
      <c r="G18" s="43">
        <f t="shared" si="5"/>
        <v>7.3794434384827978</v>
      </c>
      <c r="H18" s="43">
        <f t="shared" si="5"/>
        <v>7.779149370829983</v>
      </c>
      <c r="I18" s="43">
        <f t="shared" si="5"/>
        <v>7.5828613151606339</v>
      </c>
      <c r="J18" s="34">
        <f>IFERROR(I18/H18-1,"-")</f>
        <v>-2.5232586020958014E-2</v>
      </c>
      <c r="K18" s="33">
        <f>IFERROR(I18-H18,"-")</f>
        <v>-0.19628805566934915</v>
      </c>
      <c r="L18" s="34">
        <f>IFERROR(I18/E18-1,"-")</f>
        <v>-4.7707954869924851E-2</v>
      </c>
      <c r="M18" s="33">
        <f>IFERROR(I18-E18,"-")</f>
        <v>-0.37988640906810112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0.65040000000000009</v>
      </c>
      <c r="F19" s="18">
        <v>0.57179999999999997</v>
      </c>
      <c r="G19" s="18">
        <v>0.66269999999999996</v>
      </c>
      <c r="H19" s="18">
        <v>0.74870000000000003</v>
      </c>
      <c r="I19" s="18">
        <v>0.73659999999999992</v>
      </c>
      <c r="J19" s="17">
        <f t="shared" si="0"/>
        <v>-1.6161346333645077E-2</v>
      </c>
      <c r="K19" s="44">
        <f>(I19-H19)*100</f>
        <v>-1.2100000000000111</v>
      </c>
      <c r="L19" s="17">
        <f t="shared" si="2"/>
        <v>0.13253382533825309</v>
      </c>
      <c r="M19" s="44">
        <f>(I19-E19)*100</f>
        <v>8.6199999999999832</v>
      </c>
      <c r="N19" s="18"/>
    </row>
    <row r="20" spans="2:14" x14ac:dyDescent="0.25">
      <c r="B20" s="272"/>
      <c r="C20" s="281"/>
      <c r="D20" s="19" t="s">
        <v>31</v>
      </c>
      <c r="E20" s="22">
        <v>0.71479999999999999</v>
      </c>
      <c r="F20" s="22">
        <v>0.65159999999999996</v>
      </c>
      <c r="G20" s="22">
        <v>0.73419999999999996</v>
      </c>
      <c r="H20" s="22">
        <v>0.8165</v>
      </c>
      <c r="I20" s="22">
        <v>0.7772</v>
      </c>
      <c r="J20" s="21">
        <f t="shared" si="0"/>
        <v>-4.8132271892222911E-2</v>
      </c>
      <c r="K20" s="45">
        <f>(I20-H20)*100</f>
        <v>-3.93</v>
      </c>
      <c r="L20" s="21">
        <f t="shared" si="2"/>
        <v>8.7297146054840624E-2</v>
      </c>
      <c r="M20" s="45">
        <f>(I20-E20)*100</f>
        <v>6.2400000000000011</v>
      </c>
      <c r="N20" s="22"/>
    </row>
    <row r="21" spans="2:14" x14ac:dyDescent="0.25">
      <c r="B21" s="272"/>
      <c r="C21" s="282"/>
      <c r="D21" s="23" t="s">
        <v>32</v>
      </c>
      <c r="E21" s="25">
        <v>0.57930000000000004</v>
      </c>
      <c r="F21" s="25">
        <v>0.48170000000000002</v>
      </c>
      <c r="G21" s="25">
        <v>0.57399999999999995</v>
      </c>
      <c r="H21" s="25">
        <v>0.67</v>
      </c>
      <c r="I21" s="25">
        <v>0.68180000000000007</v>
      </c>
      <c r="J21" s="25">
        <f>IFERROR(I21/H21-1,"-")</f>
        <v>1.7611940298507545E-2</v>
      </c>
      <c r="K21" s="24">
        <f>IFERROR(I21-H21,"-")</f>
        <v>1.1800000000000033E-2</v>
      </c>
      <c r="L21" s="25">
        <f>IFERROR(I21/E21-1,"-")</f>
        <v>0.17693768341101324</v>
      </c>
      <c r="M21" s="24">
        <f>IFERROR(I21-E21,"-")</f>
        <v>0.10250000000000004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41069</v>
      </c>
      <c r="F22" s="27">
        <v>35395</v>
      </c>
      <c r="G22" s="27">
        <v>39033</v>
      </c>
      <c r="H22" s="27">
        <v>37203</v>
      </c>
      <c r="I22" s="27">
        <v>38115</v>
      </c>
      <c r="J22" s="36">
        <f>I22/H22-1</f>
        <v>2.4514152084509355E-2</v>
      </c>
      <c r="K22" s="27">
        <f>I22-H22</f>
        <v>912</v>
      </c>
      <c r="L22" s="36">
        <f>I22/E22-1</f>
        <v>-7.1927731378898963E-2</v>
      </c>
      <c r="M22" s="27">
        <f>I22-E22</f>
        <v>-2954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21536</v>
      </c>
      <c r="F23" s="29">
        <v>18779</v>
      </c>
      <c r="G23" s="29">
        <v>21626</v>
      </c>
      <c r="H23" s="29">
        <v>19969</v>
      </c>
      <c r="I23" s="29">
        <v>21899</v>
      </c>
      <c r="J23" s="40">
        <f>I23/H23-1</f>
        <v>9.6649807201161897E-2</v>
      </c>
      <c r="K23" s="29">
        <f>I23-H23</f>
        <v>1930</v>
      </c>
      <c r="L23" s="40">
        <f>I23/E23-1</f>
        <v>1.68554977711739E-2</v>
      </c>
      <c r="M23" s="29">
        <f>I23-E23</f>
        <v>363</v>
      </c>
      <c r="N23" s="42">
        <f>I23/$I$22</f>
        <v>0.57455070182342904</v>
      </c>
    </row>
    <row r="24" spans="2:14" x14ac:dyDescent="0.25">
      <c r="B24" s="273"/>
      <c r="C24" s="285"/>
      <c r="D24" s="32" t="s">
        <v>32</v>
      </c>
      <c r="E24" s="33">
        <v>19533</v>
      </c>
      <c r="F24" s="33">
        <v>16616</v>
      </c>
      <c r="G24" s="33">
        <v>17407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IFERROR(I24/E24-1,"-")</f>
        <v>-0.16981518455946343</v>
      </c>
      <c r="M24" s="33">
        <f>IFERROR(I24-E24,"-")</f>
        <v>-3317</v>
      </c>
      <c r="N24" s="34">
        <f>IFERROR(I24/$I$22,"-")</f>
        <v>0.4254492981765709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225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231</v>
      </c>
      <c r="F31" s="13" t="s">
        <v>232</v>
      </c>
      <c r="G31" s="13" t="s">
        <v>233</v>
      </c>
      <c r="H31" s="13" t="s">
        <v>234</v>
      </c>
      <c r="I31" s="13" t="s">
        <v>235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71" t="s">
        <v>45</v>
      </c>
      <c r="C32" s="274" t="s">
        <v>8</v>
      </c>
      <c r="D32" s="15" t="s">
        <v>30</v>
      </c>
      <c r="E32" s="49">
        <v>1082702</v>
      </c>
      <c r="F32" s="49">
        <v>324977</v>
      </c>
      <c r="G32" s="49">
        <v>1027252</v>
      </c>
      <c r="H32" s="49">
        <v>1094360</v>
      </c>
      <c r="I32" s="49">
        <v>1158457</v>
      </c>
      <c r="J32" s="17">
        <f>I32/H32-1</f>
        <v>5.8570305932234445E-2</v>
      </c>
      <c r="K32" s="16">
        <f>I32-H32</f>
        <v>64097</v>
      </c>
      <c r="L32" s="17">
        <f>I32/E32-1</f>
        <v>6.9968467777837384E-2</v>
      </c>
      <c r="M32" s="16">
        <f>I32-E32</f>
        <v>75755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602480</v>
      </c>
      <c r="F33" s="50">
        <v>158744</v>
      </c>
      <c r="G33" s="50">
        <v>618226</v>
      </c>
      <c r="H33" s="50">
        <v>671817</v>
      </c>
      <c r="I33" s="50">
        <v>719190</v>
      </c>
      <c r="J33" s="21">
        <f t="shared" ref="J33:J45" si="6">I33/H33-1</f>
        <v>7.0514738388579135E-2</v>
      </c>
      <c r="K33" s="20">
        <f t="shared" ref="K33:K42" si="7">I33-H33</f>
        <v>47373</v>
      </c>
      <c r="L33" s="21">
        <f t="shared" ref="L33:L45" si="8">I33/E33-1</f>
        <v>0.19371597397423979</v>
      </c>
      <c r="M33" s="20">
        <f t="shared" ref="M33:M42" si="9">I33-E33</f>
        <v>116710</v>
      </c>
      <c r="N33" s="22">
        <f>I33/$I$32</f>
        <v>0.62081717318812868</v>
      </c>
    </row>
    <row r="34" spans="1:14" x14ac:dyDescent="0.25">
      <c r="B34" s="272"/>
      <c r="C34" s="276"/>
      <c r="D34" s="23" t="s">
        <v>32</v>
      </c>
      <c r="E34" s="24">
        <v>480222</v>
      </c>
      <c r="F34" s="24">
        <v>166233</v>
      </c>
      <c r="G34" s="24">
        <v>409026</v>
      </c>
      <c r="H34" s="24">
        <v>422543</v>
      </c>
      <c r="I34" s="24">
        <v>439267</v>
      </c>
      <c r="J34" s="25">
        <f>IFERROR(I34/H34-1,"-")</f>
        <v>3.9579403752990849E-2</v>
      </c>
      <c r="K34" s="24">
        <f>IFERROR(I34-H34,"-")</f>
        <v>16724</v>
      </c>
      <c r="L34" s="25">
        <f>IFERROR(I34/E34-1,"-")</f>
        <v>-8.5283473060376203E-2</v>
      </c>
      <c r="M34" s="24">
        <f>IFERROR(I34-E34,"-")</f>
        <v>-40955</v>
      </c>
      <c r="N34" s="25">
        <f>IFERROR(I34/I32,"-")</f>
        <v>0.37918282681187132</v>
      </c>
    </row>
    <row r="35" spans="1:14" x14ac:dyDescent="0.25">
      <c r="B35" s="272"/>
      <c r="C35" s="277" t="s">
        <v>33</v>
      </c>
      <c r="D35" s="26" t="s">
        <v>30</v>
      </c>
      <c r="E35" s="51">
        <v>1318345</v>
      </c>
      <c r="F35" s="51">
        <v>371706</v>
      </c>
      <c r="G35" s="51">
        <v>1225539</v>
      </c>
      <c r="H35" s="51">
        <v>1319858</v>
      </c>
      <c r="I35" s="51">
        <v>1391730</v>
      </c>
      <c r="J35" s="28">
        <f t="shared" si="6"/>
        <v>5.4454342815666523E-2</v>
      </c>
      <c r="K35" s="27">
        <f t="shared" si="7"/>
        <v>71872</v>
      </c>
      <c r="L35" s="28">
        <f t="shared" si="8"/>
        <v>5.5664488430570147E-2</v>
      </c>
      <c r="M35" s="27">
        <f t="shared" si="9"/>
        <v>73385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727574</v>
      </c>
      <c r="F36" s="52">
        <v>180569</v>
      </c>
      <c r="G36" s="52">
        <v>732748</v>
      </c>
      <c r="H36" s="52">
        <v>805188</v>
      </c>
      <c r="I36" s="52">
        <v>853381</v>
      </c>
      <c r="J36" s="30">
        <f t="shared" si="6"/>
        <v>5.9853102629447985E-2</v>
      </c>
      <c r="K36" s="29">
        <f t="shared" si="7"/>
        <v>48193</v>
      </c>
      <c r="L36" s="30">
        <f t="shared" si="8"/>
        <v>0.17291299579149344</v>
      </c>
      <c r="M36" s="29">
        <f t="shared" si="9"/>
        <v>125807</v>
      </c>
      <c r="N36" s="31">
        <f>I36/$I$35</f>
        <v>0.61317999899405773</v>
      </c>
    </row>
    <row r="37" spans="1:14" x14ac:dyDescent="0.25">
      <c r="B37" s="272"/>
      <c r="C37" s="279"/>
      <c r="D37" s="32" t="s">
        <v>32</v>
      </c>
      <c r="E37" s="33">
        <v>590771</v>
      </c>
      <c r="F37" s="33">
        <v>191137</v>
      </c>
      <c r="G37" s="33">
        <v>492791</v>
      </c>
      <c r="H37" s="33">
        <v>514670</v>
      </c>
      <c r="I37" s="33">
        <v>538349</v>
      </c>
      <c r="J37" s="34">
        <f>IFERROR(I37/H37-1,"-")</f>
        <v>4.6008121709056216E-2</v>
      </c>
      <c r="K37" s="33">
        <f>IFERROR(I37-H37,"-")</f>
        <v>23679</v>
      </c>
      <c r="L37" s="34">
        <f>IFERROR(I37/E37-1,"-")</f>
        <v>-8.8734890507489395E-2</v>
      </c>
      <c r="M37" s="33">
        <f>IFERROR(I37-E37,"-")</f>
        <v>-52422</v>
      </c>
      <c r="N37" s="34">
        <f>IFERROR(I37/I35,"-")</f>
        <v>0.38682000100594227</v>
      </c>
    </row>
    <row r="38" spans="1:14" x14ac:dyDescent="0.25">
      <c r="B38" s="272"/>
      <c r="C38" s="274" t="s">
        <v>21</v>
      </c>
      <c r="D38" s="15" t="s">
        <v>30</v>
      </c>
      <c r="E38" s="49">
        <v>8401894</v>
      </c>
      <c r="F38" s="49">
        <v>2126689</v>
      </c>
      <c r="G38" s="49">
        <v>7289014</v>
      </c>
      <c r="H38" s="49">
        <v>8059754</v>
      </c>
      <c r="I38" s="49">
        <v>8362569</v>
      </c>
      <c r="J38" s="17">
        <f t="shared" si="6"/>
        <v>3.7571245971030898E-2</v>
      </c>
      <c r="K38" s="16">
        <f t="shared" si="7"/>
        <v>302815</v>
      </c>
      <c r="L38" s="17">
        <f t="shared" si="8"/>
        <v>-4.680492279478865E-3</v>
      </c>
      <c r="M38" s="16">
        <f t="shared" si="9"/>
        <v>-39325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4516416</v>
      </c>
      <c r="F39" s="50">
        <v>1072482</v>
      </c>
      <c r="G39" s="50">
        <v>4264150</v>
      </c>
      <c r="H39" s="50">
        <v>4799621</v>
      </c>
      <c r="I39" s="50">
        <v>4883447</v>
      </c>
      <c r="J39" s="21">
        <f t="shared" si="6"/>
        <v>1.7465129017478764E-2</v>
      </c>
      <c r="K39" s="20">
        <f t="shared" si="7"/>
        <v>83826</v>
      </c>
      <c r="L39" s="21">
        <f t="shared" si="8"/>
        <v>8.1265986127053047E-2</v>
      </c>
      <c r="M39" s="20">
        <f t="shared" si="9"/>
        <v>367031</v>
      </c>
      <c r="N39" s="22">
        <f>I39/$I$38</f>
        <v>0.58396492752406592</v>
      </c>
    </row>
    <row r="40" spans="1:14" x14ac:dyDescent="0.25">
      <c r="B40" s="272"/>
      <c r="C40" s="276"/>
      <c r="D40" s="23" t="s">
        <v>32</v>
      </c>
      <c r="E40" s="24">
        <v>3885478</v>
      </c>
      <c r="F40" s="24">
        <v>1054207</v>
      </c>
      <c r="G40" s="24">
        <v>3024864</v>
      </c>
      <c r="H40" s="24">
        <v>3260133</v>
      </c>
      <c r="I40" s="24">
        <v>3479122</v>
      </c>
      <c r="J40" s="25">
        <f>IFERROR(I40/H40-1,"-")</f>
        <v>6.7171799432722556E-2</v>
      </c>
      <c r="K40" s="24">
        <f>IFERROR(I40-H40,"-")</f>
        <v>218989</v>
      </c>
      <c r="L40" s="25">
        <f>IFERROR(I40/E40-1,"-")</f>
        <v>-0.10458327135039758</v>
      </c>
      <c r="M40" s="24">
        <f>IFERROR(I40-E40,"-")</f>
        <v>-406356</v>
      </c>
      <c r="N40" s="25">
        <f>IFERROR(I40/I38,"-")</f>
        <v>0.41603507247593413</v>
      </c>
    </row>
    <row r="41" spans="1:14" x14ac:dyDescent="0.25">
      <c r="B41" s="272"/>
      <c r="C41" s="277" t="s">
        <v>22</v>
      </c>
      <c r="D41" s="26" t="s">
        <v>30</v>
      </c>
      <c r="E41" s="53">
        <v>7.7601168188476608</v>
      </c>
      <c r="F41" s="53">
        <v>6.5441215839890203</v>
      </c>
      <c r="G41" s="53">
        <v>7.0956435227188654</v>
      </c>
      <c r="H41" s="53">
        <v>7.3648104828392853</v>
      </c>
      <c r="I41" s="53">
        <v>7.2187133402448254</v>
      </c>
      <c r="J41" s="36">
        <f t="shared" si="6"/>
        <v>-1.9837189692101465E-2</v>
      </c>
      <c r="K41" s="37">
        <f t="shared" si="7"/>
        <v>-0.14609714259445994</v>
      </c>
      <c r="L41" s="36">
        <f t="shared" si="8"/>
        <v>-6.9767439233373696E-2</v>
      </c>
      <c r="M41" s="37">
        <f t="shared" si="9"/>
        <v>-0.54140347860283544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7.4963749834019389</v>
      </c>
      <c r="F42" s="54">
        <f t="shared" si="10"/>
        <v>6.7560474726603843</v>
      </c>
      <c r="G42" s="54">
        <f t="shared" si="10"/>
        <v>6.8973967448797042</v>
      </c>
      <c r="H42" s="54">
        <f t="shared" si="10"/>
        <v>7.1442386840463996</v>
      </c>
      <c r="I42" s="54">
        <f t="shared" si="10"/>
        <v>6.7902042575675416</v>
      </c>
      <c r="J42" s="40">
        <f t="shared" si="6"/>
        <v>-4.9555234943289728E-2</v>
      </c>
      <c r="K42" s="41">
        <f t="shared" si="7"/>
        <v>-0.35403442647885797</v>
      </c>
      <c r="L42" s="40">
        <f t="shared" si="8"/>
        <v>-9.4201627773151886E-2</v>
      </c>
      <c r="M42" s="41">
        <f t="shared" si="9"/>
        <v>-0.70617072583439722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8.0910037441016858</v>
      </c>
      <c r="F43" s="43">
        <f t="shared" ref="F43:I43" si="11">IFERROR(F40/F34,"-")</f>
        <v>6.3417432158476359</v>
      </c>
      <c r="G43" s="43">
        <f t="shared" si="11"/>
        <v>7.3952853852811309</v>
      </c>
      <c r="H43" s="43">
        <f t="shared" si="11"/>
        <v>7.715505877508325</v>
      </c>
      <c r="I43" s="43">
        <f t="shared" si="11"/>
        <v>7.9202899375550633</v>
      </c>
      <c r="J43" s="34">
        <f>IFERROR(I43/H43-1,"-")</f>
        <v>2.6541883746561634E-2</v>
      </c>
      <c r="K43" s="33">
        <f>IFERROR(I43-H43,"-")</f>
        <v>0.20478406004673833</v>
      </c>
      <c r="L43" s="34">
        <f>IFERROR(I43/E43-1,"-")</f>
        <v>-2.1099212402549195E-2</v>
      </c>
      <c r="M43" s="33">
        <f>IFERROR(I43-E43,"-")</f>
        <v>-0.17071380654662249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0.67249976727948801</v>
      </c>
      <c r="F44" s="57">
        <v>0.32163418901244623</v>
      </c>
      <c r="G44" s="57">
        <v>0.62991776084672402</v>
      </c>
      <c r="H44" s="57">
        <v>0.70830508668213976</v>
      </c>
      <c r="I44" s="57">
        <v>0.72581109642962038</v>
      </c>
      <c r="J44" s="57">
        <f t="shared" si="6"/>
        <v>2.4715352291881265E-2</v>
      </c>
      <c r="K44" s="44">
        <f>(I44-H44)*100</f>
        <v>1.7506009747480622</v>
      </c>
      <c r="L44" s="17">
        <f t="shared" si="8"/>
        <v>7.9273379328882898E-2</v>
      </c>
      <c r="M44" s="44">
        <f>(I44-E44)*100</f>
        <v>5.3311329150132369</v>
      </c>
      <c r="N44" s="18"/>
    </row>
    <row r="45" spans="1:14" x14ac:dyDescent="0.25">
      <c r="B45" s="272"/>
      <c r="C45" s="281"/>
      <c r="D45" s="19" t="s">
        <v>31</v>
      </c>
      <c r="E45" s="58">
        <v>0.72124764989302848</v>
      </c>
      <c r="F45" s="58">
        <v>0.40603631861797684</v>
      </c>
      <c r="G45" s="58">
        <v>0.66916191673621161</v>
      </c>
      <c r="H45" s="58">
        <v>0.78272292975452851</v>
      </c>
      <c r="I45" s="58">
        <v>0.75260316292482621</v>
      </c>
      <c r="J45" s="58">
        <f t="shared" si="6"/>
        <v>-3.8480751853210982E-2</v>
      </c>
      <c r="K45" s="45">
        <f>(I45-H45)*100</f>
        <v>-3.0119766829702299</v>
      </c>
      <c r="L45" s="21">
        <f t="shared" si="8"/>
        <v>4.3473989879132757E-2</v>
      </c>
      <c r="M45" s="45">
        <f>(I45-E45)*100</f>
        <v>3.1355513031797733</v>
      </c>
      <c r="N45" s="22"/>
    </row>
    <row r="46" spans="1:14" x14ac:dyDescent="0.25">
      <c r="B46" s="272"/>
      <c r="C46" s="282"/>
      <c r="D46" s="23" t="s">
        <v>32</v>
      </c>
      <c r="E46" s="59">
        <v>0.62351430087210657</v>
      </c>
      <c r="F46" s="59">
        <v>0.26549042747402218</v>
      </c>
      <c r="G46" s="59">
        <v>0.58181650317368727</v>
      </c>
      <c r="H46" s="59">
        <v>0.62133560359338402</v>
      </c>
      <c r="I46" s="59">
        <v>0.69126934974677856</v>
      </c>
      <c r="J46" s="25">
        <f>IFERROR(I46/H46-1,"-")</f>
        <v>0.11255390122334075</v>
      </c>
      <c r="K46" s="24">
        <f>IFERROR(I46-H46,"-")</f>
        <v>6.9933746153394538E-2</v>
      </c>
      <c r="L46" s="25">
        <f>IFERROR(I46/E46-1,"-")</f>
        <v>0.10866639109945564</v>
      </c>
      <c r="M46" s="24">
        <f>IFERROR(I46-E46,"-")</f>
        <v>6.7755048874671986E-2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41101.4</v>
      </c>
      <c r="F47" s="51">
        <v>21685.3</v>
      </c>
      <c r="G47" s="51">
        <v>38045.300000000003</v>
      </c>
      <c r="H47" s="51">
        <v>37429.300000000003</v>
      </c>
      <c r="I47" s="51">
        <v>37776.199999999997</v>
      </c>
      <c r="J47" s="36">
        <f>I47/H47-1</f>
        <v>9.268140200324293E-3</v>
      </c>
      <c r="K47" s="27">
        <f>I47-H47</f>
        <v>346.89999999999418</v>
      </c>
      <c r="L47" s="36">
        <f>I47/E47-1</f>
        <v>-8.0902353691115203E-2</v>
      </c>
      <c r="M47" s="27">
        <f>I47-E47</f>
        <v>-3325.2000000000044</v>
      </c>
      <c r="N47" s="38">
        <f>I47/$I$22</f>
        <v>0.99111111111111105</v>
      </c>
    </row>
    <row r="48" spans="1:14" x14ac:dyDescent="0.25">
      <c r="B48" s="272"/>
      <c r="C48" s="278"/>
      <c r="D48" s="4" t="s">
        <v>31</v>
      </c>
      <c r="E48" s="52">
        <v>20596.8</v>
      </c>
      <c r="F48" s="52">
        <v>8642.9</v>
      </c>
      <c r="G48" s="52">
        <v>20949.8</v>
      </c>
      <c r="H48" s="52">
        <v>20168.099999999999</v>
      </c>
      <c r="I48" s="52">
        <v>21270.799999999999</v>
      </c>
      <c r="J48" s="40">
        <f>I48/H48-1</f>
        <v>5.4675452819055836E-2</v>
      </c>
      <c r="K48" s="29">
        <f>I48-H48</f>
        <v>1102.7000000000007</v>
      </c>
      <c r="L48" s="40">
        <f>I48/E48-1</f>
        <v>3.2723529868717405E-2</v>
      </c>
      <c r="M48" s="29">
        <f>I48-E48</f>
        <v>674</v>
      </c>
      <c r="N48" s="42">
        <f>I48/$I$22</f>
        <v>0.55806900170536533</v>
      </c>
    </row>
    <row r="49" spans="2:14" x14ac:dyDescent="0.25">
      <c r="B49" s="273"/>
      <c r="C49" s="279"/>
      <c r="D49" s="32" t="s">
        <v>32</v>
      </c>
      <c r="E49" s="33">
        <v>20504.599999999999</v>
      </c>
      <c r="F49" s="33">
        <v>13042.4</v>
      </c>
      <c r="G49" s="33">
        <v>17095.5</v>
      </c>
      <c r="H49" s="33">
        <v>17261.2</v>
      </c>
      <c r="I49" s="33">
        <v>16505.400000000001</v>
      </c>
      <c r="J49" s="34">
        <f>IFERROR(I49/H49-1,"-")</f>
        <v>-4.3786063541352838E-2</v>
      </c>
      <c r="K49" s="33">
        <f>IFERROR(I49-H49,"-")</f>
        <v>-755.79999999999927</v>
      </c>
      <c r="L49" s="34">
        <f>IFERROR(I49/E49-1,"-")</f>
        <v>-0.19503916194414894</v>
      </c>
      <c r="M49" s="33">
        <f>IFERROR(I49-E49,"-")</f>
        <v>-3999.1999999999971</v>
      </c>
      <c r="N49" s="34">
        <f>IFERROR(I49/I47,"-")</f>
        <v>0.43692589514032654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225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45</v>
      </c>
      <c r="C57" s="274" t="s">
        <v>8</v>
      </c>
      <c r="D57" s="15" t="s">
        <v>30</v>
      </c>
      <c r="E57" s="49">
        <v>1299411</v>
      </c>
      <c r="F57" s="49">
        <v>375345</v>
      </c>
      <c r="G57" s="49">
        <v>492258</v>
      </c>
      <c r="H57" s="49">
        <v>1243535</v>
      </c>
      <c r="I57" s="49">
        <v>1319978</v>
      </c>
      <c r="J57" s="17">
        <f t="shared" ref="J57:J73" si="12">I57/H57-1</f>
        <v>6.1472334916186533E-2</v>
      </c>
      <c r="K57" s="16">
        <f t="shared" ref="K57:K73" si="13">I57-H57</f>
        <v>76443</v>
      </c>
      <c r="L57" s="17">
        <f t="shared" ref="L57:L73" si="14">I57/E57-1</f>
        <v>1.5827940505352078E-2</v>
      </c>
      <c r="M57" s="16">
        <f t="shared" ref="M57:M73" si="15">I57-E57</f>
        <v>20567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729995</v>
      </c>
      <c r="F58" s="50">
        <v>206279</v>
      </c>
      <c r="G58" s="50">
        <v>256749</v>
      </c>
      <c r="H58" s="50">
        <v>752557</v>
      </c>
      <c r="I58" s="50">
        <v>810513</v>
      </c>
      <c r="J58" s="21">
        <f t="shared" si="12"/>
        <v>7.7012106724141827E-2</v>
      </c>
      <c r="K58" s="20">
        <f t="shared" si="13"/>
        <v>57956</v>
      </c>
      <c r="L58" s="21">
        <f t="shared" si="14"/>
        <v>0.11029938561223029</v>
      </c>
      <c r="M58" s="20">
        <f t="shared" si="15"/>
        <v>80518</v>
      </c>
      <c r="N58" s="21">
        <f t="shared" ref="N58" si="16">I58/$I$57</f>
        <v>0.61403523392056536</v>
      </c>
    </row>
    <row r="59" spans="2:14" x14ac:dyDescent="0.25">
      <c r="B59" s="272"/>
      <c r="C59" s="276"/>
      <c r="D59" s="23" t="s">
        <v>32</v>
      </c>
      <c r="E59" s="24">
        <v>569416</v>
      </c>
      <c r="F59" s="24">
        <v>169066</v>
      </c>
      <c r="G59" s="24">
        <v>235509</v>
      </c>
      <c r="H59" s="24">
        <v>490978</v>
      </c>
      <c r="I59" s="24">
        <v>509465</v>
      </c>
      <c r="J59" s="25">
        <f>IFERROR(I59/H59-1,"-")</f>
        <v>3.7653418279434137E-2</v>
      </c>
      <c r="K59" s="24">
        <f>IFERROR(I59-H59,"-")</f>
        <v>18487</v>
      </c>
      <c r="L59" s="25">
        <f>IFERROR(I59/E59-1,"-")</f>
        <v>-0.10528506399539173</v>
      </c>
      <c r="M59" s="24">
        <f>IFERROR(I59-E59,"-")</f>
        <v>-59951</v>
      </c>
      <c r="N59" s="25">
        <f>IFERROR(I59/I57,"-")</f>
        <v>0.38596476607943464</v>
      </c>
    </row>
    <row r="60" spans="2:14" x14ac:dyDescent="0.25">
      <c r="B60" s="272"/>
      <c r="C60" s="277" t="s">
        <v>33</v>
      </c>
      <c r="D60" s="26" t="s">
        <v>30</v>
      </c>
      <c r="E60" s="51">
        <v>1299411</v>
      </c>
      <c r="F60" s="51">
        <v>375345</v>
      </c>
      <c r="G60" s="51">
        <v>492258</v>
      </c>
      <c r="H60" s="51">
        <v>1243535</v>
      </c>
      <c r="I60" s="51">
        <v>1319978</v>
      </c>
      <c r="J60" s="36">
        <f t="shared" si="12"/>
        <v>6.1472334916186533E-2</v>
      </c>
      <c r="K60" s="51">
        <f t="shared" si="13"/>
        <v>76443</v>
      </c>
      <c r="L60" s="36">
        <f t="shared" si="14"/>
        <v>1.5827940505352078E-2</v>
      </c>
      <c r="M60" s="51">
        <f t="shared" si="15"/>
        <v>20567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729995</v>
      </c>
      <c r="F61" s="52">
        <v>206279</v>
      </c>
      <c r="G61" s="52">
        <v>256749</v>
      </c>
      <c r="H61" s="52">
        <v>752557</v>
      </c>
      <c r="I61" s="52">
        <v>810513</v>
      </c>
      <c r="J61" s="40">
        <f t="shared" si="12"/>
        <v>7.7012106724141827E-2</v>
      </c>
      <c r="K61" s="52">
        <f t="shared" si="13"/>
        <v>57956</v>
      </c>
      <c r="L61" s="40">
        <f t="shared" si="14"/>
        <v>0.11029938561223029</v>
      </c>
      <c r="M61" s="52">
        <f t="shared" si="15"/>
        <v>80518</v>
      </c>
      <c r="N61" s="40">
        <f t="shared" ref="N61" si="17">I61/$I$60</f>
        <v>0.61403523392056536</v>
      </c>
    </row>
    <row r="62" spans="2:14" x14ac:dyDescent="0.25">
      <c r="B62" s="272"/>
      <c r="C62" s="279"/>
      <c r="D62" s="32" t="s">
        <v>32</v>
      </c>
      <c r="E62" s="33">
        <v>569416</v>
      </c>
      <c r="F62" s="33">
        <v>169066</v>
      </c>
      <c r="G62" s="33">
        <v>235509</v>
      </c>
      <c r="H62" s="33">
        <v>490978</v>
      </c>
      <c r="I62" s="33">
        <v>509465</v>
      </c>
      <c r="J62" s="34">
        <f>IFERROR(I62/H62-1,"-")</f>
        <v>3.7653418279434137E-2</v>
      </c>
      <c r="K62" s="33">
        <f>IFERROR(I62-H62,"-")</f>
        <v>18487</v>
      </c>
      <c r="L62" s="34">
        <f>IFERROR(I62/E62-1,"-")</f>
        <v>-0.10528506399539173</v>
      </c>
      <c r="M62" s="33">
        <f>IFERROR(I62-E62,"-")</f>
        <v>-59951</v>
      </c>
      <c r="N62" s="61">
        <f>IFERROR(I62/I60,"-")</f>
        <v>0.38596476607943464</v>
      </c>
    </row>
    <row r="63" spans="2:14" x14ac:dyDescent="0.25">
      <c r="B63" s="272"/>
      <c r="C63" s="274" t="s">
        <v>21</v>
      </c>
      <c r="D63" s="15" t="s">
        <v>30</v>
      </c>
      <c r="E63" s="49">
        <v>10093577</v>
      </c>
      <c r="F63" s="49">
        <v>2858440</v>
      </c>
      <c r="G63" s="49">
        <v>3367162</v>
      </c>
      <c r="H63" s="49">
        <v>8865243</v>
      </c>
      <c r="I63" s="49">
        <v>9739308</v>
      </c>
      <c r="J63" s="17">
        <f t="shared" si="12"/>
        <v>9.8594590131370285E-2</v>
      </c>
      <c r="K63" s="16">
        <f t="shared" si="13"/>
        <v>874065</v>
      </c>
      <c r="L63" s="17">
        <f t="shared" si="14"/>
        <v>-3.5098459148823036E-2</v>
      </c>
      <c r="M63" s="16">
        <f t="shared" si="15"/>
        <v>-354269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5471634</v>
      </c>
      <c r="F64" s="50">
        <v>1557028</v>
      </c>
      <c r="G64" s="50">
        <v>1777946</v>
      </c>
      <c r="H64" s="50">
        <v>5217075</v>
      </c>
      <c r="I64" s="50">
        <v>5775194</v>
      </c>
      <c r="J64" s="21">
        <f t="shared" si="12"/>
        <v>0.10697929395302919</v>
      </c>
      <c r="K64" s="20">
        <f t="shared" si="13"/>
        <v>558119</v>
      </c>
      <c r="L64" s="21">
        <f t="shared" si="14"/>
        <v>5.5478856955710087E-2</v>
      </c>
      <c r="M64" s="20">
        <f t="shared" si="15"/>
        <v>303560</v>
      </c>
      <c r="N64" s="21">
        <f t="shared" ref="N64" si="18">I64/$I$63</f>
        <v>0.59297785838583195</v>
      </c>
    </row>
    <row r="65" spans="2:14" x14ac:dyDescent="0.25">
      <c r="B65" s="272"/>
      <c r="C65" s="276"/>
      <c r="D65" s="23" t="s">
        <v>32</v>
      </c>
      <c r="E65" s="24">
        <v>4621943</v>
      </c>
      <c r="F65" s="24">
        <v>1301412</v>
      </c>
      <c r="G65" s="24">
        <v>1589216</v>
      </c>
      <c r="H65" s="24">
        <v>3648168</v>
      </c>
      <c r="I65" s="24">
        <v>3964114</v>
      </c>
      <c r="J65" s="25">
        <f>IFERROR(I65/H65-1,"-")</f>
        <v>8.6604016043120735E-2</v>
      </c>
      <c r="K65" s="24">
        <f>IFERROR(I65-H65,"-")</f>
        <v>315946</v>
      </c>
      <c r="L65" s="25">
        <f>IFERROR(I65/E65-1,"-")</f>
        <v>-0.14232737184340005</v>
      </c>
      <c r="M65" s="24">
        <f>IFERROR(I65-E65,"-")</f>
        <v>-657829</v>
      </c>
      <c r="N65" s="25">
        <f>IFERROR(I65/I63,"-")</f>
        <v>0.40702214161416805</v>
      </c>
    </row>
    <row r="66" spans="2:14" x14ac:dyDescent="0.25">
      <c r="B66" s="272"/>
      <c r="C66" s="277" t="s">
        <v>22</v>
      </c>
      <c r="D66" s="26" t="s">
        <v>30</v>
      </c>
      <c r="E66" s="53">
        <v>7.7678094151888821</v>
      </c>
      <c r="F66" s="53">
        <v>7.6155004062928775</v>
      </c>
      <c r="G66" s="53">
        <v>6.8402382490482632</v>
      </c>
      <c r="H66" s="53">
        <v>7.1290659289847085</v>
      </c>
      <c r="I66" s="53">
        <v>7.378386609473794</v>
      </c>
      <c r="J66" s="36">
        <f t="shared" si="12"/>
        <v>3.4972418963811203E-2</v>
      </c>
      <c r="K66" s="37">
        <f t="shared" si="13"/>
        <v>0.24932068048908551</v>
      </c>
      <c r="L66" s="36">
        <f t="shared" si="14"/>
        <v>-5.0132899109705975E-2</v>
      </c>
      <c r="M66" s="37">
        <f t="shared" si="15"/>
        <v>-0.38942280571508814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7.4954403797286284</v>
      </c>
      <c r="F67" s="54">
        <f t="shared" si="19"/>
        <v>7.5481653488721587</v>
      </c>
      <c r="G67" s="54">
        <f t="shared" si="19"/>
        <v>6.9248409925647225</v>
      </c>
      <c r="H67" s="54">
        <f t="shared" si="19"/>
        <v>6.932464916278767</v>
      </c>
      <c r="I67" s="54">
        <f t="shared" si="19"/>
        <v>7.1253564100760878</v>
      </c>
      <c r="J67" s="40">
        <f t="shared" si="12"/>
        <v>2.7824373599695251E-2</v>
      </c>
      <c r="K67" s="41">
        <f t="shared" si="13"/>
        <v>0.19289149379732073</v>
      </c>
      <c r="L67" s="40">
        <f t="shared" si="14"/>
        <v>-4.9374546511427142E-2</v>
      </c>
      <c r="M67" s="41">
        <f t="shared" si="15"/>
        <v>-0.37008396965254065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8.1169882827317821</v>
      </c>
      <c r="F68" s="43">
        <f t="shared" ref="F68:I68" si="20">IFERROR(F65/F59,"-")</f>
        <v>7.6976565365005385</v>
      </c>
      <c r="G68" s="43">
        <f t="shared" si="20"/>
        <v>6.7480053840829859</v>
      </c>
      <c r="H68" s="43">
        <f t="shared" si="20"/>
        <v>7.4304103238841659</v>
      </c>
      <c r="I68" s="43">
        <f t="shared" si="20"/>
        <v>7.7809349022994709</v>
      </c>
      <c r="J68" s="34">
        <f>IFERROR(I68/H68-1,"-")</f>
        <v>4.717432323872961E-2</v>
      </c>
      <c r="K68" s="33">
        <f>IFERROR(I68-H68,"-")</f>
        <v>0.35052457841530504</v>
      </c>
      <c r="L68" s="34">
        <f>IFERROR(I68/E68-1,"-")</f>
        <v>-4.1401240056886168E-2</v>
      </c>
      <c r="M68" s="33">
        <f>IFERROR(I68-E68,"-")</f>
        <v>-0.33605338043231114</v>
      </c>
      <c r="N68" s="61">
        <f>IFERROR(I68/I66,"-")</f>
        <v>1.0545577663697925</v>
      </c>
    </row>
    <row r="69" spans="2:14" x14ac:dyDescent="0.25">
      <c r="B69" s="272"/>
      <c r="C69" s="280" t="s">
        <v>34</v>
      </c>
      <c r="D69" s="15" t="s">
        <v>30</v>
      </c>
      <c r="E69" s="57">
        <v>0.67192823926387557</v>
      </c>
      <c r="F69" s="57">
        <v>0.41641203353334449</v>
      </c>
      <c r="G69" s="57">
        <v>0.38237984856351559</v>
      </c>
      <c r="H69" s="57">
        <v>0.63514820255836268</v>
      </c>
      <c r="I69" s="57">
        <v>0.71202240207954559</v>
      </c>
      <c r="J69" s="57">
        <f t="shared" si="12"/>
        <v>0.12103348354216448</v>
      </c>
      <c r="K69" s="44">
        <f t="shared" si="13"/>
        <v>7.6874199521182907E-2</v>
      </c>
      <c r="L69" s="17">
        <f t="shared" si="14"/>
        <v>5.96703047628937E-2</v>
      </c>
      <c r="M69" s="44">
        <f t="shared" si="15"/>
        <v>4.009416281567002E-2</v>
      </c>
      <c r="N69" s="17"/>
    </row>
    <row r="70" spans="2:14" x14ac:dyDescent="0.25">
      <c r="B70" s="272"/>
      <c r="C70" s="281"/>
      <c r="D70" s="19" t="s">
        <v>31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8">
        <f t="shared" si="12"/>
        <v>0.15369319159008077</v>
      </c>
      <c r="K70" s="45">
        <f t="shared" si="13"/>
        <v>0.10424789087191944</v>
      </c>
      <c r="L70" s="21">
        <f t="shared" si="14"/>
        <v>8.3441715714255738E-2</v>
      </c>
      <c r="M70" s="45">
        <f t="shared" si="15"/>
        <v>6.0267149360939687E-2</v>
      </c>
      <c r="N70" s="21"/>
    </row>
    <row r="71" spans="2:14" x14ac:dyDescent="0.25">
      <c r="B71" s="272"/>
      <c r="C71" s="282"/>
      <c r="D71" s="23" t="s">
        <v>32</v>
      </c>
      <c r="E71" s="59">
        <v>0.62071472246847137</v>
      </c>
      <c r="F71" s="59">
        <v>0.36219935976969075</v>
      </c>
      <c r="G71" s="59">
        <v>0.3182917367153793</v>
      </c>
      <c r="H71" s="59">
        <v>0.58219828779666127</v>
      </c>
      <c r="I71" s="59">
        <v>0.62939927757710479</v>
      </c>
      <c r="J71" s="25">
        <f>IFERROR(I71/H71-1,"-")</f>
        <v>8.107373513425542E-2</v>
      </c>
      <c r="K71" s="24">
        <f>IFERROR(I71-H71,"-")</f>
        <v>4.7200989780443514E-2</v>
      </c>
      <c r="L71" s="25">
        <f>IFERROR(I71/E71-1,"-")</f>
        <v>1.3991218178451614E-2</v>
      </c>
      <c r="M71" s="24">
        <f>IFERROR(I71-E71,"-")</f>
        <v>8.6845551086334183E-3</v>
      </c>
      <c r="N71" s="25">
        <f>IFERROR(I71/I69,"-")</f>
        <v>0.88395993684871399</v>
      </c>
    </row>
    <row r="72" spans="2:14" x14ac:dyDescent="0.25">
      <c r="B72" s="272"/>
      <c r="C72" s="283" t="s">
        <v>39</v>
      </c>
      <c r="D72" s="26" t="s">
        <v>30</v>
      </c>
      <c r="E72" s="51">
        <v>41159</v>
      </c>
      <c r="F72" s="51">
        <v>20336</v>
      </c>
      <c r="G72" s="51">
        <v>24064</v>
      </c>
      <c r="H72" s="51">
        <v>38225</v>
      </c>
      <c r="I72" s="51">
        <v>37475</v>
      </c>
      <c r="J72" s="36">
        <f t="shared" si="12"/>
        <v>-1.962066710268151E-2</v>
      </c>
      <c r="K72" s="27">
        <f t="shared" si="13"/>
        <v>-750</v>
      </c>
      <c r="L72" s="36">
        <f t="shared" si="14"/>
        <v>-8.950654777812872E-2</v>
      </c>
      <c r="M72" s="27">
        <f t="shared" si="15"/>
        <v>-3684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20753</v>
      </c>
      <c r="F73" s="52">
        <v>9541</v>
      </c>
      <c r="G73" s="52">
        <v>10403</v>
      </c>
      <c r="H73" s="52">
        <v>21063</v>
      </c>
      <c r="I73" s="52">
        <v>20218</v>
      </c>
      <c r="J73" s="40">
        <f t="shared" si="12"/>
        <v>-4.0117742012059088E-2</v>
      </c>
      <c r="K73" s="29">
        <f t="shared" si="13"/>
        <v>-845</v>
      </c>
      <c r="L73" s="40">
        <f t="shared" si="14"/>
        <v>-2.5779405387172938E-2</v>
      </c>
      <c r="M73" s="29">
        <f t="shared" si="15"/>
        <v>-535</v>
      </c>
      <c r="N73" s="40">
        <f t="shared" ref="N73" si="21">I73/$I$72</f>
        <v>0.5395063375583723</v>
      </c>
    </row>
    <row r="74" spans="2:14" x14ac:dyDescent="0.25">
      <c r="B74" s="273"/>
      <c r="C74" s="279"/>
      <c r="D74" s="32" t="s">
        <v>32</v>
      </c>
      <c r="E74" s="33">
        <v>20406</v>
      </c>
      <c r="F74" s="33">
        <v>10795</v>
      </c>
      <c r="G74" s="33">
        <v>13661</v>
      </c>
      <c r="H74" s="33">
        <v>17162</v>
      </c>
      <c r="I74" s="33">
        <v>17257</v>
      </c>
      <c r="J74" s="34">
        <f>IFERROR(I74/H74-1,"-")</f>
        <v>5.5354853746649724E-3</v>
      </c>
      <c r="K74" s="33">
        <f>IFERROR(I74-H74,"-")</f>
        <v>95</v>
      </c>
      <c r="L74" s="34">
        <f>IFERROR(I74/E74-1,"-")</f>
        <v>-0.15431735763990984</v>
      </c>
      <c r="M74" s="33">
        <f>IFERROR(I74-E74,"-")</f>
        <v>-3149</v>
      </c>
      <c r="N74" s="61">
        <f>IFERROR(I74/I72,"-")</f>
        <v>0.46049366244162776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21-03F0-40C1-9DC0-338D9ACADEC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3C83E-3FCB-4FAD-9F38-79C6391BD236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272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226</v>
      </c>
      <c r="D8" s="172" t="s">
        <v>227</v>
      </c>
      <c r="E8" s="172" t="s">
        <v>228</v>
      </c>
      <c r="F8" s="172" t="s">
        <v>229</v>
      </c>
      <c r="G8" s="172" t="s">
        <v>230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226</v>
      </c>
      <c r="N8" s="172" t="s">
        <v>227</v>
      </c>
      <c r="O8" s="172" t="s">
        <v>228</v>
      </c>
      <c r="P8" s="172" t="s">
        <v>229</v>
      </c>
      <c r="Q8" s="172" t="s">
        <v>230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129622</v>
      </c>
      <c r="N10" s="176">
        <v>102187</v>
      </c>
      <c r="O10" s="176">
        <v>133462</v>
      </c>
      <c r="P10" s="176">
        <v>142059</v>
      </c>
      <c r="Q10" s="176">
        <v>146652</v>
      </c>
      <c r="R10" s="177">
        <f t="shared" ref="R10:R22" si="3">IFERROR(Q10/P10-1,"-")</f>
        <v>3.2331636855109425E-2</v>
      </c>
      <c r="S10" s="177">
        <f t="shared" ref="S10:S22" si="4">IFERROR(Q10/M10-1,"-")</f>
        <v>0.13138201848451647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11594</v>
      </c>
      <c r="N11" s="158">
        <v>8315</v>
      </c>
      <c r="O11" s="158">
        <v>10513</v>
      </c>
      <c r="P11" s="158">
        <v>10987</v>
      </c>
      <c r="Q11" s="158">
        <v>10782</v>
      </c>
      <c r="R11" s="159">
        <f t="shared" si="3"/>
        <v>-1.8658414489851616E-2</v>
      </c>
      <c r="S11" s="160">
        <f t="shared" si="4"/>
        <v>-7.0036225633948623E-2</v>
      </c>
      <c r="T11" s="159">
        <f t="shared" si="5"/>
        <v>7.3520988462482617E-2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4940</v>
      </c>
      <c r="N12" s="163">
        <v>3017</v>
      </c>
      <c r="O12" s="163">
        <v>3332</v>
      </c>
      <c r="P12" s="163">
        <v>4846</v>
      </c>
      <c r="Q12" s="163">
        <v>4334</v>
      </c>
      <c r="R12" s="164">
        <f t="shared" si="3"/>
        <v>-0.10565414775072224</v>
      </c>
      <c r="S12" s="165">
        <f t="shared" si="4"/>
        <v>-0.12267206477732795</v>
      </c>
      <c r="T12" s="164">
        <f t="shared" si="5"/>
        <v>2.9552955295529554E-2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6654</v>
      </c>
      <c r="N13" s="163">
        <v>5298</v>
      </c>
      <c r="O13" s="163">
        <v>7181</v>
      </c>
      <c r="P13" s="163">
        <v>6141</v>
      </c>
      <c r="Q13" s="163">
        <v>6448</v>
      </c>
      <c r="R13" s="164">
        <f t="shared" si="3"/>
        <v>4.9991858003582523E-2</v>
      </c>
      <c r="S13" s="165">
        <f t="shared" si="4"/>
        <v>-3.0958821761346567E-2</v>
      </c>
      <c r="T13" s="164">
        <f>Q13/Q$10</f>
        <v>4.3968033166953059E-2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118028</v>
      </c>
      <c r="N14" s="158">
        <v>93872</v>
      </c>
      <c r="O14" s="158">
        <v>122949</v>
      </c>
      <c r="P14" s="158">
        <v>131072</v>
      </c>
      <c r="Q14" s="158">
        <v>135870</v>
      </c>
      <c r="R14" s="159">
        <f t="shared" si="3"/>
        <v>3.66058349609375E-2</v>
      </c>
      <c r="S14" s="160">
        <f t="shared" si="4"/>
        <v>0.15116751957162711</v>
      </c>
      <c r="T14" s="159">
        <f t="shared" si="5"/>
        <v>0.92647901153751744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65325</v>
      </c>
      <c r="N15" s="163">
        <v>43972</v>
      </c>
      <c r="O15" s="163">
        <v>68112</v>
      </c>
      <c r="P15" s="163">
        <v>71602</v>
      </c>
      <c r="Q15" s="163">
        <v>74208</v>
      </c>
      <c r="R15" s="164">
        <f t="shared" si="3"/>
        <v>3.6395631406944018E-2</v>
      </c>
      <c r="S15" s="165">
        <f t="shared" si="4"/>
        <v>0.13598163030998855</v>
      </c>
      <c r="T15" s="164">
        <f t="shared" si="5"/>
        <v>0.50601423778741506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5279</v>
      </c>
      <c r="N16" s="163">
        <v>4578</v>
      </c>
      <c r="O16" s="163">
        <v>3797</v>
      </c>
      <c r="P16" s="163">
        <v>4582</v>
      </c>
      <c r="Q16" s="163">
        <v>4857</v>
      </c>
      <c r="R16" s="164">
        <f t="shared" si="3"/>
        <v>6.001745962461813E-2</v>
      </c>
      <c r="S16" s="165">
        <f t="shared" si="4"/>
        <v>-7.9939382458799058E-2</v>
      </c>
      <c r="T16" s="164">
        <f t="shared" si="5"/>
        <v>3.3119221013010389E-2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2300</v>
      </c>
      <c r="N17" s="163">
        <v>2859</v>
      </c>
      <c r="O17" s="163">
        <v>3111</v>
      </c>
      <c r="P17" s="163">
        <v>3425</v>
      </c>
      <c r="Q17" s="163">
        <v>3183</v>
      </c>
      <c r="R17" s="164">
        <f t="shared" si="3"/>
        <v>-7.0656934306569386E-2</v>
      </c>
      <c r="S17" s="165">
        <f t="shared" si="4"/>
        <v>0.38391304347826094</v>
      </c>
      <c r="T17" s="164">
        <f t="shared" si="5"/>
        <v>2.1704443171589885E-2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5538</v>
      </c>
      <c r="N18" s="163">
        <v>7622</v>
      </c>
      <c r="O18" s="163">
        <v>5171</v>
      </c>
      <c r="P18" s="163">
        <v>6460</v>
      </c>
      <c r="Q18" s="163">
        <v>7247</v>
      </c>
      <c r="R18" s="164">
        <f t="shared" si="3"/>
        <v>0.12182662538699685</v>
      </c>
      <c r="S18" s="165">
        <f t="shared" si="4"/>
        <v>0.30859516070783677</v>
      </c>
      <c r="T18" s="164">
        <f t="shared" si="5"/>
        <v>4.9416305266890323E-2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4373</v>
      </c>
      <c r="N19" s="163">
        <v>5467</v>
      </c>
      <c r="O19" s="163">
        <v>4578</v>
      </c>
      <c r="P19" s="163">
        <v>5249</v>
      </c>
      <c r="Q19" s="163">
        <v>4872</v>
      </c>
      <c r="R19" s="164">
        <f t="shared" si="3"/>
        <v>-7.1823204419889541E-2</v>
      </c>
      <c r="S19" s="165">
        <f t="shared" si="4"/>
        <v>0.11410930711182266</v>
      </c>
      <c r="T19" s="164">
        <f t="shared" si="5"/>
        <v>3.3221503968578675E-2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2034</v>
      </c>
      <c r="N20" s="163">
        <v>2522</v>
      </c>
      <c r="O20" s="163">
        <v>2265</v>
      </c>
      <c r="P20" s="163">
        <v>2162</v>
      </c>
      <c r="Q20" s="163">
        <v>1727</v>
      </c>
      <c r="R20" s="164">
        <f t="shared" si="3"/>
        <v>-0.20120259019426456</v>
      </c>
      <c r="S20" s="165">
        <f t="shared" si="4"/>
        <v>-0.15093411996066863</v>
      </c>
      <c r="T20" s="164">
        <f t="shared" si="5"/>
        <v>1.1776177617761776E-2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4008</v>
      </c>
      <c r="N21" s="163">
        <v>1740</v>
      </c>
      <c r="O21" s="163">
        <v>2301</v>
      </c>
      <c r="P21" s="163">
        <v>2651</v>
      </c>
      <c r="Q21" s="163">
        <v>2162</v>
      </c>
      <c r="R21" s="164">
        <f t="shared" si="3"/>
        <v>-0.18445869483213884</v>
      </c>
      <c r="S21" s="165">
        <f t="shared" si="4"/>
        <v>-0.46057884231536927</v>
      </c>
      <c r="T21" s="164">
        <f t="shared" si="5"/>
        <v>1.4742383329242015E-2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29171</v>
      </c>
      <c r="N22" s="169">
        <f>N14-SUM(N15:N21)</f>
        <v>25112</v>
      </c>
      <c r="O22" s="169">
        <f>O14-SUM(O15:O21)</f>
        <v>33614</v>
      </c>
      <c r="P22" s="169">
        <f>P14-SUM(P15:P21)</f>
        <v>34941</v>
      </c>
      <c r="Q22" s="169">
        <f>Q14-SUM(Q15:Q21)</f>
        <v>37614</v>
      </c>
      <c r="R22" s="170">
        <f t="shared" si="3"/>
        <v>7.6500386365587758E-2</v>
      </c>
      <c r="S22" s="171">
        <f t="shared" si="4"/>
        <v>0.28943128449487499</v>
      </c>
      <c r="T22" s="170">
        <f t="shared" si="5"/>
        <v>0.25648473938302924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5C233-C8EF-461E-88FC-215A5B2C1977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272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263</v>
      </c>
      <c r="D7" s="172" t="s">
        <v>264</v>
      </c>
      <c r="E7" s="172" t="s">
        <v>265</v>
      </c>
      <c r="F7" s="172" t="s">
        <v>271</v>
      </c>
      <c r="G7" s="172" t="s">
        <v>266</v>
      </c>
      <c r="H7" s="172" t="s">
        <v>267</v>
      </c>
      <c r="I7" s="172" t="s">
        <v>268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263</v>
      </c>
      <c r="S7" s="172" t="s">
        <v>264</v>
      </c>
      <c r="T7" s="172" t="s">
        <v>265</v>
      </c>
      <c r="U7" s="172" t="s">
        <v>266</v>
      </c>
      <c r="V7" s="172" t="s">
        <v>267</v>
      </c>
      <c r="W7" s="172" t="s">
        <v>268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1346332</v>
      </c>
      <c r="S9" s="176">
        <v>1318345</v>
      </c>
      <c r="T9" s="176">
        <v>405945</v>
      </c>
      <c r="U9" s="176">
        <v>1225539</v>
      </c>
      <c r="V9" s="176">
        <v>1319858</v>
      </c>
      <c r="W9" s="176">
        <v>1391730</v>
      </c>
      <c r="X9" s="177">
        <f>IFERROR(W9/V9-1,"-")</f>
        <v>5.4454342815666523E-2</v>
      </c>
      <c r="Y9" s="177">
        <f>IFERROR(W9/S9-1,"-")</f>
        <v>5.5664488430570147E-2</v>
      </c>
      <c r="Z9" s="176">
        <f>W9-V9</f>
        <v>71872</v>
      </c>
      <c r="AA9" s="176">
        <f>W9-S9</f>
        <v>73385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131183</v>
      </c>
      <c r="S10" s="158">
        <v>123295</v>
      </c>
      <c r="T10" s="158">
        <v>47744</v>
      </c>
      <c r="U10" s="158">
        <v>119167</v>
      </c>
      <c r="V10" s="158">
        <v>115994</v>
      </c>
      <c r="W10" s="158">
        <v>113040</v>
      </c>
      <c r="X10" s="160">
        <f>IFERROR(W10/V10-1,"-")</f>
        <v>-2.5466834491439161E-2</v>
      </c>
      <c r="Y10" s="159">
        <f t="shared" ref="Y10:Y21" si="5">IFERROR(W10/S10-1,"-")</f>
        <v>-8.3174500182489175E-2</v>
      </c>
      <c r="Z10" s="157">
        <f t="shared" ref="Z10:Z20" si="6">W10-V10</f>
        <v>-2954</v>
      </c>
      <c r="AA10" s="158">
        <f t="shared" ref="AA10:AA21" si="7">W10-S10</f>
        <v>-10255</v>
      </c>
      <c r="AB10" s="159">
        <f t="shared" si="1"/>
        <v>8.1222650945226446E-2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42161</v>
      </c>
      <c r="S11" s="163">
        <v>49330</v>
      </c>
      <c r="T11" s="163">
        <v>22468</v>
      </c>
      <c r="U11" s="163">
        <v>46674</v>
      </c>
      <c r="V11" s="163">
        <v>50252</v>
      </c>
      <c r="W11" s="163">
        <v>50793</v>
      </c>
      <c r="X11" s="165">
        <f>IFERROR(W11/V11-1,"-")</f>
        <v>1.076574066703806E-2</v>
      </c>
      <c r="Y11" s="164">
        <f t="shared" si="5"/>
        <v>2.9657409284411074E-2</v>
      </c>
      <c r="Z11" s="162">
        <f t="shared" si="6"/>
        <v>541</v>
      </c>
      <c r="AA11" s="163">
        <f t="shared" si="7"/>
        <v>1463</v>
      </c>
      <c r="AB11" s="164">
        <f t="shared" si="1"/>
        <v>3.6496303162251297E-2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89022</v>
      </c>
      <c r="S12" s="163">
        <v>73965</v>
      </c>
      <c r="T12" s="163">
        <v>25276</v>
      </c>
      <c r="U12" s="163">
        <v>72493</v>
      </c>
      <c r="V12" s="163">
        <v>65742</v>
      </c>
      <c r="W12" s="163">
        <v>62247</v>
      </c>
      <c r="X12" s="165">
        <f>IFERROR(W12/V12-1,"-")</f>
        <v>-5.3162361960390592E-2</v>
      </c>
      <c r="Y12" s="164">
        <f t="shared" si="5"/>
        <v>-0.15842628270127768</v>
      </c>
      <c r="Z12" s="162">
        <f t="shared" si="6"/>
        <v>-3495</v>
      </c>
      <c r="AA12" s="163">
        <f t="shared" si="7"/>
        <v>-11718</v>
      </c>
      <c r="AB12" s="164">
        <f t="shared" si="1"/>
        <v>4.4726347782975143E-2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1215149</v>
      </c>
      <c r="S13" s="158">
        <v>1195050</v>
      </c>
      <c r="T13" s="158">
        <v>358201</v>
      </c>
      <c r="U13" s="158">
        <v>1106372</v>
      </c>
      <c r="V13" s="158">
        <v>1203864</v>
      </c>
      <c r="W13" s="158">
        <v>1278690</v>
      </c>
      <c r="X13" s="160">
        <f>IFERROR(W13/V13-1,"-")</f>
        <v>6.2154861346464418E-2</v>
      </c>
      <c r="Y13" s="159">
        <f t="shared" si="5"/>
        <v>6.9988703401531405E-2</v>
      </c>
      <c r="Z13" s="157">
        <f t="shared" si="6"/>
        <v>74826</v>
      </c>
      <c r="AA13" s="158">
        <f t="shared" si="7"/>
        <v>83640</v>
      </c>
      <c r="AB13" s="159">
        <f t="shared" si="1"/>
        <v>0.9187773490547736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640291</v>
      </c>
      <c r="S14" s="163">
        <v>670467</v>
      </c>
      <c r="T14" s="163">
        <v>161174</v>
      </c>
      <c r="U14" s="163">
        <v>582171</v>
      </c>
      <c r="V14" s="163">
        <v>645799</v>
      </c>
      <c r="W14" s="163">
        <v>696863</v>
      </c>
      <c r="X14" s="165">
        <f t="shared" ref="X14:X21" si="9">IFERROR(W14/V14-1,"-")</f>
        <v>7.9071042228309407E-2</v>
      </c>
      <c r="Y14" s="164">
        <f t="shared" si="5"/>
        <v>3.9369573744867381E-2</v>
      </c>
      <c r="Z14" s="162">
        <f t="shared" si="6"/>
        <v>51064</v>
      </c>
      <c r="AA14" s="163">
        <f t="shared" si="7"/>
        <v>26396</v>
      </c>
      <c r="AB14" s="164">
        <f t="shared" si="1"/>
        <v>0.50071709311432533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75530</v>
      </c>
      <c r="S15" s="163">
        <v>54222</v>
      </c>
      <c r="T15" s="163">
        <v>17231</v>
      </c>
      <c r="U15" s="163">
        <v>36280</v>
      </c>
      <c r="V15" s="163">
        <v>43120</v>
      </c>
      <c r="W15" s="163">
        <v>42358</v>
      </c>
      <c r="X15" s="165">
        <f t="shared" si="9"/>
        <v>-1.7671614100185584E-2</v>
      </c>
      <c r="Y15" s="164">
        <f t="shared" si="5"/>
        <v>-0.21880417542694852</v>
      </c>
      <c r="Z15" s="162">
        <f t="shared" si="6"/>
        <v>-762</v>
      </c>
      <c r="AA15" s="163">
        <f t="shared" si="7"/>
        <v>-11864</v>
      </c>
      <c r="AB15" s="164">
        <f t="shared" si="1"/>
        <v>3.0435501138870325E-2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24796</v>
      </c>
      <c r="S16" s="163">
        <v>24509</v>
      </c>
      <c r="T16" s="163">
        <v>9971</v>
      </c>
      <c r="U16" s="163">
        <v>26572</v>
      </c>
      <c r="V16" s="163">
        <v>29856</v>
      </c>
      <c r="W16" s="163">
        <v>30263</v>
      </c>
      <c r="X16" s="165">
        <f t="shared" si="9"/>
        <v>1.3632100750267995E-2</v>
      </c>
      <c r="Y16" s="164">
        <f t="shared" si="5"/>
        <v>0.23477090048553584</v>
      </c>
      <c r="Z16" s="162">
        <f t="shared" si="6"/>
        <v>407</v>
      </c>
      <c r="AA16" s="163">
        <f t="shared" si="7"/>
        <v>5754</v>
      </c>
      <c r="AB16" s="164">
        <f t="shared" si="1"/>
        <v>2.1744878676180007E-2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60354</v>
      </c>
      <c r="S17" s="163">
        <v>57631</v>
      </c>
      <c r="T17" s="163">
        <v>15531</v>
      </c>
      <c r="U17" s="163">
        <v>61932</v>
      </c>
      <c r="V17" s="163">
        <v>59584</v>
      </c>
      <c r="W17" s="163">
        <v>61266</v>
      </c>
      <c r="X17" s="165">
        <f t="shared" si="9"/>
        <v>2.822905477980675E-2</v>
      </c>
      <c r="Y17" s="164">
        <f t="shared" si="5"/>
        <v>6.3073692977737572E-2</v>
      </c>
      <c r="Z17" s="162">
        <f t="shared" si="6"/>
        <v>1682</v>
      </c>
      <c r="AA17" s="163">
        <f t="shared" si="7"/>
        <v>3635</v>
      </c>
      <c r="AB17" s="164">
        <f t="shared" si="1"/>
        <v>4.4021469681619282E-2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43122</v>
      </c>
      <c r="S18" s="163">
        <v>40994</v>
      </c>
      <c r="T18" s="163">
        <v>17382</v>
      </c>
      <c r="U18" s="163">
        <v>38288</v>
      </c>
      <c r="V18" s="163">
        <v>44460</v>
      </c>
      <c r="W18" s="163">
        <v>45898</v>
      </c>
      <c r="X18" s="165">
        <f t="shared" si="9"/>
        <v>3.2343679712100837E-2</v>
      </c>
      <c r="Y18" s="164">
        <f t="shared" si="5"/>
        <v>0.11962726252622335</v>
      </c>
      <c r="Z18" s="162">
        <f t="shared" si="6"/>
        <v>1438</v>
      </c>
      <c r="AA18" s="163">
        <f t="shared" si="7"/>
        <v>4904</v>
      </c>
      <c r="AB18" s="164">
        <f t="shared" si="1"/>
        <v>3.2979097957218713E-2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25020</v>
      </c>
      <c r="S19" s="163">
        <v>25469</v>
      </c>
      <c r="T19" s="163">
        <v>12239</v>
      </c>
      <c r="U19" s="163">
        <v>20242</v>
      </c>
      <c r="V19" s="163">
        <v>21694</v>
      </c>
      <c r="W19" s="163">
        <v>20276</v>
      </c>
      <c r="X19" s="165">
        <f t="shared" si="9"/>
        <v>-6.5363695030884128E-2</v>
      </c>
      <c r="Y19" s="164">
        <f t="shared" si="5"/>
        <v>-0.20389493109270096</v>
      </c>
      <c r="Z19" s="162">
        <f t="shared" si="6"/>
        <v>-1418</v>
      </c>
      <c r="AA19" s="163">
        <f t="shared" si="7"/>
        <v>-5193</v>
      </c>
      <c r="AB19" s="164">
        <f t="shared" si="1"/>
        <v>1.4568917821703923E-2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43320</v>
      </c>
      <c r="S20" s="163">
        <v>37110</v>
      </c>
      <c r="T20" s="163">
        <v>20602</v>
      </c>
      <c r="U20" s="163">
        <v>17511</v>
      </c>
      <c r="V20" s="163">
        <v>21865</v>
      </c>
      <c r="W20" s="163">
        <v>22263</v>
      </c>
      <c r="X20" s="165">
        <f t="shared" si="9"/>
        <v>1.8202606906014163E-2</v>
      </c>
      <c r="Y20" s="164">
        <f t="shared" si="5"/>
        <v>-0.40008084074373484</v>
      </c>
      <c r="Z20" s="162">
        <f t="shared" si="6"/>
        <v>398</v>
      </c>
      <c r="AA20" s="163">
        <f t="shared" si="7"/>
        <v>-14847</v>
      </c>
      <c r="AB20" s="164">
        <f t="shared" si="1"/>
        <v>1.5996637278782522E-2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302716</v>
      </c>
      <c r="S21" s="169">
        <f t="shared" si="12"/>
        <v>284648</v>
      </c>
      <c r="T21" s="169">
        <f t="shared" si="12"/>
        <v>104071</v>
      </c>
      <c r="U21" s="169">
        <f t="shared" si="12"/>
        <v>323376</v>
      </c>
      <c r="V21" s="169">
        <f t="shared" si="12"/>
        <v>337486</v>
      </c>
      <c r="W21" s="169">
        <f t="shared" si="12"/>
        <v>359503</v>
      </c>
      <c r="X21" s="171">
        <f t="shared" si="9"/>
        <v>6.5238261735301561E-2</v>
      </c>
      <c r="Y21" s="170">
        <f t="shared" si="5"/>
        <v>0.26297391866445574</v>
      </c>
      <c r="Z21" s="168">
        <f>W21-V21</f>
        <v>22017</v>
      </c>
      <c r="AA21" s="169">
        <f t="shared" si="7"/>
        <v>74855</v>
      </c>
      <c r="AB21" s="170">
        <f t="shared" si="1"/>
        <v>0.25831375338607343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FB278-BA3F-4F59-9296-7AE7181223A1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D273-0F4D-4511-BB2F-027983A0D86C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f>IFERROR(M9/K9-1,"-")</f>
        <v>3.2349737829840297E-2</v>
      </c>
      <c r="O9" s="116">
        <f>M9/C9-1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f t="shared" ref="N10:N15" si="4">IFERROR(M10/K10-1,"-")</f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f t="shared" si="4"/>
        <v>5.8975906705995396E-2</v>
      </c>
      <c r="O11" s="116">
        <f t="shared" ref="O11:O15" si="5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f t="shared" si="4"/>
        <v>5.8778817318610344E-2</v>
      </c>
      <c r="O12" s="116">
        <f>IFERROR(M12/C12-1,"-")</f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f t="shared" si="4"/>
        <v>0.11297112907047624</v>
      </c>
      <c r="O13" s="116">
        <f t="shared" si="5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f t="shared" si="4"/>
        <v>3.9135964032801063E-2</v>
      </c>
      <c r="O14" s="116">
        <f t="shared" si="5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f t="shared" si="4"/>
        <v>2.7875588201538015E-2</v>
      </c>
      <c r="O15" s="116">
        <f t="shared" si="5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>
        <v>936279</v>
      </c>
      <c r="N16" s="116">
        <f>IFERROR(M16/K16-1,"-")</f>
        <v>-1.1526641237250557E-2</v>
      </c>
      <c r="O16" s="116">
        <f>IFERROR(M16/C16-1,"-")</f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>
        <v>807680</v>
      </c>
      <c r="N17" s="116">
        <f>IFERROR(M17/K17-1,"-")</f>
        <v>9.7666114908960822E-3</v>
      </c>
      <c r="O17" s="116">
        <f>IFERROR(M17/C17-1,"-")</f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>
        <v>870321</v>
      </c>
      <c r="N18" s="116">
        <f>IFERROR(M18/K18-1,"-")</f>
        <v>7.997303733078942E-3</v>
      </c>
      <c r="O18" s="116">
        <f>IFERROR(M18/C18-1,"-")</f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 t="s">
        <v>238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8362569</v>
      </c>
      <c r="N21" s="119">
        <v>3.7571245971030898E-2</v>
      </c>
      <c r="O21" s="119">
        <v>-4.680492279478865E-3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251</v>
      </c>
      <c r="M30" s="113" t="s">
        <v>69</v>
      </c>
      <c r="N30" s="112" t="s">
        <v>275</v>
      </c>
      <c r="O30" s="112" t="s">
        <v>276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6">IFERROR(E31/C31-1,"-")</f>
        <v>0.29409137753349368</v>
      </c>
      <c r="G31" s="115">
        <v>5567</v>
      </c>
      <c r="H31" s="116">
        <f t="shared" ref="H31:H43" si="7">IFERROR(G31/E31-1,"-")</f>
        <v>-0.85222054099970801</v>
      </c>
      <c r="I31" s="115">
        <v>23050</v>
      </c>
      <c r="J31" s="116">
        <f t="shared" ref="J31:J43" si="8">IFERROR(I31/G31-1,"-")</f>
        <v>3.1404706305011674</v>
      </c>
      <c r="K31" s="115">
        <v>31748</v>
      </c>
      <c r="L31" s="116">
        <f t="shared" ref="L31:L43" si="9">IFERROR(K31/I31-1,"-")</f>
        <v>0.377353579175705</v>
      </c>
      <c r="M31" s="115">
        <v>32373</v>
      </c>
      <c r="N31" s="116">
        <f t="shared" ref="N31:N41" si="10">IFERROR(M31/K31-1,"-")</f>
        <v>1.9686279450674027E-2</v>
      </c>
      <c r="O31" s="116">
        <f t="shared" ref="O31" si="11">M31/C31-1</f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6"/>
        <v>-0.1028904043142066</v>
      </c>
      <c r="G32" s="115">
        <v>8033</v>
      </c>
      <c r="H32" s="116">
        <f t="shared" si="7"/>
        <v>-0.74450558188352789</v>
      </c>
      <c r="I32" s="115">
        <v>23773</v>
      </c>
      <c r="J32" s="116">
        <f t="shared" si="8"/>
        <v>1.9594174032117517</v>
      </c>
      <c r="K32" s="115">
        <v>21281</v>
      </c>
      <c r="L32" s="116">
        <f t="shared" si="9"/>
        <v>-0.10482480124510996</v>
      </c>
      <c r="M32" s="115">
        <v>26641</v>
      </c>
      <c r="N32" s="116">
        <f t="shared" si="10"/>
        <v>0.25186786335228617</v>
      </c>
      <c r="O32" s="116">
        <f>IFERROR(M32/C32-1,"-")</f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6"/>
        <v>-0.59311428654579323</v>
      </c>
      <c r="G33" s="115">
        <v>11915</v>
      </c>
      <c r="H33" s="116">
        <f t="shared" si="7"/>
        <v>-0.14777197625348693</v>
      </c>
      <c r="I33" s="115">
        <v>26880</v>
      </c>
      <c r="J33" s="116">
        <f t="shared" si="8"/>
        <v>1.2559798573227026</v>
      </c>
      <c r="K33" s="115">
        <v>24322</v>
      </c>
      <c r="L33" s="116">
        <f t="shared" si="9"/>
        <v>-9.5163690476190443E-2</v>
      </c>
      <c r="M33" s="115">
        <v>38910</v>
      </c>
      <c r="N33" s="116">
        <f t="shared" si="10"/>
        <v>0.59978620179261566</v>
      </c>
      <c r="O33" s="116">
        <f t="shared" ref="O33:O42" si="12">IFERROR(M33/C33-1,"-")</f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6"/>
        <v>-1</v>
      </c>
      <c r="G34" s="115">
        <v>15305</v>
      </c>
      <c r="H34" s="116" t="str">
        <f t="shared" si="7"/>
        <v>-</v>
      </c>
      <c r="I34" s="115">
        <v>48682</v>
      </c>
      <c r="J34" s="116">
        <f t="shared" si="8"/>
        <v>2.1807905913100294</v>
      </c>
      <c r="K34" s="115">
        <v>46080</v>
      </c>
      <c r="L34" s="116">
        <f t="shared" si="9"/>
        <v>-5.3448913356065941E-2</v>
      </c>
      <c r="M34" s="115">
        <v>38278</v>
      </c>
      <c r="N34" s="116">
        <f t="shared" si="10"/>
        <v>-0.16931423611111107</v>
      </c>
      <c r="O34" s="116">
        <f t="shared" si="12"/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6"/>
        <v>-1</v>
      </c>
      <c r="G35" s="115">
        <v>16133</v>
      </c>
      <c r="H35" s="116" t="str">
        <f t="shared" si="7"/>
        <v>-</v>
      </c>
      <c r="I35" s="115">
        <v>35593</v>
      </c>
      <c r="J35" s="116">
        <f t="shared" si="8"/>
        <v>1.2062232690758075</v>
      </c>
      <c r="K35" s="115">
        <v>29396</v>
      </c>
      <c r="L35" s="116">
        <f t="shared" si="9"/>
        <v>-0.17410726828308942</v>
      </c>
      <c r="M35" s="115">
        <v>41371</v>
      </c>
      <c r="N35" s="116">
        <f t="shared" si="10"/>
        <v>0.40736834943529732</v>
      </c>
      <c r="O35" s="116">
        <f t="shared" si="12"/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6"/>
        <v>-1</v>
      </c>
      <c r="G36" s="115">
        <v>23727</v>
      </c>
      <c r="H36" s="116" t="str">
        <f t="shared" si="7"/>
        <v>-</v>
      </c>
      <c r="I36" s="115">
        <v>44483</v>
      </c>
      <c r="J36" s="116">
        <f t="shared" si="8"/>
        <v>0.87478400134867451</v>
      </c>
      <c r="K36" s="115">
        <v>44590</v>
      </c>
      <c r="L36" s="116">
        <f t="shared" si="9"/>
        <v>2.4054133039588255E-3</v>
      </c>
      <c r="M36" s="115">
        <v>47095</v>
      </c>
      <c r="N36" s="116">
        <f t="shared" si="10"/>
        <v>5.6178515362188763E-2</v>
      </c>
      <c r="O36" s="116">
        <f t="shared" si="12"/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6"/>
        <v>-1</v>
      </c>
      <c r="G37" s="115">
        <v>62543</v>
      </c>
      <c r="H37" s="116" t="str">
        <f t="shared" si="7"/>
        <v>-</v>
      </c>
      <c r="I37" s="115">
        <v>72292</v>
      </c>
      <c r="J37" s="116">
        <f t="shared" si="8"/>
        <v>0.15587675679132751</v>
      </c>
      <c r="K37" s="115">
        <v>66167</v>
      </c>
      <c r="L37" s="116">
        <f t="shared" si="9"/>
        <v>-8.4725834117191368E-2</v>
      </c>
      <c r="M37" s="115">
        <v>72329</v>
      </c>
      <c r="N37" s="116">
        <f t="shared" si="10"/>
        <v>9.3127994317409035E-2</v>
      </c>
      <c r="O37" s="116">
        <f t="shared" si="12"/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6"/>
        <v>-0.44106334425264093</v>
      </c>
      <c r="G38" s="115">
        <v>68184</v>
      </c>
      <c r="H38" s="116">
        <f t="shared" si="7"/>
        <v>0.12249971190095987</v>
      </c>
      <c r="I38" s="115">
        <v>87149</v>
      </c>
      <c r="J38" s="116">
        <f t="shared" si="8"/>
        <v>0.27814443271148659</v>
      </c>
      <c r="K38" s="115">
        <v>132200</v>
      </c>
      <c r="L38" s="116">
        <f t="shared" si="9"/>
        <v>0.51694224833331415</v>
      </c>
      <c r="M38" s="115">
        <v>90782</v>
      </c>
      <c r="N38" s="116">
        <f t="shared" si="10"/>
        <v>-0.31329803328290473</v>
      </c>
      <c r="O38" s="116">
        <f t="shared" si="12"/>
        <v>-0.16465456954617397</v>
      </c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6"/>
        <v>-0.31096126705347338</v>
      </c>
      <c r="G39" s="115">
        <v>42507</v>
      </c>
      <c r="H39" s="116">
        <f t="shared" si="7"/>
        <v>0.38198192340204185</v>
      </c>
      <c r="I39" s="115">
        <v>45509</v>
      </c>
      <c r="J39" s="116">
        <f t="shared" si="8"/>
        <v>7.0623661985084851E-2</v>
      </c>
      <c r="K39" s="115">
        <v>54675</v>
      </c>
      <c r="L39" s="116">
        <f t="shared" si="9"/>
        <v>0.20141070996945665</v>
      </c>
      <c r="M39" s="115">
        <v>51020</v>
      </c>
      <c r="N39" s="116">
        <f t="shared" si="10"/>
        <v>-6.6849565614997664E-2</v>
      </c>
      <c r="O39" s="116">
        <f t="shared" si="12"/>
        <v>0.14294675059925188</v>
      </c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6"/>
        <v>-0.43128309895471761</v>
      </c>
      <c r="G40" s="115">
        <v>36401</v>
      </c>
      <c r="H40" s="116">
        <f t="shared" si="7"/>
        <v>0.26952184982387606</v>
      </c>
      <c r="I40" s="115">
        <v>38548</v>
      </c>
      <c r="J40" s="116">
        <f t="shared" si="8"/>
        <v>5.8981896101755416E-2</v>
      </c>
      <c r="K40" s="115">
        <v>44421</v>
      </c>
      <c r="L40" s="116">
        <f t="shared" si="9"/>
        <v>0.15235550482515303</v>
      </c>
      <c r="M40" s="115">
        <v>43620</v>
      </c>
      <c r="N40" s="116">
        <f t="shared" si="10"/>
        <v>-1.8032011886270016E-2</v>
      </c>
      <c r="O40" s="116">
        <f t="shared" si="12"/>
        <v>-0.13481563758256143</v>
      </c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6"/>
        <v>-0.7234277780634546</v>
      </c>
      <c r="G41" s="115">
        <v>27872</v>
      </c>
      <c r="H41" s="116">
        <f t="shared" si="7"/>
        <v>1.5910569861485544</v>
      </c>
      <c r="I41" s="115">
        <v>30570</v>
      </c>
      <c r="J41" s="116">
        <f t="shared" si="8"/>
        <v>9.6799655568312382E-2</v>
      </c>
      <c r="K41" s="115">
        <v>36335</v>
      </c>
      <c r="L41" s="116">
        <f t="shared" si="9"/>
        <v>0.18858357867190056</v>
      </c>
      <c r="M41" s="115" t="s">
        <v>238</v>
      </c>
      <c r="N41" s="116" t="str">
        <f t="shared" si="10"/>
        <v>-</v>
      </c>
      <c r="O41" s="116" t="str">
        <f t="shared" si="12"/>
        <v>-</v>
      </c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6"/>
        <v>-0.78860610904368245</v>
      </c>
      <c r="G42" s="115">
        <v>32687</v>
      </c>
      <c r="H42" s="116">
        <f t="shared" si="7"/>
        <v>2.8618856332703215</v>
      </c>
      <c r="I42" s="115">
        <v>36689</v>
      </c>
      <c r="J42" s="116">
        <f t="shared" si="8"/>
        <v>0.12243399516627407</v>
      </c>
      <c r="K42" s="115">
        <v>45648</v>
      </c>
      <c r="L42" s="116">
        <f t="shared" si="9"/>
        <v>0.24418763117010545</v>
      </c>
      <c r="M42" s="115" t="s">
        <v>238</v>
      </c>
      <c r="N42" s="116" t="str">
        <f>IFERROR(M42/K42-1,"-")</f>
        <v>-</v>
      </c>
      <c r="O42" s="116" t="str">
        <f t="shared" si="12"/>
        <v>-</v>
      </c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6"/>
        <v>-0.60713065269392863</v>
      </c>
      <c r="G43" s="118">
        <v>350874</v>
      </c>
      <c r="H43" s="119">
        <f t="shared" si="7"/>
        <v>0.45331566085407782</v>
      </c>
      <c r="I43" s="118">
        <v>513218</v>
      </c>
      <c r="J43" s="119">
        <f t="shared" si="8"/>
        <v>0.4626846104299549</v>
      </c>
      <c r="K43" s="118">
        <v>576863</v>
      </c>
      <c r="L43" s="119">
        <f t="shared" si="9"/>
        <v>0.12401162858668235</v>
      </c>
      <c r="M43" s="118">
        <v>482419</v>
      </c>
      <c r="N43" s="119">
        <v>-2.5179841577756212E-2</v>
      </c>
      <c r="O43" s="119">
        <v>-9.9287337307714552E-2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251</v>
      </c>
      <c r="M52" s="113" t="s">
        <v>69</v>
      </c>
      <c r="N52" s="112" t="s">
        <v>275</v>
      </c>
      <c r="O52" s="112" t="s">
        <v>276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13">IFERROR(E53/C53-1,"-")</f>
        <v>-2.8026998106840062E-2</v>
      </c>
      <c r="G53" s="115">
        <v>1838</v>
      </c>
      <c r="H53" s="116">
        <f t="shared" ref="H53:H65" si="14">IFERROR(G53/E53-1,"-")</f>
        <v>-0.92217470466189611</v>
      </c>
      <c r="I53" s="115">
        <v>16394</v>
      </c>
      <c r="J53" s="116">
        <f t="shared" ref="J53:J65" si="15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f t="shared" ref="N53:N63" si="16">IFERROR(M53/K53-1,"-")</f>
        <v>-0.25845064821442776</v>
      </c>
      <c r="O53" s="116">
        <f t="shared" ref="O53" si="17">IFERROR(M53/C53-1,"-")</f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13"/>
        <v>-0.12109022247762913</v>
      </c>
      <c r="G54" s="115">
        <v>3018</v>
      </c>
      <c r="H54" s="116">
        <f t="shared" si="14"/>
        <v>-0.85905099943956653</v>
      </c>
      <c r="I54" s="115">
        <v>16294</v>
      </c>
      <c r="J54" s="116">
        <f t="shared" si="15"/>
        <v>4.3989396951623592</v>
      </c>
      <c r="K54" s="115">
        <v>16027</v>
      </c>
      <c r="L54" s="116">
        <f t="shared" ref="L54:L65" si="18">IFERROR(K54/I54-1,"-")</f>
        <v>-1.6386399901804349E-2</v>
      </c>
      <c r="M54" s="115">
        <v>16643</v>
      </c>
      <c r="N54" s="116">
        <f t="shared" si="16"/>
        <v>3.8435140700068704E-2</v>
      </c>
      <c r="O54" s="116">
        <f>IFERROR(M54/C54-1,"-")</f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13"/>
        <v>-0.65350132125330318</v>
      </c>
      <c r="G55" s="115">
        <v>4318</v>
      </c>
      <c r="H55" s="116">
        <f t="shared" si="14"/>
        <v>-0.41195696581778563</v>
      </c>
      <c r="I55" s="115">
        <v>18322</v>
      </c>
      <c r="J55" s="116">
        <f t="shared" si="15"/>
        <v>3.2431681333950904</v>
      </c>
      <c r="K55" s="115">
        <v>18063</v>
      </c>
      <c r="L55" s="116">
        <f t="shared" si="18"/>
        <v>-1.4136011352472444E-2</v>
      </c>
      <c r="M55" s="115">
        <v>20604</v>
      </c>
      <c r="N55" s="116">
        <f t="shared" si="16"/>
        <v>0.14067430659358915</v>
      </c>
      <c r="O55" s="116">
        <f t="shared" ref="O55:O64" si="19">IFERROR(M55/C55-1,"-")</f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13"/>
        <v>-1</v>
      </c>
      <c r="G56" s="115">
        <v>3687</v>
      </c>
      <c r="H56" s="116" t="str">
        <f t="shared" si="14"/>
        <v>-</v>
      </c>
      <c r="I56" s="115">
        <v>33602</v>
      </c>
      <c r="J56" s="116">
        <f t="shared" si="15"/>
        <v>8.1136425278003799</v>
      </c>
      <c r="K56" s="115">
        <v>31153</v>
      </c>
      <c r="L56" s="116">
        <f t="shared" si="18"/>
        <v>-7.2882566513898017E-2</v>
      </c>
      <c r="M56" s="115">
        <v>18824</v>
      </c>
      <c r="N56" s="116">
        <f t="shared" si="16"/>
        <v>-0.3957564279523641</v>
      </c>
      <c r="O56" s="116">
        <f t="shared" si="19"/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13"/>
        <v>-1</v>
      </c>
      <c r="G57" s="115">
        <v>5269</v>
      </c>
      <c r="H57" s="116" t="str">
        <f t="shared" si="14"/>
        <v>-</v>
      </c>
      <c r="I57" s="115">
        <v>21960</v>
      </c>
      <c r="J57" s="116">
        <f t="shared" si="15"/>
        <v>3.1677737711140637</v>
      </c>
      <c r="K57" s="115">
        <v>18994</v>
      </c>
      <c r="L57" s="116">
        <f t="shared" si="18"/>
        <v>-0.13506375227686707</v>
      </c>
      <c r="M57" s="115">
        <v>22446</v>
      </c>
      <c r="N57" s="116">
        <f t="shared" si="16"/>
        <v>0.18174160261135097</v>
      </c>
      <c r="O57" s="116">
        <f t="shared" si="19"/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13"/>
        <v>-1</v>
      </c>
      <c r="G58" s="115">
        <v>12085</v>
      </c>
      <c r="H58" s="116" t="str">
        <f t="shared" si="14"/>
        <v>-</v>
      </c>
      <c r="I58" s="115">
        <v>29605</v>
      </c>
      <c r="J58" s="116">
        <f t="shared" si="15"/>
        <v>1.4497310715763345</v>
      </c>
      <c r="K58" s="115">
        <v>26276</v>
      </c>
      <c r="L58" s="116">
        <f t="shared" si="18"/>
        <v>-0.1124472217530823</v>
      </c>
      <c r="M58" s="115">
        <v>24937</v>
      </c>
      <c r="N58" s="116">
        <f t="shared" si="16"/>
        <v>-5.0959050083726587E-2</v>
      </c>
      <c r="O58" s="116">
        <f t="shared" si="19"/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13"/>
        <v>-1</v>
      </c>
      <c r="G59" s="115">
        <v>34781</v>
      </c>
      <c r="H59" s="116" t="str">
        <f t="shared" si="14"/>
        <v>-</v>
      </c>
      <c r="I59" s="115">
        <v>45742</v>
      </c>
      <c r="J59" s="116">
        <f t="shared" si="15"/>
        <v>0.31514332537879874</v>
      </c>
      <c r="K59" s="115">
        <v>36382</v>
      </c>
      <c r="L59" s="116">
        <f t="shared" si="18"/>
        <v>-0.20462594552052815</v>
      </c>
      <c r="M59" s="115">
        <v>39454</v>
      </c>
      <c r="N59" s="116">
        <f t="shared" si="16"/>
        <v>8.4437359133637591E-2</v>
      </c>
      <c r="O59" s="116">
        <f t="shared" si="19"/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13"/>
        <v>-0.41627344037259473</v>
      </c>
      <c r="G60" s="115">
        <v>50516</v>
      </c>
      <c r="H60" s="116">
        <f t="shared" si="14"/>
        <v>0.32584446602451389</v>
      </c>
      <c r="I60" s="115">
        <v>58778</v>
      </c>
      <c r="J60" s="116">
        <f t="shared" si="15"/>
        <v>0.16355214189563694</v>
      </c>
      <c r="K60" s="115">
        <v>83159</v>
      </c>
      <c r="L60" s="116">
        <f t="shared" si="18"/>
        <v>0.41479805369355871</v>
      </c>
      <c r="M60" s="115">
        <v>50144</v>
      </c>
      <c r="N60" s="116">
        <f t="shared" si="16"/>
        <v>-0.39701054606236241</v>
      </c>
      <c r="O60" s="116">
        <f t="shared" si="19"/>
        <v>-0.23176859909302605</v>
      </c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13"/>
        <v>-0.50712887894883973</v>
      </c>
      <c r="G61" s="115">
        <v>34341</v>
      </c>
      <c r="H61" s="116">
        <f t="shared" si="14"/>
        <v>0.94787294384571763</v>
      </c>
      <c r="I61" s="115">
        <v>34328</v>
      </c>
      <c r="J61" s="116">
        <f t="shared" si="15"/>
        <v>-3.7855624472205029E-4</v>
      </c>
      <c r="K61" s="115">
        <v>27840</v>
      </c>
      <c r="L61" s="116">
        <f t="shared" si="18"/>
        <v>-0.18900023304591007</v>
      </c>
      <c r="M61" s="115">
        <v>29348</v>
      </c>
      <c r="N61" s="116">
        <f t="shared" si="16"/>
        <v>5.4166666666666696E-2</v>
      </c>
      <c r="O61" s="116">
        <f t="shared" si="19"/>
        <v>-0.1795359239586245</v>
      </c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13"/>
        <v>-0.50722569134701168</v>
      </c>
      <c r="G62" s="115">
        <v>24758</v>
      </c>
      <c r="H62" s="116">
        <f t="shared" si="14"/>
        <v>0.49396572531981664</v>
      </c>
      <c r="I62" s="115">
        <v>28657</v>
      </c>
      <c r="J62" s="116">
        <f t="shared" si="15"/>
        <v>0.15748444947087803</v>
      </c>
      <c r="K62" s="115">
        <v>24146</v>
      </c>
      <c r="L62" s="116">
        <f t="shared" si="18"/>
        <v>-0.15741354642844685</v>
      </c>
      <c r="M62" s="115">
        <v>26632</v>
      </c>
      <c r="N62" s="116">
        <f t="shared" si="16"/>
        <v>0.10295701151329406</v>
      </c>
      <c r="O62" s="116">
        <f t="shared" si="19"/>
        <v>-0.20808801665179899</v>
      </c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13"/>
        <v>-0.8050980099873295</v>
      </c>
      <c r="G63" s="115">
        <v>20985</v>
      </c>
      <c r="H63" s="116">
        <f t="shared" si="14"/>
        <v>3.0124282982791586</v>
      </c>
      <c r="I63" s="115">
        <v>24068</v>
      </c>
      <c r="J63" s="116">
        <f t="shared" si="15"/>
        <v>0.14691446271146047</v>
      </c>
      <c r="K63" s="115">
        <v>20317</v>
      </c>
      <c r="L63" s="116">
        <f t="shared" si="18"/>
        <v>-0.15585009140767825</v>
      </c>
      <c r="M63" s="115" t="s">
        <v>238</v>
      </c>
      <c r="N63" s="116" t="str">
        <f t="shared" si="16"/>
        <v>-</v>
      </c>
      <c r="O63" s="116" t="str">
        <f t="shared" si="19"/>
        <v>-</v>
      </c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13"/>
        <v>-0.82489730046948351</v>
      </c>
      <c r="G64" s="115">
        <v>24212</v>
      </c>
      <c r="H64" s="116">
        <f t="shared" si="14"/>
        <v>4.0716380393799749</v>
      </c>
      <c r="I64" s="115">
        <v>30360</v>
      </c>
      <c r="J64" s="116">
        <f t="shared" si="15"/>
        <v>0.25392367421113504</v>
      </c>
      <c r="K64" s="115">
        <v>31159</v>
      </c>
      <c r="L64" s="116">
        <f t="shared" si="18"/>
        <v>2.6317523056653469E-2</v>
      </c>
      <c r="M64" s="115" t="s">
        <v>238</v>
      </c>
      <c r="N64" s="116" t="str">
        <f>IFERROR(M64/K64-1,"-")</f>
        <v>-</v>
      </c>
      <c r="O64" s="116" t="str">
        <f t="shared" si="19"/>
        <v>-</v>
      </c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13"/>
        <v>-0.63143368474728145</v>
      </c>
      <c r="G65" s="118">
        <v>219808</v>
      </c>
      <c r="H65" s="119">
        <f t="shared" si="14"/>
        <v>0.47625188050719958</v>
      </c>
      <c r="I65" s="118">
        <v>358110</v>
      </c>
      <c r="J65" s="119">
        <f t="shared" si="15"/>
        <v>0.62919456980637656</v>
      </c>
      <c r="K65" s="118">
        <v>358662</v>
      </c>
      <c r="L65" s="119">
        <f t="shared" si="18"/>
        <v>1.5414258188823915E-3</v>
      </c>
      <c r="M65" s="118">
        <v>267679</v>
      </c>
      <c r="N65" s="119">
        <v>-0.1286093767294082</v>
      </c>
      <c r="O65" s="119">
        <v>-0.23496023024444901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251</v>
      </c>
      <c r="M74" s="113" t="s">
        <v>69</v>
      </c>
      <c r="N74" s="112" t="s">
        <v>275</v>
      </c>
      <c r="O74" s="112" t="s">
        <v>276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20">IFERROR(E75/C75-1,"-")</f>
        <v>1.9206151288445552</v>
      </c>
      <c r="G75" s="115">
        <v>3729</v>
      </c>
      <c r="H75" s="116">
        <f t="shared" ref="H75:H87" si="21">IFERROR(G75/E75-1,"-")</f>
        <v>-0.73466628717802762</v>
      </c>
      <c r="I75" s="115">
        <v>6656</v>
      </c>
      <c r="J75" s="116">
        <f t="shared" ref="J75:J87" si="22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f t="shared" ref="N75:N83" si="23">IFERROR(M75/K75-1,"-")</f>
        <v>1.0790669494092699</v>
      </c>
      <c r="O75" s="116">
        <f t="shared" ref="O75" si="24">M75/C75-1</f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20"/>
        <v>-6.1394478240524131E-2</v>
      </c>
      <c r="G76" s="115">
        <v>5015</v>
      </c>
      <c r="H76" s="116">
        <f t="shared" si="21"/>
        <v>-0.49995014458071596</v>
      </c>
      <c r="I76" s="115">
        <v>7479</v>
      </c>
      <c r="J76" s="116">
        <f t="shared" si="22"/>
        <v>0.4913260219341975</v>
      </c>
      <c r="K76" s="115">
        <v>5254</v>
      </c>
      <c r="L76" s="116">
        <f t="shared" ref="L76:L87" si="25">IFERROR(K76/I76-1,"-")</f>
        <v>-0.29749966573071263</v>
      </c>
      <c r="M76" s="115">
        <v>9998</v>
      </c>
      <c r="N76" s="116">
        <f t="shared" si="23"/>
        <v>0.90293110011419864</v>
      </c>
      <c r="O76" s="116">
        <f>IFERROR(M76/C76-1,"-")</f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20"/>
        <v>-0.49593742881008429</v>
      </c>
      <c r="G77" s="115">
        <v>7597</v>
      </c>
      <c r="H77" s="116">
        <f t="shared" si="21"/>
        <v>0.14447122627297371</v>
      </c>
      <c r="I77" s="115">
        <v>8558</v>
      </c>
      <c r="J77" s="116">
        <f t="shared" si="22"/>
        <v>0.1264973015664077</v>
      </c>
      <c r="K77" s="115">
        <v>6259</v>
      </c>
      <c r="L77" s="116">
        <f t="shared" si="25"/>
        <v>-0.26863753213367614</v>
      </c>
      <c r="M77" s="115">
        <v>18306</v>
      </c>
      <c r="N77" s="116">
        <f t="shared" si="23"/>
        <v>1.924748362358204</v>
      </c>
      <c r="O77" s="116">
        <f t="shared" ref="O77:O86" si="26">IFERROR(M77/C77-1,"-")</f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20"/>
        <v>-1</v>
      </c>
      <c r="G78" s="115">
        <v>11618</v>
      </c>
      <c r="H78" s="116" t="str">
        <f t="shared" si="21"/>
        <v>-</v>
      </c>
      <c r="I78" s="115">
        <v>15080</v>
      </c>
      <c r="J78" s="116">
        <f t="shared" si="22"/>
        <v>0.29798588397314507</v>
      </c>
      <c r="K78" s="115">
        <v>14927</v>
      </c>
      <c r="L78" s="116">
        <f t="shared" si="25"/>
        <v>-1.0145888594164432E-2</v>
      </c>
      <c r="M78" s="115">
        <v>19454</v>
      </c>
      <c r="N78" s="116">
        <f t="shared" si="23"/>
        <v>0.30327594292222138</v>
      </c>
      <c r="O78" s="116">
        <f t="shared" si="26"/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20"/>
        <v>-1</v>
      </c>
      <c r="G79" s="115">
        <v>10864</v>
      </c>
      <c r="H79" s="116" t="str">
        <f t="shared" si="21"/>
        <v>-</v>
      </c>
      <c r="I79" s="115">
        <v>13633</v>
      </c>
      <c r="J79" s="116">
        <f t="shared" si="22"/>
        <v>0.25487849779086891</v>
      </c>
      <c r="K79" s="115">
        <v>10402</v>
      </c>
      <c r="L79" s="116">
        <f t="shared" si="25"/>
        <v>-0.23699845962003963</v>
      </c>
      <c r="M79" s="115">
        <v>18925</v>
      </c>
      <c r="N79" s="116">
        <f t="shared" si="23"/>
        <v>0.81936166121899645</v>
      </c>
      <c r="O79" s="116">
        <f t="shared" si="26"/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20"/>
        <v>-1</v>
      </c>
      <c r="G80" s="115">
        <v>11642</v>
      </c>
      <c r="H80" s="116" t="str">
        <f t="shared" si="21"/>
        <v>-</v>
      </c>
      <c r="I80" s="115">
        <v>14878</v>
      </c>
      <c r="J80" s="116">
        <f t="shared" si="22"/>
        <v>0.27795911355437219</v>
      </c>
      <c r="K80" s="115">
        <v>18314</v>
      </c>
      <c r="L80" s="116">
        <f t="shared" si="25"/>
        <v>0.23094501949186719</v>
      </c>
      <c r="M80" s="115">
        <v>22158</v>
      </c>
      <c r="N80" s="116">
        <f t="shared" si="23"/>
        <v>0.20989407011029804</v>
      </c>
      <c r="O80" s="116">
        <f t="shared" si="26"/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20"/>
        <v>-1</v>
      </c>
      <c r="G81" s="115">
        <v>27762</v>
      </c>
      <c r="H81" s="116" t="str">
        <f t="shared" si="21"/>
        <v>-</v>
      </c>
      <c r="I81" s="115">
        <v>26550</v>
      </c>
      <c r="J81" s="116">
        <f t="shared" si="22"/>
        <v>-4.3656797060730446E-2</v>
      </c>
      <c r="K81" s="115">
        <v>29785</v>
      </c>
      <c r="L81" s="116">
        <f t="shared" si="25"/>
        <v>0.12184557438794719</v>
      </c>
      <c r="M81" s="115">
        <v>32875</v>
      </c>
      <c r="N81" s="116">
        <f t="shared" si="23"/>
        <v>0.10374349504784286</v>
      </c>
      <c r="O81" s="116">
        <f t="shared" si="26"/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20"/>
        <v>-0.47834300986084233</v>
      </c>
      <c r="G82" s="115">
        <v>17668</v>
      </c>
      <c r="H82" s="116">
        <f t="shared" si="21"/>
        <v>-0.21968024026146105</v>
      </c>
      <c r="I82" s="115">
        <v>28371</v>
      </c>
      <c r="J82" s="116">
        <f t="shared" si="22"/>
        <v>0.60578446909667205</v>
      </c>
      <c r="K82" s="115">
        <v>49041</v>
      </c>
      <c r="L82" s="116">
        <f t="shared" si="25"/>
        <v>0.72856085439357088</v>
      </c>
      <c r="M82" s="115">
        <v>40638</v>
      </c>
      <c r="N82" s="116">
        <f t="shared" si="23"/>
        <v>-0.17134642442038295</v>
      </c>
      <c r="O82" s="116">
        <f t="shared" si="26"/>
        <v>-6.372684545203211E-2</v>
      </c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20"/>
        <v>0.48021197429247953</v>
      </c>
      <c r="G83" s="115">
        <v>8166</v>
      </c>
      <c r="H83" s="116">
        <f t="shared" si="21"/>
        <v>-0.37797074954296161</v>
      </c>
      <c r="I83" s="115">
        <v>11181</v>
      </c>
      <c r="J83" s="116">
        <f t="shared" si="22"/>
        <v>0.36921381337252024</v>
      </c>
      <c r="K83" s="115">
        <v>26835</v>
      </c>
      <c r="L83" s="116">
        <f t="shared" si="25"/>
        <v>1.4000536624631073</v>
      </c>
      <c r="M83" s="115">
        <v>21672</v>
      </c>
      <c r="N83" s="116">
        <f t="shared" si="23"/>
        <v>-0.19239798770262717</v>
      </c>
      <c r="O83" s="116">
        <f t="shared" si="26"/>
        <v>1.4435674822415154</v>
      </c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20"/>
        <v>-0.27914457616012389</v>
      </c>
      <c r="G84" s="115">
        <v>11643</v>
      </c>
      <c r="H84" s="116">
        <f t="shared" si="21"/>
        <v>-3.7848111726303646E-2</v>
      </c>
      <c r="I84" s="115">
        <v>9891</v>
      </c>
      <c r="J84" s="116">
        <f t="shared" si="22"/>
        <v>-0.15047668126771452</v>
      </c>
      <c r="K84" s="115">
        <v>20275</v>
      </c>
      <c r="L84" s="116">
        <f t="shared" si="25"/>
        <v>1.0498432918815084</v>
      </c>
      <c r="M84" s="115">
        <v>16988</v>
      </c>
      <c r="N84" s="116">
        <f>IFERROR(M84/K84-1,"-")</f>
        <v>-0.16212083847102343</v>
      </c>
      <c r="O84" s="116">
        <f t="shared" si="26"/>
        <v>1.1973550962053991E-2</v>
      </c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20"/>
        <v>-0.54170812603648422</v>
      </c>
      <c r="G85" s="115">
        <v>6887</v>
      </c>
      <c r="H85" s="116">
        <f t="shared" si="21"/>
        <v>0.24606477293287488</v>
      </c>
      <c r="I85" s="115">
        <v>6502</v>
      </c>
      <c r="J85" s="116">
        <f t="shared" si="22"/>
        <v>-5.590242485842889E-2</v>
      </c>
      <c r="K85" s="115">
        <v>16018</v>
      </c>
      <c r="L85" s="116">
        <f t="shared" si="25"/>
        <v>1.4635496770224545</v>
      </c>
      <c r="M85" s="115" t="s">
        <v>238</v>
      </c>
      <c r="N85" s="116" t="str">
        <f>IFERROR(M85/K85-1,"-")</f>
        <v>-</v>
      </c>
      <c r="O85" s="116" t="str">
        <f t="shared" si="26"/>
        <v>-</v>
      </c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20"/>
        <v>-0.71115459882583165</v>
      </c>
      <c r="G86" s="115">
        <v>8475</v>
      </c>
      <c r="H86" s="116">
        <f t="shared" si="21"/>
        <v>1.2967479674796749</v>
      </c>
      <c r="I86" s="115">
        <v>6329</v>
      </c>
      <c r="J86" s="116">
        <f t="shared" si="22"/>
        <v>-0.25321533923303829</v>
      </c>
      <c r="K86" s="115">
        <v>14489</v>
      </c>
      <c r="L86" s="116">
        <f t="shared" si="25"/>
        <v>1.2893032074577344</v>
      </c>
      <c r="M86" s="115" t="s">
        <v>238</v>
      </c>
      <c r="N86" s="116" t="str">
        <f>IFERROR(M86/K86-1,"-")</f>
        <v>-</v>
      </c>
      <c r="O86" s="116" t="str">
        <f t="shared" si="26"/>
        <v>-</v>
      </c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20"/>
        <v>-0.56049833050730724</v>
      </c>
      <c r="G87" s="118">
        <v>131066</v>
      </c>
      <c r="H87" s="119">
        <f t="shared" si="21"/>
        <v>0.4164091036808093</v>
      </c>
      <c r="I87" s="118">
        <v>155108</v>
      </c>
      <c r="J87" s="119">
        <f t="shared" si="22"/>
        <v>0.18343430027619667</v>
      </c>
      <c r="K87" s="118">
        <v>218201</v>
      </c>
      <c r="L87" s="119">
        <f t="shared" si="25"/>
        <v>0.4067681873275395</v>
      </c>
      <c r="M87" s="118">
        <v>214740</v>
      </c>
      <c r="N87" s="119">
        <v>0.1440962417551972</v>
      </c>
      <c r="O87" s="119">
        <v>0.15633144506429453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251</v>
      </c>
      <c r="M96" s="113" t="s">
        <v>69</v>
      </c>
      <c r="N96" s="112" t="s">
        <v>275</v>
      </c>
      <c r="O96" s="112" t="s">
        <v>276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27">IFERROR(E97/C97-1,"-")</f>
        <v>1.1583563508171801E-2</v>
      </c>
      <c r="G97" s="115">
        <v>46100</v>
      </c>
      <c r="H97" s="116">
        <f t="shared" ref="H97:H109" si="28">IFERROR(G97/E97-1,"-")</f>
        <v>-0.94616140134514748</v>
      </c>
      <c r="I97" s="115">
        <v>553411</v>
      </c>
      <c r="J97" s="116">
        <f t="shared" ref="J97:J109" si="29">IFERROR(I97/G97-1,"-")</f>
        <v>11.004577006507592</v>
      </c>
      <c r="K97" s="115">
        <v>778985</v>
      </c>
      <c r="L97" s="116">
        <f t="shared" ref="L97:L109" si="30">IFERROR(K97/I97-1,"-")</f>
        <v>0.40760664316394135</v>
      </c>
      <c r="M97" s="115">
        <v>804587</v>
      </c>
      <c r="N97" s="116">
        <f t="shared" ref="N97:N105" si="31">IFERROR(M97/K97-1,"-")</f>
        <v>3.2865844656829069E-2</v>
      </c>
      <c r="O97" s="116">
        <f t="shared" ref="O97" si="32">M97/C97-1</f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27"/>
        <v>4.1572307328094693E-2</v>
      </c>
      <c r="G98" s="115">
        <v>45834</v>
      </c>
      <c r="H98" s="116">
        <f t="shared" si="28"/>
        <v>-0.9427605180701375</v>
      </c>
      <c r="I98" s="115">
        <v>585204</v>
      </c>
      <c r="J98" s="116">
        <f t="shared" si="29"/>
        <v>11.767901557795524</v>
      </c>
      <c r="K98" s="115">
        <v>752563</v>
      </c>
      <c r="L98" s="116">
        <f t="shared" si="30"/>
        <v>0.28598403291843533</v>
      </c>
      <c r="M98" s="115">
        <v>798120</v>
      </c>
      <c r="N98" s="116">
        <f t="shared" si="31"/>
        <v>6.053579567424916E-2</v>
      </c>
      <c r="O98" s="116">
        <f>IFERROR(M98/C98-1,"-")</f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27"/>
        <v>-0.55632663451782161</v>
      </c>
      <c r="G99" s="115">
        <v>61552</v>
      </c>
      <c r="H99" s="116">
        <f t="shared" si="28"/>
        <v>-0.83262087344319358</v>
      </c>
      <c r="I99" s="115">
        <v>721001</v>
      </c>
      <c r="J99" s="116">
        <f t="shared" si="29"/>
        <v>10.713689238367559</v>
      </c>
      <c r="K99" s="115">
        <v>794080</v>
      </c>
      <c r="L99" s="116">
        <f t="shared" si="30"/>
        <v>0.10135769575909048</v>
      </c>
      <c r="M99" s="115">
        <v>827758</v>
      </c>
      <c r="N99" s="116">
        <f t="shared" si="31"/>
        <v>4.2411343945194524E-2</v>
      </c>
      <c r="O99" s="116">
        <f t="shared" ref="O99:O108" si="33">IFERROR(M99/C99-1,"-")</f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27"/>
        <v>-1</v>
      </c>
      <c r="G100" s="115">
        <v>55835</v>
      </c>
      <c r="H100" s="116" t="str">
        <f t="shared" si="28"/>
        <v>-</v>
      </c>
      <c r="I100" s="115">
        <v>676545</v>
      </c>
      <c r="J100" s="116">
        <f t="shared" si="29"/>
        <v>11.116862183218412</v>
      </c>
      <c r="K100" s="115">
        <v>699869</v>
      </c>
      <c r="L100" s="116">
        <f t="shared" si="30"/>
        <v>3.4475164253671142E-2</v>
      </c>
      <c r="M100" s="115">
        <v>751517</v>
      </c>
      <c r="N100" s="116">
        <f t="shared" si="31"/>
        <v>7.3796667662091142E-2</v>
      </c>
      <c r="O100" s="116">
        <f t="shared" si="33"/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27"/>
        <v>-1</v>
      </c>
      <c r="G101" s="115">
        <v>55151</v>
      </c>
      <c r="H101" s="116" t="str">
        <f t="shared" si="28"/>
        <v>-</v>
      </c>
      <c r="I101" s="115">
        <v>617668</v>
      </c>
      <c r="J101" s="116">
        <f t="shared" si="29"/>
        <v>10.199579336730068</v>
      </c>
      <c r="K101" s="115">
        <v>641625</v>
      </c>
      <c r="L101" s="116">
        <f t="shared" si="30"/>
        <v>3.8786208772350284E-2</v>
      </c>
      <c r="M101" s="115">
        <v>705456</v>
      </c>
      <c r="N101" s="116">
        <f t="shared" si="31"/>
        <v>9.9483343074225683E-2</v>
      </c>
      <c r="O101" s="116">
        <f t="shared" si="33"/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27"/>
        <v>-1</v>
      </c>
      <c r="G102" s="115">
        <v>90172</v>
      </c>
      <c r="H102" s="116" t="str">
        <f t="shared" si="28"/>
        <v>-</v>
      </c>
      <c r="I102" s="115">
        <v>628460</v>
      </c>
      <c r="J102" s="116">
        <f t="shared" si="29"/>
        <v>5.9695692676218783</v>
      </c>
      <c r="K102" s="115">
        <v>713434</v>
      </c>
      <c r="L102" s="116">
        <f t="shared" si="30"/>
        <v>0.1352098781147566</v>
      </c>
      <c r="M102" s="115">
        <v>740595</v>
      </c>
      <c r="N102" s="116">
        <f t="shared" si="31"/>
        <v>3.8070795616693243E-2</v>
      </c>
      <c r="O102" s="116">
        <f t="shared" si="33"/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27"/>
        <v>-1</v>
      </c>
      <c r="G103" s="115">
        <v>191769</v>
      </c>
      <c r="H103" s="116" t="str">
        <f t="shared" si="28"/>
        <v>-</v>
      </c>
      <c r="I103" s="115">
        <v>785928</v>
      </c>
      <c r="J103" s="116">
        <f t="shared" si="29"/>
        <v>3.0983057741345057</v>
      </c>
      <c r="K103" s="115">
        <v>805133</v>
      </c>
      <c r="L103" s="116">
        <f t="shared" si="30"/>
        <v>2.4436080658787995E-2</v>
      </c>
      <c r="M103" s="115">
        <v>823259</v>
      </c>
      <c r="N103" s="116">
        <f t="shared" si="31"/>
        <v>2.2513050638838461E-2</v>
      </c>
      <c r="O103" s="116">
        <f t="shared" si="33"/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27"/>
        <v>-0.84801800605327726</v>
      </c>
      <c r="G104" s="115">
        <v>318588</v>
      </c>
      <c r="H104" s="116">
        <f t="shared" si="28"/>
        <v>1.4420733109506507</v>
      </c>
      <c r="I104" s="115">
        <v>808317</v>
      </c>
      <c r="J104" s="116">
        <f t="shared" si="29"/>
        <v>1.537185958039851</v>
      </c>
      <c r="K104" s="115">
        <v>814997</v>
      </c>
      <c r="L104" s="116">
        <f t="shared" si="30"/>
        <v>8.264084511398373E-3</v>
      </c>
      <c r="M104" s="115">
        <v>845497</v>
      </c>
      <c r="N104" s="116">
        <f t="shared" si="31"/>
        <v>3.7423450638468525E-2</v>
      </c>
      <c r="O104" s="116">
        <f t="shared" si="33"/>
        <v>-1.5006209385608704E-2</v>
      </c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27"/>
        <v>-0.90027101423655465</v>
      </c>
      <c r="G105" s="115">
        <v>380362</v>
      </c>
      <c r="H105" s="116">
        <f t="shared" si="28"/>
        <v>4.0693304190212176</v>
      </c>
      <c r="I105" s="115">
        <v>703133</v>
      </c>
      <c r="J105" s="116">
        <f t="shared" si="29"/>
        <v>0.8485889757651921</v>
      </c>
      <c r="K105" s="115">
        <v>745193</v>
      </c>
      <c r="L105" s="116">
        <f t="shared" si="30"/>
        <v>5.9817986070914042E-2</v>
      </c>
      <c r="M105" s="115">
        <v>756660</v>
      </c>
      <c r="N105" s="116">
        <f t="shared" si="31"/>
        <v>1.5387959897637193E-2</v>
      </c>
      <c r="O105" s="116">
        <f t="shared" si="33"/>
        <v>5.7166857843131691E-3</v>
      </c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27"/>
        <v>-0.90616138246252098</v>
      </c>
      <c r="G106" s="115">
        <v>591011</v>
      </c>
      <c r="H106" s="116">
        <f t="shared" si="28"/>
        <v>7.0998136118192043</v>
      </c>
      <c r="I106" s="115">
        <v>763388</v>
      </c>
      <c r="J106" s="116">
        <f t="shared" si="29"/>
        <v>0.2916646221474728</v>
      </c>
      <c r="K106" s="115">
        <v>818995</v>
      </c>
      <c r="L106" s="116">
        <f t="shared" si="30"/>
        <v>7.2842381593632544E-2</v>
      </c>
      <c r="M106" s="115">
        <v>826701</v>
      </c>
      <c r="N106" s="116">
        <f>IFERROR(M106/K106-1,"-")</f>
        <v>9.4090928516046279E-3</v>
      </c>
      <c r="O106" s="116">
        <f t="shared" si="33"/>
        <v>6.318667539472389E-2</v>
      </c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27"/>
        <v>-0.87329565824361111</v>
      </c>
      <c r="G107" s="115">
        <v>633044</v>
      </c>
      <c r="H107" s="116">
        <f t="shared" si="28"/>
        <v>5.3293007258693432</v>
      </c>
      <c r="I107" s="115">
        <v>755348</v>
      </c>
      <c r="J107" s="116">
        <f t="shared" si="29"/>
        <v>0.19319984076936203</v>
      </c>
      <c r="K107" s="115">
        <v>811442</v>
      </c>
      <c r="L107" s="116">
        <f t="shared" si="30"/>
        <v>7.4262459157897975E-2</v>
      </c>
      <c r="M107" s="115" t="s">
        <v>238</v>
      </c>
      <c r="N107" s="116" t="str">
        <f>IFERROR(M107/K107-1,"-")</f>
        <v>-</v>
      </c>
      <c r="O107" s="116" t="str">
        <f t="shared" si="33"/>
        <v>-</v>
      </c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27"/>
        <v>-0.86667460154560105</v>
      </c>
      <c r="G108" s="115">
        <v>546870</v>
      </c>
      <c r="H108" s="116">
        <f t="shared" si="28"/>
        <v>3.9816899868823787</v>
      </c>
      <c r="I108" s="115">
        <v>753622</v>
      </c>
      <c r="J108" s="116">
        <f t="shared" si="29"/>
        <v>0.37806425658748877</v>
      </c>
      <c r="K108" s="115">
        <v>786129</v>
      </c>
      <c r="L108" s="116">
        <f t="shared" si="30"/>
        <v>4.3134356481100644E-2</v>
      </c>
      <c r="M108" s="115" t="s">
        <v>238</v>
      </c>
      <c r="N108" s="116" t="str">
        <f>IFERROR(M108/K108-1,"-")</f>
        <v>-</v>
      </c>
      <c r="O108" s="116" t="str">
        <f t="shared" si="33"/>
        <v>-</v>
      </c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27"/>
        <v>-0.72391633884714368</v>
      </c>
      <c r="G109" s="118">
        <v>3016288</v>
      </c>
      <c r="H109" s="119">
        <f t="shared" si="28"/>
        <v>0.15257029969316127</v>
      </c>
      <c r="I109" s="118">
        <v>8352025</v>
      </c>
      <c r="J109" s="119">
        <f t="shared" si="29"/>
        <v>1.7689746469833119</v>
      </c>
      <c r="K109" s="118">
        <v>9162445</v>
      </c>
      <c r="L109" s="119">
        <f t="shared" si="30"/>
        <v>9.7032755529347758E-2</v>
      </c>
      <c r="M109" s="118">
        <v>7880150</v>
      </c>
      <c r="N109" s="119">
        <v>4.1676305514143364E-2</v>
      </c>
      <c r="O109" s="119">
        <v>1.7610573310415933E-3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280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251</v>
      </c>
      <c r="M118" s="113" t="s">
        <v>69</v>
      </c>
      <c r="N118" s="112" t="s">
        <v>275</v>
      </c>
      <c r="O118" s="112" t="s">
        <v>276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34">IFERROR(E119/C119-1,"-")</f>
        <v>-2.3098911204988415E-3</v>
      </c>
      <c r="G119" s="115">
        <v>5882</v>
      </c>
      <c r="H119" s="116">
        <f t="shared" ref="H119:H131" si="35">IFERROR(G119/E119-1,"-")</f>
        <v>-0.98414640720176805</v>
      </c>
      <c r="I119" s="115">
        <v>194152</v>
      </c>
      <c r="J119" s="116">
        <f t="shared" ref="J119:J131" si="36">IFERROR(I119/G119-1,"-")</f>
        <v>32.00782046922815</v>
      </c>
      <c r="K119" s="115">
        <v>305389</v>
      </c>
      <c r="L119" s="116">
        <f t="shared" ref="L119:L131" si="37">IFERROR(K119/I119-1,"-")</f>
        <v>0.57293769829824059</v>
      </c>
      <c r="M119" s="115">
        <v>337479</v>
      </c>
      <c r="N119" s="116">
        <f t="shared" ref="N119:N127" si="38">IFERROR(M119/K119-1,"-")</f>
        <v>0.10507909584169695</v>
      </c>
      <c r="O119" s="116">
        <f t="shared" ref="O119" si="39">M119/C119-1</f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34"/>
        <v>7.5899278354970345E-2</v>
      </c>
      <c r="G120" s="115">
        <v>2515</v>
      </c>
      <c r="H120" s="116">
        <f t="shared" si="35"/>
        <v>-0.99278484789369192</v>
      </c>
      <c r="I120" s="115">
        <v>236389</v>
      </c>
      <c r="J120" s="116">
        <f t="shared" si="36"/>
        <v>92.991650099403572</v>
      </c>
      <c r="K120" s="115">
        <v>294598</v>
      </c>
      <c r="L120" s="116">
        <f t="shared" si="37"/>
        <v>0.24624242244774508</v>
      </c>
      <c r="M120" s="115">
        <v>317505</v>
      </c>
      <c r="N120" s="116">
        <f t="shared" si="38"/>
        <v>7.7756807581857323E-2</v>
      </c>
      <c r="O120" s="116">
        <f>IFERROR(M120/C120-1,"-")</f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34"/>
        <v>-0.50144826439885448</v>
      </c>
      <c r="G121" s="115">
        <v>2747</v>
      </c>
      <c r="H121" s="116">
        <f t="shared" si="35"/>
        <v>-0.98498611748759324</v>
      </c>
      <c r="I121" s="115">
        <v>322218</v>
      </c>
      <c r="J121" s="116">
        <f t="shared" si="36"/>
        <v>116.29814342919549</v>
      </c>
      <c r="K121" s="115">
        <v>365880</v>
      </c>
      <c r="L121" s="116">
        <f t="shared" si="37"/>
        <v>0.13550453419734465</v>
      </c>
      <c r="M121" s="115">
        <v>366554</v>
      </c>
      <c r="N121" s="116">
        <f t="shared" si="38"/>
        <v>1.8421340330163627E-3</v>
      </c>
      <c r="O121" s="116">
        <f t="shared" ref="O121:O130" si="40">IFERROR(M121/C121-1,"-")</f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34"/>
        <v>-1</v>
      </c>
      <c r="G122" s="115">
        <v>1587</v>
      </c>
      <c r="H122" s="116" t="str">
        <f t="shared" si="35"/>
        <v>-</v>
      </c>
      <c r="I122" s="115">
        <v>336250</v>
      </c>
      <c r="J122" s="116">
        <f t="shared" si="36"/>
        <v>210.87775677378701</v>
      </c>
      <c r="K122" s="115">
        <v>328415</v>
      </c>
      <c r="L122" s="116">
        <f t="shared" si="37"/>
        <v>-2.3301115241635695E-2</v>
      </c>
      <c r="M122" s="115">
        <v>387552</v>
      </c>
      <c r="N122" s="116">
        <f t="shared" si="38"/>
        <v>0.18006790189242272</v>
      </c>
      <c r="O122" s="116">
        <f t="shared" si="40"/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34"/>
        <v>-1</v>
      </c>
      <c r="G123" s="115">
        <v>1610</v>
      </c>
      <c r="H123" s="116" t="str">
        <f t="shared" si="35"/>
        <v>-</v>
      </c>
      <c r="I123" s="115">
        <v>366440</v>
      </c>
      <c r="J123" s="116">
        <f t="shared" si="36"/>
        <v>226.6024844720497</v>
      </c>
      <c r="K123" s="115">
        <v>380507</v>
      </c>
      <c r="L123" s="116">
        <f t="shared" si="37"/>
        <v>3.838827638904041E-2</v>
      </c>
      <c r="M123" s="115">
        <v>422996</v>
      </c>
      <c r="N123" s="116">
        <f t="shared" si="38"/>
        <v>0.11166417437786946</v>
      </c>
      <c r="O123" s="116">
        <f t="shared" si="40"/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34"/>
        <v>-1</v>
      </c>
      <c r="G124" s="115">
        <v>8660</v>
      </c>
      <c r="H124" s="116" t="str">
        <f t="shared" si="35"/>
        <v>-</v>
      </c>
      <c r="I124" s="115">
        <v>382090</v>
      </c>
      <c r="J124" s="116">
        <f t="shared" si="36"/>
        <v>43.121247113163975</v>
      </c>
      <c r="K124" s="115">
        <v>428359</v>
      </c>
      <c r="L124" s="116">
        <f t="shared" si="37"/>
        <v>0.12109450652987519</v>
      </c>
      <c r="M124" s="115">
        <v>458450</v>
      </c>
      <c r="N124" s="116">
        <f t="shared" si="38"/>
        <v>7.024715250525837E-2</v>
      </c>
      <c r="O124" s="116">
        <f t="shared" si="40"/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34"/>
        <v>-1</v>
      </c>
      <c r="G125" s="115">
        <v>31484</v>
      </c>
      <c r="H125" s="116" t="str">
        <f t="shared" si="35"/>
        <v>-</v>
      </c>
      <c r="I125" s="115">
        <v>453306</v>
      </c>
      <c r="J125" s="116">
        <f t="shared" si="36"/>
        <v>13.397979926311777</v>
      </c>
      <c r="K125" s="115">
        <v>480731</v>
      </c>
      <c r="L125" s="116">
        <f t="shared" si="37"/>
        <v>6.0499971321800183E-2</v>
      </c>
      <c r="M125" s="115">
        <v>490081</v>
      </c>
      <c r="N125" s="116">
        <f t="shared" si="38"/>
        <v>1.9449546627947845E-2</v>
      </c>
      <c r="O125" s="116">
        <f t="shared" si="40"/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34"/>
        <v>-0.92509800006404619</v>
      </c>
      <c r="G126" s="115">
        <v>112679</v>
      </c>
      <c r="H126" s="116">
        <f t="shared" si="35"/>
        <v>1.833765057968463</v>
      </c>
      <c r="I126" s="115">
        <v>453711</v>
      </c>
      <c r="J126" s="116">
        <f t="shared" si="36"/>
        <v>3.0265799305993131</v>
      </c>
      <c r="K126" s="115">
        <v>456116</v>
      </c>
      <c r="L126" s="116">
        <f t="shared" si="37"/>
        <v>5.3007310821204801E-3</v>
      </c>
      <c r="M126" s="115">
        <v>482673</v>
      </c>
      <c r="N126" s="116">
        <f t="shared" si="38"/>
        <v>5.8224223662401764E-2</v>
      </c>
      <c r="O126" s="116">
        <f t="shared" si="40"/>
        <v>-9.0783567258842623E-2</v>
      </c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34"/>
        <v>-0.93657126420845482</v>
      </c>
      <c r="G127" s="115">
        <v>175746</v>
      </c>
      <c r="H127" s="116">
        <f t="shared" si="35"/>
        <v>4.7335899778154769</v>
      </c>
      <c r="I127" s="115">
        <v>420455</v>
      </c>
      <c r="J127" s="116">
        <f t="shared" si="36"/>
        <v>1.3924015340320688</v>
      </c>
      <c r="K127" s="115">
        <v>441166</v>
      </c>
      <c r="L127" s="116">
        <f t="shared" si="37"/>
        <v>4.9258541342117379E-2</v>
      </c>
      <c r="M127" s="115">
        <v>457809</v>
      </c>
      <c r="N127" s="116">
        <f t="shared" si="38"/>
        <v>3.7725028674013839E-2</v>
      </c>
      <c r="O127" s="116">
        <f t="shared" si="40"/>
        <v>-5.264758893411503E-2</v>
      </c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34"/>
        <v>-0.92429537585347699</v>
      </c>
      <c r="G128" s="115">
        <v>282050</v>
      </c>
      <c r="H128" s="116">
        <f t="shared" si="35"/>
        <v>7.6114249076420482</v>
      </c>
      <c r="I128" s="115">
        <v>411383</v>
      </c>
      <c r="J128" s="116">
        <f t="shared" si="36"/>
        <v>0.45854635702889568</v>
      </c>
      <c r="K128" s="115">
        <v>438839</v>
      </c>
      <c r="L128" s="116">
        <f t="shared" si="37"/>
        <v>6.6740725795669809E-2</v>
      </c>
      <c r="M128" s="115">
        <v>440688</v>
      </c>
      <c r="N128" s="116">
        <f>IFERROR(M128/K128-1,"-")</f>
        <v>4.2133903322174593E-3</v>
      </c>
      <c r="O128" s="116">
        <f t="shared" si="40"/>
        <v>1.8597362253317984E-2</v>
      </c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34"/>
        <v>-0.8345859102864861</v>
      </c>
      <c r="G129" s="115">
        <v>253462</v>
      </c>
      <c r="H129" s="116">
        <f t="shared" si="35"/>
        <v>3.3571133878842057</v>
      </c>
      <c r="I129" s="115">
        <v>344832</v>
      </c>
      <c r="J129" s="116">
        <f t="shared" si="36"/>
        <v>0.3604879626926325</v>
      </c>
      <c r="K129" s="115">
        <v>355194</v>
      </c>
      <c r="L129" s="116">
        <f t="shared" si="37"/>
        <v>3.004941536748329E-2</v>
      </c>
      <c r="M129" s="115" t="s">
        <v>238</v>
      </c>
      <c r="N129" s="116" t="str">
        <f>IFERROR(M129/K129-1,"-")</f>
        <v>-</v>
      </c>
      <c r="O129" s="116" t="str">
        <f t="shared" si="40"/>
        <v>-</v>
      </c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34"/>
        <v>-0.84141782593983061</v>
      </c>
      <c r="G130" s="115">
        <v>187921</v>
      </c>
      <c r="H130" s="116">
        <f t="shared" si="35"/>
        <v>2.1574340104507956</v>
      </c>
      <c r="I130" s="115">
        <v>335204</v>
      </c>
      <c r="J130" s="116">
        <f t="shared" si="36"/>
        <v>0.78374955433400206</v>
      </c>
      <c r="K130" s="115">
        <v>352959</v>
      </c>
      <c r="L130" s="116">
        <f t="shared" si="37"/>
        <v>5.296774501497592E-2</v>
      </c>
      <c r="M130" s="115" t="s">
        <v>238</v>
      </c>
      <c r="N130" s="116" t="str">
        <f>IFERROR(M130/K130-1,"-")</f>
        <v>-</v>
      </c>
      <c r="O130" s="116" t="str">
        <f t="shared" si="40"/>
        <v>-</v>
      </c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34"/>
        <v>-0.76964985814343068</v>
      </c>
      <c r="G131" s="118">
        <v>1066343</v>
      </c>
      <c r="H131" s="119">
        <f t="shared" si="35"/>
        <v>-9.1406154808332141E-2</v>
      </c>
      <c r="I131" s="118">
        <v>4256430</v>
      </c>
      <c r="J131" s="119">
        <f t="shared" si="36"/>
        <v>2.9916143304734031</v>
      </c>
      <c r="K131" s="118">
        <v>4628153</v>
      </c>
      <c r="L131" s="119">
        <f t="shared" si="37"/>
        <v>8.7332106953479816E-2</v>
      </c>
      <c r="M131" s="118">
        <v>4161787</v>
      </c>
      <c r="N131" s="119">
        <v>6.1680357142857245E-2</v>
      </c>
      <c r="O131" s="119">
        <v>-4.7199683696230288E-2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281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251</v>
      </c>
      <c r="M140" s="113" t="s">
        <v>69</v>
      </c>
      <c r="N140" s="112" t="s">
        <v>275</v>
      </c>
      <c r="O140" s="112" t="s">
        <v>276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41">IFERROR(E141/C141-1,"-")</f>
        <v>-0.10161527758172173</v>
      </c>
      <c r="G141" s="115">
        <v>3988</v>
      </c>
      <c r="H141" s="116">
        <f t="shared" ref="H141:H153" si="42">IFERROR(G141/E141-1,"-")</f>
        <v>-0.91048260381593715</v>
      </c>
      <c r="I141" s="115">
        <v>24948</v>
      </c>
      <c r="J141" s="116">
        <f t="shared" ref="J141:J153" si="43">IFERROR(I141/G141-1,"-")</f>
        <v>5.2557673019057169</v>
      </c>
      <c r="K141" s="115">
        <v>34751</v>
      </c>
      <c r="L141" s="116">
        <f t="shared" ref="L141:L153" si="44">IFERROR(K141/I141-1,"-")</f>
        <v>0.39293730960397633</v>
      </c>
      <c r="M141" s="115">
        <v>33149</v>
      </c>
      <c r="N141" s="116">
        <f t="shared" ref="N141:N149" si="45">IFERROR(M141/K141-1,"-")</f>
        <v>-4.6099392823228058E-2</v>
      </c>
      <c r="O141" s="116">
        <f t="shared" ref="O141" si="46">M141/C141-1</f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41"/>
        <v>-6.8660877023694611E-2</v>
      </c>
      <c r="G142" s="115">
        <v>4402</v>
      </c>
      <c r="H142" s="116">
        <f t="shared" si="42"/>
        <v>-0.89864849308129768</v>
      </c>
      <c r="I142" s="115">
        <v>24167</v>
      </c>
      <c r="J142" s="116">
        <f t="shared" si="43"/>
        <v>4.4900045433893681</v>
      </c>
      <c r="K142" s="115">
        <v>41108</v>
      </c>
      <c r="L142" s="116">
        <f t="shared" si="44"/>
        <v>0.7009972276244465</v>
      </c>
      <c r="M142" s="115">
        <v>38403</v>
      </c>
      <c r="N142" s="116">
        <f t="shared" si="45"/>
        <v>-6.5802276929064929E-2</v>
      </c>
      <c r="O142" s="116">
        <f>IFERROR(M142/C142-1,"-")</f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41"/>
        <v>-0.61737383339094365</v>
      </c>
      <c r="G143" s="115">
        <v>6472</v>
      </c>
      <c r="H143" s="116">
        <f t="shared" si="42"/>
        <v>-0.63457738128846475</v>
      </c>
      <c r="I143" s="115">
        <v>30216</v>
      </c>
      <c r="J143" s="116">
        <f t="shared" si="43"/>
        <v>3.6687268232385657</v>
      </c>
      <c r="K143" s="115">
        <v>34033</v>
      </c>
      <c r="L143" s="116">
        <f t="shared" si="44"/>
        <v>0.12632380195922699</v>
      </c>
      <c r="M143" s="115">
        <v>36177</v>
      </c>
      <c r="N143" s="116">
        <f t="shared" si="45"/>
        <v>6.2997678723591743E-2</v>
      </c>
      <c r="O143" s="116">
        <f t="shared" ref="O143:O152" si="47">IFERROR(M143/C143-1,"-")</f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41"/>
        <v>-1</v>
      </c>
      <c r="G144" s="115">
        <v>3725</v>
      </c>
      <c r="H144" s="116" t="str">
        <f t="shared" si="42"/>
        <v>-</v>
      </c>
      <c r="I144" s="115">
        <v>29557</v>
      </c>
      <c r="J144" s="116">
        <f t="shared" si="43"/>
        <v>6.9347651006711413</v>
      </c>
      <c r="K144" s="115">
        <v>29401</v>
      </c>
      <c r="L144" s="116">
        <f t="shared" si="44"/>
        <v>-5.277937544405753E-3</v>
      </c>
      <c r="M144" s="115">
        <v>30259</v>
      </c>
      <c r="N144" s="116">
        <f t="shared" si="45"/>
        <v>2.9182680861195243E-2</v>
      </c>
      <c r="O144" s="116">
        <f t="shared" si="47"/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41"/>
        <v>-1</v>
      </c>
      <c r="G145" s="115">
        <v>4989</v>
      </c>
      <c r="H145" s="116" t="str">
        <f t="shared" si="42"/>
        <v>-</v>
      </c>
      <c r="I145" s="115">
        <v>16808</v>
      </c>
      <c r="J145" s="116">
        <f t="shared" si="43"/>
        <v>2.3690118260172381</v>
      </c>
      <c r="K145" s="115">
        <v>17791</v>
      </c>
      <c r="L145" s="116">
        <f t="shared" si="44"/>
        <v>5.8484055211803998E-2</v>
      </c>
      <c r="M145" s="115">
        <v>18366</v>
      </c>
      <c r="N145" s="116">
        <f t="shared" si="45"/>
        <v>3.2319712214040841E-2</v>
      </c>
      <c r="O145" s="116">
        <f t="shared" si="47"/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41"/>
        <v>-1</v>
      </c>
      <c r="G146" s="115">
        <v>6327</v>
      </c>
      <c r="H146" s="116" t="str">
        <f t="shared" si="42"/>
        <v>-</v>
      </c>
      <c r="I146" s="115">
        <v>19444</v>
      </c>
      <c r="J146" s="116">
        <f t="shared" si="43"/>
        <v>2.0731784415994943</v>
      </c>
      <c r="K146" s="115">
        <v>23745</v>
      </c>
      <c r="L146" s="116">
        <f t="shared" si="44"/>
        <v>0.22119934169923883</v>
      </c>
      <c r="M146" s="115">
        <v>18611</v>
      </c>
      <c r="N146" s="116">
        <f t="shared" si="45"/>
        <v>-0.21621393977679515</v>
      </c>
      <c r="O146" s="116">
        <f t="shared" si="47"/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41"/>
        <v>-1</v>
      </c>
      <c r="G147" s="115">
        <v>11927</v>
      </c>
      <c r="H147" s="116" t="str">
        <f t="shared" si="42"/>
        <v>-</v>
      </c>
      <c r="I147" s="115">
        <v>25892</v>
      </c>
      <c r="J147" s="116">
        <f t="shared" si="43"/>
        <v>1.1708728095916827</v>
      </c>
      <c r="K147" s="115">
        <v>21000</v>
      </c>
      <c r="L147" s="116">
        <f t="shared" si="44"/>
        <v>-0.18893866831453732</v>
      </c>
      <c r="M147" s="115">
        <v>21458</v>
      </c>
      <c r="N147" s="116">
        <f t="shared" si="45"/>
        <v>2.1809523809523723E-2</v>
      </c>
      <c r="O147" s="116">
        <f t="shared" si="47"/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41"/>
        <v>-0.68435919332588846</v>
      </c>
      <c r="G148" s="115">
        <v>11584</v>
      </c>
      <c r="H148" s="116">
        <f t="shared" si="42"/>
        <v>0.20541103017689899</v>
      </c>
      <c r="I148" s="115">
        <v>23834</v>
      </c>
      <c r="J148" s="116">
        <f t="shared" si="43"/>
        <v>1.0574930939226519</v>
      </c>
      <c r="K148" s="115">
        <v>24723</v>
      </c>
      <c r="L148" s="116">
        <f t="shared" si="44"/>
        <v>3.7299655953679567E-2</v>
      </c>
      <c r="M148" s="115">
        <v>25592</v>
      </c>
      <c r="N148" s="116">
        <f t="shared" si="45"/>
        <v>3.5149455972171673E-2</v>
      </c>
      <c r="O148" s="116">
        <f t="shared" si="47"/>
        <v>-0.15942981015568547</v>
      </c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41"/>
        <v>-0.92172431714500203</v>
      </c>
      <c r="G149" s="115">
        <v>19406</v>
      </c>
      <c r="H149" s="116">
        <f t="shared" si="42"/>
        <v>6.1582441903356697</v>
      </c>
      <c r="I149" s="115">
        <v>20951</v>
      </c>
      <c r="J149" s="116">
        <f t="shared" si="43"/>
        <v>7.9614552200350408E-2</v>
      </c>
      <c r="K149" s="115">
        <v>27751</v>
      </c>
      <c r="L149" s="116">
        <f t="shared" si="44"/>
        <v>0.32456684645124345</v>
      </c>
      <c r="M149" s="115">
        <v>23085</v>
      </c>
      <c r="N149" s="116">
        <f t="shared" si="45"/>
        <v>-0.16813808511404993</v>
      </c>
      <c r="O149" s="116">
        <f t="shared" si="47"/>
        <v>-0.33345845123289253</v>
      </c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41"/>
        <v>-0.96029547553093264</v>
      </c>
      <c r="G150" s="115">
        <v>30169</v>
      </c>
      <c r="H150" s="116">
        <f t="shared" si="42"/>
        <v>20.260747004933052</v>
      </c>
      <c r="I150" s="115">
        <v>22674</v>
      </c>
      <c r="J150" s="116">
        <f t="shared" si="43"/>
        <v>-0.24843382279823656</v>
      </c>
      <c r="K150" s="115">
        <v>29023</v>
      </c>
      <c r="L150" s="116">
        <f t="shared" si="44"/>
        <v>0.28001234894592919</v>
      </c>
      <c r="M150" s="115">
        <v>30463</v>
      </c>
      <c r="N150" s="116">
        <f>IFERROR(M150/K150-1,"-")</f>
        <v>4.9615821934327897E-2</v>
      </c>
      <c r="O150" s="116">
        <f t="shared" si="47"/>
        <v>-0.14762584291670167</v>
      </c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41"/>
        <v>-0.86518910574484509</v>
      </c>
      <c r="G151" s="115">
        <v>39561</v>
      </c>
      <c r="H151" s="116">
        <f t="shared" si="42"/>
        <v>5.4716178635694419</v>
      </c>
      <c r="I151" s="115">
        <v>37132</v>
      </c>
      <c r="J151" s="116">
        <f t="shared" si="43"/>
        <v>-6.1398852405146531E-2</v>
      </c>
      <c r="K151" s="115">
        <v>37370</v>
      </c>
      <c r="L151" s="116">
        <f t="shared" si="44"/>
        <v>6.4095658731013749E-3</v>
      </c>
      <c r="M151" s="115" t="s">
        <v>238</v>
      </c>
      <c r="N151" s="116" t="str">
        <f>IFERROR(M151/K151-1,"-")</f>
        <v>-</v>
      </c>
      <c r="O151" s="116" t="str">
        <f t="shared" si="47"/>
        <v>-</v>
      </c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41"/>
        <v>-0.82432530733978326</v>
      </c>
      <c r="G152" s="115">
        <v>32431</v>
      </c>
      <c r="H152" s="116">
        <f t="shared" si="42"/>
        <v>3.4763285024154591</v>
      </c>
      <c r="I152" s="115">
        <v>35573</v>
      </c>
      <c r="J152" s="116">
        <f t="shared" si="43"/>
        <v>9.6882612315377203E-2</v>
      </c>
      <c r="K152" s="115">
        <v>37684</v>
      </c>
      <c r="L152" s="116">
        <f t="shared" si="44"/>
        <v>5.934275995839533E-2</v>
      </c>
      <c r="M152" s="115" t="s">
        <v>238</v>
      </c>
      <c r="N152" s="116" t="str">
        <f>IFERROR(M152/K152-1,"-")</f>
        <v>-</v>
      </c>
      <c r="O152" s="116" t="str">
        <f t="shared" si="47"/>
        <v>-</v>
      </c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41"/>
        <v>-0.7030603664285533</v>
      </c>
      <c r="G153" s="118">
        <v>174981</v>
      </c>
      <c r="H153" s="119">
        <f t="shared" si="42"/>
        <v>0.2513301295803656</v>
      </c>
      <c r="I153" s="118">
        <v>311196</v>
      </c>
      <c r="J153" s="119">
        <f t="shared" si="43"/>
        <v>0.77845594664563578</v>
      </c>
      <c r="K153" s="118">
        <v>358380</v>
      </c>
      <c r="L153" s="119">
        <f t="shared" si="44"/>
        <v>0.15162148613735393</v>
      </c>
      <c r="M153" s="118">
        <v>275563</v>
      </c>
      <c r="N153" s="119">
        <v>-2.7399532693787365E-2</v>
      </c>
      <c r="O153" s="119">
        <v>-0.28301911338457297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251</v>
      </c>
      <c r="M162" s="113" t="s">
        <v>69</v>
      </c>
      <c r="N162" s="112" t="s">
        <v>275</v>
      </c>
      <c r="O162" s="112" t="s">
        <v>276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48">IFERROR(E163/C163-1,"-")</f>
        <v>9.8787878787878869E-2</v>
      </c>
      <c r="G163" s="115">
        <v>3849</v>
      </c>
      <c r="H163" s="116">
        <f t="shared" ref="H163:H175" si="49">IFERROR(G163/E163-1,"-")</f>
        <v>-0.78769994484280192</v>
      </c>
      <c r="I163" s="115">
        <v>13267</v>
      </c>
      <c r="J163" s="116">
        <f t="shared" ref="J163:J175" si="50">IFERROR(I163/G163-1,"-")</f>
        <v>2.4468693167056377</v>
      </c>
      <c r="K163" s="115">
        <v>19000</v>
      </c>
      <c r="L163" s="116">
        <f t="shared" ref="L163:L175" si="51">IFERROR(K163/I163-1,"-")</f>
        <v>0.43212482098439731</v>
      </c>
      <c r="M163" s="115">
        <v>18969</v>
      </c>
      <c r="N163" s="116">
        <f t="shared" ref="N163:N171" si="52">IFERROR(M163/K163-1,"-")</f>
        <v>-1.6315789473684283E-3</v>
      </c>
      <c r="O163" s="116">
        <f t="shared" ref="O163" si="53">M163/C163-1</f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48"/>
        <v>6.7053653773124333E-2</v>
      </c>
      <c r="G164" s="115">
        <v>7396</v>
      </c>
      <c r="H164" s="116">
        <f t="shared" si="49"/>
        <v>-0.62397681630992929</v>
      </c>
      <c r="I164" s="115">
        <v>18071</v>
      </c>
      <c r="J164" s="116">
        <f t="shared" si="50"/>
        <v>1.4433477555435372</v>
      </c>
      <c r="K164" s="115">
        <v>20172</v>
      </c>
      <c r="L164" s="116">
        <f t="shared" si="51"/>
        <v>0.11626362680537872</v>
      </c>
      <c r="M164" s="115">
        <v>19532</v>
      </c>
      <c r="N164" s="116">
        <f t="shared" si="52"/>
        <v>-3.1727146539758055E-2</v>
      </c>
      <c r="O164" s="116">
        <f>IFERROR(M164/C164-1,"-")</f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48"/>
        <v>-0.58130666282918408</v>
      </c>
      <c r="G165" s="115">
        <v>7023</v>
      </c>
      <c r="H165" s="116">
        <f t="shared" si="49"/>
        <v>0.2069084035057569</v>
      </c>
      <c r="I165" s="115">
        <v>15881</v>
      </c>
      <c r="J165" s="116">
        <f t="shared" si="50"/>
        <v>1.2612843514167733</v>
      </c>
      <c r="K165" s="115">
        <v>20521</v>
      </c>
      <c r="L165" s="116">
        <f t="shared" si="51"/>
        <v>0.29217303696240782</v>
      </c>
      <c r="M165" s="115">
        <v>19164</v>
      </c>
      <c r="N165" s="116">
        <f t="shared" si="52"/>
        <v>-6.612738170654453E-2</v>
      </c>
      <c r="O165" s="116">
        <f t="shared" ref="O165:O174" si="54">IFERROR(M165/C165-1,"-")</f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48"/>
        <v>-1</v>
      </c>
      <c r="G166" s="115">
        <v>4157</v>
      </c>
      <c r="H166" s="116" t="str">
        <f t="shared" si="49"/>
        <v>-</v>
      </c>
      <c r="I166" s="115">
        <v>15425</v>
      </c>
      <c r="J166" s="116">
        <f t="shared" si="50"/>
        <v>2.7106086119797932</v>
      </c>
      <c r="K166" s="115">
        <v>24238</v>
      </c>
      <c r="L166" s="116">
        <f t="shared" si="51"/>
        <v>0.57134521880064826</v>
      </c>
      <c r="M166" s="115">
        <v>23046</v>
      </c>
      <c r="N166" s="116">
        <f t="shared" si="52"/>
        <v>-4.9178975162967209E-2</v>
      </c>
      <c r="O166" s="116">
        <f t="shared" si="54"/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48"/>
        <v>-1</v>
      </c>
      <c r="G167" s="115">
        <v>8877</v>
      </c>
      <c r="H167" s="116" t="str">
        <f t="shared" si="49"/>
        <v>-</v>
      </c>
      <c r="I167" s="115">
        <v>14464</v>
      </c>
      <c r="J167" s="116">
        <f t="shared" si="50"/>
        <v>0.62937929480680399</v>
      </c>
      <c r="K167" s="115">
        <v>19331</v>
      </c>
      <c r="L167" s="116">
        <f t="shared" si="51"/>
        <v>0.33649059734513265</v>
      </c>
      <c r="M167" s="115">
        <v>18795</v>
      </c>
      <c r="N167" s="116">
        <f t="shared" si="52"/>
        <v>-2.7727484351559695E-2</v>
      </c>
      <c r="O167" s="116">
        <f t="shared" si="54"/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48"/>
        <v>-1</v>
      </c>
      <c r="G168" s="115">
        <v>7506</v>
      </c>
      <c r="H168" s="116" t="str">
        <f t="shared" si="49"/>
        <v>-</v>
      </c>
      <c r="I168" s="115">
        <v>11078</v>
      </c>
      <c r="J168" s="116">
        <f t="shared" si="50"/>
        <v>0.47588595790034649</v>
      </c>
      <c r="K168" s="115">
        <v>16213</v>
      </c>
      <c r="L168" s="116">
        <f t="shared" si="51"/>
        <v>0.46353132334356384</v>
      </c>
      <c r="M168" s="115">
        <v>18025</v>
      </c>
      <c r="N168" s="116">
        <f t="shared" si="52"/>
        <v>0.11176216616295576</v>
      </c>
      <c r="O168" s="116">
        <f t="shared" si="54"/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48"/>
        <v>-1</v>
      </c>
      <c r="G169" s="115">
        <v>14469</v>
      </c>
      <c r="H169" s="116" t="str">
        <f t="shared" si="49"/>
        <v>-</v>
      </c>
      <c r="I169" s="115">
        <v>14696</v>
      </c>
      <c r="J169" s="116">
        <f t="shared" si="50"/>
        <v>1.5688713801921272E-2</v>
      </c>
      <c r="K169" s="115">
        <v>16801</v>
      </c>
      <c r="L169" s="116">
        <f t="shared" si="51"/>
        <v>0.1432362547632009</v>
      </c>
      <c r="M169" s="115">
        <v>21516</v>
      </c>
      <c r="N169" s="116">
        <f t="shared" si="52"/>
        <v>0.28063805725849655</v>
      </c>
      <c r="O169" s="116">
        <f t="shared" si="54"/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48"/>
        <v>-0.62379676491019154</v>
      </c>
      <c r="G170" s="115">
        <v>19532</v>
      </c>
      <c r="H170" s="116">
        <f t="shared" si="49"/>
        <v>1.5761012925349513</v>
      </c>
      <c r="I170" s="115">
        <v>26445</v>
      </c>
      <c r="J170" s="116">
        <f t="shared" si="50"/>
        <v>0.35393200901085398</v>
      </c>
      <c r="K170" s="115">
        <v>28351</v>
      </c>
      <c r="L170" s="116">
        <f t="shared" si="51"/>
        <v>7.207411608999803E-2</v>
      </c>
      <c r="M170" s="115">
        <v>28603</v>
      </c>
      <c r="N170" s="116">
        <f t="shared" si="52"/>
        <v>8.8885753588938687E-3</v>
      </c>
      <c r="O170" s="116">
        <f t="shared" si="54"/>
        <v>0.41922199067182686</v>
      </c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48"/>
        <v>-0.7991881368569298</v>
      </c>
      <c r="G171" s="115">
        <v>9241</v>
      </c>
      <c r="H171" s="116">
        <f t="shared" si="49"/>
        <v>2.8122937293729371</v>
      </c>
      <c r="I171" s="115">
        <v>15077</v>
      </c>
      <c r="J171" s="116">
        <f t="shared" si="50"/>
        <v>0.63153338383291846</v>
      </c>
      <c r="K171" s="115">
        <v>19988</v>
      </c>
      <c r="L171" s="116">
        <f t="shared" si="51"/>
        <v>0.32572792995954103</v>
      </c>
      <c r="M171" s="115">
        <v>18074</v>
      </c>
      <c r="N171" s="116">
        <f t="shared" si="52"/>
        <v>-9.5757454472683579E-2</v>
      </c>
      <c r="O171" s="116">
        <f t="shared" si="54"/>
        <v>0.49730759671941005</v>
      </c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48"/>
        <v>-0.45563865669452996</v>
      </c>
      <c r="G172" s="115">
        <v>14695</v>
      </c>
      <c r="H172" s="116">
        <f t="shared" si="49"/>
        <v>0.97939116379310343</v>
      </c>
      <c r="I172" s="115">
        <v>19469</v>
      </c>
      <c r="J172" s="116">
        <f t="shared" si="50"/>
        <v>0.32487240558012931</v>
      </c>
      <c r="K172" s="115">
        <v>23246</v>
      </c>
      <c r="L172" s="116">
        <f t="shared" si="51"/>
        <v>0.19400071909188976</v>
      </c>
      <c r="M172" s="115">
        <v>21587</v>
      </c>
      <c r="N172" s="116">
        <f>IFERROR(M172/K172-1,"-")</f>
        <v>-7.1367116923341634E-2</v>
      </c>
      <c r="O172" s="116">
        <f t="shared" si="54"/>
        <v>0.58285672385980347</v>
      </c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48"/>
        <v>-0.89326642199086215</v>
      </c>
      <c r="G173" s="115">
        <v>15308</v>
      </c>
      <c r="H173" s="116">
        <f t="shared" si="49"/>
        <v>9.7424561403508765</v>
      </c>
      <c r="I173" s="115">
        <v>14978</v>
      </c>
      <c r="J173" s="116">
        <f t="shared" si="50"/>
        <v>-2.1557355631042552E-2</v>
      </c>
      <c r="K173" s="115">
        <v>20932</v>
      </c>
      <c r="L173" s="116">
        <f t="shared" si="51"/>
        <v>0.39751635732407542</v>
      </c>
      <c r="M173" s="115" t="s">
        <v>238</v>
      </c>
      <c r="N173" s="116" t="str">
        <f>IFERROR(M173/K173-1,"-")</f>
        <v>-</v>
      </c>
      <c r="O173" s="116" t="str">
        <f t="shared" si="54"/>
        <v>-</v>
      </c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48"/>
        <v>-0.6960126005139684</v>
      </c>
      <c r="G174" s="115">
        <v>15332</v>
      </c>
      <c r="H174" s="116">
        <f t="shared" si="49"/>
        <v>3.1810744477774744</v>
      </c>
      <c r="I174" s="115">
        <v>20052</v>
      </c>
      <c r="J174" s="116">
        <f t="shared" si="50"/>
        <v>0.30785285677015395</v>
      </c>
      <c r="K174" s="115">
        <v>19000</v>
      </c>
      <c r="L174" s="116">
        <f t="shared" si="51"/>
        <v>-5.2463594653899825E-2</v>
      </c>
      <c r="M174" s="115" t="s">
        <v>238</v>
      </c>
      <c r="N174" s="116" t="str">
        <f>IFERROR(M174/K174-1,"-")</f>
        <v>-</v>
      </c>
      <c r="O174" s="116" t="str">
        <f t="shared" si="54"/>
        <v>-</v>
      </c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48"/>
        <v>-0.61970102069986044</v>
      </c>
      <c r="G175" s="118">
        <v>127385</v>
      </c>
      <c r="H175" s="119">
        <f t="shared" si="49"/>
        <v>0.87750560075462802</v>
      </c>
      <c r="I175" s="118">
        <v>198903</v>
      </c>
      <c r="J175" s="119">
        <f t="shared" si="50"/>
        <v>0.56143187973466269</v>
      </c>
      <c r="K175" s="118">
        <v>247793</v>
      </c>
      <c r="L175" s="119">
        <f t="shared" si="51"/>
        <v>0.24579820314424627</v>
      </c>
      <c r="M175" s="118">
        <v>207311</v>
      </c>
      <c r="N175" s="119">
        <v>-2.645999008953126E-3</v>
      </c>
      <c r="O175" s="119">
        <v>0.35503585131345883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251</v>
      </c>
      <c r="M184" s="113" t="s">
        <v>69</v>
      </c>
      <c r="N184" s="112" t="s">
        <v>275</v>
      </c>
      <c r="O184" s="112" t="s">
        <v>276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55">IFERROR(E185/C185-1,"-")</f>
        <v>0.15435661594493655</v>
      </c>
      <c r="G185" s="115">
        <v>2352</v>
      </c>
      <c r="H185" s="116">
        <f t="shared" ref="H185:H197" si="56">IFERROR(G185/E185-1,"-")</f>
        <v>-0.93711229946524066</v>
      </c>
      <c r="I185" s="115">
        <v>24134</v>
      </c>
      <c r="J185" s="116">
        <f t="shared" ref="J185:J197" si="57">IFERROR(I185/G185-1,"-")</f>
        <v>9.2610544217687067</v>
      </c>
      <c r="K185" s="115">
        <v>34084</v>
      </c>
      <c r="L185" s="116">
        <f t="shared" ref="L185:L197" si="58">IFERROR(K185/I185-1,"-")</f>
        <v>0.4122814286898151</v>
      </c>
      <c r="M185" s="115">
        <v>36621</v>
      </c>
      <c r="N185" s="116">
        <f t="shared" ref="N185:N193" si="59">IFERROR(M185/K185-1,"-")</f>
        <v>7.4433751907053258E-2</v>
      </c>
      <c r="O185" s="116">
        <f t="shared" ref="O185" si="60">M185/C185-1</f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55"/>
        <v>0.17121966896995011</v>
      </c>
      <c r="G186" s="115">
        <v>692</v>
      </c>
      <c r="H186" s="116">
        <f t="shared" si="56"/>
        <v>-0.97626397749879945</v>
      </c>
      <c r="I186" s="115">
        <v>23097</v>
      </c>
      <c r="J186" s="116">
        <f t="shared" si="57"/>
        <v>32.377167630057805</v>
      </c>
      <c r="K186" s="115">
        <v>28094</v>
      </c>
      <c r="L186" s="116">
        <f t="shared" si="58"/>
        <v>0.21634844352080362</v>
      </c>
      <c r="M186" s="115">
        <v>31556</v>
      </c>
      <c r="N186" s="116">
        <f t="shared" si="59"/>
        <v>0.12322915925108568</v>
      </c>
      <c r="O186" s="116">
        <f>IFERROR(M186/C186-1,"-")</f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55"/>
        <v>-0.47138145840967383</v>
      </c>
      <c r="G187" s="115">
        <v>644</v>
      </c>
      <c r="H187" s="116">
        <f t="shared" si="56"/>
        <v>-0.95535838070151113</v>
      </c>
      <c r="I187" s="115">
        <v>26029</v>
      </c>
      <c r="J187" s="116">
        <f t="shared" si="57"/>
        <v>39.41770186335404</v>
      </c>
      <c r="K187" s="115">
        <v>24451</v>
      </c>
      <c r="L187" s="116">
        <f t="shared" si="58"/>
        <v>-6.0624687848169323E-2</v>
      </c>
      <c r="M187" s="115">
        <v>29418</v>
      </c>
      <c r="N187" s="116">
        <f t="shared" si="59"/>
        <v>0.20314097582920954</v>
      </c>
      <c r="O187" s="116">
        <f t="shared" ref="O187:O196" si="61">IFERROR(M187/C187-1,"-")</f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55"/>
        <v>-1</v>
      </c>
      <c r="G188" s="115">
        <v>949</v>
      </c>
      <c r="H188" s="116" t="str">
        <f t="shared" si="56"/>
        <v>-</v>
      </c>
      <c r="I188" s="115">
        <v>26786</v>
      </c>
      <c r="J188" s="116">
        <f t="shared" si="57"/>
        <v>27.225500526870391</v>
      </c>
      <c r="K188" s="115">
        <v>29765</v>
      </c>
      <c r="L188" s="116">
        <f t="shared" si="58"/>
        <v>0.11121481370865371</v>
      </c>
      <c r="M188" s="115">
        <v>34774</v>
      </c>
      <c r="N188" s="116">
        <f t="shared" si="59"/>
        <v>0.16828489837056937</v>
      </c>
      <c r="O188" s="116">
        <f t="shared" si="61"/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55"/>
        <v>-1</v>
      </c>
      <c r="G189" s="115">
        <v>3125</v>
      </c>
      <c r="H189" s="116" t="str">
        <f t="shared" si="56"/>
        <v>-</v>
      </c>
      <c r="I189" s="115">
        <v>22076</v>
      </c>
      <c r="J189" s="116">
        <f t="shared" si="57"/>
        <v>6.0643200000000004</v>
      </c>
      <c r="K189" s="115">
        <v>28163</v>
      </c>
      <c r="L189" s="116">
        <f t="shared" si="58"/>
        <v>0.27572929878601204</v>
      </c>
      <c r="M189" s="115">
        <v>25349</v>
      </c>
      <c r="N189" s="116">
        <f t="shared" si="59"/>
        <v>-9.9918332564002399E-2</v>
      </c>
      <c r="O189" s="116">
        <f t="shared" si="61"/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55"/>
        <v>-1</v>
      </c>
      <c r="G190" s="115">
        <v>9995</v>
      </c>
      <c r="H190" s="116" t="str">
        <f t="shared" si="56"/>
        <v>-</v>
      </c>
      <c r="I190" s="115">
        <v>22144</v>
      </c>
      <c r="J190" s="116">
        <f t="shared" si="57"/>
        <v>1.2155077538769383</v>
      </c>
      <c r="K190" s="115">
        <v>26526</v>
      </c>
      <c r="L190" s="116">
        <f t="shared" si="58"/>
        <v>0.19788656069364152</v>
      </c>
      <c r="M190" s="115">
        <v>22751</v>
      </c>
      <c r="N190" s="116">
        <f t="shared" si="59"/>
        <v>-0.14231320214129528</v>
      </c>
      <c r="O190" s="116">
        <f t="shared" si="61"/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55"/>
        <v>-1</v>
      </c>
      <c r="G191" s="115">
        <v>17267</v>
      </c>
      <c r="H191" s="116" t="str">
        <f t="shared" si="56"/>
        <v>-</v>
      </c>
      <c r="I191" s="115">
        <v>30251</v>
      </c>
      <c r="J191" s="116">
        <f t="shared" si="57"/>
        <v>0.75195459547112997</v>
      </c>
      <c r="K191" s="115">
        <v>33464</v>
      </c>
      <c r="L191" s="116">
        <f t="shared" si="58"/>
        <v>0.10621136491355654</v>
      </c>
      <c r="M191" s="115">
        <v>32743</v>
      </c>
      <c r="N191" s="116">
        <f t="shared" si="59"/>
        <v>-2.1545541477408503E-2</v>
      </c>
      <c r="O191" s="116">
        <f t="shared" si="61"/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55"/>
        <v>-0.5540545973545612</v>
      </c>
      <c r="G192" s="115">
        <v>18483</v>
      </c>
      <c r="H192" s="116">
        <f t="shared" si="56"/>
        <v>0.66633609808871253</v>
      </c>
      <c r="I192" s="115">
        <v>21835</v>
      </c>
      <c r="J192" s="116">
        <f t="shared" si="57"/>
        <v>0.18135584050208298</v>
      </c>
      <c r="K192" s="115">
        <v>31558</v>
      </c>
      <c r="L192" s="116">
        <f t="shared" si="58"/>
        <v>0.44529425234714903</v>
      </c>
      <c r="M192" s="115">
        <v>29115</v>
      </c>
      <c r="N192" s="116">
        <f t="shared" si="59"/>
        <v>-7.741301730147665E-2</v>
      </c>
      <c r="O192" s="116">
        <f t="shared" si="61"/>
        <v>0.17054637558798702</v>
      </c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55"/>
        <v>-0.44301760484052655</v>
      </c>
      <c r="G193" s="115">
        <v>27344</v>
      </c>
      <c r="H193" s="116">
        <f t="shared" si="56"/>
        <v>0.58003004738241071</v>
      </c>
      <c r="I193" s="115">
        <v>28789</v>
      </c>
      <c r="J193" s="116">
        <f t="shared" si="57"/>
        <v>5.2845231129315495E-2</v>
      </c>
      <c r="K193" s="115">
        <v>33205</v>
      </c>
      <c r="L193" s="116">
        <f t="shared" si="58"/>
        <v>0.15339192052520056</v>
      </c>
      <c r="M193" s="115">
        <v>26955</v>
      </c>
      <c r="N193" s="116">
        <f t="shared" si="59"/>
        <v>-0.18822466496009638</v>
      </c>
      <c r="O193" s="116">
        <f t="shared" si="61"/>
        <v>-0.13247079270058892</v>
      </c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55"/>
        <v>-0.73589751926390745</v>
      </c>
      <c r="G194" s="115">
        <v>32377</v>
      </c>
      <c r="H194" s="116">
        <f t="shared" si="56"/>
        <v>2.9858426689646684</v>
      </c>
      <c r="I194" s="115">
        <v>28129</v>
      </c>
      <c r="J194" s="116">
        <f t="shared" si="57"/>
        <v>-0.13120424993050628</v>
      </c>
      <c r="K194" s="115">
        <v>34381</v>
      </c>
      <c r="L194" s="116">
        <f t="shared" si="58"/>
        <v>0.22226172277720502</v>
      </c>
      <c r="M194" s="115">
        <v>32149</v>
      </c>
      <c r="N194" s="116">
        <f>IFERROR(M194/K194-1,"-")</f>
        <v>-6.4919577673715145E-2</v>
      </c>
      <c r="O194" s="116">
        <f t="shared" si="61"/>
        <v>4.5257990051045249E-2</v>
      </c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55"/>
        <v>-0.89431972789115644</v>
      </c>
      <c r="G195" s="115">
        <v>37434</v>
      </c>
      <c r="H195" s="116">
        <f t="shared" si="56"/>
        <v>11.048278081750885</v>
      </c>
      <c r="I195" s="115">
        <v>29244</v>
      </c>
      <c r="J195" s="116">
        <f t="shared" si="57"/>
        <v>-0.21878506170860712</v>
      </c>
      <c r="K195" s="115">
        <v>31295</v>
      </c>
      <c r="L195" s="116">
        <f t="shared" si="58"/>
        <v>7.0134044590343336E-2</v>
      </c>
      <c r="M195" s="115" t="s">
        <v>238</v>
      </c>
      <c r="N195" s="116" t="str">
        <f>IFERROR(M195/K195-1,"-")</f>
        <v>-</v>
      </c>
      <c r="O195" s="116" t="str">
        <f t="shared" si="61"/>
        <v>-</v>
      </c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55"/>
        <v>-0.90026278069756327</v>
      </c>
      <c r="G196" s="115">
        <v>33539</v>
      </c>
      <c r="H196" s="116">
        <f t="shared" si="56"/>
        <v>7.0332934131736522</v>
      </c>
      <c r="I196" s="115">
        <v>36172</v>
      </c>
      <c r="J196" s="116">
        <f t="shared" si="57"/>
        <v>7.8505620322609548E-2</v>
      </c>
      <c r="K196" s="115">
        <v>39946</v>
      </c>
      <c r="L196" s="116">
        <f t="shared" si="58"/>
        <v>0.10433484463120646</v>
      </c>
      <c r="M196" s="115" t="s">
        <v>238</v>
      </c>
      <c r="N196" s="116" t="str">
        <f>IFERROR(M196/K196-1,"-")</f>
        <v>-</v>
      </c>
      <c r="O196" s="116" t="str">
        <f t="shared" si="61"/>
        <v>-</v>
      </c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55"/>
        <v>-0.62753764581124072</v>
      </c>
      <c r="G197" s="118">
        <v>184201</v>
      </c>
      <c r="H197" s="119">
        <f t="shared" si="56"/>
        <v>0.39851342322643335</v>
      </c>
      <c r="I197" s="118">
        <v>318686</v>
      </c>
      <c r="J197" s="119">
        <f t="shared" si="57"/>
        <v>0.73009918512928818</v>
      </c>
      <c r="K197" s="118">
        <v>374932</v>
      </c>
      <c r="L197" s="119">
        <f t="shared" si="58"/>
        <v>0.17649347633720969</v>
      </c>
      <c r="M197" s="118">
        <v>301431</v>
      </c>
      <c r="N197" s="119">
        <v>-7.4417746986246147E-3</v>
      </c>
      <c r="O197" s="119">
        <v>6.7522532891824305E-2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251</v>
      </c>
      <c r="M206" s="113" t="s">
        <v>69</v>
      </c>
      <c r="N206" s="112" t="s">
        <v>275</v>
      </c>
      <c r="O206" s="112" t="s">
        <v>276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62">IFERROR(E207/C207-1,"-")</f>
        <v>5.7898850707813532E-2</v>
      </c>
      <c r="G207" s="115">
        <v>962</v>
      </c>
      <c r="H207" s="116">
        <f t="shared" ref="H207:H219" si="63">IFERROR(G207/E207-1,"-")</f>
        <v>-0.97367484880825328</v>
      </c>
      <c r="I207" s="115">
        <v>33158</v>
      </c>
      <c r="J207" s="116">
        <f t="shared" ref="J207:J219" si="64">IFERROR(I207/G207-1,"-")</f>
        <v>33.467775467775468</v>
      </c>
      <c r="K207" s="115">
        <v>37744</v>
      </c>
      <c r="L207" s="116">
        <f t="shared" ref="L207:L219" si="65">IFERROR(K207/I207-1,"-")</f>
        <v>0.13830749743651616</v>
      </c>
      <c r="M207" s="115">
        <v>41040</v>
      </c>
      <c r="N207" s="116">
        <f t="shared" ref="N207:N215" si="66">IFERROR(M207/K207-1,"-")</f>
        <v>8.7325137770241534E-2</v>
      </c>
      <c r="O207" s="116">
        <f t="shared" ref="O207" si="67">M207/C207-1</f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62"/>
        <v>1.9679544439481944E-2</v>
      </c>
      <c r="G208" s="115">
        <v>736</v>
      </c>
      <c r="H208" s="116">
        <f t="shared" si="63"/>
        <v>-0.97985162473651077</v>
      </c>
      <c r="I208" s="115">
        <v>31142</v>
      </c>
      <c r="J208" s="116">
        <f t="shared" si="64"/>
        <v>41.3125</v>
      </c>
      <c r="K208" s="115">
        <v>38159</v>
      </c>
      <c r="L208" s="116">
        <f t="shared" si="65"/>
        <v>0.22532271530409087</v>
      </c>
      <c r="M208" s="115">
        <v>40584</v>
      </c>
      <c r="N208" s="116">
        <f t="shared" si="66"/>
        <v>6.3549883382688188E-2</v>
      </c>
      <c r="O208" s="116">
        <f>IFERROR(M208/C208-1,"-")</f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62"/>
        <v>-0.56374227920728315</v>
      </c>
      <c r="G209" s="115">
        <v>704</v>
      </c>
      <c r="H209" s="116">
        <f t="shared" si="63"/>
        <v>-0.95276118902234452</v>
      </c>
      <c r="I209" s="115">
        <v>37658</v>
      </c>
      <c r="J209" s="116">
        <f t="shared" si="64"/>
        <v>52.491477272727273</v>
      </c>
      <c r="K209" s="115">
        <v>34053</v>
      </c>
      <c r="L209" s="116">
        <f t="shared" si="65"/>
        <v>-9.5729990971373913E-2</v>
      </c>
      <c r="M209" s="115">
        <v>33027</v>
      </c>
      <c r="N209" s="116">
        <f t="shared" si="66"/>
        <v>-3.0129504008457375E-2</v>
      </c>
      <c r="O209" s="116">
        <f t="shared" ref="O209:O218" si="68">IFERROR(M209/C209-1,"-")</f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62"/>
        <v>-1</v>
      </c>
      <c r="G210" s="115">
        <v>573</v>
      </c>
      <c r="H210" s="116" t="str">
        <f t="shared" si="63"/>
        <v>-</v>
      </c>
      <c r="I210" s="115">
        <v>39062</v>
      </c>
      <c r="J210" s="116">
        <f t="shared" si="64"/>
        <v>67.171029668411862</v>
      </c>
      <c r="K210" s="115">
        <v>39077</v>
      </c>
      <c r="L210" s="116">
        <f t="shared" si="65"/>
        <v>3.8400491526302538E-4</v>
      </c>
      <c r="M210" s="115">
        <v>40882</v>
      </c>
      <c r="N210" s="116">
        <f t="shared" si="66"/>
        <v>4.619085395501199E-2</v>
      </c>
      <c r="O210" s="116">
        <f t="shared" si="68"/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62"/>
        <v>-1</v>
      </c>
      <c r="G211" s="115">
        <v>2269</v>
      </c>
      <c r="H211" s="116" t="str">
        <f t="shared" si="63"/>
        <v>-</v>
      </c>
      <c r="I211" s="115">
        <v>47122</v>
      </c>
      <c r="J211" s="116">
        <f t="shared" si="64"/>
        <v>19.767739092111061</v>
      </c>
      <c r="K211" s="115">
        <v>38759</v>
      </c>
      <c r="L211" s="116">
        <f t="shared" si="65"/>
        <v>-0.17747548915580835</v>
      </c>
      <c r="M211" s="115">
        <v>41406</v>
      </c>
      <c r="N211" s="116">
        <f t="shared" si="66"/>
        <v>6.8293815629918209E-2</v>
      </c>
      <c r="O211" s="116">
        <f t="shared" si="68"/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62"/>
        <v>-1</v>
      </c>
      <c r="G212" s="115">
        <v>16579</v>
      </c>
      <c r="H212" s="116" t="str">
        <f t="shared" si="63"/>
        <v>-</v>
      </c>
      <c r="I212" s="115">
        <v>34341</v>
      </c>
      <c r="J212" s="116">
        <f t="shared" si="64"/>
        <v>1.0713553290307014</v>
      </c>
      <c r="K212" s="115">
        <v>38151</v>
      </c>
      <c r="L212" s="116">
        <f t="shared" si="65"/>
        <v>0.1109460994146938</v>
      </c>
      <c r="M212" s="115">
        <v>35459</v>
      </c>
      <c r="N212" s="116">
        <f t="shared" si="66"/>
        <v>-7.0561715289245375E-2</v>
      </c>
      <c r="O212" s="116">
        <f t="shared" si="68"/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62"/>
        <v>-1</v>
      </c>
      <c r="G213" s="115">
        <v>24677</v>
      </c>
      <c r="H213" s="116" t="str">
        <f t="shared" si="63"/>
        <v>-</v>
      </c>
      <c r="I213" s="115">
        <v>47180</v>
      </c>
      <c r="J213" s="116">
        <f t="shared" si="64"/>
        <v>0.91190177087976654</v>
      </c>
      <c r="K213" s="115">
        <v>46479</v>
      </c>
      <c r="L213" s="116">
        <f t="shared" si="65"/>
        <v>-1.4857990674014387E-2</v>
      </c>
      <c r="M213" s="115">
        <v>44935</v>
      </c>
      <c r="N213" s="116">
        <f t="shared" si="66"/>
        <v>-3.3219303341293971E-2</v>
      </c>
      <c r="O213" s="116">
        <f t="shared" si="68"/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62"/>
        <v>-0.74963339870320311</v>
      </c>
      <c r="G214" s="115">
        <v>32393</v>
      </c>
      <c r="H214" s="116">
        <f t="shared" si="63"/>
        <v>1.2858654999647166</v>
      </c>
      <c r="I214" s="115">
        <v>56250</v>
      </c>
      <c r="J214" s="116">
        <f t="shared" si="64"/>
        <v>0.73648627789954624</v>
      </c>
      <c r="K214" s="115">
        <v>60423</v>
      </c>
      <c r="L214" s="116">
        <f t="shared" si="65"/>
        <v>7.4186666666666623E-2</v>
      </c>
      <c r="M214" s="115">
        <v>53292</v>
      </c>
      <c r="N214" s="116">
        <f t="shared" si="66"/>
        <v>-0.11801797328831731</v>
      </c>
      <c r="O214" s="116">
        <f t="shared" si="68"/>
        <v>-5.8461864631366933E-2</v>
      </c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62"/>
        <v>-0.98391479187044883</v>
      </c>
      <c r="G215" s="115">
        <v>40044</v>
      </c>
      <c r="H215" s="116">
        <f t="shared" si="63"/>
        <v>66.641891891891888</v>
      </c>
      <c r="I215" s="115">
        <v>48135</v>
      </c>
      <c r="J215" s="116">
        <f t="shared" si="64"/>
        <v>0.20205274198381784</v>
      </c>
      <c r="K215" s="115">
        <v>45100</v>
      </c>
      <c r="L215" s="116">
        <f t="shared" si="65"/>
        <v>-6.3051833385270539E-2</v>
      </c>
      <c r="M215" s="115">
        <v>42045</v>
      </c>
      <c r="N215" s="116">
        <f t="shared" si="66"/>
        <v>-6.7738359201773846E-2</v>
      </c>
      <c r="O215" s="116">
        <f t="shared" si="68"/>
        <v>0.14240299967394843</v>
      </c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62"/>
        <v>-0.97094280462752725</v>
      </c>
      <c r="G216" s="115">
        <v>49996</v>
      </c>
      <c r="H216" s="116">
        <f t="shared" si="63"/>
        <v>45.507906976744188</v>
      </c>
      <c r="I216" s="115">
        <v>37257</v>
      </c>
      <c r="J216" s="116">
        <f t="shared" si="64"/>
        <v>-0.25480038403072247</v>
      </c>
      <c r="K216" s="115">
        <v>47048</v>
      </c>
      <c r="L216" s="116">
        <f t="shared" si="65"/>
        <v>0.2627962530531176</v>
      </c>
      <c r="M216" s="115">
        <v>49338</v>
      </c>
      <c r="N216" s="116">
        <f>IFERROR(M216/K216-1,"-")</f>
        <v>4.8673694949838531E-2</v>
      </c>
      <c r="O216" s="116">
        <f t="shared" si="68"/>
        <v>0.33360363282517036</v>
      </c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62"/>
        <v>-0.87237146415228606</v>
      </c>
      <c r="G217" s="115">
        <v>36800</v>
      </c>
      <c r="H217" s="116">
        <f t="shared" si="63"/>
        <v>9.2592695846110953</v>
      </c>
      <c r="I217" s="115">
        <v>31131</v>
      </c>
      <c r="J217" s="116">
        <f t="shared" si="64"/>
        <v>-0.15404891304347823</v>
      </c>
      <c r="K217" s="115">
        <v>36228</v>
      </c>
      <c r="L217" s="116">
        <f t="shared" si="65"/>
        <v>0.16372747422183664</v>
      </c>
      <c r="M217" s="115" t="s">
        <v>238</v>
      </c>
      <c r="N217" s="116" t="str">
        <f>IFERROR(M217/K217-1,"-")</f>
        <v>-</v>
      </c>
      <c r="O217" s="116" t="str">
        <f t="shared" si="68"/>
        <v>-</v>
      </c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62"/>
        <v>-0.86672468452787965</v>
      </c>
      <c r="G218" s="115">
        <v>34190</v>
      </c>
      <c r="H218" s="116">
        <f t="shared" si="63"/>
        <v>6.9734141791044779</v>
      </c>
      <c r="I218" s="115">
        <v>34614</v>
      </c>
      <c r="J218" s="116">
        <f t="shared" si="64"/>
        <v>1.2401286926001731E-2</v>
      </c>
      <c r="K218" s="115">
        <v>39875</v>
      </c>
      <c r="L218" s="116">
        <f t="shared" si="65"/>
        <v>0.15199052406540714</v>
      </c>
      <c r="M218" s="115" t="s">
        <v>238</v>
      </c>
      <c r="N218" s="116" t="str">
        <f>IFERROR(M218/K218-1,"-")</f>
        <v>-</v>
      </c>
      <c r="O218" s="116" t="str">
        <f t="shared" si="68"/>
        <v>-</v>
      </c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62"/>
        <v>-0.72470961911596632</v>
      </c>
      <c r="G219" s="118">
        <v>239923</v>
      </c>
      <c r="H219" s="119">
        <f t="shared" si="63"/>
        <v>0.93039497292556739</v>
      </c>
      <c r="I219" s="118">
        <v>477050</v>
      </c>
      <c r="J219" s="119">
        <f t="shared" si="64"/>
        <v>0.98834626109210033</v>
      </c>
      <c r="K219" s="118">
        <v>501096</v>
      </c>
      <c r="L219" s="119">
        <f t="shared" si="65"/>
        <v>5.0405617859763163E-2</v>
      </c>
      <c r="M219" s="118">
        <v>422008</v>
      </c>
      <c r="N219" s="119">
        <v>-7.0236450953309326E-3</v>
      </c>
      <c r="O219" s="119">
        <v>7.8760828942962213E-2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285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251</v>
      </c>
      <c r="M228" s="113" t="s">
        <v>69</v>
      </c>
      <c r="N228" s="112" t="s">
        <v>275</v>
      </c>
      <c r="O228" s="112" t="s">
        <v>276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69">IFERROR(E229/C229-1,"-")</f>
        <v>-9.9092717216576309E-2</v>
      </c>
      <c r="G229" s="115">
        <v>308</v>
      </c>
      <c r="H229" s="116">
        <f t="shared" ref="H229:H241" si="70">IFERROR(G229/E229-1,"-")</f>
        <v>-0.99068529607451761</v>
      </c>
      <c r="I229" s="115">
        <v>27584</v>
      </c>
      <c r="J229" s="116">
        <f t="shared" ref="J229:J241" si="71">IFERROR(I229/G229-1,"-")</f>
        <v>88.558441558441558</v>
      </c>
      <c r="K229" s="115">
        <v>28081</v>
      </c>
      <c r="L229" s="116">
        <f t="shared" ref="L229:L241" si="72">IFERROR(K229/I229-1,"-")</f>
        <v>1.8017691415313175E-2</v>
      </c>
      <c r="M229" s="115">
        <v>29190</v>
      </c>
      <c r="N229" s="116">
        <f t="shared" ref="N229:N237" si="73">IFERROR(M229/K229-1,"-")</f>
        <v>3.949289555215274E-2</v>
      </c>
      <c r="O229" s="116">
        <f t="shared" ref="O229" si="74">M229/C229-1</f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69"/>
        <v>-4.3329692182729751E-2</v>
      </c>
      <c r="G230" s="115">
        <v>207</v>
      </c>
      <c r="H230" s="116">
        <f t="shared" si="70"/>
        <v>-0.99393957137838151</v>
      </c>
      <c r="I230" s="115">
        <v>28945</v>
      </c>
      <c r="J230" s="116">
        <f t="shared" si="71"/>
        <v>138.83091787439614</v>
      </c>
      <c r="K230" s="115">
        <v>34359</v>
      </c>
      <c r="L230" s="116">
        <f t="shared" si="72"/>
        <v>0.18704439454137156</v>
      </c>
      <c r="M230" s="115">
        <v>31973</v>
      </c>
      <c r="N230" s="116">
        <f t="shared" si="73"/>
        <v>-6.9443231758782309E-2</v>
      </c>
      <c r="O230" s="116">
        <f>IFERROR(M230/C230-1,"-")</f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69"/>
        <v>-0.54898570489248222</v>
      </c>
      <c r="G231" s="115">
        <v>295</v>
      </c>
      <c r="H231" s="116">
        <f t="shared" si="70"/>
        <v>-0.98407127429805619</v>
      </c>
      <c r="I231" s="115">
        <v>27402</v>
      </c>
      <c r="J231" s="116">
        <f t="shared" si="71"/>
        <v>91.888135593220341</v>
      </c>
      <c r="K231" s="115">
        <v>32644</v>
      </c>
      <c r="L231" s="116">
        <f t="shared" si="72"/>
        <v>0.19129990511641481</v>
      </c>
      <c r="M231" s="115">
        <v>30472</v>
      </c>
      <c r="N231" s="116">
        <f t="shared" si="73"/>
        <v>-6.6535963729935088E-2</v>
      </c>
      <c r="O231" s="116">
        <f t="shared" ref="O231:O240" si="75">IFERROR(M231/C231-1,"-")</f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69"/>
        <v>-1</v>
      </c>
      <c r="G232" s="115">
        <v>107</v>
      </c>
      <c r="H232" s="116" t="str">
        <f t="shared" si="70"/>
        <v>-</v>
      </c>
      <c r="I232" s="115">
        <v>14540</v>
      </c>
      <c r="J232" s="116">
        <f t="shared" si="71"/>
        <v>134.88785046728972</v>
      </c>
      <c r="K232" s="115">
        <v>16479</v>
      </c>
      <c r="L232" s="116">
        <f t="shared" si="72"/>
        <v>0.13335625859697386</v>
      </c>
      <c r="M232" s="115">
        <v>12896</v>
      </c>
      <c r="N232" s="116">
        <f t="shared" si="73"/>
        <v>-0.21742824200497601</v>
      </c>
      <c r="O232" s="116">
        <f t="shared" si="75"/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69"/>
        <v>-1</v>
      </c>
      <c r="G233" s="115">
        <v>33</v>
      </c>
      <c r="H233" s="116" t="str">
        <f t="shared" si="70"/>
        <v>-</v>
      </c>
      <c r="I233" s="115">
        <v>3257</v>
      </c>
      <c r="J233" s="116">
        <f t="shared" si="71"/>
        <v>97.696969696969703</v>
      </c>
      <c r="K233" s="115">
        <v>3226</v>
      </c>
      <c r="L233" s="116">
        <f t="shared" si="72"/>
        <v>-9.517961314092771E-3</v>
      </c>
      <c r="M233" s="115">
        <v>4569</v>
      </c>
      <c r="N233" s="116">
        <f t="shared" si="73"/>
        <v>0.4163050216986981</v>
      </c>
      <c r="O233" s="116">
        <f t="shared" si="75"/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69"/>
        <v>-1</v>
      </c>
      <c r="G234" s="115">
        <v>420</v>
      </c>
      <c r="H234" s="116" t="str">
        <f t="shared" si="70"/>
        <v>-</v>
      </c>
      <c r="I234" s="115">
        <v>2257</v>
      </c>
      <c r="J234" s="116">
        <f t="shared" si="71"/>
        <v>4.3738095238095234</v>
      </c>
      <c r="K234" s="115">
        <v>4389</v>
      </c>
      <c r="L234" s="116">
        <f t="shared" si="72"/>
        <v>0.94461674789543637</v>
      </c>
      <c r="M234" s="115">
        <v>3883</v>
      </c>
      <c r="N234" s="116">
        <f t="shared" si="73"/>
        <v>-0.11528822055137844</v>
      </c>
      <c r="O234" s="116">
        <f t="shared" si="75"/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69"/>
        <v>-1</v>
      </c>
      <c r="G235" s="115">
        <v>6238</v>
      </c>
      <c r="H235" s="116" t="str">
        <f t="shared" si="70"/>
        <v>-</v>
      </c>
      <c r="I235" s="115">
        <v>7344</v>
      </c>
      <c r="J235" s="116">
        <f t="shared" si="71"/>
        <v>0.17730041680025654</v>
      </c>
      <c r="K235" s="115">
        <v>3899</v>
      </c>
      <c r="L235" s="116">
        <f t="shared" si="72"/>
        <v>-0.46909041394335516</v>
      </c>
      <c r="M235" s="115">
        <v>4602</v>
      </c>
      <c r="N235" s="116">
        <f t="shared" si="73"/>
        <v>0.1803026417030007</v>
      </c>
      <c r="O235" s="116">
        <f t="shared" si="75"/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69"/>
        <v>-0.97674418604651159</v>
      </c>
      <c r="G236" s="115">
        <v>5358</v>
      </c>
      <c r="H236" s="116">
        <f t="shared" si="70"/>
        <v>53.673469387755105</v>
      </c>
      <c r="I236" s="115">
        <v>6474</v>
      </c>
      <c r="J236" s="116">
        <f t="shared" si="71"/>
        <v>0.20828667413213875</v>
      </c>
      <c r="K236" s="115">
        <v>3011</v>
      </c>
      <c r="L236" s="116">
        <f t="shared" si="72"/>
        <v>-0.53490886623416745</v>
      </c>
      <c r="M236" s="115">
        <v>3794</v>
      </c>
      <c r="N236" s="116">
        <f t="shared" si="73"/>
        <v>0.26004649618067077</v>
      </c>
      <c r="O236" s="116">
        <f t="shared" si="75"/>
        <v>-9.9667774086378724E-2</v>
      </c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69"/>
        <v>-0.99596478356566398</v>
      </c>
      <c r="G237" s="115">
        <v>4435</v>
      </c>
      <c r="H237" s="116">
        <f t="shared" si="70"/>
        <v>200.59090909090909</v>
      </c>
      <c r="I237" s="115">
        <v>4878</v>
      </c>
      <c r="J237" s="116">
        <f t="shared" si="71"/>
        <v>9.9887260428410451E-2</v>
      </c>
      <c r="K237" s="115">
        <v>3511</v>
      </c>
      <c r="L237" s="116">
        <f t="shared" si="72"/>
        <v>-0.28023780237802376</v>
      </c>
      <c r="M237" s="115">
        <v>4211</v>
      </c>
      <c r="N237" s="116">
        <f t="shared" si="73"/>
        <v>0.19937339789233843</v>
      </c>
      <c r="O237" s="116">
        <f t="shared" si="75"/>
        <v>-0.22762289068231845</v>
      </c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69"/>
        <v>-0.98942343004039657</v>
      </c>
      <c r="G238" s="115">
        <v>16294</v>
      </c>
      <c r="H238" s="116">
        <f t="shared" si="70"/>
        <v>112.15277777777777</v>
      </c>
      <c r="I238" s="115">
        <v>14250</v>
      </c>
      <c r="J238" s="116">
        <f t="shared" si="71"/>
        <v>-0.12544494906100401</v>
      </c>
      <c r="K238" s="115">
        <v>13071</v>
      </c>
      <c r="L238" s="116">
        <f t="shared" si="72"/>
        <v>-8.2736842105263109E-2</v>
      </c>
      <c r="M238" s="115">
        <v>11574</v>
      </c>
      <c r="N238" s="116">
        <f>IFERROR(M238/K238-1,"-")</f>
        <v>-0.11452834519164568</v>
      </c>
      <c r="O238" s="116">
        <f t="shared" si="75"/>
        <v>-0.14990818949687845</v>
      </c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69"/>
        <v>-0.9912087029826181</v>
      </c>
      <c r="G239" s="115">
        <v>25333</v>
      </c>
      <c r="H239" s="116">
        <f t="shared" si="70"/>
        <v>114.67579908675799</v>
      </c>
      <c r="I239" s="115">
        <v>25858</v>
      </c>
      <c r="J239" s="116">
        <f t="shared" si="71"/>
        <v>2.0723956894169726E-2</v>
      </c>
      <c r="K239" s="115">
        <v>23720</v>
      </c>
      <c r="L239" s="116">
        <f t="shared" si="72"/>
        <v>-8.2682342021811461E-2</v>
      </c>
      <c r="M239" s="115" t="s">
        <v>238</v>
      </c>
      <c r="N239" s="116" t="str">
        <f>IFERROR(M239/K239-1,"-")</f>
        <v>-</v>
      </c>
      <c r="O239" s="116" t="str">
        <f t="shared" si="75"/>
        <v>-</v>
      </c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69"/>
        <v>-0.99059744743818978</v>
      </c>
      <c r="G240" s="115">
        <v>22805</v>
      </c>
      <c r="H240" s="116">
        <f t="shared" si="70"/>
        <v>73.770491803278688</v>
      </c>
      <c r="I240" s="115">
        <v>22903</v>
      </c>
      <c r="J240" s="116">
        <f t="shared" si="71"/>
        <v>4.2973032229773889E-3</v>
      </c>
      <c r="K240" s="115">
        <v>21949</v>
      </c>
      <c r="L240" s="116">
        <f t="shared" si="72"/>
        <v>-4.1653931799327637E-2</v>
      </c>
      <c r="M240" s="115" t="s">
        <v>238</v>
      </c>
      <c r="N240" s="116" t="str">
        <f>IFERROR(M240/K240-1,"-")</f>
        <v>-</v>
      </c>
      <c r="O240" s="116" t="str">
        <f t="shared" si="75"/>
        <v>-</v>
      </c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69"/>
        <v>-0.61904113559902674</v>
      </c>
      <c r="G241" s="118">
        <v>81833</v>
      </c>
      <c r="H241" s="119">
        <f t="shared" si="70"/>
        <v>-5.6560486055868719E-2</v>
      </c>
      <c r="I241" s="118">
        <v>185692</v>
      </c>
      <c r="J241" s="119">
        <f t="shared" si="71"/>
        <v>1.2691579191768603</v>
      </c>
      <c r="K241" s="118">
        <v>188339</v>
      </c>
      <c r="L241" s="119">
        <f t="shared" si="72"/>
        <v>1.4254787497576693E-2</v>
      </c>
      <c r="M241" s="118">
        <v>137164</v>
      </c>
      <c r="N241" s="119">
        <v>-3.8592556248685739E-2</v>
      </c>
      <c r="O241" s="119">
        <v>-0.19474923240399911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286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251</v>
      </c>
      <c r="M254" s="113" t="s">
        <v>69</v>
      </c>
      <c r="N254" s="112" t="s">
        <v>275</v>
      </c>
      <c r="O254" s="112" t="s">
        <v>276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76">IFERROR(E255/C255-1,"-")</f>
        <v>1.7081597726759101E-2</v>
      </c>
      <c r="G255" s="115">
        <v>4585</v>
      </c>
      <c r="H255" s="116">
        <f t="shared" si="76"/>
        <v>-0.92721760111753126</v>
      </c>
      <c r="I255" s="115">
        <v>32167</v>
      </c>
      <c r="J255" s="116">
        <f t="shared" si="76"/>
        <v>6.0157033805888771</v>
      </c>
      <c r="K255" s="115">
        <v>36246</v>
      </c>
      <c r="L255" s="116">
        <f t="shared" ref="L255:L267" si="77">IFERROR(K255/I255-1,"-")</f>
        <v>0.12680697609351199</v>
      </c>
      <c r="M255" s="115">
        <v>42817</v>
      </c>
      <c r="N255" s="116">
        <f t="shared" ref="N255:N263" si="78">IFERROR(M255/K255-1,"-")</f>
        <v>0.1812889698173592</v>
      </c>
      <c r="O255" s="116">
        <f t="shared" ref="O255" si="79">M255/C255-1</f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76"/>
        <v>8.303369537012939E-3</v>
      </c>
      <c r="G256" s="115">
        <v>2795</v>
      </c>
      <c r="H256" s="116">
        <f t="shared" si="76"/>
        <v>-0.94862321238189773</v>
      </c>
      <c r="I256" s="115">
        <v>21001</v>
      </c>
      <c r="J256" s="116">
        <f t="shared" si="76"/>
        <v>6.5137745974955275</v>
      </c>
      <c r="K256" s="115">
        <v>33395</v>
      </c>
      <c r="L256" s="116">
        <f t="shared" si="77"/>
        <v>0.59016237322032294</v>
      </c>
      <c r="M256" s="115">
        <v>37402</v>
      </c>
      <c r="N256" s="116">
        <f t="shared" si="78"/>
        <v>0.11998802215900595</v>
      </c>
      <c r="O256" s="116">
        <f>IFERROR(M256/C256-1,"-")</f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76"/>
        <v>-0.67212135141346818</v>
      </c>
      <c r="G257" s="115">
        <v>5401</v>
      </c>
      <c r="H257" s="116">
        <f t="shared" si="76"/>
        <v>-0.7476050282723492</v>
      </c>
      <c r="I257" s="115">
        <v>28576</v>
      </c>
      <c r="J257" s="116">
        <f t="shared" si="76"/>
        <v>4.2908720607294946</v>
      </c>
      <c r="K257" s="115">
        <v>32444</v>
      </c>
      <c r="L257" s="116">
        <f t="shared" si="77"/>
        <v>0.13535834266517366</v>
      </c>
      <c r="M257" s="115">
        <v>37795</v>
      </c>
      <c r="N257" s="116">
        <f t="shared" si="78"/>
        <v>0.16493034151152752</v>
      </c>
      <c r="O257" s="116">
        <f t="shared" ref="O257:O266" si="80">IFERROR(M257/C257-1,"-")</f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76"/>
        <v>-1</v>
      </c>
      <c r="G258" s="115">
        <v>1101</v>
      </c>
      <c r="H258" s="116" t="str">
        <f t="shared" si="76"/>
        <v>-</v>
      </c>
      <c r="I258" s="115">
        <v>14762</v>
      </c>
      <c r="J258" s="116">
        <f t="shared" si="76"/>
        <v>12.407811080835604</v>
      </c>
      <c r="K258" s="115">
        <v>16826</v>
      </c>
      <c r="L258" s="116">
        <f t="shared" si="77"/>
        <v>0.13981845278417548</v>
      </c>
      <c r="M258" s="115">
        <v>16401</v>
      </c>
      <c r="N258" s="116">
        <f t="shared" si="78"/>
        <v>-2.5258528467847374E-2</v>
      </c>
      <c r="O258" s="116">
        <f t="shared" si="80"/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76"/>
        <v>-1</v>
      </c>
      <c r="G259" s="115">
        <v>194</v>
      </c>
      <c r="H259" s="116" t="str">
        <f t="shared" si="76"/>
        <v>-</v>
      </c>
      <c r="I259" s="115">
        <v>724</v>
      </c>
      <c r="J259" s="116">
        <f t="shared" si="76"/>
        <v>2.731958762886598</v>
      </c>
      <c r="K259" s="115">
        <v>2087</v>
      </c>
      <c r="L259" s="116">
        <f t="shared" si="77"/>
        <v>1.882596685082873</v>
      </c>
      <c r="M259" s="115">
        <v>973</v>
      </c>
      <c r="N259" s="116">
        <f t="shared" si="78"/>
        <v>-0.53378054623862004</v>
      </c>
      <c r="O259" s="116">
        <f t="shared" si="80"/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76"/>
        <v>-1</v>
      </c>
      <c r="G260" s="115">
        <v>78</v>
      </c>
      <c r="H260" s="116" t="str">
        <f t="shared" si="76"/>
        <v>-</v>
      </c>
      <c r="I260" s="115">
        <v>1267</v>
      </c>
      <c r="J260" s="116">
        <f t="shared" si="76"/>
        <v>15.243589743589745</v>
      </c>
      <c r="K260" s="115">
        <v>2269</v>
      </c>
      <c r="L260" s="116">
        <f t="shared" si="77"/>
        <v>0.79084451460142069</v>
      </c>
      <c r="M260" s="115">
        <v>1043</v>
      </c>
      <c r="N260" s="116">
        <f t="shared" si="78"/>
        <v>-0.54032613486117231</v>
      </c>
      <c r="O260" s="116">
        <f t="shared" si="80"/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76"/>
        <v>-1</v>
      </c>
      <c r="G261" s="115">
        <v>473</v>
      </c>
      <c r="H261" s="116" t="str">
        <f t="shared" si="76"/>
        <v>-</v>
      </c>
      <c r="I261" s="115">
        <v>1278</v>
      </c>
      <c r="J261" s="116">
        <f t="shared" si="76"/>
        <v>1.7019027484143763</v>
      </c>
      <c r="K261" s="115">
        <v>2935</v>
      </c>
      <c r="L261" s="116">
        <f t="shared" si="77"/>
        <v>1.2965571205007826</v>
      </c>
      <c r="M261" s="115">
        <v>781</v>
      </c>
      <c r="N261" s="116">
        <f t="shared" si="78"/>
        <v>-0.73390119250425889</v>
      </c>
      <c r="O261" s="116">
        <f t="shared" si="80"/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76"/>
        <v>-0.95277127244340365</v>
      </c>
      <c r="G262" s="115">
        <v>620</v>
      </c>
      <c r="H262" s="116">
        <f t="shared" si="76"/>
        <v>4.1239669421487601</v>
      </c>
      <c r="I262" s="115">
        <v>989</v>
      </c>
      <c r="J262" s="116">
        <f t="shared" si="76"/>
        <v>0.59516129032258069</v>
      </c>
      <c r="K262" s="115">
        <v>2710</v>
      </c>
      <c r="L262" s="116">
        <f t="shared" si="77"/>
        <v>1.7401415571284127</v>
      </c>
      <c r="M262" s="115">
        <v>381</v>
      </c>
      <c r="N262" s="116">
        <f t="shared" si="78"/>
        <v>-0.85940959409594098</v>
      </c>
      <c r="O262" s="116">
        <f t="shared" si="80"/>
        <v>-0.85128805620608894</v>
      </c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76"/>
        <v>-0.94196169471851421</v>
      </c>
      <c r="G263" s="115">
        <v>834</v>
      </c>
      <c r="H263" s="116">
        <f t="shared" si="76"/>
        <v>3.17</v>
      </c>
      <c r="I263" s="115">
        <v>881</v>
      </c>
      <c r="J263" s="116">
        <f t="shared" si="76"/>
        <v>5.6354916067146377E-2</v>
      </c>
      <c r="K263" s="115">
        <v>2697</v>
      </c>
      <c r="L263" s="116">
        <f t="shared" si="77"/>
        <v>2.0612939841089672</v>
      </c>
      <c r="M263" s="115">
        <v>805</v>
      </c>
      <c r="N263" s="116">
        <f t="shared" si="78"/>
        <v>-0.7015202076381164</v>
      </c>
      <c r="O263" s="116">
        <f t="shared" si="80"/>
        <v>-0.76639582124201977</v>
      </c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76"/>
        <v>-0.91433968462549275</v>
      </c>
      <c r="G264" s="115">
        <v>7257</v>
      </c>
      <c r="H264" s="116">
        <f t="shared" si="76"/>
        <v>2.4789069990412274</v>
      </c>
      <c r="I264" s="115">
        <v>12144</v>
      </c>
      <c r="J264" s="116">
        <f t="shared" si="76"/>
        <v>0.673418768085986</v>
      </c>
      <c r="K264" s="115">
        <v>13940</v>
      </c>
      <c r="L264" s="116">
        <f t="shared" si="77"/>
        <v>0.14789196310935449</v>
      </c>
      <c r="M264" s="115">
        <v>12474</v>
      </c>
      <c r="N264" s="116">
        <f>IFERROR(M264/K264-1,"-")</f>
        <v>-0.10516499282639891</v>
      </c>
      <c r="O264" s="116">
        <f t="shared" si="80"/>
        <v>-0.48776281208935612</v>
      </c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76"/>
        <v>-0.91460868949900931</v>
      </c>
      <c r="G265" s="115">
        <v>33433</v>
      </c>
      <c r="H265" s="116">
        <f t="shared" si="76"/>
        <v>5.9262481872798842</v>
      </c>
      <c r="I265" s="115">
        <v>39258</v>
      </c>
      <c r="J265" s="116">
        <f t="shared" si="76"/>
        <v>0.17422905512517572</v>
      </c>
      <c r="K265" s="115">
        <v>40654</v>
      </c>
      <c r="L265" s="116">
        <f t="shared" si="77"/>
        <v>3.5559631157980442E-2</v>
      </c>
      <c r="M265" s="115" t="s">
        <v>238</v>
      </c>
      <c r="N265" s="116" t="str">
        <f>IFERROR(M265/K265-1,"-")</f>
        <v>-</v>
      </c>
      <c r="O265" s="116" t="str">
        <f t="shared" si="80"/>
        <v>-</v>
      </c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76"/>
        <v>-0.93409170869004343</v>
      </c>
      <c r="G266" s="115">
        <v>31477</v>
      </c>
      <c r="H266" s="116">
        <f t="shared" si="76"/>
        <v>7.0012709710218601</v>
      </c>
      <c r="I266" s="115">
        <v>35181</v>
      </c>
      <c r="J266" s="116">
        <f t="shared" si="76"/>
        <v>0.11767322171744454</v>
      </c>
      <c r="K266" s="115">
        <v>38319</v>
      </c>
      <c r="L266" s="116">
        <f t="shared" si="77"/>
        <v>8.9195872772235063E-2</v>
      </c>
      <c r="M266" s="115" t="s">
        <v>238</v>
      </c>
      <c r="N266" s="116" t="str">
        <f>IFERROR(M266/K266-1,"-")</f>
        <v>-</v>
      </c>
      <c r="O266" s="116" t="str">
        <f t="shared" si="80"/>
        <v>-</v>
      </c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76"/>
        <v>-0.59081351300491725</v>
      </c>
      <c r="G267" s="118">
        <v>88248</v>
      </c>
      <c r="H267" s="119">
        <f t="shared" si="76"/>
        <v>-0.41182116292089899</v>
      </c>
      <c r="I267" s="118">
        <v>188228</v>
      </c>
      <c r="J267" s="119">
        <f t="shared" si="76"/>
        <v>1.1329435227993834</v>
      </c>
      <c r="K267" s="118">
        <v>224522</v>
      </c>
      <c r="L267" s="119">
        <f t="shared" si="77"/>
        <v>0.19281934674968659</v>
      </c>
      <c r="M267" s="118">
        <v>150872</v>
      </c>
      <c r="N267" s="119">
        <v>3.6571876137933002E-2</v>
      </c>
      <c r="O267" s="119">
        <v>-0.39760113714404355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E7E8-D9A4-4AF5-AE44-8769EA81A630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f t="shared" ref="N9:N17" si="1">IFERROR(M9/K9-1,"-")</f>
        <v>3.2349737829840297E-2</v>
      </c>
      <c r="O9" s="116">
        <f t="shared" ref="O9" si="2">IFERROR(M9/C9-1,"-")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f t="shared" si="1"/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f t="shared" si="1"/>
        <v>5.8975906705995396E-2</v>
      </c>
      <c r="O11" s="116">
        <f t="shared" ref="O11:O20" si="3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f t="shared" si="1"/>
        <v>5.8778817318610344E-2</v>
      </c>
      <c r="O12" s="116">
        <f t="shared" si="3"/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f t="shared" si="1"/>
        <v>0.11297112907047624</v>
      </c>
      <c r="O13" s="116">
        <f t="shared" si="3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f t="shared" si="1"/>
        <v>3.9135964032801063E-2</v>
      </c>
      <c r="O14" s="116">
        <f t="shared" si="3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f t="shared" si="1"/>
        <v>2.7875588201538015E-2</v>
      </c>
      <c r="O15" s="116">
        <f t="shared" si="3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>
        <v>936279</v>
      </c>
      <c r="N16" s="116">
        <f t="shared" si="1"/>
        <v>-1.1526641237250557E-2</v>
      </c>
      <c r="O16" s="116">
        <f t="shared" si="3"/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>
        <v>807680</v>
      </c>
      <c r="N17" s="116">
        <f t="shared" si="1"/>
        <v>9.7666114908960822E-3</v>
      </c>
      <c r="O17" s="116">
        <f t="shared" si="3"/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>
        <v>870321</v>
      </c>
      <c r="N18" s="116">
        <f>IFERROR(M18/K18-1,"-")</f>
        <v>7.997303733078942E-3</v>
      </c>
      <c r="O18" s="116">
        <f t="shared" si="3"/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 t="s">
        <v>238</v>
      </c>
      <c r="N19" s="116" t="str">
        <f>IFERROR(M19/K19-1,"-")</f>
        <v>-</v>
      </c>
      <c r="O19" s="116" t="str">
        <f t="shared" si="3"/>
        <v>-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 t="s">
        <v>238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8362569</v>
      </c>
      <c r="N21" s="119">
        <v>3.7571245971030898E-2</v>
      </c>
      <c r="O21" s="119">
        <v>-4.680492279478865E-3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290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4">IFERROR(E31/C31-1,"-")</f>
        <v>0.10112710095572885</v>
      </c>
      <c r="G31" s="115">
        <v>14580</v>
      </c>
      <c r="H31" s="116">
        <f t="shared" si="4"/>
        <v>-0.97090853948098277</v>
      </c>
      <c r="I31" s="115">
        <v>303205</v>
      </c>
      <c r="J31" s="116">
        <f t="shared" si="4"/>
        <v>19.795953360768177</v>
      </c>
      <c r="K31" s="115">
        <v>488351</v>
      </c>
      <c r="L31" s="116">
        <f t="shared" ref="L31:L43" si="5">IFERROR(K31/I31-1,"-")</f>
        <v>0.6106297719364786</v>
      </c>
      <c r="M31" s="115">
        <v>464379</v>
      </c>
      <c r="N31" s="116">
        <f t="shared" ref="N31:N39" si="6">IFERROR(M31/K31-1,"-")</f>
        <v>-4.9087643928240166E-2</v>
      </c>
      <c r="O31" s="116">
        <f t="shared" ref="O31" si="7">IFERROR(M31/C31-1,"-")</f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4"/>
        <v>0.11876510365239801</v>
      </c>
      <c r="G32" s="115">
        <v>16940</v>
      </c>
      <c r="H32" s="116">
        <f t="shared" si="4"/>
        <v>-0.9634453708978542</v>
      </c>
      <c r="I32" s="115">
        <v>330152</v>
      </c>
      <c r="J32" s="116">
        <f t="shared" si="4"/>
        <v>18.489492325855963</v>
      </c>
      <c r="K32" s="115">
        <v>443471</v>
      </c>
      <c r="L32" s="116">
        <f t="shared" si="5"/>
        <v>0.34323281397659255</v>
      </c>
      <c r="M32" s="115">
        <v>463066</v>
      </c>
      <c r="N32" s="116">
        <f t="shared" si="6"/>
        <v>4.4185527351281229E-2</v>
      </c>
      <c r="O32" s="116">
        <f>IFERROR(M32/C32-1,"-")</f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4"/>
        <v>-0.51879231710399465</v>
      </c>
      <c r="G33" s="115">
        <v>21891</v>
      </c>
      <c r="H33" s="116">
        <f t="shared" si="4"/>
        <v>-0.89824481485957586</v>
      </c>
      <c r="I33" s="115">
        <v>426904</v>
      </c>
      <c r="J33" s="116">
        <f t="shared" si="4"/>
        <v>18.501347585765838</v>
      </c>
      <c r="K33" s="115">
        <v>469427</v>
      </c>
      <c r="L33" s="116">
        <f t="shared" si="5"/>
        <v>9.9607874369881833E-2</v>
      </c>
      <c r="M33" s="115">
        <v>495607</v>
      </c>
      <c r="N33" s="116">
        <f t="shared" si="6"/>
        <v>5.5770119741727742E-2</v>
      </c>
      <c r="O33" s="116">
        <f t="shared" ref="O33:O42" si="8">IFERROR(M33/C33-1,"-")</f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4"/>
        <v>-1</v>
      </c>
      <c r="G34" s="115">
        <v>21218</v>
      </c>
      <c r="H34" s="116" t="str">
        <f t="shared" si="4"/>
        <v>-</v>
      </c>
      <c r="I34" s="115">
        <v>425285</v>
      </c>
      <c r="J34" s="116">
        <f t="shared" si="4"/>
        <v>19.043595060797436</v>
      </c>
      <c r="K34" s="115">
        <v>444527</v>
      </c>
      <c r="L34" s="116">
        <f t="shared" si="5"/>
        <v>4.5244953384201203E-2</v>
      </c>
      <c r="M34" s="115">
        <v>447408</v>
      </c>
      <c r="N34" s="116">
        <f t="shared" si="6"/>
        <v>6.4810461456783486E-3</v>
      </c>
      <c r="O34" s="116">
        <f t="shared" si="8"/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4"/>
        <v>-1</v>
      </c>
      <c r="G35" s="115">
        <v>21400</v>
      </c>
      <c r="H35" s="116" t="str">
        <f t="shared" si="4"/>
        <v>-</v>
      </c>
      <c r="I35" s="115">
        <v>388948</v>
      </c>
      <c r="J35" s="116">
        <f t="shared" si="4"/>
        <v>17.175140186915886</v>
      </c>
      <c r="K35" s="115">
        <v>422412</v>
      </c>
      <c r="L35" s="116">
        <f t="shared" si="5"/>
        <v>8.6037208058660886E-2</v>
      </c>
      <c r="M35" s="115">
        <v>435777</v>
      </c>
      <c r="N35" s="116">
        <f t="shared" si="6"/>
        <v>3.1639726144143676E-2</v>
      </c>
      <c r="O35" s="116">
        <f t="shared" si="8"/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4"/>
        <v>-1</v>
      </c>
      <c r="G36" s="115">
        <v>44736</v>
      </c>
      <c r="H36" s="116" t="str">
        <f t="shared" si="4"/>
        <v>-</v>
      </c>
      <c r="I36" s="115">
        <v>408804</v>
      </c>
      <c r="J36" s="116">
        <f t="shared" si="4"/>
        <v>8.1381437768240339</v>
      </c>
      <c r="K36" s="115">
        <v>454213</v>
      </c>
      <c r="L36" s="116">
        <f t="shared" si="5"/>
        <v>0.11107768025753173</v>
      </c>
      <c r="M36" s="115">
        <v>465333</v>
      </c>
      <c r="N36" s="116">
        <f t="shared" si="6"/>
        <v>2.4481906066096792E-2</v>
      </c>
      <c r="O36" s="116">
        <f t="shared" si="8"/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4"/>
        <v>-1</v>
      </c>
      <c r="G37" s="115">
        <v>113386</v>
      </c>
      <c r="H37" s="116" t="str">
        <f t="shared" si="4"/>
        <v>-</v>
      </c>
      <c r="I37" s="115">
        <v>491736</v>
      </c>
      <c r="J37" s="116">
        <f t="shared" si="4"/>
        <v>3.3368317076182246</v>
      </c>
      <c r="K37" s="115">
        <v>510638</v>
      </c>
      <c r="L37" s="116">
        <f t="shared" si="5"/>
        <v>3.8439325166349514E-2</v>
      </c>
      <c r="M37" s="115">
        <v>531003</v>
      </c>
      <c r="N37" s="116">
        <f t="shared" si="6"/>
        <v>3.9881481597531021E-2</v>
      </c>
      <c r="O37" s="116">
        <f t="shared" si="8"/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4"/>
        <v>-0.80321242333803422</v>
      </c>
      <c r="G38" s="115">
        <v>197818</v>
      </c>
      <c r="H38" s="116">
        <f t="shared" si="4"/>
        <v>1.0605183117370109</v>
      </c>
      <c r="I38" s="115">
        <v>530698</v>
      </c>
      <c r="J38" s="116">
        <f t="shared" si="4"/>
        <v>1.6827588995945768</v>
      </c>
      <c r="K38" s="115">
        <v>569851</v>
      </c>
      <c r="L38" s="116">
        <f t="shared" si="5"/>
        <v>7.3776422748907944E-2</v>
      </c>
      <c r="M38" s="115">
        <v>553021</v>
      </c>
      <c r="N38" s="116">
        <f t="shared" si="6"/>
        <v>-2.9534036090135829E-2</v>
      </c>
      <c r="O38" s="116">
        <f t="shared" si="8"/>
        <v>0.13357425141845125</v>
      </c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4"/>
        <v>-0.86497933561897289</v>
      </c>
      <c r="G39" s="115">
        <v>241203</v>
      </c>
      <c r="H39" s="116">
        <f t="shared" si="4"/>
        <v>2.9822189202575533</v>
      </c>
      <c r="I39" s="115">
        <v>466212</v>
      </c>
      <c r="J39" s="116">
        <f t="shared" si="4"/>
        <v>0.93286153157299045</v>
      </c>
      <c r="K39" s="115">
        <v>491257</v>
      </c>
      <c r="L39" s="116">
        <f t="shared" si="5"/>
        <v>5.3720195962351891E-2</v>
      </c>
      <c r="M39" s="115">
        <v>500247</v>
      </c>
      <c r="N39" s="116">
        <f t="shared" si="6"/>
        <v>1.829999368965729E-2</v>
      </c>
      <c r="O39" s="116">
        <f t="shared" si="8"/>
        <v>0.11513426274749339</v>
      </c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4"/>
        <v>-0.89245817957792961</v>
      </c>
      <c r="G40" s="115">
        <v>379310</v>
      </c>
      <c r="H40" s="116">
        <f t="shared" si="4"/>
        <v>6.3909315874593249</v>
      </c>
      <c r="I40" s="115">
        <v>492206</v>
      </c>
      <c r="J40" s="116">
        <f t="shared" si="4"/>
        <v>0.29763517966834518</v>
      </c>
      <c r="K40" s="115">
        <v>505474</v>
      </c>
      <c r="L40" s="116">
        <f t="shared" si="5"/>
        <v>2.6956193138645279E-2</v>
      </c>
      <c r="M40" s="115">
        <v>527606</v>
      </c>
      <c r="N40" s="116">
        <f>IFERROR(M40/K40-1,"-")</f>
        <v>4.3784645698888625E-2</v>
      </c>
      <c r="O40" s="116">
        <f t="shared" si="8"/>
        <v>0.10558464771939091</v>
      </c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4"/>
        <v>-0.88898419806903128</v>
      </c>
      <c r="G41" s="115">
        <v>382750</v>
      </c>
      <c r="H41" s="116">
        <f t="shared" si="4"/>
        <v>6.3384205379910652</v>
      </c>
      <c r="I41" s="115">
        <v>471403</v>
      </c>
      <c r="J41" s="116">
        <f t="shared" si="4"/>
        <v>0.23162116263879806</v>
      </c>
      <c r="K41" s="115">
        <v>495470</v>
      </c>
      <c r="L41" s="116">
        <f t="shared" si="5"/>
        <v>5.105398141293116E-2</v>
      </c>
      <c r="M41" s="115" t="s">
        <v>238</v>
      </c>
      <c r="N41" s="116" t="str">
        <f>IFERROR(M41/K41-1,"-")</f>
        <v>-</v>
      </c>
      <c r="O41" s="116" t="str">
        <f t="shared" si="8"/>
        <v>-</v>
      </c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4"/>
        <v>-0.88385915179583108</v>
      </c>
      <c r="G42" s="115">
        <v>322714</v>
      </c>
      <c r="H42" s="116">
        <f t="shared" si="4"/>
        <v>4.7244168514412417</v>
      </c>
      <c r="I42" s="115">
        <v>481522</v>
      </c>
      <c r="J42" s="116">
        <f t="shared" si="4"/>
        <v>0.49210136529558679</v>
      </c>
      <c r="K42" s="115">
        <v>480103</v>
      </c>
      <c r="L42" s="116">
        <f t="shared" si="5"/>
        <v>-2.9469058526920833E-3</v>
      </c>
      <c r="M42" s="115" t="s">
        <v>238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4"/>
        <v>-0.715436376044158</v>
      </c>
      <c r="G43" s="118">
        <v>1777946</v>
      </c>
      <c r="H43" s="119">
        <f t="shared" si="4"/>
        <v>0.14188441055652179</v>
      </c>
      <c r="I43" s="118">
        <v>5217075</v>
      </c>
      <c r="J43" s="119">
        <f t="shared" si="4"/>
        <v>1.9343270268050885</v>
      </c>
      <c r="K43" s="118">
        <v>5775194</v>
      </c>
      <c r="L43" s="119">
        <f t="shared" si="5"/>
        <v>0.10697929395302919</v>
      </c>
      <c r="M43" s="118">
        <v>4883447</v>
      </c>
      <c r="N43" s="119">
        <v>1.7465129017478764E-2</v>
      </c>
      <c r="O43" s="119">
        <v>8.1265986127053047E-2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291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9">IFERROR(E53/C53-1,"-")</f>
        <v>9.8527726194389986E-2</v>
      </c>
      <c r="G53" s="115">
        <v>11298</v>
      </c>
      <c r="H53" s="116">
        <f t="shared" si="9"/>
        <v>-0.96953961629298913</v>
      </c>
      <c r="I53" s="115">
        <v>234995</v>
      </c>
      <c r="J53" s="116">
        <f t="shared" si="9"/>
        <v>19.799699061780846</v>
      </c>
      <c r="K53" s="115">
        <v>371455</v>
      </c>
      <c r="L53" s="116">
        <f t="shared" ref="L53:L65" si="10">IFERROR(K53/I53-1,"-")</f>
        <v>0.58069320623843068</v>
      </c>
      <c r="M53" s="115">
        <v>375590</v>
      </c>
      <c r="N53" s="116">
        <f t="shared" ref="N53:N61" si="11">IFERROR(M53/K53-1,"-")</f>
        <v>1.1131900230175962E-2</v>
      </c>
      <c r="O53" s="116">
        <f t="shared" ref="O53" si="12">IFERROR(M53/C53-1,"-")</f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9"/>
        <v>0.12451126714947303</v>
      </c>
      <c r="G54" s="115">
        <v>14719</v>
      </c>
      <c r="H54" s="116">
        <f t="shared" si="9"/>
        <v>-0.95629620831972451</v>
      </c>
      <c r="I54" s="115">
        <v>256339</v>
      </c>
      <c r="J54" s="116">
        <f t="shared" si="9"/>
        <v>16.415517358516205</v>
      </c>
      <c r="K54" s="115">
        <v>333022</v>
      </c>
      <c r="L54" s="116">
        <f t="shared" si="10"/>
        <v>0.29914683290486432</v>
      </c>
      <c r="M54" s="115">
        <v>353865</v>
      </c>
      <c r="N54" s="116">
        <f t="shared" si="11"/>
        <v>6.2587456684543463E-2</v>
      </c>
      <c r="O54" s="116">
        <f>IFERROR(M54/C54-1,"-")</f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9"/>
        <v>-0.53248038712515577</v>
      </c>
      <c r="G55" s="115">
        <v>19759</v>
      </c>
      <c r="H55" s="116">
        <f t="shared" si="9"/>
        <v>-0.87088658877649705</v>
      </c>
      <c r="I55" s="115">
        <v>322615</v>
      </c>
      <c r="J55" s="116">
        <f t="shared" si="9"/>
        <v>15.327496330785969</v>
      </c>
      <c r="K55" s="115">
        <v>346043</v>
      </c>
      <c r="L55" s="116">
        <f t="shared" si="10"/>
        <v>7.2619066069463667E-2</v>
      </c>
      <c r="M55" s="115">
        <v>376224</v>
      </c>
      <c r="N55" s="116">
        <f t="shared" si="11"/>
        <v>8.7217484532269074E-2</v>
      </c>
      <c r="O55" s="116">
        <f t="shared" ref="O55:O64" si="13">IFERROR(M55/C55-1,"-")</f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9"/>
        <v>-1</v>
      </c>
      <c r="G56" s="115">
        <v>15140</v>
      </c>
      <c r="H56" s="116" t="str">
        <f t="shared" si="9"/>
        <v>-</v>
      </c>
      <c r="I56" s="115">
        <v>326468</v>
      </c>
      <c r="J56" s="116">
        <f t="shared" si="9"/>
        <v>20.563276089828271</v>
      </c>
      <c r="K56" s="115">
        <v>331335</v>
      </c>
      <c r="L56" s="116">
        <f t="shared" si="10"/>
        <v>1.4908046117843021E-2</v>
      </c>
      <c r="M56" s="115">
        <v>344040</v>
      </c>
      <c r="N56" s="116">
        <f t="shared" si="11"/>
        <v>3.8344877540857469E-2</v>
      </c>
      <c r="O56" s="116">
        <f t="shared" si="13"/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9"/>
        <v>-1</v>
      </c>
      <c r="G57" s="115">
        <v>19434</v>
      </c>
      <c r="H57" s="116" t="str">
        <f t="shared" si="9"/>
        <v>-</v>
      </c>
      <c r="I57" s="115">
        <v>316077</v>
      </c>
      <c r="J57" s="116">
        <f t="shared" si="9"/>
        <v>15.264124729854892</v>
      </c>
      <c r="K57" s="115">
        <v>340704</v>
      </c>
      <c r="L57" s="116">
        <f t="shared" si="10"/>
        <v>7.7914558794217825E-2</v>
      </c>
      <c r="M57" s="115">
        <v>344685</v>
      </c>
      <c r="N57" s="116">
        <f t="shared" si="11"/>
        <v>1.1684629473091013E-2</v>
      </c>
      <c r="O57" s="116">
        <f t="shared" si="13"/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9"/>
        <v>-1</v>
      </c>
      <c r="G58" s="115">
        <v>38047</v>
      </c>
      <c r="H58" s="116" t="str">
        <f t="shared" si="9"/>
        <v>-</v>
      </c>
      <c r="I58" s="115">
        <v>318832</v>
      </c>
      <c r="J58" s="116">
        <f t="shared" si="9"/>
        <v>7.3799511130969595</v>
      </c>
      <c r="K58" s="115">
        <v>354121</v>
      </c>
      <c r="L58" s="116">
        <f t="shared" si="10"/>
        <v>0.11068211471872336</v>
      </c>
      <c r="M58" s="115">
        <v>354898</v>
      </c>
      <c r="N58" s="116">
        <f t="shared" si="11"/>
        <v>2.1941652711925386E-3</v>
      </c>
      <c r="O58" s="116">
        <f t="shared" si="13"/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9"/>
        <v>-1</v>
      </c>
      <c r="G59" s="115">
        <v>101654</v>
      </c>
      <c r="H59" s="116" t="str">
        <f t="shared" si="9"/>
        <v>-</v>
      </c>
      <c r="I59" s="115">
        <v>380812</v>
      </c>
      <c r="J59" s="116">
        <f t="shared" si="9"/>
        <v>2.7461585377850355</v>
      </c>
      <c r="K59" s="115">
        <v>398818</v>
      </c>
      <c r="L59" s="116">
        <f t="shared" si="10"/>
        <v>4.7283173849563598E-2</v>
      </c>
      <c r="M59" s="115">
        <v>405625</v>
      </c>
      <c r="N59" s="116">
        <f t="shared" si="11"/>
        <v>1.7067935750141761E-2</v>
      </c>
      <c r="O59" s="116">
        <f t="shared" si="13"/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9"/>
        <v>-0.81755875869796268</v>
      </c>
      <c r="G60" s="115">
        <v>163462</v>
      </c>
      <c r="H60" s="116">
        <f t="shared" si="9"/>
        <v>1.3455589037164586</v>
      </c>
      <c r="I60" s="115">
        <v>408951</v>
      </c>
      <c r="J60" s="116">
        <f t="shared" si="9"/>
        <v>1.5018108184165126</v>
      </c>
      <c r="K60" s="115">
        <v>415100</v>
      </c>
      <c r="L60" s="116">
        <f t="shared" si="10"/>
        <v>1.5036031211563161E-2</v>
      </c>
      <c r="M60" s="115">
        <v>423978</v>
      </c>
      <c r="N60" s="116">
        <f t="shared" si="11"/>
        <v>2.1387617441580353E-2</v>
      </c>
      <c r="O60" s="116">
        <f t="shared" si="13"/>
        <v>0.10993073044561852</v>
      </c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9"/>
        <v>-0.86598903531174454</v>
      </c>
      <c r="G61" s="115">
        <v>196992</v>
      </c>
      <c r="H61" s="116">
        <f t="shared" si="9"/>
        <v>3.1712615931901915</v>
      </c>
      <c r="I61" s="115">
        <v>364342</v>
      </c>
      <c r="J61" s="116">
        <f t="shared" si="9"/>
        <v>0.84952688434048085</v>
      </c>
      <c r="K61" s="115">
        <v>384126</v>
      </c>
      <c r="L61" s="116">
        <f t="shared" si="10"/>
        <v>5.4300629628206476E-2</v>
      </c>
      <c r="M61" s="115">
        <v>385672</v>
      </c>
      <c r="N61" s="116">
        <f t="shared" si="11"/>
        <v>4.0247210550705681E-3</v>
      </c>
      <c r="O61" s="116">
        <f t="shared" si="13"/>
        <v>9.4403014721739842E-2</v>
      </c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9"/>
        <v>-0.88349574607681802</v>
      </c>
      <c r="G62" s="115">
        <v>303261</v>
      </c>
      <c r="H62" s="116">
        <f t="shared" si="9"/>
        <v>5.9993537517021718</v>
      </c>
      <c r="I62" s="115">
        <v>388751</v>
      </c>
      <c r="J62" s="116">
        <f t="shared" si="9"/>
        <v>0.28190238771223464</v>
      </c>
      <c r="K62" s="115">
        <v>392254</v>
      </c>
      <c r="L62" s="116">
        <f t="shared" si="10"/>
        <v>9.0109092966963455E-3</v>
      </c>
      <c r="M62" s="115">
        <v>410112</v>
      </c>
      <c r="N62" s="116">
        <f>IFERROR(M62/K62-1,"-")</f>
        <v>4.5526623055469173E-2</v>
      </c>
      <c r="O62" s="116">
        <f t="shared" si="13"/>
        <v>0.10277177245006608</v>
      </c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9"/>
        <v>-0.88741481638038877</v>
      </c>
      <c r="G63" s="115">
        <v>295608</v>
      </c>
      <c r="H63" s="116">
        <f t="shared" si="9"/>
        <v>6.4991247875390039</v>
      </c>
      <c r="I63" s="115">
        <v>371295</v>
      </c>
      <c r="J63" s="116">
        <f t="shared" si="9"/>
        <v>0.25603840220832996</v>
      </c>
      <c r="K63" s="115">
        <v>361460</v>
      </c>
      <c r="L63" s="116">
        <f t="shared" si="10"/>
        <v>-2.6488371779851638E-2</v>
      </c>
      <c r="M63" s="115" t="s">
        <v>238</v>
      </c>
      <c r="N63" s="116" t="str">
        <f>IFERROR(M63/K63-1,"-")</f>
        <v>-</v>
      </c>
      <c r="O63" s="116" t="str">
        <f t="shared" si="13"/>
        <v>-</v>
      </c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9"/>
        <v>-0.87992137493631206</v>
      </c>
      <c r="G64" s="115">
        <v>256762</v>
      </c>
      <c r="H64" s="116">
        <f t="shared" si="9"/>
        <v>4.9533492545618953</v>
      </c>
      <c r="I64" s="115">
        <v>375961</v>
      </c>
      <c r="J64" s="116">
        <f t="shared" si="9"/>
        <v>0.46423925658781284</v>
      </c>
      <c r="K64" s="115">
        <v>362997</v>
      </c>
      <c r="L64" s="116">
        <f t="shared" si="10"/>
        <v>-3.448230002580055E-2</v>
      </c>
      <c r="M64" s="115" t="s">
        <v>238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9"/>
        <v>-0.72279761760646921</v>
      </c>
      <c r="G65" s="118">
        <v>1436136</v>
      </c>
      <c r="H65" s="119">
        <f t="shared" si="9"/>
        <v>0.25434502925508928</v>
      </c>
      <c r="I65" s="118">
        <v>4065438</v>
      </c>
      <c r="J65" s="119">
        <f t="shared" si="9"/>
        <v>1.8308168585704974</v>
      </c>
      <c r="K65" s="118">
        <v>4391435</v>
      </c>
      <c r="L65" s="119">
        <f t="shared" si="10"/>
        <v>8.0187423839694461E-2</v>
      </c>
      <c r="M65" s="118">
        <v>3774689</v>
      </c>
      <c r="N65" s="119">
        <v>2.9373233218197736E-2</v>
      </c>
      <c r="O65" s="119">
        <v>0.10338728342961612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14">IFERROR(E75/C75-1,"-")</f>
        <v>0.10859593733245965</v>
      </c>
      <c r="G75" s="115">
        <v>3282</v>
      </c>
      <c r="H75" s="116">
        <f t="shared" si="14"/>
        <v>-0.97480617179703688</v>
      </c>
      <c r="I75" s="115">
        <v>68210</v>
      </c>
      <c r="J75" s="116">
        <f t="shared" si="14"/>
        <v>19.783059110298598</v>
      </c>
      <c r="K75" s="115">
        <v>116896</v>
      </c>
      <c r="L75" s="116">
        <f t="shared" ref="L75:L87" si="15">IFERROR(K75/I75-1,"-")</f>
        <v>0.71376630992523094</v>
      </c>
      <c r="M75" s="115">
        <v>88789</v>
      </c>
      <c r="N75" s="116">
        <f t="shared" ref="N75:N83" si="16">IFERROR(M75/K75-1,"-")</f>
        <v>-0.24044449767314535</v>
      </c>
      <c r="O75" s="116">
        <f t="shared" ref="O75" si="17">IFERROR(M75/C75-1,"-")</f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14"/>
        <v>0.103763881382821</v>
      </c>
      <c r="G76" s="115">
        <v>2221</v>
      </c>
      <c r="H76" s="116">
        <f t="shared" si="14"/>
        <v>-0.98246015826133659</v>
      </c>
      <c r="I76" s="115">
        <v>73813</v>
      </c>
      <c r="J76" s="116">
        <f t="shared" si="14"/>
        <v>32.234128770823951</v>
      </c>
      <c r="K76" s="115">
        <v>110449</v>
      </c>
      <c r="L76" s="116">
        <f t="shared" si="15"/>
        <v>0.49633533388427509</v>
      </c>
      <c r="M76" s="115">
        <v>109201</v>
      </c>
      <c r="N76" s="116">
        <f t="shared" si="16"/>
        <v>-1.1299332723700539E-2</v>
      </c>
      <c r="O76" s="116">
        <f>IFERROR(M76/C76-1,"-")</f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14"/>
        <v>-0.48137136175721384</v>
      </c>
      <c r="G77" s="115">
        <v>2132</v>
      </c>
      <c r="H77" s="116">
        <f t="shared" si="14"/>
        <v>-0.96566717124545076</v>
      </c>
      <c r="I77" s="115">
        <v>104289</v>
      </c>
      <c r="J77" s="116">
        <f t="shared" si="14"/>
        <v>47.916041275797376</v>
      </c>
      <c r="K77" s="115">
        <v>123384</v>
      </c>
      <c r="L77" s="116">
        <f t="shared" si="15"/>
        <v>0.18309697091735466</v>
      </c>
      <c r="M77" s="115">
        <v>119383</v>
      </c>
      <c r="N77" s="116">
        <f t="shared" si="16"/>
        <v>-3.2427219088374537E-2</v>
      </c>
      <c r="O77" s="116">
        <f t="shared" ref="O77:O86" si="18">IFERROR(M77/C77-1,"-")</f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14"/>
        <v>-1</v>
      </c>
      <c r="G78" s="115">
        <v>6078</v>
      </c>
      <c r="H78" s="116" t="str">
        <f t="shared" si="14"/>
        <v>-</v>
      </c>
      <c r="I78" s="115">
        <v>98817</v>
      </c>
      <c r="J78" s="116">
        <f t="shared" si="14"/>
        <v>15.258144126357355</v>
      </c>
      <c r="K78" s="115">
        <v>113192</v>
      </c>
      <c r="L78" s="116">
        <f t="shared" si="15"/>
        <v>0.14547092099537529</v>
      </c>
      <c r="M78" s="115">
        <v>103368</v>
      </c>
      <c r="N78" s="116">
        <f t="shared" si="16"/>
        <v>-8.679058590713129E-2</v>
      </c>
      <c r="O78" s="116">
        <f t="shared" si="18"/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14"/>
        <v>-1</v>
      </c>
      <c r="G79" s="115">
        <v>1966</v>
      </c>
      <c r="H79" s="116" t="str">
        <f t="shared" si="14"/>
        <v>-</v>
      </c>
      <c r="I79" s="115">
        <v>72871</v>
      </c>
      <c r="J79" s="116">
        <f t="shared" si="14"/>
        <v>36.06561546286877</v>
      </c>
      <c r="K79" s="115">
        <v>81708</v>
      </c>
      <c r="L79" s="116">
        <f t="shared" si="15"/>
        <v>0.12126909195701985</v>
      </c>
      <c r="M79" s="115">
        <v>91092</v>
      </c>
      <c r="N79" s="116">
        <f t="shared" si="16"/>
        <v>0.11484799530033785</v>
      </c>
      <c r="O79" s="116">
        <f t="shared" si="18"/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14"/>
        <v>-1</v>
      </c>
      <c r="G80" s="115">
        <v>6689</v>
      </c>
      <c r="H80" s="116" t="str">
        <f t="shared" si="14"/>
        <v>-</v>
      </c>
      <c r="I80" s="115">
        <v>89972</v>
      </c>
      <c r="J80" s="116">
        <f t="shared" si="14"/>
        <v>12.450740020929885</v>
      </c>
      <c r="K80" s="115">
        <v>100092</v>
      </c>
      <c r="L80" s="116">
        <f t="shared" si="15"/>
        <v>0.11247943804739258</v>
      </c>
      <c r="M80" s="115">
        <v>110435</v>
      </c>
      <c r="N80" s="116">
        <f t="shared" si="16"/>
        <v>0.10333493186268639</v>
      </c>
      <c r="O80" s="116">
        <f t="shared" si="18"/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14"/>
        <v>-1</v>
      </c>
      <c r="G81" s="115">
        <v>11732</v>
      </c>
      <c r="H81" s="116" t="str">
        <f t="shared" si="14"/>
        <v>-</v>
      </c>
      <c r="I81" s="115">
        <v>110924</v>
      </c>
      <c r="J81" s="116">
        <f t="shared" si="14"/>
        <v>8.4548244118649851</v>
      </c>
      <c r="K81" s="115">
        <v>111820</v>
      </c>
      <c r="L81" s="116">
        <f t="shared" si="15"/>
        <v>8.077602682918128E-3</v>
      </c>
      <c r="M81" s="115">
        <v>125378</v>
      </c>
      <c r="N81" s="116">
        <f t="shared" si="16"/>
        <v>0.12124843498479709</v>
      </c>
      <c r="O81" s="116">
        <f t="shared" si="18"/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14"/>
        <v>-0.75144989137621609</v>
      </c>
      <c r="G82" s="115">
        <v>34356</v>
      </c>
      <c r="H82" s="116">
        <f t="shared" si="14"/>
        <v>0.30561678194117192</v>
      </c>
      <c r="I82" s="115">
        <v>121747</v>
      </c>
      <c r="J82" s="116">
        <f t="shared" si="14"/>
        <v>2.5436896029805567</v>
      </c>
      <c r="K82" s="115">
        <v>154751</v>
      </c>
      <c r="L82" s="116">
        <f t="shared" si="15"/>
        <v>0.27108676189146341</v>
      </c>
      <c r="M82" s="115">
        <v>129043</v>
      </c>
      <c r="N82" s="116">
        <f t="shared" si="16"/>
        <v>-0.16612493618781143</v>
      </c>
      <c r="O82" s="116">
        <f t="shared" si="18"/>
        <v>0.2188816473032964</v>
      </c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14"/>
        <v>-0.86128032933446996</v>
      </c>
      <c r="G83" s="115">
        <v>44211</v>
      </c>
      <c r="H83" s="116">
        <f t="shared" si="14"/>
        <v>2.3131744604316546</v>
      </c>
      <c r="I83" s="115">
        <v>101870</v>
      </c>
      <c r="J83" s="116">
        <f t="shared" si="14"/>
        <v>1.3041776933342382</v>
      </c>
      <c r="K83" s="115">
        <v>107131</v>
      </c>
      <c r="L83" s="116">
        <f t="shared" si="15"/>
        <v>5.1644252478649344E-2</v>
      </c>
      <c r="M83" s="115">
        <v>114575</v>
      </c>
      <c r="N83" s="116">
        <f t="shared" si="16"/>
        <v>6.9485023009212998E-2</v>
      </c>
      <c r="O83" s="116">
        <f t="shared" si="18"/>
        <v>0.1910826039046094</v>
      </c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14"/>
        <v>-0.92410303151138828</v>
      </c>
      <c r="G84" s="115">
        <v>76049</v>
      </c>
      <c r="H84" s="116">
        <f t="shared" si="14"/>
        <v>8.513259944958719</v>
      </c>
      <c r="I84" s="115">
        <v>103455</v>
      </c>
      <c r="J84" s="116">
        <f t="shared" si="14"/>
        <v>0.36037291746111055</v>
      </c>
      <c r="K84" s="115">
        <v>113220</v>
      </c>
      <c r="L84" s="116">
        <f t="shared" si="15"/>
        <v>9.4388864723792931E-2</v>
      </c>
      <c r="M84" s="115">
        <v>117494</v>
      </c>
      <c r="N84" s="116">
        <f>IFERROR(M84/K84-1,"-")</f>
        <v>3.7749514220102531E-2</v>
      </c>
      <c r="O84" s="116">
        <f t="shared" si="18"/>
        <v>0.11551643927957689</v>
      </c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14"/>
        <v>-0.89357506892806415</v>
      </c>
      <c r="G85" s="115">
        <v>87142</v>
      </c>
      <c r="H85" s="116">
        <f t="shared" si="14"/>
        <v>5.8411053540587217</v>
      </c>
      <c r="I85" s="115">
        <v>100108</v>
      </c>
      <c r="J85" s="116">
        <f t="shared" si="14"/>
        <v>0.14879162745863073</v>
      </c>
      <c r="K85" s="115">
        <v>134010</v>
      </c>
      <c r="L85" s="116">
        <f t="shared" si="15"/>
        <v>0.33865425340632127</v>
      </c>
      <c r="M85" s="115" t="s">
        <v>238</v>
      </c>
      <c r="N85" s="116" t="str">
        <f>IFERROR(M85/K85-1,"-")</f>
        <v>-</v>
      </c>
      <c r="O85" s="116" t="str">
        <f t="shared" si="18"/>
        <v>-</v>
      </c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14"/>
        <v>-0.895063733373472</v>
      </c>
      <c r="G86" s="115">
        <v>65952</v>
      </c>
      <c r="H86" s="116">
        <f t="shared" si="14"/>
        <v>3.9790125320851581</v>
      </c>
      <c r="I86" s="115">
        <v>105561</v>
      </c>
      <c r="J86" s="116">
        <f t="shared" si="14"/>
        <v>0.60057314410480345</v>
      </c>
      <c r="K86" s="115">
        <v>117106</v>
      </c>
      <c r="L86" s="116">
        <f t="shared" si="15"/>
        <v>0.10936804312198634</v>
      </c>
      <c r="M86" s="115" t="s">
        <v>238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14"/>
        <v>-0.69276928788802783</v>
      </c>
      <c r="G87" s="118">
        <v>341810</v>
      </c>
      <c r="H87" s="119">
        <f t="shared" si="14"/>
        <v>-0.17056338404121341</v>
      </c>
      <c r="I87" s="118">
        <v>1151637</v>
      </c>
      <c r="J87" s="119">
        <f t="shared" si="14"/>
        <v>2.3692314443696789</v>
      </c>
      <c r="K87" s="118">
        <v>1383759</v>
      </c>
      <c r="L87" s="119">
        <f t="shared" si="15"/>
        <v>0.20155830352793469</v>
      </c>
      <c r="M87" s="118">
        <v>1108758</v>
      </c>
      <c r="N87" s="119">
        <v>-2.1087844978514902E-2</v>
      </c>
      <c r="O87" s="119">
        <v>1.2180771671010504E-2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19">IFERROR(E97/C97-1,"-")</f>
        <v>-6.579642165654187E-2</v>
      </c>
      <c r="G97" s="115">
        <v>37087</v>
      </c>
      <c r="H97" s="116">
        <f t="shared" si="19"/>
        <v>-0.90557241646212916</v>
      </c>
      <c r="I97" s="115">
        <v>273256</v>
      </c>
      <c r="J97" s="116">
        <f t="shared" si="19"/>
        <v>6.3679726049559147</v>
      </c>
      <c r="K97" s="115">
        <v>322382</v>
      </c>
      <c r="L97" s="116">
        <f t="shared" ref="L97:L109" si="20">IFERROR(K97/I97-1,"-")</f>
        <v>0.17978013291565409</v>
      </c>
      <c r="M97" s="115">
        <v>372581</v>
      </c>
      <c r="N97" s="116">
        <f t="shared" ref="N97:N105" si="21">IFERROR(M97/K97-1,"-")</f>
        <v>0.15571278793481036</v>
      </c>
      <c r="O97" s="116">
        <f t="shared" ref="O97" si="22">IFERROR(M97/C97-1,"-")</f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19"/>
        <v>-5.3492365383578822E-2</v>
      </c>
      <c r="G98" s="115">
        <v>36927</v>
      </c>
      <c r="H98" s="116">
        <f t="shared" si="19"/>
        <v>-0.89986332796407476</v>
      </c>
      <c r="I98" s="115">
        <v>278825</v>
      </c>
      <c r="J98" s="116">
        <f t="shared" si="19"/>
        <v>6.5507081539253118</v>
      </c>
      <c r="K98" s="115">
        <v>330373</v>
      </c>
      <c r="L98" s="116">
        <f t="shared" si="20"/>
        <v>0.1848758181655159</v>
      </c>
      <c r="M98" s="115">
        <v>361695</v>
      </c>
      <c r="N98" s="116">
        <f t="shared" si="21"/>
        <v>9.4807989757032196E-2</v>
      </c>
      <c r="O98" s="116">
        <f>IFERROR(M98/C98-1,"-")</f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19"/>
        <v>-0.59968808798898454</v>
      </c>
      <c r="G99" s="115">
        <v>51576</v>
      </c>
      <c r="H99" s="116">
        <f t="shared" si="19"/>
        <v>-0.69039600929244171</v>
      </c>
      <c r="I99" s="115">
        <v>320977</v>
      </c>
      <c r="J99" s="116">
        <f t="shared" si="19"/>
        <v>5.2233790910501012</v>
      </c>
      <c r="K99" s="115">
        <v>348975</v>
      </c>
      <c r="L99" s="116">
        <f t="shared" si="20"/>
        <v>8.7227433741358329E-2</v>
      </c>
      <c r="M99" s="115">
        <v>371061</v>
      </c>
      <c r="N99" s="116">
        <f t="shared" si="21"/>
        <v>6.3288201160541568E-2</v>
      </c>
      <c r="O99" s="116">
        <f t="shared" ref="O99:O108" si="23">IFERROR(M99/C99-1,"-")</f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19"/>
        <v>-1</v>
      </c>
      <c r="G100" s="115">
        <v>49922</v>
      </c>
      <c r="H100" s="116" t="str">
        <f t="shared" si="19"/>
        <v>-</v>
      </c>
      <c r="I100" s="115">
        <v>299942</v>
      </c>
      <c r="J100" s="116">
        <f t="shared" si="19"/>
        <v>5.0082128119866995</v>
      </c>
      <c r="K100" s="115">
        <v>301422</v>
      </c>
      <c r="L100" s="116">
        <f t="shared" si="20"/>
        <v>4.9342872955437933E-3</v>
      </c>
      <c r="M100" s="115">
        <v>342387</v>
      </c>
      <c r="N100" s="116">
        <f t="shared" si="21"/>
        <v>0.13590580647729755</v>
      </c>
      <c r="O100" s="116">
        <f t="shared" si="23"/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19"/>
        <v>-1</v>
      </c>
      <c r="G101" s="115">
        <v>49884</v>
      </c>
      <c r="H101" s="116" t="str">
        <f t="shared" si="19"/>
        <v>-</v>
      </c>
      <c r="I101" s="115">
        <v>264313</v>
      </c>
      <c r="J101" s="116">
        <f t="shared" si="19"/>
        <v>4.2985526421297413</v>
      </c>
      <c r="K101" s="115">
        <v>248609</v>
      </c>
      <c r="L101" s="116">
        <f t="shared" si="20"/>
        <v>-5.9414406404527997E-2</v>
      </c>
      <c r="M101" s="115">
        <v>311050</v>
      </c>
      <c r="N101" s="116">
        <f t="shared" si="21"/>
        <v>0.25116146237666381</v>
      </c>
      <c r="O101" s="116">
        <f t="shared" si="23"/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19"/>
        <v>-1</v>
      </c>
      <c r="G102" s="115">
        <v>69163</v>
      </c>
      <c r="H102" s="116" t="str">
        <f t="shared" si="19"/>
        <v>-</v>
      </c>
      <c r="I102" s="115">
        <v>264139</v>
      </c>
      <c r="J102" s="116">
        <f t="shared" si="19"/>
        <v>2.819079565663722</v>
      </c>
      <c r="K102" s="115">
        <v>303811</v>
      </c>
      <c r="L102" s="116">
        <f t="shared" si="20"/>
        <v>0.15019364804137214</v>
      </c>
      <c r="M102" s="115">
        <v>322357</v>
      </c>
      <c r="N102" s="116">
        <f t="shared" si="21"/>
        <v>6.104453097484952E-2</v>
      </c>
      <c r="O102" s="116">
        <f t="shared" si="23"/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19"/>
        <v>-1</v>
      </c>
      <c r="G103" s="115">
        <v>140926</v>
      </c>
      <c r="H103" s="116" t="str">
        <f t="shared" si="19"/>
        <v>-</v>
      </c>
      <c r="I103" s="115">
        <v>366484</v>
      </c>
      <c r="J103" s="116">
        <f t="shared" si="19"/>
        <v>1.6005421284929677</v>
      </c>
      <c r="K103" s="115">
        <v>360662</v>
      </c>
      <c r="L103" s="116">
        <f t="shared" si="20"/>
        <v>-1.5886095982362125E-2</v>
      </c>
      <c r="M103" s="115">
        <v>364585</v>
      </c>
      <c r="N103" s="116">
        <f t="shared" si="21"/>
        <v>1.0877220222812456E-2</v>
      </c>
      <c r="O103" s="116">
        <f t="shared" si="23"/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19"/>
        <v>-0.80134099057174701</v>
      </c>
      <c r="G104" s="115">
        <v>188954</v>
      </c>
      <c r="H104" s="116">
        <f t="shared" si="19"/>
        <v>0.98487347290355798</v>
      </c>
      <c r="I104" s="115">
        <v>364768</v>
      </c>
      <c r="J104" s="116">
        <f t="shared" si="19"/>
        <v>0.9304592652179895</v>
      </c>
      <c r="K104" s="115">
        <v>377346</v>
      </c>
      <c r="L104" s="116">
        <f t="shared" si="20"/>
        <v>3.4482191420299957E-2</v>
      </c>
      <c r="M104" s="115">
        <v>383258</v>
      </c>
      <c r="N104" s="116">
        <f t="shared" si="21"/>
        <v>1.5667318588245216E-2</v>
      </c>
      <c r="O104" s="116">
        <f t="shared" si="23"/>
        <v>-0.20020951673421006</v>
      </c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19"/>
        <v>-0.87020665901262917</v>
      </c>
      <c r="G105" s="115">
        <v>181666</v>
      </c>
      <c r="H105" s="116">
        <f t="shared" si="19"/>
        <v>3.0173816895179124</v>
      </c>
      <c r="I105" s="115">
        <v>282430</v>
      </c>
      <c r="J105" s="116">
        <f t="shared" si="19"/>
        <v>0.55466625565598404</v>
      </c>
      <c r="K105" s="115">
        <v>308611</v>
      </c>
      <c r="L105" s="116">
        <f t="shared" si="20"/>
        <v>9.2699075877208603E-2</v>
      </c>
      <c r="M105" s="115">
        <v>307433</v>
      </c>
      <c r="N105" s="116">
        <f t="shared" si="21"/>
        <v>-3.8171030844655895E-3</v>
      </c>
      <c r="O105" s="116">
        <f t="shared" si="23"/>
        <v>-0.11758610792192881</v>
      </c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19"/>
        <v>-0.8565486491032509</v>
      </c>
      <c r="G106" s="115">
        <v>248102</v>
      </c>
      <c r="H106" s="116">
        <f t="shared" si="19"/>
        <v>3.9306808696689055</v>
      </c>
      <c r="I106" s="115">
        <v>309730</v>
      </c>
      <c r="J106" s="116">
        <f t="shared" si="19"/>
        <v>0.24839783637374957</v>
      </c>
      <c r="K106" s="115">
        <v>357942</v>
      </c>
      <c r="L106" s="116">
        <f t="shared" si="20"/>
        <v>0.1556581538759565</v>
      </c>
      <c r="M106" s="115">
        <v>342715</v>
      </c>
      <c r="N106" s="116">
        <f>IFERROR(M106/K106-1,"-")</f>
        <v>-4.2540411575059611E-2</v>
      </c>
      <c r="O106" s="116">
        <f t="shared" si="23"/>
        <v>-2.2955409146242389E-2</v>
      </c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19"/>
        <v>-0.8364722325286853</v>
      </c>
      <c r="G107" s="115">
        <v>278166</v>
      </c>
      <c r="H107" s="116">
        <f t="shared" si="19"/>
        <v>3.7454024361117746</v>
      </c>
      <c r="I107" s="115">
        <v>314515</v>
      </c>
      <c r="J107" s="116">
        <f t="shared" si="19"/>
        <v>0.13067377033857475</v>
      </c>
      <c r="K107" s="115">
        <v>352307</v>
      </c>
      <c r="L107" s="116">
        <f t="shared" si="20"/>
        <v>0.1201596108293721</v>
      </c>
      <c r="M107" s="115" t="s">
        <v>238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19"/>
        <v>-0.8363385766363497</v>
      </c>
      <c r="G108" s="115">
        <v>256843</v>
      </c>
      <c r="H108" s="116">
        <f t="shared" si="19"/>
        <v>3.1516689565990461</v>
      </c>
      <c r="I108" s="115">
        <v>308789</v>
      </c>
      <c r="J108" s="116">
        <f t="shared" si="19"/>
        <v>0.2022480659391146</v>
      </c>
      <c r="K108" s="115">
        <v>351674</v>
      </c>
      <c r="L108" s="116">
        <f t="shared" si="20"/>
        <v>0.13888124253130774</v>
      </c>
      <c r="M108" s="115" t="s">
        <v>238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19"/>
        <v>-0.71842750981567716</v>
      </c>
      <c r="G109" s="118">
        <v>1589216</v>
      </c>
      <c r="H109" s="119">
        <f t="shared" si="19"/>
        <v>0.22114749210857121</v>
      </c>
      <c r="I109" s="118">
        <v>3648168</v>
      </c>
      <c r="J109" s="119">
        <f t="shared" si="19"/>
        <v>1.2955771902623683</v>
      </c>
      <c r="K109" s="118">
        <v>3964114</v>
      </c>
      <c r="L109" s="119">
        <f t="shared" si="20"/>
        <v>8.6604016043120735E-2</v>
      </c>
      <c r="M109" s="118">
        <v>3479122</v>
      </c>
      <c r="N109" s="119">
        <v>6.7171799432722556E-2</v>
      </c>
      <c r="O109" s="119">
        <v>-0.10458327135039758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1D39-9CB1-4909-B422-F20DC785C4C6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294</v>
      </c>
      <c r="D6" s="172" t="s">
        <v>226</v>
      </c>
      <c r="E6" s="172" t="s">
        <v>236</v>
      </c>
      <c r="F6" s="172" t="s">
        <v>228</v>
      </c>
      <c r="G6" s="172" t="s">
        <v>229</v>
      </c>
      <c r="H6" s="172" t="s">
        <v>230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35F3A-736A-4DE9-B3D6-16EE915ADD6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263</v>
      </c>
      <c r="D6" s="172" t="s">
        <v>264</v>
      </c>
      <c r="E6" s="172" t="s">
        <v>265</v>
      </c>
      <c r="F6" s="172" t="s">
        <v>266</v>
      </c>
      <c r="G6" s="172" t="s">
        <v>267</v>
      </c>
      <c r="H6" s="172" t="s">
        <v>268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E5855-7503-410E-95A7-DF3DAB1C78C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B391-2228-40EF-A948-8BC434491E0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BD094-4F02-45AA-9991-F8CB4AF98D44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72"/>
      <c r="C9" s="275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72"/>
      <c r="C10" s="275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72"/>
      <c r="C11" s="275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72"/>
      <c r="C12" s="275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72"/>
      <c r="C13" s="275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72"/>
      <c r="C14" s="275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72"/>
      <c r="C15" s="275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72"/>
      <c r="C16" s="275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72"/>
      <c r="C17" s="276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72"/>
      <c r="C20" s="278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72"/>
      <c r="C21" s="278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72"/>
      <c r="C22" s="278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72"/>
      <c r="C23" s="278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72"/>
      <c r="C24" s="278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72"/>
      <c r="C25" s="278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72"/>
      <c r="C26" s="278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72"/>
      <c r="C27" s="278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72"/>
      <c r="C28" s="279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72"/>
      <c r="C29" s="274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72"/>
      <c r="C31" s="275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72"/>
      <c r="C32" s="275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72"/>
      <c r="C33" s="275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72"/>
      <c r="C34" s="275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72"/>
      <c r="C35" s="275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72"/>
      <c r="C36" s="275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72"/>
      <c r="C37" s="275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72"/>
      <c r="C38" s="275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72"/>
      <c r="C39" s="276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72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72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72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72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72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72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72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72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72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72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72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72"/>
      <c r="C52" s="281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72"/>
      <c r="C53" s="281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72"/>
      <c r="C54" s="281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72"/>
      <c r="C55" s="281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72"/>
      <c r="C56" s="281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72"/>
      <c r="C57" s="281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72"/>
      <c r="C58" s="281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72"/>
      <c r="C59" s="281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72"/>
      <c r="C60" s="281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72"/>
      <c r="C61" s="282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72"/>
      <c r="C64" s="284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231</v>
      </c>
      <c r="F79" s="13" t="s">
        <v>232</v>
      </c>
      <c r="G79" s="13" t="s">
        <v>233</v>
      </c>
      <c r="H79" s="13" t="s">
        <v>234</v>
      </c>
      <c r="I79" s="13" t="s">
        <v>235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72"/>
      <c r="C82" s="275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72"/>
      <c r="C83" s="275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72"/>
      <c r="C84" s="275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72"/>
      <c r="C85" s="275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72"/>
      <c r="C86" s="275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72"/>
      <c r="C87" s="275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72"/>
      <c r="C88" s="275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72"/>
      <c r="C90" s="276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72"/>
      <c r="C93" s="278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72"/>
      <c r="C94" s="278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72"/>
      <c r="C95" s="278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72"/>
      <c r="C96" s="278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72"/>
      <c r="C97" s="278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72"/>
      <c r="C98" s="278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72"/>
      <c r="C99" s="278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72"/>
      <c r="C100" s="278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72"/>
      <c r="C101" s="279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72"/>
      <c r="C102" s="274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72"/>
      <c r="C104" s="275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72"/>
      <c r="C105" s="275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72"/>
      <c r="C106" s="275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72"/>
      <c r="C107" s="275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72"/>
      <c r="C108" s="275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72"/>
      <c r="C109" s="275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72"/>
      <c r="C110" s="275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72"/>
      <c r="C111" s="275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72"/>
      <c r="C112" s="276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72"/>
      <c r="C125" s="281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72"/>
      <c r="C126" s="281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72"/>
      <c r="C127" s="281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72"/>
      <c r="C128" s="281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72"/>
      <c r="C129" s="281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72"/>
      <c r="C130" s="281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72"/>
      <c r="C131" s="281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72"/>
      <c r="C132" s="281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72"/>
      <c r="C133" s="281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72"/>
      <c r="C134" s="282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72"/>
      <c r="C137" s="278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72"/>
      <c r="C140" s="278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72"/>
      <c r="C141" s="278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72"/>
      <c r="C143" s="278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511BE-A11D-496A-9C7A-24A39FA3A79F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238</v>
      </c>
      <c r="E1" t="s">
        <v>238</v>
      </c>
      <c r="G1" t="s">
        <v>238</v>
      </c>
    </row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 t="shared" ref="O9:O14" si="3"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si="3"/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238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 t="shared" si="3"/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238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 t="shared" si="3"/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238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238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20" si="4">IFERROR(M17-K17,"-")</f>
        <v>-0.18709111159536018</v>
      </c>
      <c r="O17" s="185">
        <f t="shared" ref="O17:O20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7.2187133402448254</v>
      </c>
      <c r="N21" s="187">
        <v>-0.14609714259445994</v>
      </c>
      <c r="O21" s="187">
        <v>-0.54140347860283544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6">IFERROR(E31-C31,"-")</f>
        <v>0.82358680878533885</v>
      </c>
      <c r="G31" s="184">
        <v>2.9690666666666665</v>
      </c>
      <c r="H31" s="185">
        <f t="shared" si="6"/>
        <v>-3.7917014596793495</v>
      </c>
      <c r="I31" s="184">
        <v>5.5555555555555554</v>
      </c>
      <c r="J31" s="185">
        <f t="shared" si="6"/>
        <v>2.5864888888888888</v>
      </c>
      <c r="K31" s="184">
        <v>5.5796133567662567</v>
      </c>
      <c r="L31" s="185">
        <f t="shared" ref="L31:N43" si="7">IFERROR(K31-I31,"-")</f>
        <v>2.4057801210701335E-2</v>
      </c>
      <c r="M31" s="184">
        <v>7.3524869407222351</v>
      </c>
      <c r="N31" s="185">
        <f t="shared" si="7"/>
        <v>1.7728735839559784</v>
      </c>
      <c r="O31" s="185">
        <f t="shared" ref="O31:O36" si="8">IFERROR(M31-C31,"-")</f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6"/>
        <v>-0.56218652341227848</v>
      </c>
      <c r="G32" s="184">
        <v>2.6767744085304899</v>
      </c>
      <c r="H32" s="185">
        <f t="shared" si="6"/>
        <v>-2.3578132616056187</v>
      </c>
      <c r="I32" s="184">
        <v>4.0021885521885521</v>
      </c>
      <c r="J32" s="185">
        <f t="shared" si="6"/>
        <v>1.3254141436580622</v>
      </c>
      <c r="K32" s="184">
        <v>5.0381155303030303</v>
      </c>
      <c r="L32" s="185">
        <f t="shared" si="7"/>
        <v>1.0359269781144782</v>
      </c>
      <c r="M32" s="184">
        <v>5.4027580612451835</v>
      </c>
      <c r="N32" s="185">
        <f t="shared" si="7"/>
        <v>0.36464253094215326</v>
      </c>
      <c r="O32" s="185">
        <f>IFERROR(M32-C32,"-")</f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6"/>
        <v>1.84229126232505</v>
      </c>
      <c r="G33" s="184">
        <v>2.8041892209931749</v>
      </c>
      <c r="H33" s="185">
        <f t="shared" si="6"/>
        <v>-3.7412227640255518</v>
      </c>
      <c r="I33" s="184">
        <v>4.7348951911220718</v>
      </c>
      <c r="J33" s="185">
        <f t="shared" si="6"/>
        <v>1.9307059701288969</v>
      </c>
      <c r="K33" s="184">
        <v>3.8983811508254527</v>
      </c>
      <c r="L33" s="185">
        <f t="shared" si="7"/>
        <v>-0.83651404029661913</v>
      </c>
      <c r="M33" s="184">
        <v>4.4575552755183869</v>
      </c>
      <c r="N33" s="185">
        <f t="shared" si="7"/>
        <v>0.55917412469293426</v>
      </c>
      <c r="O33" s="185">
        <f t="shared" si="8"/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238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f>IFERROR(M34-K34,"-")</f>
        <v>1.0173720472563001</v>
      </c>
      <c r="O34" s="185">
        <f t="shared" si="8"/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238</v>
      </c>
      <c r="F35" s="185" t="str">
        <f t="shared" si="6"/>
        <v>-</v>
      </c>
      <c r="G35" s="184">
        <v>2.8338310205515547</v>
      </c>
      <c r="H35" s="185" t="str">
        <f t="shared" si="6"/>
        <v>-</v>
      </c>
      <c r="I35" s="184">
        <v>3.4796167758334149</v>
      </c>
      <c r="J35" s="185">
        <f t="shared" si="6"/>
        <v>0.64578575528186022</v>
      </c>
      <c r="K35" s="184">
        <v>3.6548551535496707</v>
      </c>
      <c r="L35" s="185">
        <f t="shared" si="7"/>
        <v>0.17523837771625583</v>
      </c>
      <c r="M35" s="184">
        <v>4.3112755314714466</v>
      </c>
      <c r="N35" s="185">
        <f t="shared" si="7"/>
        <v>0.65642037792177588</v>
      </c>
      <c r="O35" s="185">
        <f>IFERROR(M35-C35,"-")</f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238</v>
      </c>
      <c r="F36" s="185" t="str">
        <f t="shared" si="6"/>
        <v>-</v>
      </c>
      <c r="G36" s="184">
        <v>3.6374367622259696</v>
      </c>
      <c r="H36" s="185" t="str">
        <f t="shared" si="6"/>
        <v>-</v>
      </c>
      <c r="I36" s="184">
        <v>3.7317953020134227</v>
      </c>
      <c r="J36" s="185">
        <f t="shared" si="6"/>
        <v>9.4358539787453122E-2</v>
      </c>
      <c r="K36" s="184">
        <v>3.624319271722344</v>
      </c>
      <c r="L36" s="185">
        <f t="shared" si="7"/>
        <v>-0.10747603029107866</v>
      </c>
      <c r="M36" s="184">
        <v>4.4162603150787696</v>
      </c>
      <c r="N36" s="185">
        <f t="shared" si="7"/>
        <v>0.79194104335642557</v>
      </c>
      <c r="O36" s="185">
        <f t="shared" si="8"/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238</v>
      </c>
      <c r="F37" s="185" t="str">
        <f t="shared" si="6"/>
        <v>-</v>
      </c>
      <c r="G37" s="184">
        <v>4.3441689240814059</v>
      </c>
      <c r="H37" s="185" t="str">
        <f t="shared" si="6"/>
        <v>-</v>
      </c>
      <c r="I37" s="184">
        <v>3.8822834434240909</v>
      </c>
      <c r="J37" s="185">
        <f t="shared" si="6"/>
        <v>-0.46188548065731494</v>
      </c>
      <c r="K37" s="184">
        <v>4.5663906142167008</v>
      </c>
      <c r="L37" s="185">
        <f t="shared" si="7"/>
        <v>0.68410717079260985</v>
      </c>
      <c r="M37" s="184">
        <v>4.9601563571526537</v>
      </c>
      <c r="N37" s="185">
        <f t="shared" si="7"/>
        <v>0.3937657429359529</v>
      </c>
      <c r="O37" s="185">
        <f>IFERROR(M37-C37,"-")</f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6"/>
        <v>-0.50104136966397217</v>
      </c>
      <c r="G38" s="184">
        <v>5.4277981213182613</v>
      </c>
      <c r="H38" s="185">
        <f t="shared" si="6"/>
        <v>0.81347116902412608</v>
      </c>
      <c r="I38" s="184">
        <v>4.4554703476482613</v>
      </c>
      <c r="J38" s="185">
        <f t="shared" si="6"/>
        <v>-0.97232777367000001</v>
      </c>
      <c r="K38" s="184">
        <v>6.6265664160401005</v>
      </c>
      <c r="L38" s="185">
        <f t="shared" si="7"/>
        <v>2.1710960683918392</v>
      </c>
      <c r="M38" s="184">
        <v>4.7279829175563775</v>
      </c>
      <c r="N38" s="185">
        <f t="shared" si="7"/>
        <v>-1.8985834984837231</v>
      </c>
      <c r="O38" s="185">
        <f>IFERROR(M38-C38,"-")</f>
        <v>-0.38738540440172997</v>
      </c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6"/>
        <v>-0.43990671575781093</v>
      </c>
      <c r="G39" s="184">
        <v>4.9467008029791693</v>
      </c>
      <c r="H39" s="185">
        <f t="shared" si="6"/>
        <v>0.6011229561297764</v>
      </c>
      <c r="I39" s="184">
        <v>4.1337996184939598</v>
      </c>
      <c r="J39" s="185">
        <f t="shared" si="6"/>
        <v>-0.81290118448520943</v>
      </c>
      <c r="K39" s="184">
        <v>5.0893605138229541</v>
      </c>
      <c r="L39" s="185">
        <f t="shared" si="7"/>
        <v>0.95556089532899424</v>
      </c>
      <c r="M39" s="184">
        <v>4.7429580738124013</v>
      </c>
      <c r="N39" s="185">
        <f t="shared" si="7"/>
        <v>-0.34640244001055276</v>
      </c>
      <c r="O39" s="185">
        <f t="shared" ref="O39:O42" si="9">IFERROR(M39-C39,"-")</f>
        <v>-4.2526488794802475E-2</v>
      </c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6"/>
        <v>-1.0349304313434335</v>
      </c>
      <c r="G40" s="184">
        <v>4.7896052631578945</v>
      </c>
      <c r="H40" s="185">
        <f t="shared" si="6"/>
        <v>1.0998613434564404</v>
      </c>
      <c r="I40" s="184">
        <v>4.0372852953498111</v>
      </c>
      <c r="J40" s="185">
        <f t="shared" si="6"/>
        <v>-0.75231996780808341</v>
      </c>
      <c r="K40" s="184">
        <v>4.4011691271178046</v>
      </c>
      <c r="L40" s="185">
        <f t="shared" si="7"/>
        <v>0.36388383176799355</v>
      </c>
      <c r="M40" s="184">
        <v>4.4360825790704768</v>
      </c>
      <c r="N40" s="185">
        <f t="shared" si="7"/>
        <v>3.4913451952672148E-2</v>
      </c>
      <c r="O40" s="185">
        <f t="shared" si="9"/>
        <v>-0.28859177197441088</v>
      </c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6"/>
        <v>-0.99736279297129116</v>
      </c>
      <c r="G41" s="184">
        <v>4.617627567925779</v>
      </c>
      <c r="H41" s="185">
        <f t="shared" si="6"/>
        <v>0.51346884987923147</v>
      </c>
      <c r="I41" s="184">
        <v>5.1769686706181206</v>
      </c>
      <c r="J41" s="185">
        <f t="shared" si="6"/>
        <v>0.55934110269234161</v>
      </c>
      <c r="K41" s="184">
        <v>5.175188719555619</v>
      </c>
      <c r="L41" s="185">
        <f t="shared" si="7"/>
        <v>-1.7799510625016168E-3</v>
      </c>
      <c r="M41" s="184" t="s">
        <v>238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6"/>
        <v>-1.0995027261552579</v>
      </c>
      <c r="G42" s="184">
        <v>4.3334217154978125</v>
      </c>
      <c r="H42" s="185">
        <f t="shared" si="6"/>
        <v>0.68671770860423198</v>
      </c>
      <c r="I42" s="184">
        <v>4.5729776891437117</v>
      </c>
      <c r="J42" s="185">
        <f t="shared" si="6"/>
        <v>0.2395559736458992</v>
      </c>
      <c r="K42" s="184">
        <v>6.1214965803942603</v>
      </c>
      <c r="L42" s="185">
        <f t="shared" si="7"/>
        <v>1.5485188912505485</v>
      </c>
      <c r="M42" s="184" t="s">
        <v>238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6"/>
        <v>-0.14340150085201309</v>
      </c>
      <c r="G43" s="186">
        <v>4.2036948291560838</v>
      </c>
      <c r="H43" s="187">
        <f t="shared" si="6"/>
        <v>-0.46071784472335953</v>
      </c>
      <c r="I43" s="186">
        <v>4.1404910004759943</v>
      </c>
      <c r="J43" s="187">
        <f t="shared" si="6"/>
        <v>-6.3203828680089558E-2</v>
      </c>
      <c r="K43" s="186">
        <v>4.848973656338786</v>
      </c>
      <c r="L43" s="187">
        <f t="shared" si="7"/>
        <v>0.70848265586279169</v>
      </c>
      <c r="M43" s="186">
        <v>4.7791702165600052</v>
      </c>
      <c r="N43" s="187">
        <v>4.2932562475325398E-2</v>
      </c>
      <c r="O43" s="187">
        <v>-1.3258133729457278E-2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10">IFERROR(E53-C53,"-")</f>
        <v>0.21609950459265459</v>
      </c>
      <c r="G53" s="184">
        <v>6.2305084745762711</v>
      </c>
      <c r="H53" s="185">
        <f t="shared" si="10"/>
        <v>-0.23990248432783812</v>
      </c>
      <c r="I53" s="184">
        <v>6.2981175566653862</v>
      </c>
      <c r="J53" s="185">
        <f t="shared" si="10"/>
        <v>6.7609082089115091E-2</v>
      </c>
      <c r="K53" s="184">
        <v>5.8958968347010554</v>
      </c>
      <c r="L53" s="185">
        <f t="shared" ref="L53:N65" si="11">IFERROR(K53-I53,"-")</f>
        <v>-0.40222072196433079</v>
      </c>
      <c r="M53" s="184">
        <v>5.7927927927927927</v>
      </c>
      <c r="N53" s="185">
        <f t="shared" si="11"/>
        <v>-0.10310404190826272</v>
      </c>
      <c r="O53" s="185">
        <f t="shared" ref="O53:O58" si="12">IFERROR(M53-C53,"-")</f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10"/>
        <v>-7.3868386371352734E-2</v>
      </c>
      <c r="G54" s="184">
        <v>4.1800554016620497</v>
      </c>
      <c r="H54" s="185">
        <f t="shared" si="10"/>
        <v>-1.2379607926699343</v>
      </c>
      <c r="I54" s="184">
        <v>4.7242679037402144</v>
      </c>
      <c r="J54" s="185">
        <f t="shared" si="10"/>
        <v>0.54421250207816474</v>
      </c>
      <c r="K54" s="184">
        <v>5.6632508833922257</v>
      </c>
      <c r="L54" s="185">
        <f t="shared" si="11"/>
        <v>0.93898297965201127</v>
      </c>
      <c r="M54" s="184">
        <v>5.2402392947103271</v>
      </c>
      <c r="N54" s="185">
        <f t="shared" si="11"/>
        <v>-0.42301158868189859</v>
      </c>
      <c r="O54" s="185">
        <f>IFERROR(M54-C54,"-")</f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10"/>
        <v>1.456709129103742</v>
      </c>
      <c r="G55" s="184">
        <v>5.1527446300715987</v>
      </c>
      <c r="H55" s="185">
        <f t="shared" si="10"/>
        <v>-0.62005411206676619</v>
      </c>
      <c r="I55" s="184">
        <v>5.6271498771498774</v>
      </c>
      <c r="J55" s="185">
        <f t="shared" si="10"/>
        <v>0.47440524707827869</v>
      </c>
      <c r="K55" s="184">
        <v>4.3027632205812294</v>
      </c>
      <c r="L55" s="185">
        <f t="shared" si="11"/>
        <v>-1.324386656568648</v>
      </c>
      <c r="M55" s="184">
        <v>4.2800166181969255</v>
      </c>
      <c r="N55" s="185">
        <f t="shared" si="11"/>
        <v>-2.2746602384303927E-2</v>
      </c>
      <c r="O55" s="185">
        <f t="shared" si="12"/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238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f>IFERROR(M56-K56,"-")</f>
        <v>-7.0985926253565701E-2</v>
      </c>
      <c r="O56" s="185">
        <f t="shared" si="12"/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238</v>
      </c>
      <c r="F57" s="185" t="str">
        <f t="shared" si="10"/>
        <v>-</v>
      </c>
      <c r="G57" s="184">
        <v>4.5305245055889936</v>
      </c>
      <c r="H57" s="185" t="str">
        <f t="shared" si="10"/>
        <v>-</v>
      </c>
      <c r="I57" s="184">
        <v>4.0293577981651376</v>
      </c>
      <c r="J57" s="185">
        <f t="shared" si="10"/>
        <v>-0.50116670742385594</v>
      </c>
      <c r="K57" s="184">
        <v>4.5702598652550526</v>
      </c>
      <c r="L57" s="185">
        <f t="shared" si="11"/>
        <v>0.54090206708991495</v>
      </c>
      <c r="M57" s="184">
        <v>4.1132490379329303</v>
      </c>
      <c r="N57" s="185">
        <f t="shared" si="11"/>
        <v>-0.45701082732212228</v>
      </c>
      <c r="O57" s="185">
        <f t="shared" si="12"/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238</v>
      </c>
      <c r="F58" s="185" t="str">
        <f t="shared" si="10"/>
        <v>-</v>
      </c>
      <c r="G58" s="184">
        <v>5.6843838193791161</v>
      </c>
      <c r="H58" s="185" t="str">
        <f t="shared" si="10"/>
        <v>-</v>
      </c>
      <c r="I58" s="184">
        <v>4.052148918696961</v>
      </c>
      <c r="J58" s="185">
        <f t="shared" si="10"/>
        <v>-1.632234900682155</v>
      </c>
      <c r="K58" s="184">
        <v>3.9241338112305852</v>
      </c>
      <c r="L58" s="185">
        <f t="shared" si="11"/>
        <v>-0.12801510746637579</v>
      </c>
      <c r="M58" s="184">
        <v>4.4874932517545441</v>
      </c>
      <c r="N58" s="185">
        <f t="shared" si="11"/>
        <v>0.56335944052395881</v>
      </c>
      <c r="O58" s="185">
        <f t="shared" si="12"/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238</v>
      </c>
      <c r="F59" s="185" t="str">
        <f t="shared" si="10"/>
        <v>-</v>
      </c>
      <c r="G59" s="184">
        <v>5.4066531944660348</v>
      </c>
      <c r="H59" s="185" t="str">
        <f t="shared" si="10"/>
        <v>-</v>
      </c>
      <c r="I59" s="184">
        <v>4.3680290297937354</v>
      </c>
      <c r="J59" s="185">
        <f t="shared" si="10"/>
        <v>-1.0386241646722993</v>
      </c>
      <c r="K59" s="184">
        <v>4.7745406824146981</v>
      </c>
      <c r="L59" s="185">
        <f t="shared" si="11"/>
        <v>0.40651165262096267</v>
      </c>
      <c r="M59" s="184">
        <v>5.1919989472298989</v>
      </c>
      <c r="N59" s="185">
        <f t="shared" si="11"/>
        <v>0.41745826481520076</v>
      </c>
      <c r="O59" s="185">
        <f>IFERROR(M59-C59,"-")</f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10"/>
        <v>0.53004384699065366</v>
      </c>
      <c r="G60" s="184">
        <v>6.0862650602409643</v>
      </c>
      <c r="H60" s="185">
        <f t="shared" si="10"/>
        <v>-5.9057520404197206E-2</v>
      </c>
      <c r="I60" s="184">
        <v>5.2447577406977786</v>
      </c>
      <c r="J60" s="185">
        <f t="shared" si="10"/>
        <v>-0.84150731954318569</v>
      </c>
      <c r="K60" s="184">
        <v>8.7609565950273911</v>
      </c>
      <c r="L60" s="185">
        <f t="shared" si="11"/>
        <v>3.5161988543296125</v>
      </c>
      <c r="M60" s="184">
        <v>5.306243386243386</v>
      </c>
      <c r="N60" s="185">
        <f t="shared" si="11"/>
        <v>-3.4547132087840051</v>
      </c>
      <c r="O60" s="185">
        <f>IFERROR(M60-C60,"-")</f>
        <v>-0.30903534741112182</v>
      </c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10"/>
        <v>0.24230281322289393</v>
      </c>
      <c r="G61" s="184">
        <v>5.9526781071242851</v>
      </c>
      <c r="H61" s="185">
        <f t="shared" si="10"/>
        <v>3.2597516123613168E-2</v>
      </c>
      <c r="I61" s="184">
        <v>4.8726756564939677</v>
      </c>
      <c r="J61" s="185">
        <f t="shared" si="10"/>
        <v>-1.0800024506303174</v>
      </c>
      <c r="K61" s="184">
        <v>4.5549738219895284</v>
      </c>
      <c r="L61" s="185">
        <f t="shared" si="11"/>
        <v>-0.31770183450443934</v>
      </c>
      <c r="M61" s="184">
        <v>4.8253863860572181</v>
      </c>
      <c r="N61" s="185">
        <f t="shared" si="11"/>
        <v>0.27041256406768976</v>
      </c>
      <c r="O61" s="185">
        <f t="shared" ref="O61:O64" si="13">IFERROR(M61-C61,"-")</f>
        <v>-0.85239139172055989</v>
      </c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10"/>
        <v>-0.64975602650648412</v>
      </c>
      <c r="G62" s="184">
        <v>5.2199030149694288</v>
      </c>
      <c r="H62" s="185">
        <f t="shared" si="10"/>
        <v>0.29069421068626422</v>
      </c>
      <c r="I62" s="184">
        <v>4.3959196195735544</v>
      </c>
      <c r="J62" s="185">
        <f t="shared" si="10"/>
        <v>-0.8239833953958744</v>
      </c>
      <c r="K62" s="184">
        <v>4.2007654836464861</v>
      </c>
      <c r="L62" s="185">
        <f t="shared" si="11"/>
        <v>-0.19515413592706832</v>
      </c>
      <c r="M62" s="184">
        <v>4.5680960548885077</v>
      </c>
      <c r="N62" s="185">
        <f t="shared" si="11"/>
        <v>0.36733057124202162</v>
      </c>
      <c r="O62" s="185">
        <f t="shared" si="13"/>
        <v>-1.010868775901141</v>
      </c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10"/>
        <v>-1.1755172481777318</v>
      </c>
      <c r="G63" s="184">
        <v>5.3574163900944605</v>
      </c>
      <c r="H63" s="185">
        <f t="shared" si="10"/>
        <v>0.94018666036473064</v>
      </c>
      <c r="I63" s="184">
        <v>5.6564042303172739</v>
      </c>
      <c r="J63" s="185">
        <f t="shared" si="10"/>
        <v>0.29898784022281344</v>
      </c>
      <c r="K63" s="184">
        <v>4.7480719794344477</v>
      </c>
      <c r="L63" s="185">
        <f t="shared" si="11"/>
        <v>-0.90833225088282621</v>
      </c>
      <c r="M63" s="184" t="s">
        <v>238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10"/>
        <v>-0.31577014515030566</v>
      </c>
      <c r="G64" s="184">
        <v>4.9493049877350774</v>
      </c>
      <c r="H64" s="185">
        <f t="shared" si="10"/>
        <v>0.27349695639325589</v>
      </c>
      <c r="I64" s="184">
        <v>5.0190114068441067</v>
      </c>
      <c r="J64" s="185">
        <f t="shared" si="10"/>
        <v>6.9706419109029305E-2</v>
      </c>
      <c r="K64" s="184">
        <v>6.695100988397078</v>
      </c>
      <c r="L64" s="185">
        <f t="shared" si="11"/>
        <v>1.6760895815529713</v>
      </c>
      <c r="M64" s="184" t="s">
        <v>238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10"/>
        <v>0.26439079225770357</v>
      </c>
      <c r="G65" s="186">
        <v>5.4971239933976888</v>
      </c>
      <c r="H65" s="187">
        <f t="shared" si="10"/>
        <v>-4.8763968461667417E-2</v>
      </c>
      <c r="I65" s="186">
        <v>4.7208563481287156</v>
      </c>
      <c r="J65" s="187">
        <f t="shared" si="10"/>
        <v>-0.77626764526897318</v>
      </c>
      <c r="K65" s="186">
        <v>5.3480555886913992</v>
      </c>
      <c r="L65" s="187">
        <f t="shared" si="11"/>
        <v>0.62719924056268361</v>
      </c>
      <c r="M65" s="186">
        <v>4.8238272873078518</v>
      </c>
      <c r="N65" s="187">
        <v>-0.46054765893425653</v>
      </c>
      <c r="O65" s="187">
        <v>-0.45903119286004568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14">IFERROR(E75-C75,"-")</f>
        <v>2.5852592972693396</v>
      </c>
      <c r="G75" s="184">
        <v>2.3601265822784812</v>
      </c>
      <c r="H75" s="185">
        <f t="shared" si="14"/>
        <v>-4.9520482356195412</v>
      </c>
      <c r="I75" s="184">
        <v>4.3053040103492881</v>
      </c>
      <c r="J75" s="185">
        <f t="shared" si="14"/>
        <v>1.945177428070807</v>
      </c>
      <c r="K75" s="184">
        <v>4.6329824561403505</v>
      </c>
      <c r="L75" s="185">
        <f t="shared" ref="L75:L77" si="15">IFERROR(K75-I75,"-")</f>
        <v>0.32767844579106242</v>
      </c>
      <c r="M75" s="184">
        <v>11.592905405405405</v>
      </c>
      <c r="N75" s="185">
        <f t="shared" ref="N75:N77" si="16">IFERROR(M75-K75,"-")</f>
        <v>6.9599229492650547</v>
      </c>
      <c r="O75" s="185">
        <f t="shared" ref="O75" si="17">IFERROR(M75-C75,"-")</f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14"/>
        <v>-1.4778419868269017</v>
      </c>
      <c r="G76" s="184">
        <v>2.2005265467310222</v>
      </c>
      <c r="H76" s="185">
        <f t="shared" si="14"/>
        <v>-2.1732196373073558</v>
      </c>
      <c r="I76" s="184">
        <v>3.0024086712163789</v>
      </c>
      <c r="J76" s="185">
        <f t="shared" si="14"/>
        <v>0.80188212448535667</v>
      </c>
      <c r="K76" s="184">
        <v>3.7690100430416069</v>
      </c>
      <c r="L76" s="185">
        <f t="shared" si="15"/>
        <v>0.76660137182522803</v>
      </c>
      <c r="M76" s="184">
        <v>5.6968660968660965</v>
      </c>
      <c r="N76" s="185">
        <f t="shared" si="16"/>
        <v>1.9278560538244895</v>
      </c>
      <c r="O76" s="185">
        <f>IFERROR(M76-C76,"-")</f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14"/>
        <v>2.1866266308044269</v>
      </c>
      <c r="G77" s="184">
        <v>2.2272060979184989</v>
      </c>
      <c r="H77" s="185">
        <f t="shared" si="14"/>
        <v>-5.4556642724518714</v>
      </c>
      <c r="I77" s="184">
        <v>3.5349029326724493</v>
      </c>
      <c r="J77" s="185">
        <f t="shared" si="14"/>
        <v>1.3076968347539504</v>
      </c>
      <c r="K77" s="184">
        <v>3.0666340029397352</v>
      </c>
      <c r="L77" s="185">
        <f t="shared" si="15"/>
        <v>-0.46826892973271406</v>
      </c>
      <c r="M77" s="184">
        <v>4.6758620689655173</v>
      </c>
      <c r="N77" s="185">
        <f t="shared" si="16"/>
        <v>1.6092280660257821</v>
      </c>
      <c r="O77" s="185">
        <f t="shared" ref="O77:O80" si="18">IFERROR(M77-C77,"-")</f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238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f>IFERROR(M78-K78,"-")</f>
        <v>2.3195855145059365</v>
      </c>
      <c r="O78" s="185">
        <f t="shared" si="18"/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238</v>
      </c>
      <c r="F79" s="185" t="str">
        <f t="shared" ref="F79:J87" si="19">IFERROR(E79-C79,"-")</f>
        <v>-</v>
      </c>
      <c r="G79" s="184">
        <v>2.398233995584989</v>
      </c>
      <c r="H79" s="185" t="str">
        <f t="shared" si="19"/>
        <v>-</v>
      </c>
      <c r="I79" s="184">
        <v>2.8526888470391296</v>
      </c>
      <c r="J79" s="185">
        <f t="shared" si="19"/>
        <v>0.45445485145414066</v>
      </c>
      <c r="K79" s="184">
        <v>2.6760998199125288</v>
      </c>
      <c r="L79" s="185">
        <f t="shared" ref="L79:L87" si="20">IFERROR(K79-I79,"-")</f>
        <v>-0.17658902712660085</v>
      </c>
      <c r="M79" s="184">
        <v>4.5723604735443342</v>
      </c>
      <c r="N79" s="185">
        <f t="shared" ref="N79:N86" si="21">IFERROR(M79-K79,"-")</f>
        <v>1.8962606536318054</v>
      </c>
      <c r="O79" s="185">
        <f t="shared" si="18"/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238</v>
      </c>
      <c r="F80" s="185" t="str">
        <f t="shared" si="19"/>
        <v>-</v>
      </c>
      <c r="G80" s="184">
        <v>2.6477143506936547</v>
      </c>
      <c r="H80" s="185" t="str">
        <f t="shared" si="19"/>
        <v>-</v>
      </c>
      <c r="I80" s="184">
        <v>3.2245340268747289</v>
      </c>
      <c r="J80" s="185">
        <f t="shared" si="19"/>
        <v>0.57681967618107421</v>
      </c>
      <c r="K80" s="184">
        <v>3.266274299982165</v>
      </c>
      <c r="L80" s="185">
        <f t="shared" si="20"/>
        <v>4.174027310743611E-2</v>
      </c>
      <c r="M80" s="184">
        <v>4.3387507342862737</v>
      </c>
      <c r="N80" s="185">
        <f t="shared" si="21"/>
        <v>1.0724764343041087</v>
      </c>
      <c r="O80" s="185">
        <f t="shared" si="18"/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238</v>
      </c>
      <c r="F81" s="185" t="str">
        <f t="shared" si="19"/>
        <v>-</v>
      </c>
      <c r="G81" s="184">
        <v>3.4859367152184833</v>
      </c>
      <c r="H81" s="185" t="str">
        <f t="shared" si="19"/>
        <v>-</v>
      </c>
      <c r="I81" s="184">
        <v>3.2580684746594675</v>
      </c>
      <c r="J81" s="185">
        <f t="shared" si="19"/>
        <v>-0.22786824055901578</v>
      </c>
      <c r="K81" s="184">
        <v>4.3355167394468701</v>
      </c>
      <c r="L81" s="185">
        <f t="shared" si="20"/>
        <v>1.0774482647874026</v>
      </c>
      <c r="M81" s="184">
        <v>4.7078619504510959</v>
      </c>
      <c r="N81" s="185">
        <f t="shared" si="21"/>
        <v>0.3723452110042258</v>
      </c>
      <c r="O81" s="185">
        <f>IFERROR(M81-C81,"-")</f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19"/>
        <v>-1.2600889925774443</v>
      </c>
      <c r="G82" s="184">
        <v>4.1454716095729705</v>
      </c>
      <c r="H82" s="185">
        <f t="shared" si="19"/>
        <v>0.8941792488607363</v>
      </c>
      <c r="I82" s="184">
        <v>3.3965042499700706</v>
      </c>
      <c r="J82" s="185">
        <f t="shared" si="19"/>
        <v>-0.74896735960289984</v>
      </c>
      <c r="K82" s="184">
        <v>4.6893287435456106</v>
      </c>
      <c r="L82" s="185">
        <f t="shared" si="20"/>
        <v>1.29282449357554</v>
      </c>
      <c r="M82" s="184">
        <v>4.167572556660855</v>
      </c>
      <c r="N82" s="185">
        <f t="shared" si="21"/>
        <v>-0.52175618688475556</v>
      </c>
      <c r="O82" s="185">
        <f>IFERROR(M82-C82,"-")</f>
        <v>-0.34380879662882347</v>
      </c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19"/>
        <v>0.27295518252408435</v>
      </c>
      <c r="G83" s="184">
        <v>2.891643059490085</v>
      </c>
      <c r="H83" s="185">
        <f t="shared" si="19"/>
        <v>-0.31030816002211026</v>
      </c>
      <c r="I83" s="184">
        <v>2.8206357214934408</v>
      </c>
      <c r="J83" s="185">
        <f t="shared" si="19"/>
        <v>-7.1007337996644271E-2</v>
      </c>
      <c r="K83" s="184">
        <v>5.7946447851435972</v>
      </c>
      <c r="L83" s="185">
        <f t="shared" si="20"/>
        <v>2.9740090636501564</v>
      </c>
      <c r="M83" s="184">
        <v>4.6357219251336899</v>
      </c>
      <c r="N83" s="185">
        <f t="shared" si="21"/>
        <v>-1.1589228600099073</v>
      </c>
      <c r="O83" s="185">
        <f t="shared" ref="O83:O86" si="22">IFERROR(M83-C83,"-")</f>
        <v>1.7067258881455789</v>
      </c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19"/>
        <v>-0.87093699976459327</v>
      </c>
      <c r="G84" s="184">
        <v>4.075253762688134</v>
      </c>
      <c r="H84" s="185">
        <f t="shared" si="19"/>
        <v>1.3306404716924431</v>
      </c>
      <c r="I84" s="184">
        <v>3.2654341366787718</v>
      </c>
      <c r="J84" s="185">
        <f t="shared" si="19"/>
        <v>-0.80981962600936219</v>
      </c>
      <c r="K84" s="184">
        <v>4.6662830840046032</v>
      </c>
      <c r="L84" s="185">
        <f t="shared" si="20"/>
        <v>1.4008489473258314</v>
      </c>
      <c r="M84" s="184">
        <v>4.2438171371471398</v>
      </c>
      <c r="N84" s="185">
        <f t="shared" si="21"/>
        <v>-0.42246594685746341</v>
      </c>
      <c r="O84" s="185">
        <f t="shared" si="22"/>
        <v>0.6282668463868557</v>
      </c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19"/>
        <v>-0.42130854708810395</v>
      </c>
      <c r="G85" s="184">
        <v>3.2501179801793301</v>
      </c>
      <c r="H85" s="185">
        <f t="shared" si="19"/>
        <v>-0.59608939629944535</v>
      </c>
      <c r="I85" s="184">
        <v>3.9406060606060604</v>
      </c>
      <c r="J85" s="185">
        <f t="shared" si="19"/>
        <v>0.69048808042673038</v>
      </c>
      <c r="K85" s="184">
        <v>5.841721371261853</v>
      </c>
      <c r="L85" s="185">
        <f t="shared" si="20"/>
        <v>1.9011153106557925</v>
      </c>
      <c r="M85" s="184" t="s">
        <v>238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19"/>
        <v>-1.4570999948269621</v>
      </c>
      <c r="G86" s="184">
        <v>3.1969068276122217</v>
      </c>
      <c r="H86" s="185">
        <f t="shared" si="19"/>
        <v>0.35844528915068308</v>
      </c>
      <c r="I86" s="184">
        <v>3.2061803444782169</v>
      </c>
      <c r="J86" s="185">
        <f t="shared" si="19"/>
        <v>9.2735168659952016E-3</v>
      </c>
      <c r="K86" s="184">
        <v>5.1691045308597934</v>
      </c>
      <c r="L86" s="185">
        <f t="shared" si="20"/>
        <v>1.9629241863815765</v>
      </c>
      <c r="M86" s="184" t="s">
        <v>238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19"/>
        <v>-0.38747837525245954</v>
      </c>
      <c r="G87" s="186">
        <v>3.0142587737454578</v>
      </c>
      <c r="H87" s="187">
        <f t="shared" si="19"/>
        <v>-0.70017603678761864</v>
      </c>
      <c r="I87" s="186">
        <v>3.2251008441801474</v>
      </c>
      <c r="J87" s="187">
        <f t="shared" si="19"/>
        <v>0.21084207043468961</v>
      </c>
      <c r="K87" s="186">
        <v>4.2040961812646911</v>
      </c>
      <c r="L87" s="187">
        <f t="shared" si="20"/>
        <v>0.97899533708454367</v>
      </c>
      <c r="M87" s="186">
        <v>4.7246485225847614</v>
      </c>
      <c r="N87" s="187">
        <v>0.67576701601617373</v>
      </c>
      <c r="O87" s="187">
        <v>0.64566416131257753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23">IFERROR(E97-C97,"-")</f>
        <v>8.3911907679778963E-2</v>
      </c>
      <c r="G97" s="184">
        <v>7.5142624286878563</v>
      </c>
      <c r="H97" s="185">
        <f t="shared" si="23"/>
        <v>-1.2954808708645897</v>
      </c>
      <c r="I97" s="184">
        <v>8.0387403221823561</v>
      </c>
      <c r="J97" s="185">
        <f t="shared" si="23"/>
        <v>0.5244778934944998</v>
      </c>
      <c r="K97" s="184">
        <v>8.0776569159140159</v>
      </c>
      <c r="L97" s="185">
        <f t="shared" ref="L97:L99" si="24">IFERROR(K97-I97,"-")</f>
        <v>3.8916593731659788E-2</v>
      </c>
      <c r="M97" s="184">
        <v>8.2303954663556951</v>
      </c>
      <c r="N97" s="185">
        <f t="shared" ref="N97:N99" si="25">IFERROR(M97-K97,"-")</f>
        <v>0.15273855044167917</v>
      </c>
      <c r="O97" s="185">
        <f t="shared" ref="O97" si="26">IFERROR(M97-C97,"-")</f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23"/>
        <v>-0.1183070333698879</v>
      </c>
      <c r="G98" s="184">
        <v>6.4283309957924262</v>
      </c>
      <c r="H98" s="185">
        <f t="shared" si="23"/>
        <v>-1.6546549225440197</v>
      </c>
      <c r="I98" s="184">
        <v>7.1223893676062513</v>
      </c>
      <c r="J98" s="185">
        <f t="shared" si="23"/>
        <v>0.69405837181382513</v>
      </c>
      <c r="K98" s="184">
        <v>7.6832126923194721</v>
      </c>
      <c r="L98" s="185">
        <f t="shared" si="24"/>
        <v>0.56082332471322083</v>
      </c>
      <c r="M98" s="184">
        <v>7.4371709453478081</v>
      </c>
      <c r="N98" s="185">
        <f t="shared" si="25"/>
        <v>-0.24604174697166403</v>
      </c>
      <c r="O98" s="185">
        <f>IFERROR(M98-C98,"-")</f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23"/>
        <v>2.0102024369706264</v>
      </c>
      <c r="G99" s="184">
        <v>7.1092631092631091</v>
      </c>
      <c r="H99" s="185">
        <f t="shared" si="23"/>
        <v>-2.3045194014884789</v>
      </c>
      <c r="I99" s="184">
        <v>7.2840891870321167</v>
      </c>
      <c r="J99" s="185">
        <f t="shared" si="23"/>
        <v>0.1748260777690076</v>
      </c>
      <c r="K99" s="184">
        <v>7.3495983117988963</v>
      </c>
      <c r="L99" s="185">
        <f t="shared" si="24"/>
        <v>6.5509124766779614E-2</v>
      </c>
      <c r="M99" s="184">
        <v>7.247811011487812</v>
      </c>
      <c r="N99" s="185">
        <f t="shared" si="25"/>
        <v>-0.10178730031108429</v>
      </c>
      <c r="O99" s="185">
        <f t="shared" ref="O99:O102" si="27">IFERROR(M99-C99,"-")</f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238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f>IFERROR(M100-K100,"-")</f>
        <v>0.15162754582090709</v>
      </c>
      <c r="O100" s="185">
        <f t="shared" si="27"/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238</v>
      </c>
      <c r="F101" s="185" t="str">
        <f t="shared" ref="F101:J109" si="28">IFERROR(E101-C101,"-")</f>
        <v>-</v>
      </c>
      <c r="G101" s="184">
        <v>5.6652285567539806</v>
      </c>
      <c r="H101" s="185" t="str">
        <f t="shared" si="28"/>
        <v>-</v>
      </c>
      <c r="I101" s="184">
        <v>7.0874125071715435</v>
      </c>
      <c r="J101" s="185">
        <f t="shared" si="28"/>
        <v>1.4221839504175628</v>
      </c>
      <c r="K101" s="184">
        <v>7.2427163643341723</v>
      </c>
      <c r="L101" s="185">
        <f t="shared" ref="L101:L109" si="29">IFERROR(K101-I101,"-")</f>
        <v>0.15530385716262884</v>
      </c>
      <c r="M101" s="184">
        <v>6.9829152891334907</v>
      </c>
      <c r="N101" s="185">
        <f t="shared" ref="N101:N108" si="30">IFERROR(M101-K101,"-")</f>
        <v>-0.25980107520068163</v>
      </c>
      <c r="O101" s="185">
        <f t="shared" si="27"/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238</v>
      </c>
      <c r="F102" s="185" t="str">
        <f t="shared" si="28"/>
        <v>-</v>
      </c>
      <c r="G102" s="184">
        <v>6.1660284463894968</v>
      </c>
      <c r="H102" s="185" t="str">
        <f t="shared" si="28"/>
        <v>-</v>
      </c>
      <c r="I102" s="184">
        <v>7.2050444253367729</v>
      </c>
      <c r="J102" s="185">
        <f t="shared" si="28"/>
        <v>1.0390159789472762</v>
      </c>
      <c r="K102" s="184">
        <v>7.3186980026877029</v>
      </c>
      <c r="L102" s="185">
        <f t="shared" si="29"/>
        <v>0.11365357735092996</v>
      </c>
      <c r="M102" s="184">
        <v>7.2094211786694702</v>
      </c>
      <c r="N102" s="185">
        <f t="shared" si="30"/>
        <v>-0.10927682401823269</v>
      </c>
      <c r="O102" s="185">
        <f t="shared" si="27"/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238</v>
      </c>
      <c r="F103" s="185" t="str">
        <f t="shared" si="28"/>
        <v>-</v>
      </c>
      <c r="G103" s="184">
        <v>6.9288217653647433</v>
      </c>
      <c r="H103" s="185" t="str">
        <f t="shared" si="28"/>
        <v>-</v>
      </c>
      <c r="I103" s="184">
        <v>7.7729228273877222</v>
      </c>
      <c r="J103" s="185">
        <f t="shared" si="28"/>
        <v>0.84410106202297897</v>
      </c>
      <c r="K103" s="184">
        <v>8.1872381533455361</v>
      </c>
      <c r="L103" s="185">
        <f t="shared" si="29"/>
        <v>0.41431532595781384</v>
      </c>
      <c r="M103" s="184">
        <v>7.7253439183229169</v>
      </c>
      <c r="N103" s="185">
        <f t="shared" si="30"/>
        <v>-0.46189423502261917</v>
      </c>
      <c r="O103" s="185">
        <f>IFERROR(M103-C103,"-")</f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28"/>
        <v>-1.3345428783250375</v>
      </c>
      <c r="G104" s="184">
        <v>7.8653993334156276</v>
      </c>
      <c r="H104" s="185">
        <f t="shared" si="28"/>
        <v>0.46940182788810336</v>
      </c>
      <c r="I104" s="184">
        <v>8.2201171517481235</v>
      </c>
      <c r="J104" s="185">
        <f t="shared" si="28"/>
        <v>0.35471781833249594</v>
      </c>
      <c r="K104" s="184">
        <v>8.4153045525416381</v>
      </c>
      <c r="L104" s="185">
        <f t="shared" si="29"/>
        <v>0.1951874007935146</v>
      </c>
      <c r="M104" s="184">
        <v>7.9033183772667792</v>
      </c>
      <c r="N104" s="185">
        <f t="shared" si="30"/>
        <v>-0.5119861752748589</v>
      </c>
      <c r="O104" s="185">
        <f>IFERROR(M104-C104,"-")</f>
        <v>-0.82722200658578249</v>
      </c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28"/>
        <v>-1.6028877038436251</v>
      </c>
      <c r="G105" s="184">
        <v>7.5428242806433063</v>
      </c>
      <c r="H105" s="185">
        <f t="shared" si="28"/>
        <v>0.78440237468041651</v>
      </c>
      <c r="I105" s="184">
        <v>7.6188169771045304</v>
      </c>
      <c r="J105" s="185">
        <f t="shared" si="28"/>
        <v>7.5992696461224085E-2</v>
      </c>
      <c r="K105" s="184">
        <v>7.7166896208928328</v>
      </c>
      <c r="L105" s="185">
        <f t="shared" si="29"/>
        <v>9.7872643788302405E-2</v>
      </c>
      <c r="M105" s="184">
        <v>7.5369796698973035</v>
      </c>
      <c r="N105" s="185">
        <f t="shared" si="30"/>
        <v>-0.17970995099552933</v>
      </c>
      <c r="O105" s="185">
        <f t="shared" ref="O105:O108" si="31">IFERROR(M105-C105,"-")</f>
        <v>-0.82432993990921144</v>
      </c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28"/>
        <v>-2.5927857677774568</v>
      </c>
      <c r="G106" s="184">
        <v>7.2200422688346748</v>
      </c>
      <c r="H106" s="185">
        <f t="shared" si="28"/>
        <v>1.9718224601602881</v>
      </c>
      <c r="I106" s="184">
        <v>7.3642739313724546</v>
      </c>
      <c r="J106" s="185">
        <f t="shared" si="28"/>
        <v>0.14423166253777975</v>
      </c>
      <c r="K106" s="184">
        <v>7.4843275943999705</v>
      </c>
      <c r="L106" s="185">
        <f t="shared" si="29"/>
        <v>0.12005366302751597</v>
      </c>
      <c r="M106" s="184">
        <v>7.1732973526425852</v>
      </c>
      <c r="N106" s="185">
        <f t="shared" si="30"/>
        <v>-0.31103024175738536</v>
      </c>
      <c r="O106" s="185">
        <f t="shared" si="31"/>
        <v>-0.66770822380925843</v>
      </c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28"/>
        <v>-0.7068424673243765</v>
      </c>
      <c r="G107" s="184">
        <v>7.6835052797669618</v>
      </c>
      <c r="H107" s="185">
        <f t="shared" si="28"/>
        <v>0.47603968922145512</v>
      </c>
      <c r="I107" s="184">
        <v>7.444712746769695</v>
      </c>
      <c r="J107" s="185">
        <f t="shared" si="28"/>
        <v>-0.23879253299726688</v>
      </c>
      <c r="K107" s="184">
        <v>7.585129652825815</v>
      </c>
      <c r="L107" s="185">
        <f t="shared" si="29"/>
        <v>0.14041690605612001</v>
      </c>
      <c r="M107" s="184" t="s">
        <v>238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28"/>
        <v>-0.87857674810564479</v>
      </c>
      <c r="G108" s="184">
        <v>7.6686953107471396</v>
      </c>
      <c r="H108" s="185">
        <f t="shared" si="28"/>
        <v>0.38767123433936579</v>
      </c>
      <c r="I108" s="184">
        <v>7.4694431779887802</v>
      </c>
      <c r="J108" s="185">
        <f t="shared" si="28"/>
        <v>-0.1992521327583594</v>
      </c>
      <c r="K108" s="184">
        <v>7.5471765135078055</v>
      </c>
      <c r="L108" s="185">
        <f t="shared" si="29"/>
        <v>7.7733335519025282E-2</v>
      </c>
      <c r="M108" s="184" t="s">
        <v>238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28"/>
        <v>-3.1902214651111649E-3</v>
      </c>
      <c r="G109" s="186">
        <v>7.3785757968639158</v>
      </c>
      <c r="H109" s="187">
        <f t="shared" si="28"/>
        <v>-0.70897461492896685</v>
      </c>
      <c r="I109" s="186">
        <v>7.4599360119472946</v>
      </c>
      <c r="J109" s="187">
        <f t="shared" si="28"/>
        <v>8.1360215083378762E-2</v>
      </c>
      <c r="K109" s="186">
        <v>7.6289370963820513</v>
      </c>
      <c r="L109" s="187">
        <f t="shared" si="29"/>
        <v>0.1690010844347567</v>
      </c>
      <c r="M109" s="186">
        <v>7.4515727909296796</v>
      </c>
      <c r="N109" s="187">
        <v>-0.1907021698733331</v>
      </c>
      <c r="O109" s="187">
        <v>-0.65013554828281706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300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32">IFERROR(E119-C119,"-")</f>
        <v>0.28826320085921431</v>
      </c>
      <c r="G119" s="184">
        <v>12.152892561983471</v>
      </c>
      <c r="H119" s="185">
        <f t="shared" si="32"/>
        <v>3.4028336025004275</v>
      </c>
      <c r="I119" s="184">
        <v>8.4483703929332918</v>
      </c>
      <c r="J119" s="185">
        <f t="shared" si="32"/>
        <v>-3.7045221690501791</v>
      </c>
      <c r="K119" s="184">
        <v>7.8572825275941032</v>
      </c>
      <c r="L119" s="185">
        <f t="shared" ref="L119:L121" si="33">IFERROR(K119-I119,"-")</f>
        <v>-0.59108786533918867</v>
      </c>
      <c r="M119" s="184">
        <v>8.0684486097496837</v>
      </c>
      <c r="N119" s="185">
        <f t="shared" ref="N119:N121" si="34">IFERROR(M119-K119,"-")</f>
        <v>0.21116608215558053</v>
      </c>
      <c r="O119" s="185">
        <f t="shared" ref="O119" si="35">IFERROR(M119-C119,"-")</f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32"/>
        <v>9.001590395038761E-2</v>
      </c>
      <c r="G120" s="184">
        <v>9.7859922178988334</v>
      </c>
      <c r="H120" s="185">
        <f t="shared" si="32"/>
        <v>1.9837717863472175</v>
      </c>
      <c r="I120" s="184">
        <v>7.0618689131863537</v>
      </c>
      <c r="J120" s="185">
        <f t="shared" si="32"/>
        <v>-2.7241233047124798</v>
      </c>
      <c r="K120" s="184">
        <v>7.1998924652344991</v>
      </c>
      <c r="L120" s="185">
        <f t="shared" si="33"/>
        <v>0.13802355204814543</v>
      </c>
      <c r="M120" s="184">
        <v>6.8962858384013899</v>
      </c>
      <c r="N120" s="185">
        <f t="shared" si="34"/>
        <v>-0.30360662683310924</v>
      </c>
      <c r="O120" s="185">
        <f>IFERROR(M120-C120,"-")</f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32"/>
        <v>2.2137373533452021</v>
      </c>
      <c r="G121" s="184">
        <v>10.099264705882353</v>
      </c>
      <c r="H121" s="185">
        <f t="shared" si="32"/>
        <v>0.81740593964858732</v>
      </c>
      <c r="I121" s="184">
        <v>6.9234636871508384</v>
      </c>
      <c r="J121" s="185">
        <f t="shared" si="32"/>
        <v>-3.1758010187315149</v>
      </c>
      <c r="K121" s="184">
        <v>6.6670311047941837</v>
      </c>
      <c r="L121" s="185">
        <f t="shared" si="33"/>
        <v>-0.25643258235665467</v>
      </c>
      <c r="M121" s="184">
        <v>6.5950701691255844</v>
      </c>
      <c r="N121" s="185">
        <f t="shared" si="34"/>
        <v>-7.1960935668599291E-2</v>
      </c>
      <c r="O121" s="185">
        <f t="shared" ref="O121:O124" si="36">IFERROR(M121-C121,"-")</f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238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f>IFERROR(M122-K122,"-")</f>
        <v>9.6313813749073773E-3</v>
      </c>
      <c r="O122" s="185">
        <f t="shared" si="36"/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238</v>
      </c>
      <c r="F123" s="185" t="str">
        <f t="shared" ref="F123:J131" si="37">IFERROR(E123-C123,"-")</f>
        <v>-</v>
      </c>
      <c r="G123" s="184">
        <v>8.518518518518519</v>
      </c>
      <c r="H123" s="185" t="str">
        <f t="shared" si="37"/>
        <v>-</v>
      </c>
      <c r="I123" s="184">
        <v>6.9931297709923665</v>
      </c>
      <c r="J123" s="185">
        <f t="shared" si="37"/>
        <v>-1.5253887475261525</v>
      </c>
      <c r="K123" s="184">
        <v>6.8880018826255389</v>
      </c>
      <c r="L123" s="185">
        <f t="shared" ref="L123:L131" si="38">IFERROR(K123-I123,"-")</f>
        <v>-0.10512788836682763</v>
      </c>
      <c r="M123" s="184">
        <v>6.8473654390934842</v>
      </c>
      <c r="N123" s="185">
        <f t="shared" ref="N123:N130" si="39">IFERROR(M123-K123,"-")</f>
        <v>-4.0636443532054756E-2</v>
      </c>
      <c r="O123" s="185">
        <f t="shared" si="36"/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238</v>
      </c>
      <c r="F124" s="185" t="str">
        <f t="shared" si="37"/>
        <v>-</v>
      </c>
      <c r="G124" s="184">
        <v>7.2287145242070121</v>
      </c>
      <c r="H124" s="185" t="str">
        <f t="shared" si="37"/>
        <v>-</v>
      </c>
      <c r="I124" s="184">
        <v>7.0899205819045497</v>
      </c>
      <c r="J124" s="185">
        <f t="shared" si="37"/>
        <v>-0.13879394230246245</v>
      </c>
      <c r="K124" s="184">
        <v>7.0327701981644752</v>
      </c>
      <c r="L124" s="185">
        <f t="shared" si="38"/>
        <v>-5.7150383740074417E-2</v>
      </c>
      <c r="M124" s="184">
        <v>6.9228213762590034</v>
      </c>
      <c r="N124" s="185">
        <f t="shared" si="39"/>
        <v>-0.10994882190547184</v>
      </c>
      <c r="O124" s="185">
        <f t="shared" si="36"/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238</v>
      </c>
      <c r="F125" s="185" t="str">
        <f t="shared" si="37"/>
        <v>-</v>
      </c>
      <c r="G125" s="184">
        <v>6.4239951030401956</v>
      </c>
      <c r="H125" s="185" t="str">
        <f t="shared" si="37"/>
        <v>-</v>
      </c>
      <c r="I125" s="184">
        <v>7.6534467912677915</v>
      </c>
      <c r="J125" s="185">
        <f t="shared" si="37"/>
        <v>1.2294516882275959</v>
      </c>
      <c r="K125" s="184">
        <v>8.108403049520982</v>
      </c>
      <c r="L125" s="185">
        <f t="shared" si="38"/>
        <v>0.45495625825319053</v>
      </c>
      <c r="M125" s="184">
        <v>7.6405631255651523</v>
      </c>
      <c r="N125" s="185">
        <f t="shared" si="39"/>
        <v>-0.46783992395582974</v>
      </c>
      <c r="O125" s="185">
        <f>IFERROR(M125-C125,"-")</f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37"/>
        <v>-1.5261710342778523</v>
      </c>
      <c r="G126" s="184">
        <v>7.9384951387910387</v>
      </c>
      <c r="H126" s="185">
        <f t="shared" si="37"/>
        <v>0.68114890772697567</v>
      </c>
      <c r="I126" s="184">
        <v>8.2839328099324447</v>
      </c>
      <c r="J126" s="185">
        <f t="shared" si="37"/>
        <v>0.345437671141406</v>
      </c>
      <c r="K126" s="184">
        <v>8.2147539802607881</v>
      </c>
      <c r="L126" s="185">
        <f t="shared" si="38"/>
        <v>-6.9178829671656672E-2</v>
      </c>
      <c r="M126" s="184">
        <v>7.6770740552233105</v>
      </c>
      <c r="N126" s="185">
        <f t="shared" si="39"/>
        <v>-0.53767992503747752</v>
      </c>
      <c r="O126" s="185">
        <f>IFERROR(M126-C126,"-")</f>
        <v>-1.1064432101186048</v>
      </c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37"/>
        <v>-1.4347560690252674</v>
      </c>
      <c r="G127" s="184">
        <v>7.5752586206896551</v>
      </c>
      <c r="H127" s="185">
        <f t="shared" si="37"/>
        <v>0.60096965595700436</v>
      </c>
      <c r="I127" s="184">
        <v>7.5322011429390372</v>
      </c>
      <c r="J127" s="185">
        <f t="shared" si="37"/>
        <v>-4.3057477750617856E-2</v>
      </c>
      <c r="K127" s="184">
        <v>7.2474372453673279</v>
      </c>
      <c r="L127" s="185">
        <f t="shared" si="38"/>
        <v>-0.28476389757170928</v>
      </c>
      <c r="M127" s="184">
        <v>7.2730435611476505</v>
      </c>
      <c r="N127" s="185">
        <f t="shared" si="39"/>
        <v>2.5606315780322575E-2</v>
      </c>
      <c r="O127" s="185">
        <f t="shared" ref="O127:O130" si="40">IFERROR(M127-C127,"-")</f>
        <v>-1.1360014726102676</v>
      </c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37"/>
        <v>-3.0573454083092937</v>
      </c>
      <c r="G128" s="184">
        <v>7.3358822305451516</v>
      </c>
      <c r="H128" s="185">
        <f t="shared" si="37"/>
        <v>2.3093321998514744</v>
      </c>
      <c r="I128" s="184">
        <v>7.32884985391577</v>
      </c>
      <c r="J128" s="185">
        <f t="shared" si="37"/>
        <v>-7.0323766293816092E-3</v>
      </c>
      <c r="K128" s="184">
        <v>7.4310219287105239</v>
      </c>
      <c r="L128" s="185">
        <f t="shared" si="38"/>
        <v>0.10217207479475388</v>
      </c>
      <c r="M128" s="184">
        <v>7.0879788979316114</v>
      </c>
      <c r="N128" s="185">
        <f t="shared" si="39"/>
        <v>-0.34304303077891252</v>
      </c>
      <c r="O128" s="185">
        <f t="shared" si="40"/>
        <v>-0.99591654107135952</v>
      </c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37"/>
        <v>8.9681275604158728E-3</v>
      </c>
      <c r="G129" s="184">
        <v>7.2370156754132999</v>
      </c>
      <c r="H129" s="185">
        <f t="shared" si="37"/>
        <v>-0.37015053355753835</v>
      </c>
      <c r="I129" s="184">
        <v>6.9267018861860477</v>
      </c>
      <c r="J129" s="185">
        <f t="shared" si="37"/>
        <v>-0.31031378922725228</v>
      </c>
      <c r="K129" s="184">
        <v>6.9971041900596891</v>
      </c>
      <c r="L129" s="185">
        <f t="shared" si="38"/>
        <v>7.0402303873641436E-2</v>
      </c>
      <c r="M129" s="184" t="s">
        <v>238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37"/>
        <v>-0.4732360584018549</v>
      </c>
      <c r="G130" s="184">
        <v>7.7394258885548375</v>
      </c>
      <c r="H130" s="185">
        <f t="shared" si="37"/>
        <v>0.29980088855483711</v>
      </c>
      <c r="I130" s="184">
        <v>6.9646990380020366</v>
      </c>
      <c r="J130" s="185">
        <f t="shared" si="37"/>
        <v>-0.77472685055280088</v>
      </c>
      <c r="K130" s="184">
        <v>7.1482471596087249</v>
      </c>
      <c r="L130" s="185">
        <f t="shared" si="38"/>
        <v>0.18354812160668832</v>
      </c>
      <c r="M130" s="184" t="s">
        <v>238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37"/>
        <v>5.5865894708768238E-2</v>
      </c>
      <c r="G131" s="186">
        <v>7.4775465267941037</v>
      </c>
      <c r="H131" s="187">
        <f t="shared" si="37"/>
        <v>-0.53344998517509801</v>
      </c>
      <c r="I131" s="186">
        <v>7.3151504214895207</v>
      </c>
      <c r="J131" s="187">
        <f t="shared" si="37"/>
        <v>-0.16239610530458304</v>
      </c>
      <c r="K131" s="186">
        <v>7.2919783012521053</v>
      </c>
      <c r="L131" s="187">
        <f t="shared" si="38"/>
        <v>-2.3172120237415328E-2</v>
      </c>
      <c r="M131" s="186">
        <v>7.1592384189693403</v>
      </c>
      <c r="N131" s="187">
        <v>-0.17401883805571394</v>
      </c>
      <c r="O131" s="187">
        <v>-0.82977474073033708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301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41">IFERROR(E141-C141,"-")</f>
        <v>-0.44855901728579184</v>
      </c>
      <c r="G141" s="184">
        <v>7.4402985074626864</v>
      </c>
      <c r="H141" s="185">
        <f t="shared" si="41"/>
        <v>-2.0687729973398747</v>
      </c>
      <c r="I141" s="184">
        <v>7.9859154929577461</v>
      </c>
      <c r="J141" s="185">
        <f t="shared" si="41"/>
        <v>0.54561698549505966</v>
      </c>
      <c r="K141" s="184">
        <v>8.3375719769673697</v>
      </c>
      <c r="L141" s="185">
        <f t="shared" ref="L141:L143" si="42">IFERROR(K141-I141,"-")</f>
        <v>0.35165648400962368</v>
      </c>
      <c r="M141" s="184">
        <v>8.2255583126550871</v>
      </c>
      <c r="N141" s="185">
        <f t="shared" ref="N141:N143" si="43">IFERROR(M141-K141,"-")</f>
        <v>-0.11201366431228266</v>
      </c>
      <c r="O141" s="185">
        <f t="shared" ref="O141" si="44">IFERROR(M141-C141,"-")</f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41"/>
        <v>-0.17490770453158788</v>
      </c>
      <c r="G142" s="184">
        <v>7.4991482112436119</v>
      </c>
      <c r="H142" s="185">
        <f t="shared" si="41"/>
        <v>-1.8432910230003108</v>
      </c>
      <c r="I142" s="184">
        <v>7.6964968152866238</v>
      </c>
      <c r="J142" s="185">
        <f t="shared" si="41"/>
        <v>0.19734860404301191</v>
      </c>
      <c r="K142" s="184">
        <v>8.6180293501048215</v>
      </c>
      <c r="L142" s="185">
        <f t="shared" si="42"/>
        <v>0.92153253481819775</v>
      </c>
      <c r="M142" s="184">
        <v>7.8953536184210522</v>
      </c>
      <c r="N142" s="185">
        <f t="shared" si="43"/>
        <v>-0.72267573168376931</v>
      </c>
      <c r="O142" s="185">
        <f>IFERROR(M142-C142,"-")</f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41"/>
        <v>-0.79990908553680384</v>
      </c>
      <c r="G143" s="184">
        <v>8.8174386920980918</v>
      </c>
      <c r="H143" s="185">
        <f t="shared" si="41"/>
        <v>1.3412884177207172</v>
      </c>
      <c r="I143" s="184">
        <v>7.957861469581248</v>
      </c>
      <c r="J143" s="185">
        <f t="shared" si="41"/>
        <v>-0.85957722251684388</v>
      </c>
      <c r="K143" s="184">
        <v>6.9426764585883314</v>
      </c>
      <c r="L143" s="185">
        <f t="shared" si="42"/>
        <v>-1.0151850109929166</v>
      </c>
      <c r="M143" s="184">
        <v>7.061682607846965</v>
      </c>
      <c r="N143" s="185">
        <f t="shared" si="43"/>
        <v>0.11900614925863362</v>
      </c>
      <c r="O143" s="185">
        <f t="shared" ref="O143:O146" si="45">IFERROR(M143-C143,"-")</f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238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f>IFERROR(M144-K144,"-")</f>
        <v>1.132675098208586</v>
      </c>
      <c r="O144" s="185">
        <f t="shared" si="45"/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238</v>
      </c>
      <c r="F145" s="185" t="str">
        <f t="shared" ref="F145:J153" si="46">IFERROR(E145-C145,"-")</f>
        <v>-</v>
      </c>
      <c r="G145" s="184">
        <v>6.4708171206225682</v>
      </c>
      <c r="H145" s="185" t="str">
        <f t="shared" si="46"/>
        <v>-</v>
      </c>
      <c r="I145" s="184">
        <v>8.9834313201496521</v>
      </c>
      <c r="J145" s="185">
        <f t="shared" si="46"/>
        <v>2.5126141995270839</v>
      </c>
      <c r="K145" s="184">
        <v>8.4921241050119338</v>
      </c>
      <c r="L145" s="185">
        <f t="shared" ref="L145:L153" si="47">IFERROR(K145-I145,"-")</f>
        <v>-0.49130721513771825</v>
      </c>
      <c r="M145" s="184">
        <v>6.7299377061194576</v>
      </c>
      <c r="N145" s="185">
        <f t="shared" ref="N145:N152" si="48">IFERROR(M145-K145,"-")</f>
        <v>-1.7621863988924762</v>
      </c>
      <c r="O145" s="185">
        <f t="shared" si="45"/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238</v>
      </c>
      <c r="F146" s="185" t="str">
        <f t="shared" si="46"/>
        <v>-</v>
      </c>
      <c r="G146" s="184">
        <v>8.1428571428571423</v>
      </c>
      <c r="H146" s="185" t="str">
        <f t="shared" si="46"/>
        <v>-</v>
      </c>
      <c r="I146" s="184">
        <v>8.091552226383687</v>
      </c>
      <c r="J146" s="185">
        <f t="shared" si="46"/>
        <v>-5.1304916473455364E-2</v>
      </c>
      <c r="K146" s="184">
        <v>7.9044607190412783</v>
      </c>
      <c r="L146" s="185">
        <f t="shared" si="47"/>
        <v>-0.18709150734240865</v>
      </c>
      <c r="M146" s="184">
        <v>8.5098308184727944</v>
      </c>
      <c r="N146" s="185">
        <f t="shared" si="48"/>
        <v>0.6053700994315161</v>
      </c>
      <c r="O146" s="185">
        <f t="shared" si="45"/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238</v>
      </c>
      <c r="F147" s="185" t="str">
        <f t="shared" si="46"/>
        <v>-</v>
      </c>
      <c r="G147" s="184">
        <v>8.5867530597552193</v>
      </c>
      <c r="H147" s="185" t="str">
        <f t="shared" si="46"/>
        <v>-</v>
      </c>
      <c r="I147" s="184">
        <v>8.8038082284937094</v>
      </c>
      <c r="J147" s="185">
        <f t="shared" si="46"/>
        <v>0.21705516873849007</v>
      </c>
      <c r="K147" s="184">
        <v>8.2872928176795586</v>
      </c>
      <c r="L147" s="185">
        <f t="shared" si="47"/>
        <v>-0.51651541081415075</v>
      </c>
      <c r="M147" s="184">
        <v>8.7405295315682281</v>
      </c>
      <c r="N147" s="185">
        <f t="shared" si="48"/>
        <v>0.45323671388866948</v>
      </c>
      <c r="O147" s="185">
        <f>IFERROR(M147-C147,"-")</f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46"/>
        <v>-0.93244111413320852</v>
      </c>
      <c r="G148" s="184">
        <v>9.3118971061093241</v>
      </c>
      <c r="H148" s="185">
        <f t="shared" si="46"/>
        <v>0.82999066303783309</v>
      </c>
      <c r="I148" s="184">
        <v>9.3174354964816271</v>
      </c>
      <c r="J148" s="185">
        <f t="shared" si="46"/>
        <v>5.5383903723029704E-3</v>
      </c>
      <c r="K148" s="184">
        <v>7.833650190114068</v>
      </c>
      <c r="L148" s="185">
        <f t="shared" si="47"/>
        <v>-1.483785306367559</v>
      </c>
      <c r="M148" s="184">
        <v>8.2956239870340358</v>
      </c>
      <c r="N148" s="185">
        <f t="shared" si="48"/>
        <v>0.46197379691996776</v>
      </c>
      <c r="O148" s="185">
        <f>IFERROR(M148-C148,"-")</f>
        <v>-1.1187235701706637</v>
      </c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46"/>
        <v>2.2428429374919538</v>
      </c>
      <c r="G149" s="184">
        <v>7.0184448462929474</v>
      </c>
      <c r="H149" s="185">
        <f t="shared" si="46"/>
        <v>-4.3723114562280614</v>
      </c>
      <c r="I149" s="184">
        <v>7.8615384615384611</v>
      </c>
      <c r="J149" s="185">
        <f t="shared" si="46"/>
        <v>0.84309361524551374</v>
      </c>
      <c r="K149" s="184">
        <v>9.021781534460338</v>
      </c>
      <c r="L149" s="185">
        <f t="shared" si="47"/>
        <v>1.1602430729218769</v>
      </c>
      <c r="M149" s="184">
        <v>8.4622434017595314</v>
      </c>
      <c r="N149" s="185">
        <f t="shared" si="48"/>
        <v>-0.55953813270080666</v>
      </c>
      <c r="O149" s="185">
        <f t="shared" ref="O149:O152" si="49">IFERROR(M149-C149,"-")</f>
        <v>-0.68566996326952356</v>
      </c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46"/>
        <v>-4.185494961276258</v>
      </c>
      <c r="G150" s="184">
        <v>7.649340770791075</v>
      </c>
      <c r="H150" s="185">
        <f t="shared" si="46"/>
        <v>3.5600035949985678</v>
      </c>
      <c r="I150" s="184">
        <v>6.9212454212454215</v>
      </c>
      <c r="J150" s="185">
        <f t="shared" si="46"/>
        <v>-0.72809534954565347</v>
      </c>
      <c r="K150" s="184">
        <v>7.6678996036988112</v>
      </c>
      <c r="L150" s="185">
        <f t="shared" si="47"/>
        <v>0.74665418245338966</v>
      </c>
      <c r="M150" s="184">
        <v>7.5347514222112295</v>
      </c>
      <c r="N150" s="185">
        <f t="shared" si="48"/>
        <v>-0.13314818148758167</v>
      </c>
      <c r="O150" s="185">
        <f t="shared" si="49"/>
        <v>-0.74008071485753568</v>
      </c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46"/>
        <v>-1.5586769719143341</v>
      </c>
      <c r="G151" s="184">
        <v>8.677560868611538</v>
      </c>
      <c r="H151" s="185">
        <f t="shared" si="46"/>
        <v>1.5859135368249948</v>
      </c>
      <c r="I151" s="184">
        <v>7.9767991407089154</v>
      </c>
      <c r="J151" s="185">
        <f t="shared" si="46"/>
        <v>-0.70076172790262259</v>
      </c>
      <c r="K151" s="184">
        <v>7.7531120331950207</v>
      </c>
      <c r="L151" s="185">
        <f t="shared" si="47"/>
        <v>-0.22368710751389465</v>
      </c>
      <c r="M151" s="184" t="s">
        <v>238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46"/>
        <v>-1.8292216496747127</v>
      </c>
      <c r="G152" s="184">
        <v>8.1219634360130222</v>
      </c>
      <c r="H152" s="185">
        <f t="shared" si="46"/>
        <v>-0.36164312136402721</v>
      </c>
      <c r="I152" s="184">
        <v>7.4764606977721728</v>
      </c>
      <c r="J152" s="185">
        <f t="shared" si="46"/>
        <v>-0.64550273824084936</v>
      </c>
      <c r="K152" s="184">
        <v>7.5746733668341708</v>
      </c>
      <c r="L152" s="185">
        <f t="shared" si="47"/>
        <v>9.8212669061997993E-2</v>
      </c>
      <c r="M152" s="184" t="s">
        <v>238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46"/>
        <v>-0.33317440406712606</v>
      </c>
      <c r="G153" s="186">
        <v>8.0097500686624556</v>
      </c>
      <c r="H153" s="187">
        <f t="shared" si="46"/>
        <v>-0.64400325765724276</v>
      </c>
      <c r="I153" s="186">
        <v>7.9646805896805901</v>
      </c>
      <c r="J153" s="187">
        <f t="shared" si="46"/>
        <v>-4.5069478981865529E-2</v>
      </c>
      <c r="K153" s="186">
        <v>7.9405313185474045</v>
      </c>
      <c r="L153" s="187">
        <f t="shared" si="47"/>
        <v>-2.4149271133185657E-2</v>
      </c>
      <c r="M153" s="186">
        <v>7.9428991439195222</v>
      </c>
      <c r="N153" s="187">
        <v>-7.4702304945722275E-2</v>
      </c>
      <c r="O153" s="187">
        <v>-0.96205915079780802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50">IFERROR(E163-C163,"-")</f>
        <v>-0.55959603547965919</v>
      </c>
      <c r="G163" s="184">
        <v>5.3532684283727399</v>
      </c>
      <c r="H163" s="185">
        <f t="shared" si="50"/>
        <v>-2.4078617086135612</v>
      </c>
      <c r="I163" s="184">
        <v>7.27756445419638</v>
      </c>
      <c r="J163" s="185">
        <f t="shared" si="50"/>
        <v>1.9242960258236401</v>
      </c>
      <c r="K163" s="184">
        <v>8.6011770031688553</v>
      </c>
      <c r="L163" s="185">
        <f t="shared" ref="L163:L165" si="51">IFERROR(K163-I163,"-")</f>
        <v>1.3236125489724753</v>
      </c>
      <c r="M163" s="184">
        <v>8.8268962308050263</v>
      </c>
      <c r="N163" s="185">
        <f t="shared" ref="N163:N165" si="52">IFERROR(M163-K163,"-")</f>
        <v>0.22571922763617103</v>
      </c>
      <c r="O163" s="185">
        <f t="shared" ref="O163" si="53">IFERROR(M163-C163,"-")</f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50"/>
        <v>-0.32059867116044316</v>
      </c>
      <c r="G164" s="184">
        <v>5.2528409090909092</v>
      </c>
      <c r="H164" s="185">
        <f t="shared" si="50"/>
        <v>-1.9810686164699591</v>
      </c>
      <c r="I164" s="184">
        <v>6.850265352539803</v>
      </c>
      <c r="J164" s="185">
        <f t="shared" si="50"/>
        <v>1.5974244434488938</v>
      </c>
      <c r="K164" s="184">
        <v>7.0878425860857339</v>
      </c>
      <c r="L164" s="185">
        <f t="shared" si="51"/>
        <v>0.23757723354593097</v>
      </c>
      <c r="M164" s="184">
        <v>6.7028140013726834</v>
      </c>
      <c r="N164" s="185">
        <f t="shared" si="52"/>
        <v>-0.38502858471305057</v>
      </c>
      <c r="O164" s="185">
        <f>IFERROR(M164-C164,"-")</f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50"/>
        <v>1.0018057446157416</v>
      </c>
      <c r="G165" s="184">
        <v>6.3903548680618742</v>
      </c>
      <c r="H165" s="185">
        <f t="shared" si="50"/>
        <v>-1.4308816910779107</v>
      </c>
      <c r="I165" s="184">
        <v>6.9960352422907492</v>
      </c>
      <c r="J165" s="185">
        <f t="shared" si="50"/>
        <v>0.605680374228875</v>
      </c>
      <c r="K165" s="184">
        <v>8.7546928327645048</v>
      </c>
      <c r="L165" s="185">
        <f t="shared" si="51"/>
        <v>1.7586575904737556</v>
      </c>
      <c r="M165" s="184">
        <v>8.3068920676202858</v>
      </c>
      <c r="N165" s="185">
        <f t="shared" si="52"/>
        <v>-0.44780076514421907</v>
      </c>
      <c r="O165" s="185">
        <f t="shared" ref="O165:O168" si="54">IFERROR(M165-C165,"-")</f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238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f>IFERROR(M166-K166,"-")</f>
        <v>0.54146529846629132</v>
      </c>
      <c r="O166" s="185">
        <f t="shared" si="54"/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238</v>
      </c>
      <c r="F167" s="185" t="str">
        <f t="shared" ref="F167:J175" si="55">IFERROR(E167-C167,"-")</f>
        <v>-</v>
      </c>
      <c r="G167" s="184">
        <v>5.4194139194139197</v>
      </c>
      <c r="H167" s="185" t="str">
        <f t="shared" si="55"/>
        <v>-</v>
      </c>
      <c r="I167" s="184">
        <v>6.5626134301270413</v>
      </c>
      <c r="J167" s="185">
        <f t="shared" si="55"/>
        <v>1.1431995107131216</v>
      </c>
      <c r="K167" s="184">
        <v>8.4859525899912196</v>
      </c>
      <c r="L167" s="185">
        <f t="shared" ref="L167:L175" si="56">IFERROR(K167-I167,"-")</f>
        <v>1.9233391598641782</v>
      </c>
      <c r="M167" s="184">
        <v>8.477672530446549</v>
      </c>
      <c r="N167" s="185">
        <f t="shared" ref="N167:N174" si="57">IFERROR(M167-K167,"-")</f>
        <v>-8.2800595446705927E-3</v>
      </c>
      <c r="O167" s="185">
        <f t="shared" si="54"/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238</v>
      </c>
      <c r="F168" s="185" t="str">
        <f t="shared" si="55"/>
        <v>-</v>
      </c>
      <c r="G168" s="184">
        <v>6.1223491027732466</v>
      </c>
      <c r="H168" s="185" t="str">
        <f t="shared" si="55"/>
        <v>-</v>
      </c>
      <c r="I168" s="184">
        <v>7.2028608582574769</v>
      </c>
      <c r="J168" s="185">
        <f t="shared" si="55"/>
        <v>1.0805117554842303</v>
      </c>
      <c r="K168" s="184">
        <v>9.0575418994413415</v>
      </c>
      <c r="L168" s="185">
        <f t="shared" si="56"/>
        <v>1.8546810411838646</v>
      </c>
      <c r="M168" s="184">
        <v>8.6951278340569225</v>
      </c>
      <c r="N168" s="185">
        <f t="shared" si="57"/>
        <v>-0.362414065384419</v>
      </c>
      <c r="O168" s="185">
        <f t="shared" si="54"/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238</v>
      </c>
      <c r="F169" s="185" t="str">
        <f t="shared" si="55"/>
        <v>-</v>
      </c>
      <c r="G169" s="184">
        <v>7.2056772908366531</v>
      </c>
      <c r="H169" s="185" t="str">
        <f t="shared" si="55"/>
        <v>-</v>
      </c>
      <c r="I169" s="184">
        <v>7.3701103309929792</v>
      </c>
      <c r="J169" s="185">
        <f t="shared" si="55"/>
        <v>0.16443304015632609</v>
      </c>
      <c r="K169" s="184">
        <v>8.1836337067705802</v>
      </c>
      <c r="L169" s="185">
        <f t="shared" si="56"/>
        <v>0.81352337577760103</v>
      </c>
      <c r="M169" s="184">
        <v>9.6268456375838927</v>
      </c>
      <c r="N169" s="185">
        <f t="shared" si="57"/>
        <v>1.4432119308133124</v>
      </c>
      <c r="O169" s="185">
        <f>IFERROR(M169-C169,"-")</f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55"/>
        <v>-0.77331094473881556</v>
      </c>
      <c r="G170" s="184">
        <v>8.1553235908141968</v>
      </c>
      <c r="H170" s="185">
        <f t="shared" si="55"/>
        <v>0.20773449228170193</v>
      </c>
      <c r="I170" s="184">
        <v>9.1632016632016633</v>
      </c>
      <c r="J170" s="185">
        <f t="shared" si="55"/>
        <v>1.0078780723874665</v>
      </c>
      <c r="K170" s="184">
        <v>9.676109215017064</v>
      </c>
      <c r="L170" s="185">
        <f t="shared" si="56"/>
        <v>0.51290755181540071</v>
      </c>
      <c r="M170" s="184">
        <v>8.7766185946609383</v>
      </c>
      <c r="N170" s="185">
        <f t="shared" si="57"/>
        <v>-0.8994906203561257</v>
      </c>
      <c r="O170" s="185">
        <f>IFERROR(M170-C170,"-")</f>
        <v>5.5718551389627891E-2</v>
      </c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55"/>
        <v>-0.75996983249093653</v>
      </c>
      <c r="G171" s="184">
        <v>6.6915278783490226</v>
      </c>
      <c r="H171" s="185">
        <f t="shared" si="55"/>
        <v>0.10457135660989181</v>
      </c>
      <c r="I171" s="184">
        <v>8.2704333516182125</v>
      </c>
      <c r="J171" s="185">
        <f t="shared" si="55"/>
        <v>1.5789054732691898</v>
      </c>
      <c r="K171" s="184">
        <v>10.120506329113924</v>
      </c>
      <c r="L171" s="185">
        <f t="shared" si="56"/>
        <v>1.8500729774957119</v>
      </c>
      <c r="M171" s="184">
        <v>9.769729729729729</v>
      </c>
      <c r="N171" s="185">
        <f t="shared" si="57"/>
        <v>-0.35077659938419536</v>
      </c>
      <c r="O171" s="185">
        <f t="shared" ref="O171:O174" si="58">IFERROR(M171-C171,"-")</f>
        <v>2.4228033754996616</v>
      </c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55"/>
        <v>-1.2002471474998169</v>
      </c>
      <c r="G172" s="184">
        <v>5.5348399246704334</v>
      </c>
      <c r="H172" s="185">
        <f t="shared" si="55"/>
        <v>6.9173632407979468E-3</v>
      </c>
      <c r="I172" s="184">
        <v>6.9806382215847975</v>
      </c>
      <c r="J172" s="185">
        <f t="shared" si="55"/>
        <v>1.4457982969143641</v>
      </c>
      <c r="K172" s="184">
        <v>8.2170378225521379</v>
      </c>
      <c r="L172" s="185">
        <f t="shared" si="56"/>
        <v>1.2363996009673404</v>
      </c>
      <c r="M172" s="184">
        <v>7.9131231671554252</v>
      </c>
      <c r="N172" s="185">
        <f t="shared" si="57"/>
        <v>-0.3039146553967127</v>
      </c>
      <c r="O172" s="185">
        <f t="shared" si="58"/>
        <v>1.1849534582259729</v>
      </c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55"/>
        <v>-0.32657547630678962</v>
      </c>
      <c r="G173" s="184">
        <v>6.7884700665188467</v>
      </c>
      <c r="H173" s="185">
        <f t="shared" si="55"/>
        <v>0.59281789260580275</v>
      </c>
      <c r="I173" s="184">
        <v>7.6692268305171529</v>
      </c>
      <c r="J173" s="185">
        <f t="shared" si="55"/>
        <v>0.88075676399830627</v>
      </c>
      <c r="K173" s="184">
        <v>9.6416397973284198</v>
      </c>
      <c r="L173" s="185">
        <f t="shared" si="56"/>
        <v>1.9724129668112669</v>
      </c>
      <c r="M173" s="184" t="s">
        <v>238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55"/>
        <v>-1.7471842950710217</v>
      </c>
      <c r="G174" s="184">
        <v>6.5944086021505379</v>
      </c>
      <c r="H174" s="185">
        <f t="shared" si="55"/>
        <v>1.5224860571989476</v>
      </c>
      <c r="I174" s="184">
        <v>7.4792987691160011</v>
      </c>
      <c r="J174" s="185">
        <f t="shared" si="55"/>
        <v>0.88489016696546319</v>
      </c>
      <c r="K174" s="184">
        <v>9.2547491475888943</v>
      </c>
      <c r="L174" s="185">
        <f t="shared" si="56"/>
        <v>1.7754503784728932</v>
      </c>
      <c r="M174" s="184" t="s">
        <v>238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55"/>
        <v>-0.3170670111929228</v>
      </c>
      <c r="G175" s="186">
        <v>6.3951503589537628</v>
      </c>
      <c r="H175" s="187">
        <f t="shared" si="55"/>
        <v>-0.59804691995780157</v>
      </c>
      <c r="I175" s="186">
        <v>7.2943743582220915</v>
      </c>
      <c r="J175" s="187">
        <f t="shared" si="55"/>
        <v>0.89922399926832863</v>
      </c>
      <c r="K175" s="186">
        <v>8.5747456571389016</v>
      </c>
      <c r="L175" s="187">
        <f t="shared" si="56"/>
        <v>1.2803712989168101</v>
      </c>
      <c r="M175" s="186">
        <v>8.3751868460388632</v>
      </c>
      <c r="N175" s="187">
        <v>-4.9105931783946843E-2</v>
      </c>
      <c r="O175" s="187">
        <v>0.94437427622002801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59">IFERROR(E185-C185,"-")</f>
        <v>0.31876789346090462</v>
      </c>
      <c r="G185" s="184">
        <v>8.28169014084507</v>
      </c>
      <c r="H185" s="185">
        <f t="shared" si="59"/>
        <v>-0.42408267107299302</v>
      </c>
      <c r="I185" s="184">
        <v>8.8435324294613409</v>
      </c>
      <c r="J185" s="185">
        <f t="shared" si="59"/>
        <v>0.56184228861627084</v>
      </c>
      <c r="K185" s="184">
        <v>8.3992114342040409</v>
      </c>
      <c r="L185" s="185">
        <f t="shared" ref="L185:L187" si="60">IFERROR(K185-I185,"-")</f>
        <v>-0.44432099525729996</v>
      </c>
      <c r="M185" s="184">
        <v>8.608603667136812</v>
      </c>
      <c r="N185" s="185">
        <f t="shared" ref="N185:N187" si="61">IFERROR(M185-K185,"-")</f>
        <v>0.20939223293277109</v>
      </c>
      <c r="O185" s="185">
        <f t="shared" ref="O185" si="62">IFERROR(M185-C185,"-")</f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59"/>
        <v>-0.35278580725056585</v>
      </c>
      <c r="G186" s="184">
        <v>11.728813559322035</v>
      </c>
      <c r="H186" s="185">
        <f t="shared" si="59"/>
        <v>3.12119619882602</v>
      </c>
      <c r="I186" s="184">
        <v>7.5259042033235586</v>
      </c>
      <c r="J186" s="185">
        <f t="shared" si="59"/>
        <v>-4.202909355998476</v>
      </c>
      <c r="K186" s="184">
        <v>8.727555141348244</v>
      </c>
      <c r="L186" s="185">
        <f t="shared" si="60"/>
        <v>1.2016509380246854</v>
      </c>
      <c r="M186" s="184">
        <v>8.2370138345079607</v>
      </c>
      <c r="N186" s="185">
        <f t="shared" si="61"/>
        <v>-0.4905413068402833</v>
      </c>
      <c r="O186" s="185">
        <f>IFERROR(M186-C186,"-")</f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59"/>
        <v>2.9163866097857074</v>
      </c>
      <c r="G187" s="184">
        <v>9.907692307692308</v>
      </c>
      <c r="H187" s="185">
        <f t="shared" si="59"/>
        <v>-0.82593864468864453</v>
      </c>
      <c r="I187" s="184">
        <v>8.6417662682602927</v>
      </c>
      <c r="J187" s="185">
        <f t="shared" si="59"/>
        <v>-1.2659260394320153</v>
      </c>
      <c r="K187" s="184">
        <v>8.664422395464209</v>
      </c>
      <c r="L187" s="185">
        <f t="shared" si="60"/>
        <v>2.2656127203916299E-2</v>
      </c>
      <c r="M187" s="184">
        <v>7.8031830238726787</v>
      </c>
      <c r="N187" s="185">
        <f t="shared" si="61"/>
        <v>-0.8612393715915303</v>
      </c>
      <c r="O187" s="185">
        <f t="shared" ref="O187:O190" si="63">IFERROR(M187-C187,"-")</f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238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f>IFERROR(M188-K188,"-")</f>
        <v>0.5898574853008034</v>
      </c>
      <c r="O188" s="185">
        <f t="shared" si="63"/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238</v>
      </c>
      <c r="F189" s="185" t="str">
        <f t="shared" ref="F189:J197" si="64">IFERROR(E189-C189,"-")</f>
        <v>-</v>
      </c>
      <c r="G189" s="184">
        <v>6.009615384615385</v>
      </c>
      <c r="H189" s="185" t="str">
        <f t="shared" si="64"/>
        <v>-</v>
      </c>
      <c r="I189" s="184">
        <v>8.3211458725970591</v>
      </c>
      <c r="J189" s="185">
        <f t="shared" si="64"/>
        <v>2.311530487981674</v>
      </c>
      <c r="K189" s="184">
        <v>8.3223995271867608</v>
      </c>
      <c r="L189" s="185">
        <f t="shared" ref="L189:L197" si="65">IFERROR(K189-I189,"-")</f>
        <v>1.2536545897017248E-3</v>
      </c>
      <c r="M189" s="184">
        <v>7.6908373786407767</v>
      </c>
      <c r="N189" s="185">
        <f t="shared" ref="N189:N196" si="66">IFERROR(M189-K189,"-")</f>
        <v>-0.63156214854598414</v>
      </c>
      <c r="O189" s="185">
        <f t="shared" si="63"/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238</v>
      </c>
      <c r="F190" s="185" t="str">
        <f t="shared" si="64"/>
        <v>-</v>
      </c>
      <c r="G190" s="184">
        <v>7.8949447077409163</v>
      </c>
      <c r="H190" s="185" t="str">
        <f t="shared" si="64"/>
        <v>-</v>
      </c>
      <c r="I190" s="184">
        <v>8.8187972919155708</v>
      </c>
      <c r="J190" s="185">
        <f t="shared" si="64"/>
        <v>0.92385258417465455</v>
      </c>
      <c r="K190" s="184">
        <v>8.9193006052454606</v>
      </c>
      <c r="L190" s="185">
        <f t="shared" si="65"/>
        <v>0.10050331332988982</v>
      </c>
      <c r="M190" s="184">
        <v>8.4891791044776124</v>
      </c>
      <c r="N190" s="185">
        <f t="shared" si="66"/>
        <v>-0.43012150076784827</v>
      </c>
      <c r="O190" s="185">
        <f t="shared" si="63"/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238</v>
      </c>
      <c r="F191" s="185" t="str">
        <f t="shared" si="64"/>
        <v>-</v>
      </c>
      <c r="G191" s="184">
        <v>8.1141917293233075</v>
      </c>
      <c r="H191" s="185" t="str">
        <f t="shared" si="64"/>
        <v>-</v>
      </c>
      <c r="I191" s="184">
        <v>8.4194266629557468</v>
      </c>
      <c r="J191" s="185">
        <f t="shared" si="64"/>
        <v>0.30523493363243936</v>
      </c>
      <c r="K191" s="184">
        <v>8.3368211260587941</v>
      </c>
      <c r="L191" s="185">
        <f t="shared" si="65"/>
        <v>-8.2605536896952714E-2</v>
      </c>
      <c r="M191" s="184">
        <v>7.6555997194295067</v>
      </c>
      <c r="N191" s="185">
        <f t="shared" si="66"/>
        <v>-0.68122140662928743</v>
      </c>
      <c r="O191" s="185">
        <f>IFERROR(M191-C191,"-")</f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64"/>
        <v>-0.75257098917756515</v>
      </c>
      <c r="G192" s="184">
        <v>7.6948376353039132</v>
      </c>
      <c r="H192" s="185">
        <f t="shared" si="64"/>
        <v>0.26550072974463657</v>
      </c>
      <c r="I192" s="184">
        <v>8.0364372469635619</v>
      </c>
      <c r="J192" s="185">
        <f t="shared" si="64"/>
        <v>0.34159961165964869</v>
      </c>
      <c r="K192" s="184">
        <v>8.2916447714135568</v>
      </c>
      <c r="L192" s="185">
        <f t="shared" si="65"/>
        <v>0.25520752444999495</v>
      </c>
      <c r="M192" s="184">
        <v>8.3114473308592629</v>
      </c>
      <c r="N192" s="185">
        <f t="shared" si="66"/>
        <v>1.9802559445706081E-2</v>
      </c>
      <c r="O192" s="185">
        <f>IFERROR(M192-C192,"-")</f>
        <v>0.12953943612242114</v>
      </c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64"/>
        <v>-1.0622398248540987</v>
      </c>
      <c r="G193" s="184">
        <v>8.5449999999999999</v>
      </c>
      <c r="H193" s="185">
        <f t="shared" si="64"/>
        <v>0.74247520288548241</v>
      </c>
      <c r="I193" s="184">
        <v>8.6323838080959518</v>
      </c>
      <c r="J193" s="185">
        <f t="shared" si="64"/>
        <v>8.738380809595192E-2</v>
      </c>
      <c r="K193" s="184">
        <v>8.9404954227248243</v>
      </c>
      <c r="L193" s="185">
        <f t="shared" si="65"/>
        <v>0.30811161462887249</v>
      </c>
      <c r="M193" s="184">
        <v>8.7204788094467816</v>
      </c>
      <c r="N193" s="185">
        <f t="shared" si="66"/>
        <v>-0.22001661327804278</v>
      </c>
      <c r="O193" s="185">
        <f t="shared" ref="O193:O196" si="67">IFERROR(M193-C193,"-")</f>
        <v>-0.1442858125218347</v>
      </c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64"/>
        <v>1.0139857636754357</v>
      </c>
      <c r="G194" s="184">
        <v>7.0247342156650037</v>
      </c>
      <c r="H194" s="185">
        <f t="shared" si="64"/>
        <v>-2.5542752182972608</v>
      </c>
      <c r="I194" s="184">
        <v>7.398474487112046</v>
      </c>
      <c r="J194" s="185">
        <f t="shared" si="64"/>
        <v>0.37374027144704236</v>
      </c>
      <c r="K194" s="184">
        <v>8.0896470588235285</v>
      </c>
      <c r="L194" s="185">
        <f t="shared" si="65"/>
        <v>0.6911725717114825</v>
      </c>
      <c r="M194" s="184">
        <v>8.1410483666751077</v>
      </c>
      <c r="N194" s="185">
        <f t="shared" si="66"/>
        <v>5.1401307851579148E-2</v>
      </c>
      <c r="O194" s="185">
        <f t="shared" si="67"/>
        <v>-0.42397530361172109</v>
      </c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64"/>
        <v>-0.49885583524027499</v>
      </c>
      <c r="G195" s="184">
        <v>9.0463992266795561</v>
      </c>
      <c r="H195" s="185">
        <f t="shared" si="64"/>
        <v>1.936559409745918</v>
      </c>
      <c r="I195" s="184">
        <v>8.6113074204947004</v>
      </c>
      <c r="J195" s="185">
        <f t="shared" si="64"/>
        <v>-0.43509180618485566</v>
      </c>
      <c r="K195" s="184">
        <v>8.4856290672451191</v>
      </c>
      <c r="L195" s="185">
        <f t="shared" si="65"/>
        <v>-0.12567835324958132</v>
      </c>
      <c r="M195" s="184" t="s">
        <v>238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64"/>
        <v>-2.70362494436477</v>
      </c>
      <c r="G196" s="184">
        <v>8.4801517067003793</v>
      </c>
      <c r="H196" s="185">
        <f t="shared" si="64"/>
        <v>0.94405062366788872</v>
      </c>
      <c r="I196" s="184">
        <v>8.6826692270763317</v>
      </c>
      <c r="J196" s="185">
        <f t="shared" si="64"/>
        <v>0.20251752037595239</v>
      </c>
      <c r="K196" s="184">
        <v>9.0498414136837333</v>
      </c>
      <c r="L196" s="185">
        <f t="shared" si="65"/>
        <v>0.36717218660740158</v>
      </c>
      <c r="M196" s="184" t="s">
        <v>238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64"/>
        <v>-0.10376503002503767</v>
      </c>
      <c r="G197" s="186">
        <v>8.0765115973166139</v>
      </c>
      <c r="H197" s="187">
        <f t="shared" si="64"/>
        <v>-0.40243780399663365</v>
      </c>
      <c r="I197" s="186">
        <v>8.2205484045708985</v>
      </c>
      <c r="J197" s="187">
        <f t="shared" si="64"/>
        <v>0.14403680725428458</v>
      </c>
      <c r="K197" s="186">
        <v>8.4851200579355925</v>
      </c>
      <c r="L197" s="187">
        <f t="shared" si="65"/>
        <v>0.26457165336469401</v>
      </c>
      <c r="M197" s="186">
        <v>8.1857212687377796</v>
      </c>
      <c r="N197" s="187">
        <v>-0.23026875481771469</v>
      </c>
      <c r="O197" s="187">
        <v>-0.30645918239003933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68">IFERROR(E207-C207,"-")</f>
        <v>-0.59193790626475895</v>
      </c>
      <c r="G207" s="184">
        <v>5.144385026737968</v>
      </c>
      <c r="H207" s="185">
        <f t="shared" si="68"/>
        <v>-3.0198240885435332</v>
      </c>
      <c r="I207" s="184">
        <v>7.6506691278264887</v>
      </c>
      <c r="J207" s="185">
        <f t="shared" si="68"/>
        <v>2.5062841010885206</v>
      </c>
      <c r="K207" s="184">
        <v>8.8914016489988228</v>
      </c>
      <c r="L207" s="185">
        <f t="shared" ref="L207:L209" si="69">IFERROR(K207-I207,"-")</f>
        <v>1.2407325211723341</v>
      </c>
      <c r="M207" s="184">
        <v>9.5242515664887453</v>
      </c>
      <c r="N207" s="185">
        <f t="shared" ref="N207:N209" si="70">IFERROR(M207-K207,"-")</f>
        <v>0.63284991748992248</v>
      </c>
      <c r="O207" s="185">
        <f t="shared" ref="O207" si="71">IFERROR(M207-C207,"-")</f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68"/>
        <v>0.23758177265518121</v>
      </c>
      <c r="G208" s="184">
        <v>4.6582278481012658</v>
      </c>
      <c r="H208" s="185">
        <f t="shared" si="68"/>
        <v>-3.8547061999061913</v>
      </c>
      <c r="I208" s="184">
        <v>7.2104653855059038</v>
      </c>
      <c r="J208" s="185">
        <f t="shared" si="68"/>
        <v>2.552237537404638</v>
      </c>
      <c r="K208" s="184">
        <v>8.468486462494452</v>
      </c>
      <c r="L208" s="185">
        <f t="shared" si="69"/>
        <v>1.2580210769885483</v>
      </c>
      <c r="M208" s="184">
        <v>8.3471822295351714</v>
      </c>
      <c r="N208" s="185">
        <f t="shared" si="70"/>
        <v>-0.12130423295928061</v>
      </c>
      <c r="O208" s="185">
        <f>IFERROR(M208-C208,"-")</f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68"/>
        <v>1.0981370875995449</v>
      </c>
      <c r="G209" s="184">
        <v>5.5</v>
      </c>
      <c r="H209" s="185">
        <f t="shared" si="68"/>
        <v>-3.3708333333333336</v>
      </c>
      <c r="I209" s="184">
        <v>8.0534644995722839</v>
      </c>
      <c r="J209" s="185">
        <f t="shared" si="68"/>
        <v>2.5534644995722839</v>
      </c>
      <c r="K209" s="184">
        <v>9.3040983606557379</v>
      </c>
      <c r="L209" s="185">
        <f t="shared" si="69"/>
        <v>1.250633861083454</v>
      </c>
      <c r="M209" s="184">
        <v>8.9576891781936538</v>
      </c>
      <c r="N209" s="185">
        <f t="shared" si="70"/>
        <v>-0.34640918246208408</v>
      </c>
      <c r="O209" s="185">
        <f t="shared" ref="O209:O212" si="72">IFERROR(M209-C209,"-")</f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238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f>IFERROR(M210-K210,"-")</f>
        <v>-0.15402002264638348</v>
      </c>
      <c r="O210" s="185">
        <f t="shared" si="72"/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238</v>
      </c>
      <c r="F211" s="185" t="str">
        <f t="shared" ref="F211:J219" si="73">IFERROR(E211-C211,"-")</f>
        <v>-</v>
      </c>
      <c r="G211" s="184">
        <v>5.6867167919799497</v>
      </c>
      <c r="H211" s="185" t="str">
        <f t="shared" si="73"/>
        <v>-</v>
      </c>
      <c r="I211" s="184">
        <v>8.4026390870185441</v>
      </c>
      <c r="J211" s="185">
        <f t="shared" si="73"/>
        <v>2.7159222950385944</v>
      </c>
      <c r="K211" s="184">
        <v>10.775368362524326</v>
      </c>
      <c r="L211" s="185">
        <f t="shared" ref="L211:L219" si="74">IFERROR(K211-I211,"-")</f>
        <v>2.3727292755057814</v>
      </c>
      <c r="M211" s="184">
        <v>8.4209884075655896</v>
      </c>
      <c r="N211" s="185">
        <f t="shared" ref="N211:N218" si="75">IFERROR(M211-K211,"-")</f>
        <v>-2.3543799549587359</v>
      </c>
      <c r="O211" s="185">
        <f t="shared" si="72"/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238</v>
      </c>
      <c r="F212" s="185" t="str">
        <f t="shared" si="73"/>
        <v>-</v>
      </c>
      <c r="G212" s="184">
        <v>7.6506691278264887</v>
      </c>
      <c r="H212" s="185" t="str">
        <f t="shared" si="73"/>
        <v>-</v>
      </c>
      <c r="I212" s="184">
        <v>8.4086679725759055</v>
      </c>
      <c r="J212" s="185">
        <f t="shared" si="73"/>
        <v>0.75799884474941681</v>
      </c>
      <c r="K212" s="184">
        <v>9.573651191969887</v>
      </c>
      <c r="L212" s="185">
        <f t="shared" si="74"/>
        <v>1.1649832193939815</v>
      </c>
      <c r="M212" s="184">
        <v>8.9339884101788858</v>
      </c>
      <c r="N212" s="185">
        <f t="shared" si="75"/>
        <v>-0.63966278179100122</v>
      </c>
      <c r="O212" s="185">
        <f t="shared" si="72"/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238</v>
      </c>
      <c r="F213" s="185" t="str">
        <f t="shared" si="73"/>
        <v>-</v>
      </c>
      <c r="G213" s="184">
        <v>8.8195139385275194</v>
      </c>
      <c r="H213" s="185" t="str">
        <f t="shared" si="73"/>
        <v>-</v>
      </c>
      <c r="I213" s="184">
        <v>8.5101010101010104</v>
      </c>
      <c r="J213" s="185">
        <f t="shared" si="73"/>
        <v>-0.30941292842650903</v>
      </c>
      <c r="K213" s="184">
        <v>10.025668679896462</v>
      </c>
      <c r="L213" s="185">
        <f t="shared" si="74"/>
        <v>1.5155676697954519</v>
      </c>
      <c r="M213" s="184">
        <v>8.0485402113559026</v>
      </c>
      <c r="N213" s="185">
        <f t="shared" si="75"/>
        <v>-1.9771284685405597</v>
      </c>
      <c r="O213" s="185">
        <f>IFERROR(M213-C213,"-")</f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73"/>
        <v>0.53722360474884567</v>
      </c>
      <c r="G214" s="184">
        <v>7.8547526673132877</v>
      </c>
      <c r="H214" s="185">
        <f t="shared" si="73"/>
        <v>-1.6241770985729991</v>
      </c>
      <c r="I214" s="184">
        <v>9.9118942731277535</v>
      </c>
      <c r="J214" s="185">
        <f t="shared" si="73"/>
        <v>2.0571416058144658</v>
      </c>
      <c r="K214" s="184">
        <v>9.6800704902274912</v>
      </c>
      <c r="L214" s="185">
        <f t="shared" si="74"/>
        <v>-0.23182378290026229</v>
      </c>
      <c r="M214" s="184">
        <v>9.3494736842105262</v>
      </c>
      <c r="N214" s="185">
        <f t="shared" si="75"/>
        <v>-0.33059680601696506</v>
      </c>
      <c r="O214" s="185">
        <f>IFERROR(M214-C214,"-")</f>
        <v>0.40776752307308506</v>
      </c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73"/>
        <v>-5.7804749374952884</v>
      </c>
      <c r="G215" s="184">
        <v>8.7681191153930378</v>
      </c>
      <c r="H215" s="185">
        <f t="shared" si="73"/>
        <v>5.0212836723550627</v>
      </c>
      <c r="I215" s="184">
        <v>9.6579052969502399</v>
      </c>
      <c r="J215" s="185">
        <f t="shared" si="73"/>
        <v>0.88978618155720213</v>
      </c>
      <c r="K215" s="184">
        <v>8.8518155053974485</v>
      </c>
      <c r="L215" s="185">
        <f t="shared" si="74"/>
        <v>-0.80608979155279137</v>
      </c>
      <c r="M215" s="184">
        <v>9.4313593539703895</v>
      </c>
      <c r="N215" s="185">
        <f t="shared" si="75"/>
        <v>0.57954384857294095</v>
      </c>
      <c r="O215" s="185">
        <f t="shared" ref="O215:O218" si="76">IFERROR(M215-C215,"-")</f>
        <v>-9.595102656287402E-2</v>
      </c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73"/>
        <v>-4.3876782295370482</v>
      </c>
      <c r="G216" s="184">
        <v>7.7923940149625937</v>
      </c>
      <c r="H216" s="185">
        <f t="shared" si="73"/>
        <v>4.1234520354404092</v>
      </c>
      <c r="I216" s="184">
        <v>9.0385735080058218</v>
      </c>
      <c r="J216" s="185">
        <f t="shared" si="73"/>
        <v>1.2461794930432282</v>
      </c>
      <c r="K216" s="184">
        <v>9.1355339805825242</v>
      </c>
      <c r="L216" s="185">
        <f t="shared" si="74"/>
        <v>9.6960472576702372E-2</v>
      </c>
      <c r="M216" s="184">
        <v>8.3060606060606066</v>
      </c>
      <c r="N216" s="185">
        <f t="shared" si="75"/>
        <v>-0.82947337452191761</v>
      </c>
      <c r="O216" s="185">
        <f t="shared" si="76"/>
        <v>0.24944039700137388</v>
      </c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73"/>
        <v>-2.1073122602917485</v>
      </c>
      <c r="G217" s="184">
        <v>7.3073868149324861</v>
      </c>
      <c r="H217" s="185">
        <f t="shared" si="73"/>
        <v>1.8310509370698904</v>
      </c>
      <c r="I217" s="184">
        <v>8.0379550735863674</v>
      </c>
      <c r="J217" s="185">
        <f t="shared" si="73"/>
        <v>0.73056825865388131</v>
      </c>
      <c r="K217" s="184">
        <v>8.6134094151212555</v>
      </c>
      <c r="L217" s="185">
        <f t="shared" si="74"/>
        <v>0.57545434153488806</v>
      </c>
      <c r="M217" s="184" t="s">
        <v>238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73"/>
        <v>-0.9150862885315334</v>
      </c>
      <c r="G218" s="184">
        <v>7.4342248314851052</v>
      </c>
      <c r="H218" s="185">
        <f t="shared" si="73"/>
        <v>-7.5407392683020547E-2</v>
      </c>
      <c r="I218" s="184">
        <v>9.181432360742706</v>
      </c>
      <c r="J218" s="185">
        <f t="shared" si="73"/>
        <v>1.7472075292576008</v>
      </c>
      <c r="K218" s="184">
        <v>8.475026567481402</v>
      </c>
      <c r="L218" s="185">
        <f t="shared" si="74"/>
        <v>-0.70640579326130393</v>
      </c>
      <c r="M218" s="184" t="s">
        <v>238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73"/>
        <v>-0.3123852407306007</v>
      </c>
      <c r="G219" s="186">
        <v>7.8209407699579492</v>
      </c>
      <c r="H219" s="187">
        <f t="shared" si="73"/>
        <v>-0.24440640719974116</v>
      </c>
      <c r="I219" s="186">
        <v>8.3670963781461012</v>
      </c>
      <c r="J219" s="187">
        <f t="shared" si="73"/>
        <v>0.54615560818815201</v>
      </c>
      <c r="K219" s="186">
        <v>9.0323371426511407</v>
      </c>
      <c r="L219" s="187">
        <f t="shared" si="74"/>
        <v>0.66524076450503955</v>
      </c>
      <c r="M219" s="186">
        <v>8.5681684364404198</v>
      </c>
      <c r="N219" s="187">
        <v>-0.55831598385721648</v>
      </c>
      <c r="O219" s="187">
        <v>0.13083424038736169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77">IFERROR(E229-C229,"-")</f>
        <v>0.31876789346090462</v>
      </c>
      <c r="G229" s="184">
        <v>8.28169014084507</v>
      </c>
      <c r="H229" s="185">
        <f t="shared" si="77"/>
        <v>-0.42408267107299302</v>
      </c>
      <c r="I229" s="184">
        <v>8.8435324294613409</v>
      </c>
      <c r="J229" s="185">
        <f t="shared" si="77"/>
        <v>0.56184228861627084</v>
      </c>
      <c r="K229" s="184">
        <v>8.3992114342040409</v>
      </c>
      <c r="L229" s="185">
        <f t="shared" ref="L229:L231" si="78">IFERROR(K229-I229,"-")</f>
        <v>-0.44432099525729996</v>
      </c>
      <c r="M229" s="184">
        <v>8.608603667136812</v>
      </c>
      <c r="N229" s="185">
        <f t="shared" ref="N229:N231" si="79">IFERROR(M229-K229,"-")</f>
        <v>0.20939223293277109</v>
      </c>
      <c r="O229" s="185">
        <f t="shared" ref="O229" si="80">IFERROR(M229-C229,"-")</f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77"/>
        <v>-0.35278580725056585</v>
      </c>
      <c r="G230" s="184">
        <v>11.728813559322035</v>
      </c>
      <c r="H230" s="185">
        <f t="shared" si="77"/>
        <v>3.12119619882602</v>
      </c>
      <c r="I230" s="184">
        <v>7.5259042033235586</v>
      </c>
      <c r="J230" s="185">
        <f t="shared" si="77"/>
        <v>-4.202909355998476</v>
      </c>
      <c r="K230" s="184">
        <v>8.727555141348244</v>
      </c>
      <c r="L230" s="185">
        <f t="shared" si="78"/>
        <v>1.2016509380246854</v>
      </c>
      <c r="M230" s="184">
        <v>8.2370138345079607</v>
      </c>
      <c r="N230" s="185">
        <f t="shared" si="79"/>
        <v>-0.4905413068402833</v>
      </c>
      <c r="O230" s="185">
        <f>IFERROR(M230-C230,"-")</f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77"/>
        <v>2.9163866097857074</v>
      </c>
      <c r="G231" s="184">
        <v>9.907692307692308</v>
      </c>
      <c r="H231" s="185">
        <f t="shared" si="77"/>
        <v>-0.82593864468864453</v>
      </c>
      <c r="I231" s="184">
        <v>8.6417662682602927</v>
      </c>
      <c r="J231" s="185">
        <f t="shared" si="77"/>
        <v>-1.2659260394320153</v>
      </c>
      <c r="K231" s="184">
        <v>8.664422395464209</v>
      </c>
      <c r="L231" s="185">
        <f t="shared" si="78"/>
        <v>2.2656127203916299E-2</v>
      </c>
      <c r="M231" s="184">
        <v>7.8031830238726787</v>
      </c>
      <c r="N231" s="185">
        <f t="shared" si="79"/>
        <v>-0.8612393715915303</v>
      </c>
      <c r="O231" s="185">
        <f t="shared" ref="O231:O234" si="81">IFERROR(M231-C231,"-")</f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238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f>IFERROR(M232-K232,"-")</f>
        <v>0.5898574853008034</v>
      </c>
      <c r="O232" s="185">
        <f t="shared" si="81"/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238</v>
      </c>
      <c r="F233" s="185" t="str">
        <f t="shared" ref="F233:J241" si="82">IFERROR(E233-C233,"-")</f>
        <v>-</v>
      </c>
      <c r="G233" s="184">
        <v>6.009615384615385</v>
      </c>
      <c r="H233" s="185" t="str">
        <f t="shared" si="82"/>
        <v>-</v>
      </c>
      <c r="I233" s="184">
        <v>8.3211458725970591</v>
      </c>
      <c r="J233" s="185">
        <f t="shared" si="82"/>
        <v>2.311530487981674</v>
      </c>
      <c r="K233" s="184">
        <v>8.3223995271867608</v>
      </c>
      <c r="L233" s="185">
        <f t="shared" ref="L233:L241" si="83">IFERROR(K233-I233,"-")</f>
        <v>1.2536545897017248E-3</v>
      </c>
      <c r="M233" s="184">
        <v>7.6908373786407767</v>
      </c>
      <c r="N233" s="185">
        <f t="shared" ref="N233:N240" si="84">IFERROR(M233-K233,"-")</f>
        <v>-0.63156214854598414</v>
      </c>
      <c r="O233" s="185">
        <f t="shared" si="81"/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238</v>
      </c>
      <c r="F234" s="185" t="str">
        <f t="shared" si="82"/>
        <v>-</v>
      </c>
      <c r="G234" s="184">
        <v>7.8949447077409163</v>
      </c>
      <c r="H234" s="185" t="str">
        <f t="shared" si="82"/>
        <v>-</v>
      </c>
      <c r="I234" s="184">
        <v>8.8187972919155708</v>
      </c>
      <c r="J234" s="185">
        <f t="shared" si="82"/>
        <v>0.92385258417465455</v>
      </c>
      <c r="K234" s="184">
        <v>8.9193006052454606</v>
      </c>
      <c r="L234" s="185">
        <f t="shared" si="83"/>
        <v>0.10050331332988982</v>
      </c>
      <c r="M234" s="184">
        <v>8.4891791044776124</v>
      </c>
      <c r="N234" s="185">
        <f t="shared" si="84"/>
        <v>-0.43012150076784827</v>
      </c>
      <c r="O234" s="185">
        <f t="shared" si="81"/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238</v>
      </c>
      <c r="F235" s="185" t="str">
        <f t="shared" si="82"/>
        <v>-</v>
      </c>
      <c r="G235" s="184">
        <v>8.1141917293233075</v>
      </c>
      <c r="H235" s="185" t="str">
        <f t="shared" si="82"/>
        <v>-</v>
      </c>
      <c r="I235" s="184">
        <v>8.4194266629557468</v>
      </c>
      <c r="J235" s="185">
        <f t="shared" si="82"/>
        <v>0.30523493363243936</v>
      </c>
      <c r="K235" s="184">
        <v>8.3368211260587941</v>
      </c>
      <c r="L235" s="185">
        <f t="shared" si="83"/>
        <v>-8.2605536896952714E-2</v>
      </c>
      <c r="M235" s="184">
        <v>7.6555997194295067</v>
      </c>
      <c r="N235" s="185">
        <f t="shared" si="84"/>
        <v>-0.68122140662928743</v>
      </c>
      <c r="O235" s="185">
        <f>IFERROR(M235-C235,"-")</f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82"/>
        <v>-0.75257098917756515</v>
      </c>
      <c r="G236" s="184">
        <v>7.6948376353039132</v>
      </c>
      <c r="H236" s="185">
        <f t="shared" si="82"/>
        <v>0.26550072974463657</v>
      </c>
      <c r="I236" s="184">
        <v>8.0364372469635619</v>
      </c>
      <c r="J236" s="185">
        <f t="shared" si="82"/>
        <v>0.34159961165964869</v>
      </c>
      <c r="K236" s="184">
        <v>8.2916447714135568</v>
      </c>
      <c r="L236" s="185">
        <f t="shared" si="83"/>
        <v>0.25520752444999495</v>
      </c>
      <c r="M236" s="184">
        <v>8.3114473308592629</v>
      </c>
      <c r="N236" s="185">
        <f t="shared" si="84"/>
        <v>1.9802559445706081E-2</v>
      </c>
      <c r="O236" s="185">
        <f>IFERROR(M236-C236,"-")</f>
        <v>0.12953943612242114</v>
      </c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82"/>
        <v>-1.0622398248540987</v>
      </c>
      <c r="G237" s="184">
        <v>8.5449999999999999</v>
      </c>
      <c r="H237" s="185">
        <f t="shared" si="82"/>
        <v>0.74247520288548241</v>
      </c>
      <c r="I237" s="184">
        <v>8.6323838080959518</v>
      </c>
      <c r="J237" s="185">
        <f t="shared" si="82"/>
        <v>8.738380809595192E-2</v>
      </c>
      <c r="K237" s="184">
        <v>8.9404954227248243</v>
      </c>
      <c r="L237" s="185">
        <f t="shared" si="83"/>
        <v>0.30811161462887249</v>
      </c>
      <c r="M237" s="184">
        <v>8.7204788094467816</v>
      </c>
      <c r="N237" s="185">
        <f t="shared" si="84"/>
        <v>-0.22001661327804278</v>
      </c>
      <c r="O237" s="185">
        <f t="shared" ref="O237:O240" si="85">IFERROR(M237-C237,"-")</f>
        <v>-0.1442858125218347</v>
      </c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82"/>
        <v>1.0139857636754357</v>
      </c>
      <c r="G238" s="184">
        <v>7.0247342156650037</v>
      </c>
      <c r="H238" s="185">
        <f t="shared" si="82"/>
        <v>-2.5542752182972608</v>
      </c>
      <c r="I238" s="184">
        <v>7.398474487112046</v>
      </c>
      <c r="J238" s="185">
        <f t="shared" si="82"/>
        <v>0.37374027144704236</v>
      </c>
      <c r="K238" s="184">
        <v>8.0896470588235285</v>
      </c>
      <c r="L238" s="185">
        <f t="shared" si="83"/>
        <v>0.6911725717114825</v>
      </c>
      <c r="M238" s="184">
        <v>8.1410483666751077</v>
      </c>
      <c r="N238" s="185">
        <f t="shared" si="84"/>
        <v>5.1401307851579148E-2</v>
      </c>
      <c r="O238" s="185">
        <f t="shared" si="85"/>
        <v>-0.42397530361172109</v>
      </c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82"/>
        <v>-0.49885583524027499</v>
      </c>
      <c r="G239" s="184">
        <v>9.0463992266795561</v>
      </c>
      <c r="H239" s="185">
        <f t="shared" si="82"/>
        <v>1.936559409745918</v>
      </c>
      <c r="I239" s="184">
        <v>8.6113074204947004</v>
      </c>
      <c r="J239" s="185">
        <f t="shared" si="82"/>
        <v>-0.43509180618485566</v>
      </c>
      <c r="K239" s="184">
        <v>8.4856290672451191</v>
      </c>
      <c r="L239" s="185">
        <f t="shared" si="83"/>
        <v>-0.12567835324958132</v>
      </c>
      <c r="M239" s="184" t="s">
        <v>238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82"/>
        <v>-2.70362494436477</v>
      </c>
      <c r="G240" s="184">
        <v>8.4801517067003793</v>
      </c>
      <c r="H240" s="185">
        <f t="shared" si="82"/>
        <v>0.94405062366788872</v>
      </c>
      <c r="I240" s="184">
        <v>8.6826692270763317</v>
      </c>
      <c r="J240" s="185">
        <f t="shared" si="82"/>
        <v>0.20251752037595239</v>
      </c>
      <c r="K240" s="184">
        <v>9.0498414136837333</v>
      </c>
      <c r="L240" s="185">
        <f t="shared" si="83"/>
        <v>0.36717218660740158</v>
      </c>
      <c r="M240" s="184" t="s">
        <v>238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82"/>
        <v>-0.10376503002503767</v>
      </c>
      <c r="G241" s="186">
        <v>8.0765115973166139</v>
      </c>
      <c r="H241" s="187">
        <f t="shared" si="82"/>
        <v>-0.40243780399663365</v>
      </c>
      <c r="I241" s="186">
        <v>8.2205484045708985</v>
      </c>
      <c r="J241" s="187">
        <f t="shared" si="82"/>
        <v>0.14403680725428458</v>
      </c>
      <c r="K241" s="186">
        <v>8.4851200579355925</v>
      </c>
      <c r="L241" s="187">
        <f t="shared" si="83"/>
        <v>0.26457165336469401</v>
      </c>
      <c r="M241" s="186">
        <v>8.1857212687377796</v>
      </c>
      <c r="N241" s="187">
        <v>-0.23026875481771469</v>
      </c>
      <c r="O241" s="187">
        <v>-0.30645918239003933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86">IFERROR(E251-C251,"-")</f>
        <v>-0.13674422299384936</v>
      </c>
      <c r="G251" s="184">
        <v>4.1066666666666665</v>
      </c>
      <c r="H251" s="185">
        <f t="shared" si="86"/>
        <v>-4.8640332790739746</v>
      </c>
      <c r="I251" s="184">
        <v>8.4483920367534449</v>
      </c>
      <c r="J251" s="185">
        <f t="shared" si="86"/>
        <v>4.3417253700867784</v>
      </c>
      <c r="K251" s="184">
        <v>7.381966351209253</v>
      </c>
      <c r="L251" s="185">
        <f t="shared" ref="L251:L253" si="87">IFERROR(K251-I251,"-")</f>
        <v>-1.0664256855441918</v>
      </c>
      <c r="M251" s="184">
        <v>8.3423835381537579</v>
      </c>
      <c r="N251" s="185">
        <f t="shared" ref="N251:N253" si="88">IFERROR(M251-K251,"-")</f>
        <v>0.96041718694450484</v>
      </c>
      <c r="O251" s="185">
        <f t="shared" ref="O251" si="89">IFERROR(M251-C251,"-")</f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86"/>
        <v>-0.23047916028990656</v>
      </c>
      <c r="G252" s="184">
        <v>6.67741935483871</v>
      </c>
      <c r="H252" s="185">
        <f t="shared" si="86"/>
        <v>-1.4164195077205317</v>
      </c>
      <c r="I252" s="184">
        <v>8.2276861853325745</v>
      </c>
      <c r="J252" s="185">
        <f t="shared" si="86"/>
        <v>1.5502668304938645</v>
      </c>
      <c r="K252" s="184">
        <v>8.1284599006387506</v>
      </c>
      <c r="L252" s="185">
        <f t="shared" si="87"/>
        <v>-9.9226284693823885E-2</v>
      </c>
      <c r="M252" s="184">
        <v>8.6390164820318827</v>
      </c>
      <c r="N252" s="185">
        <f t="shared" si="88"/>
        <v>0.51055658139313209</v>
      </c>
      <c r="O252" s="185">
        <f>IFERROR(M252-C252,"-")</f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86"/>
        <v>3.5034364483738107</v>
      </c>
      <c r="G253" s="184">
        <v>6.0204081632653059</v>
      </c>
      <c r="H253" s="185">
        <f t="shared" si="86"/>
        <v>-4.9968434726656872</v>
      </c>
      <c r="I253" s="184">
        <v>8.4184331797235021</v>
      </c>
      <c r="J253" s="185">
        <f t="shared" si="86"/>
        <v>2.3980250164581962</v>
      </c>
      <c r="K253" s="184">
        <v>9.2266817410966642</v>
      </c>
      <c r="L253" s="185">
        <f t="shared" si="87"/>
        <v>0.80824856137316203</v>
      </c>
      <c r="M253" s="184">
        <v>8.3439211391018624</v>
      </c>
      <c r="N253" s="185">
        <f t="shared" si="88"/>
        <v>-0.88276060199480177</v>
      </c>
      <c r="O253" s="185">
        <f t="shared" ref="O253:O256" si="90">IFERROR(M253-C253,"-")</f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238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f>IFERROR(M254-K254,"-")</f>
        <v>2.3963846604215462</v>
      </c>
      <c r="O254" s="185">
        <f t="shared" si="90"/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238</v>
      </c>
      <c r="F255" s="185" t="str">
        <f t="shared" ref="F255:J263" si="91">IFERROR(E255-C255,"-")</f>
        <v>-</v>
      </c>
      <c r="G255" s="184">
        <v>4.7142857142857144</v>
      </c>
      <c r="H255" s="185" t="str">
        <f t="shared" si="91"/>
        <v>-</v>
      </c>
      <c r="I255" s="184">
        <v>9.1746478873239443</v>
      </c>
      <c r="J255" s="185">
        <f t="shared" si="91"/>
        <v>4.4603621730382299</v>
      </c>
      <c r="K255" s="184">
        <v>9.6876876876876885</v>
      </c>
      <c r="L255" s="185">
        <f t="shared" ref="L255:L263" si="92">IFERROR(K255-I255,"-")</f>
        <v>0.51303980036374419</v>
      </c>
      <c r="M255" s="184">
        <v>8.620754716981132</v>
      </c>
      <c r="N255" s="185">
        <f t="shared" ref="N255:N262" si="93">IFERROR(M255-K255,"-")</f>
        <v>-1.0669329707065565</v>
      </c>
      <c r="O255" s="185">
        <f t="shared" si="90"/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238</v>
      </c>
      <c r="F256" s="185" t="str">
        <f t="shared" si="91"/>
        <v>-</v>
      </c>
      <c r="G256" s="184">
        <v>2.1319796954314723</v>
      </c>
      <c r="H256" s="185" t="str">
        <f t="shared" si="91"/>
        <v>-</v>
      </c>
      <c r="I256" s="184">
        <v>7.0531249999999996</v>
      </c>
      <c r="J256" s="185">
        <f t="shared" si="91"/>
        <v>4.9211453045685278</v>
      </c>
      <c r="K256" s="184">
        <v>8.2967863894139882</v>
      </c>
      <c r="L256" s="185">
        <f t="shared" si="92"/>
        <v>1.2436613894139885</v>
      </c>
      <c r="M256" s="184">
        <v>10.466307277628033</v>
      </c>
      <c r="N256" s="185">
        <f t="shared" si="93"/>
        <v>2.1695208882140449</v>
      </c>
      <c r="O256" s="185">
        <f t="shared" si="90"/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238</v>
      </c>
      <c r="F257" s="185" t="str">
        <f t="shared" si="91"/>
        <v>-</v>
      </c>
      <c r="G257" s="184">
        <v>7.4173602853745537</v>
      </c>
      <c r="H257" s="185" t="str">
        <f t="shared" si="91"/>
        <v>-</v>
      </c>
      <c r="I257" s="184">
        <v>8.795209580838323</v>
      </c>
      <c r="J257" s="185">
        <f t="shared" si="91"/>
        <v>1.3778492954637693</v>
      </c>
      <c r="K257" s="184">
        <v>7.9409368635437882</v>
      </c>
      <c r="L257" s="185">
        <f t="shared" si="92"/>
        <v>-0.8542727172945348</v>
      </c>
      <c r="M257" s="184">
        <v>7.2018779342723001</v>
      </c>
      <c r="N257" s="185">
        <f t="shared" si="93"/>
        <v>-0.7390589292714882</v>
      </c>
      <c r="O257" s="185">
        <f>IFERROR(M257-C257,"-")</f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91"/>
        <v>1.2678843226788441</v>
      </c>
      <c r="G258" s="184">
        <v>9.3671328671328666</v>
      </c>
      <c r="H258" s="185">
        <f t="shared" si="91"/>
        <v>-1.5217560217560226</v>
      </c>
      <c r="I258" s="184">
        <v>8.6090425531914896</v>
      </c>
      <c r="J258" s="185">
        <f t="shared" si="91"/>
        <v>-0.75809031394137705</v>
      </c>
      <c r="K258" s="184">
        <v>7.965608465608466</v>
      </c>
      <c r="L258" s="185">
        <f t="shared" si="92"/>
        <v>-0.64343408758302356</v>
      </c>
      <c r="M258" s="184">
        <v>10.337874659400544</v>
      </c>
      <c r="N258" s="185">
        <f t="shared" si="93"/>
        <v>2.3722661937920781</v>
      </c>
      <c r="O258" s="185">
        <f>IFERROR(M258-C258,"-")</f>
        <v>0.71687009319049899</v>
      </c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91"/>
        <v>-6.3518363939899825</v>
      </c>
      <c r="G259" s="184">
        <v>8.5949612403100772</v>
      </c>
      <c r="H259" s="185">
        <f t="shared" si="91"/>
        <v>5.8449612403100772</v>
      </c>
      <c r="I259" s="184">
        <v>9.8945233265720081</v>
      </c>
      <c r="J259" s="185">
        <f t="shared" si="91"/>
        <v>1.2995620862619308</v>
      </c>
      <c r="K259" s="184">
        <v>8.3199052132701414</v>
      </c>
      <c r="L259" s="185">
        <f t="shared" si="92"/>
        <v>-1.5746181133018666</v>
      </c>
      <c r="M259" s="184">
        <v>9.5922551252847388</v>
      </c>
      <c r="N259" s="185">
        <f t="shared" si="93"/>
        <v>1.2723499120145974</v>
      </c>
      <c r="O259" s="185">
        <f t="shared" ref="O259:O262" si="94">IFERROR(M259-C259,"-")</f>
        <v>0.49041873129475633</v>
      </c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91"/>
        <v>-2.6409685086155674</v>
      </c>
      <c r="G260" s="184">
        <v>6.878007598142676</v>
      </c>
      <c r="H260" s="185">
        <f t="shared" si="91"/>
        <v>2.6427134804956172</v>
      </c>
      <c r="I260" s="184">
        <v>6.7535545023696679</v>
      </c>
      <c r="J260" s="185">
        <f t="shared" si="91"/>
        <v>-0.12445309577300812</v>
      </c>
      <c r="K260" s="184">
        <v>6.281114848630466</v>
      </c>
      <c r="L260" s="185">
        <f t="shared" si="92"/>
        <v>-0.47243965373920194</v>
      </c>
      <c r="M260" s="184">
        <v>7.0145454545454546</v>
      </c>
      <c r="N260" s="185">
        <f t="shared" si="93"/>
        <v>0.73343060591498865</v>
      </c>
      <c r="O260" s="185">
        <f t="shared" si="94"/>
        <v>0.13828282828282834</v>
      </c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91"/>
        <v>-2.6005749251303278</v>
      </c>
      <c r="G261" s="184">
        <v>7.8625077591558039</v>
      </c>
      <c r="H261" s="185">
        <f t="shared" si="91"/>
        <v>1.9435888402368846</v>
      </c>
      <c r="I261" s="184">
        <v>7.8405093996361428</v>
      </c>
      <c r="J261" s="185">
        <f t="shared" si="91"/>
        <v>-2.1998359519661115E-2</v>
      </c>
      <c r="K261" s="184">
        <v>8.4503028143925896</v>
      </c>
      <c r="L261" s="185">
        <f t="shared" si="92"/>
        <v>0.60979341475644677</v>
      </c>
      <c r="M261" s="184" t="s">
        <v>238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91"/>
        <v>-1.2378507650777975</v>
      </c>
      <c r="G262" s="184">
        <v>8.6154136758594628</v>
      </c>
      <c r="H262" s="185">
        <f t="shared" si="91"/>
        <v>0.79490085534664257</v>
      </c>
      <c r="I262" s="184">
        <v>8.5618691588785047</v>
      </c>
      <c r="J262" s="185">
        <f t="shared" si="91"/>
        <v>-5.3544516980958079E-2</v>
      </c>
      <c r="K262" s="184">
        <v>7.6238277179576244</v>
      </c>
      <c r="L262" s="185">
        <f t="shared" si="92"/>
        <v>-0.93804144092088038</v>
      </c>
      <c r="M262" s="184" t="s">
        <v>238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91"/>
        <v>0.43811830934398621</v>
      </c>
      <c r="G263" s="186">
        <v>7.7692015570112982</v>
      </c>
      <c r="H263" s="187">
        <f t="shared" si="91"/>
        <v>-1.127106135296394</v>
      </c>
      <c r="I263" s="186">
        <v>8.2687803357527727</v>
      </c>
      <c r="J263" s="187">
        <f t="shared" si="91"/>
        <v>0.49957877874147449</v>
      </c>
      <c r="K263" s="186">
        <v>8.0127206977238892</v>
      </c>
      <c r="L263" s="187">
        <f t="shared" si="92"/>
        <v>-0.25605963802888354</v>
      </c>
      <c r="M263" s="186">
        <v>8.5364700024894198</v>
      </c>
      <c r="N263" s="187">
        <v>0.5298478575879102</v>
      </c>
      <c r="O263" s="187">
        <v>0.19234342269124127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95">IFERROR(E273-C273,"-")</f>
        <v>0.13160481980424521</v>
      </c>
      <c r="G273" s="184">
        <v>8.3212341197822148</v>
      </c>
      <c r="H273" s="185">
        <f t="shared" si="95"/>
        <v>-1.3436937722091944</v>
      </c>
      <c r="I273" s="184">
        <v>8.4030825496342736</v>
      </c>
      <c r="J273" s="185">
        <f t="shared" si="95"/>
        <v>8.1848429852058757E-2</v>
      </c>
      <c r="K273" s="184">
        <v>8.2004524886877821</v>
      </c>
      <c r="L273" s="185">
        <f t="shared" ref="L273:L275" si="96">IFERROR(K273-I273,"-")</f>
        <v>-0.2026300609464915</v>
      </c>
      <c r="M273" s="184">
        <v>8.8776695003110095</v>
      </c>
      <c r="N273" s="185">
        <f t="shared" ref="N273:N275" si="97">IFERROR(M273-K273,"-")</f>
        <v>0.67721701162322745</v>
      </c>
      <c r="O273" s="185">
        <f t="shared" ref="O273" si="98">IFERROR(M273-C273,"-")</f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95"/>
        <v>-0.96722372932125289</v>
      </c>
      <c r="G274" s="184">
        <v>7.5951086956521738</v>
      </c>
      <c r="H274" s="185">
        <f t="shared" si="95"/>
        <v>-0.68903931713905564</v>
      </c>
      <c r="I274" s="184">
        <v>8.2292319749216301</v>
      </c>
      <c r="J274" s="185">
        <f t="shared" si="95"/>
        <v>0.63412327926945622</v>
      </c>
      <c r="K274" s="184">
        <v>8.7536041939711673</v>
      </c>
      <c r="L274" s="185">
        <f t="shared" si="96"/>
        <v>0.52437221904953724</v>
      </c>
      <c r="M274" s="184">
        <v>9.0517909002904169</v>
      </c>
      <c r="N274" s="185">
        <f t="shared" si="97"/>
        <v>0.29818670631924959</v>
      </c>
      <c r="O274" s="185">
        <f>IFERROR(M274-C274,"-")</f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95"/>
        <v>1.372271789751073</v>
      </c>
      <c r="G275" s="184">
        <v>11.540598290598291</v>
      </c>
      <c r="H275" s="185">
        <f t="shared" si="95"/>
        <v>2.1632976771013581</v>
      </c>
      <c r="I275" s="184">
        <v>9.0803940260565614</v>
      </c>
      <c r="J275" s="185">
        <f t="shared" si="95"/>
        <v>-2.4602042645417299</v>
      </c>
      <c r="K275" s="184">
        <v>9.4451237263464343</v>
      </c>
      <c r="L275" s="185">
        <f t="shared" si="96"/>
        <v>0.36472970028987284</v>
      </c>
      <c r="M275" s="184">
        <v>8.5975887170154692</v>
      </c>
      <c r="N275" s="185">
        <f t="shared" si="97"/>
        <v>-0.84753500933096504</v>
      </c>
      <c r="O275" s="185">
        <f t="shared" ref="O275:O278" si="99">IFERROR(M275-C275,"-")</f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238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f>IFERROR(M276-K276,"-")</f>
        <v>5.5628058067691697</v>
      </c>
      <c r="O276" s="185">
        <f t="shared" si="99"/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238</v>
      </c>
      <c r="F277" s="185" t="str">
        <f t="shared" ref="F277:J285" si="100">IFERROR(E277-C277,"-")</f>
        <v>-</v>
      </c>
      <c r="G277" s="184">
        <v>9.6999999999999993</v>
      </c>
      <c r="H277" s="185" t="str">
        <f t="shared" si="100"/>
        <v>-</v>
      </c>
      <c r="I277" s="184">
        <v>7.8695652173913047</v>
      </c>
      <c r="J277" s="185">
        <f t="shared" si="100"/>
        <v>-1.8304347826086946</v>
      </c>
      <c r="K277" s="184">
        <v>9.7523364485981308</v>
      </c>
      <c r="L277" s="185">
        <f t="shared" ref="L277:L285" si="101">IFERROR(K277-I277,"-")</f>
        <v>1.8827712312068261</v>
      </c>
      <c r="M277" s="184">
        <v>9.2666666666666675</v>
      </c>
      <c r="N277" s="185">
        <f t="shared" ref="N277:N284" si="102">IFERROR(M277-K277,"-")</f>
        <v>-0.48566978193146326</v>
      </c>
      <c r="O277" s="185">
        <f t="shared" si="99"/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238</v>
      </c>
      <c r="F278" s="185" t="str">
        <f t="shared" si="100"/>
        <v>-</v>
      </c>
      <c r="G278" s="184">
        <v>3</v>
      </c>
      <c r="H278" s="185" t="str">
        <f t="shared" si="100"/>
        <v>-</v>
      </c>
      <c r="I278" s="184">
        <v>8.5033557046979862</v>
      </c>
      <c r="J278" s="185">
        <f t="shared" si="100"/>
        <v>5.5033557046979862</v>
      </c>
      <c r="K278" s="184">
        <v>8.7606177606177607</v>
      </c>
      <c r="L278" s="185">
        <f t="shared" si="101"/>
        <v>0.25726205591977447</v>
      </c>
      <c r="M278" s="184">
        <v>8.6916666666666664</v>
      </c>
      <c r="N278" s="185">
        <f t="shared" si="102"/>
        <v>-6.8951093951094222E-2</v>
      </c>
      <c r="O278" s="185">
        <f t="shared" si="99"/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238</v>
      </c>
      <c r="F279" s="185" t="str">
        <f t="shared" si="100"/>
        <v>-</v>
      </c>
      <c r="G279" s="184">
        <v>8.2982456140350873</v>
      </c>
      <c r="H279" s="185" t="str">
        <f t="shared" si="100"/>
        <v>-</v>
      </c>
      <c r="I279" s="184">
        <v>7.8888888888888893</v>
      </c>
      <c r="J279" s="185">
        <f t="shared" si="100"/>
        <v>-0.40935672514619803</v>
      </c>
      <c r="K279" s="184">
        <v>12.705627705627705</v>
      </c>
      <c r="L279" s="185">
        <f t="shared" si="101"/>
        <v>4.8167388167388161</v>
      </c>
      <c r="M279" s="184">
        <v>6.8508771929824563</v>
      </c>
      <c r="N279" s="185">
        <f t="shared" si="102"/>
        <v>-5.854750512645249</v>
      </c>
      <c r="O279" s="185">
        <f>IFERROR(M279-C279,"-")</f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100"/>
        <v>-4.3538461538461544</v>
      </c>
      <c r="G280" s="184">
        <v>8.6111111111111107</v>
      </c>
      <c r="H280" s="185">
        <f t="shared" si="100"/>
        <v>3.1111111111111107</v>
      </c>
      <c r="I280" s="184">
        <v>6.964788732394366</v>
      </c>
      <c r="J280" s="185">
        <f t="shared" si="100"/>
        <v>-1.6463223787167447</v>
      </c>
      <c r="K280" s="184">
        <v>8.8852459016393439</v>
      </c>
      <c r="L280" s="185">
        <f t="shared" si="101"/>
        <v>1.9204571692449779</v>
      </c>
      <c r="M280" s="184">
        <v>7.3269230769230766</v>
      </c>
      <c r="N280" s="185">
        <f t="shared" si="102"/>
        <v>-1.5583228247162673</v>
      </c>
      <c r="O280" s="185">
        <f>IFERROR(M280-C280,"-")</f>
        <v>-2.5269230769230777</v>
      </c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100"/>
        <v>-1.1861088020689019</v>
      </c>
      <c r="G281" s="184">
        <v>13.451612903225806</v>
      </c>
      <c r="H281" s="185">
        <f t="shared" si="100"/>
        <v>6.0442054958183986</v>
      </c>
      <c r="I281" s="184">
        <v>8.81</v>
      </c>
      <c r="J281" s="185">
        <f t="shared" si="100"/>
        <v>-4.6416129032258056</v>
      </c>
      <c r="K281" s="184">
        <v>7.7277936962750715</v>
      </c>
      <c r="L281" s="185">
        <f t="shared" si="101"/>
        <v>-1.082206303724929</v>
      </c>
      <c r="M281" s="184">
        <v>7.740384615384615</v>
      </c>
      <c r="N281" s="185">
        <f t="shared" si="102"/>
        <v>1.2590919109543464E-2</v>
      </c>
      <c r="O281" s="185">
        <f t="shared" ref="O281:O284" si="103">IFERROR(M281-C281,"-")</f>
        <v>-0.85313159409169437</v>
      </c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100"/>
        <v>-0.38469790521300329</v>
      </c>
      <c r="G282" s="184">
        <v>4.2093967517401394</v>
      </c>
      <c r="H282" s="185">
        <f t="shared" si="100"/>
        <v>-1.5850476927043049</v>
      </c>
      <c r="I282" s="184">
        <v>5.3309920983318699</v>
      </c>
      <c r="J282" s="185">
        <f t="shared" si="100"/>
        <v>1.1215953465917305</v>
      </c>
      <c r="K282" s="184">
        <v>5.4709576138147566</v>
      </c>
      <c r="L282" s="185">
        <f t="shared" si="101"/>
        <v>0.13996551548288672</v>
      </c>
      <c r="M282" s="184">
        <v>5.8508442776735459</v>
      </c>
      <c r="N282" s="185">
        <f t="shared" si="102"/>
        <v>0.37988666385878922</v>
      </c>
      <c r="O282" s="185">
        <f t="shared" si="103"/>
        <v>-0.32829807198390171</v>
      </c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100"/>
        <v>-2.8492002140687589E-3</v>
      </c>
      <c r="G283" s="184">
        <v>9.3781206171107989</v>
      </c>
      <c r="H283" s="185">
        <f t="shared" si="100"/>
        <v>0.37252360218542613</v>
      </c>
      <c r="I283" s="184">
        <v>8.603550295857989</v>
      </c>
      <c r="J283" s="185">
        <f t="shared" si="100"/>
        <v>-0.77457032125280989</v>
      </c>
      <c r="K283" s="184">
        <v>9.4742484269401075</v>
      </c>
      <c r="L283" s="185">
        <f t="shared" si="101"/>
        <v>0.87069813108211846</v>
      </c>
      <c r="M283" s="184" t="s">
        <v>238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100"/>
        <v>1.4419005779685818</v>
      </c>
      <c r="G284" s="184">
        <v>9.0790308624170759</v>
      </c>
      <c r="H284" s="185">
        <f t="shared" si="100"/>
        <v>-0.61062430999671768</v>
      </c>
      <c r="I284" s="184">
        <v>8.9088376804254246</v>
      </c>
      <c r="J284" s="185">
        <f t="shared" si="100"/>
        <v>-0.17019318199165134</v>
      </c>
      <c r="K284" s="184">
        <v>8.3665938864628817</v>
      </c>
      <c r="L284" s="185">
        <f t="shared" si="101"/>
        <v>-0.54224379396254285</v>
      </c>
      <c r="M284" s="184" t="s">
        <v>238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100"/>
        <v>0.33865125726399015</v>
      </c>
      <c r="G285" s="186">
        <v>8.4270435446906031</v>
      </c>
      <c r="H285" s="187">
        <f t="shared" si="100"/>
        <v>-0.53728698049312129</v>
      </c>
      <c r="I285" s="186">
        <v>8.3434397163120568</v>
      </c>
      <c r="J285" s="187">
        <f t="shared" si="100"/>
        <v>-8.3603828378546297E-2</v>
      </c>
      <c r="K285" s="186">
        <v>8.4642237804418308</v>
      </c>
      <c r="L285" s="187">
        <f t="shared" si="101"/>
        <v>0.12078406412977394</v>
      </c>
      <c r="M285" s="186">
        <v>8.7823505442691658</v>
      </c>
      <c r="N285" s="187">
        <v>0.53828370767896416</v>
      </c>
      <c r="O285" s="187">
        <v>0.14518118192133755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49FC5-EB87-4854-A16D-8DB24A59134A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ref="O11:O14" si="3">IFERROR(M11-C11,"-")</f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238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>IFERROR(M12-C12,"-")</f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238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>IFERROR(M13-C13,"-")</f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238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238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20" si="4">IFERROR(M17-K17,"-")</f>
        <v>-0.18709111159536018</v>
      </c>
      <c r="O17" s="185">
        <f t="shared" ref="O17:O20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 t="s">
        <v>238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 t="s">
        <v>238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7.2187133402448254</v>
      </c>
      <c r="N21" s="187">
        <v>-0.14609714259445994</v>
      </c>
      <c r="O21" s="187">
        <v>-0.54140347860283544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6">IFERROR(E31-C31,"-")</f>
        <v>0.12218844581612665</v>
      </c>
      <c r="G31" s="184">
        <v>7.0366795366795367</v>
      </c>
      <c r="H31" s="185">
        <f t="shared" si="6"/>
        <v>-1.2467066857189826</v>
      </c>
      <c r="I31" s="184">
        <v>7.5615990822484909</v>
      </c>
      <c r="J31" s="185">
        <f t="shared" si="6"/>
        <v>0.52491954556895415</v>
      </c>
      <c r="K31" s="184">
        <v>7.715962775118105</v>
      </c>
      <c r="L31" s="185">
        <f t="shared" ref="L31:L43" si="7">IFERROR(K31-I31,"-")</f>
        <v>0.15436369286961416</v>
      </c>
      <c r="M31" s="184">
        <v>7.481416442461053</v>
      </c>
      <c r="N31" s="185">
        <f>IFERROR(M31-K31,"-")</f>
        <v>-0.23454633265705205</v>
      </c>
      <c r="O31" s="185">
        <f>IFERROR(M31-C31,"-")</f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6"/>
        <v>1.1861573528744174E-2</v>
      </c>
      <c r="G32" s="184">
        <v>5.5613919894944193</v>
      </c>
      <c r="H32" s="185">
        <f t="shared" si="6"/>
        <v>-1.8467448500867496</v>
      </c>
      <c r="I32" s="184">
        <v>6.4374683149397498</v>
      </c>
      <c r="J32" s="185">
        <f t="shared" si="6"/>
        <v>0.87607632544533054</v>
      </c>
      <c r="K32" s="184">
        <v>7.1782292003884756</v>
      </c>
      <c r="L32" s="185">
        <f t="shared" si="7"/>
        <v>0.74076088544872576</v>
      </c>
      <c r="M32" s="184">
        <v>6.8396673707221245</v>
      </c>
      <c r="N32" s="185">
        <f t="shared" ref="N32:N39" si="8">IFERROR(M32-K32,"-")</f>
        <v>-0.33856182966635107</v>
      </c>
      <c r="O32" s="185">
        <f t="shared" ref="O32:O42" si="9">IFERROR(M32-C32,"-")</f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6"/>
        <v>1.9949093822828532</v>
      </c>
      <c r="G33" s="184">
        <v>5.6058898847631244</v>
      </c>
      <c r="H33" s="185">
        <f t="shared" si="6"/>
        <v>-3.3405067551503791</v>
      </c>
      <c r="I33" s="184">
        <v>7.0441555012870438</v>
      </c>
      <c r="J33" s="185">
        <f t="shared" si="6"/>
        <v>1.4382656165239194</v>
      </c>
      <c r="K33" s="184">
        <v>6.9371056170476884</v>
      </c>
      <c r="L33" s="185">
        <f t="shared" si="7"/>
        <v>-0.10704988423935546</v>
      </c>
      <c r="M33" s="184">
        <v>6.5262970766394526</v>
      </c>
      <c r="N33" s="185">
        <f t="shared" si="8"/>
        <v>-0.41080854040823578</v>
      </c>
      <c r="O33" s="185">
        <f t="shared" si="9"/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238</v>
      </c>
      <c r="F34" s="185" t="str">
        <f t="shared" si="6"/>
        <v>-</v>
      </c>
      <c r="G34" s="184">
        <v>6.4394537177541729</v>
      </c>
      <c r="H34" s="185" t="str">
        <f t="shared" si="6"/>
        <v>-</v>
      </c>
      <c r="I34" s="184">
        <v>6.3882504919411778</v>
      </c>
      <c r="J34" s="185">
        <f t="shared" si="6"/>
        <v>-5.1203225812995079E-2</v>
      </c>
      <c r="K34" s="184">
        <v>6.4716835546238061</v>
      </c>
      <c r="L34" s="185">
        <f t="shared" si="7"/>
        <v>8.343306268262829E-2</v>
      </c>
      <c r="M34" s="184">
        <v>6.6061483034580517</v>
      </c>
      <c r="N34" s="185">
        <f t="shared" si="8"/>
        <v>0.13446474883424564</v>
      </c>
      <c r="O34" s="185">
        <f t="shared" si="9"/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238</v>
      </c>
      <c r="F35" s="185" t="str">
        <f t="shared" si="6"/>
        <v>-</v>
      </c>
      <c r="G35" s="184">
        <v>5.2386780905752754</v>
      </c>
      <c r="H35" s="185" t="str">
        <f t="shared" si="6"/>
        <v>-</v>
      </c>
      <c r="I35" s="184">
        <v>6.5573295119278425</v>
      </c>
      <c r="J35" s="185">
        <f t="shared" si="6"/>
        <v>1.3186514213525671</v>
      </c>
      <c r="K35" s="184">
        <v>6.7713763585649707</v>
      </c>
      <c r="L35" s="185">
        <f t="shared" si="7"/>
        <v>0.21404684663712814</v>
      </c>
      <c r="M35" s="184">
        <v>6.3668200745123826</v>
      </c>
      <c r="N35" s="185">
        <f t="shared" si="8"/>
        <v>-0.40455628405258803</v>
      </c>
      <c r="O35" s="185">
        <f t="shared" si="9"/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238</v>
      </c>
      <c r="F36" s="185" t="str">
        <f t="shared" si="6"/>
        <v>-</v>
      </c>
      <c r="G36" s="184">
        <v>5.9221604447974583</v>
      </c>
      <c r="H36" s="185" t="str">
        <f t="shared" si="6"/>
        <v>-</v>
      </c>
      <c r="I36" s="184">
        <v>6.5912740640417917</v>
      </c>
      <c r="J36" s="185">
        <f t="shared" si="6"/>
        <v>0.66911361924433344</v>
      </c>
      <c r="K36" s="184">
        <v>6.750382689078128</v>
      </c>
      <c r="L36" s="185">
        <f t="shared" si="7"/>
        <v>0.15910862503633627</v>
      </c>
      <c r="M36" s="184">
        <v>6.5637853697068866</v>
      </c>
      <c r="N36" s="185">
        <f t="shared" si="8"/>
        <v>-0.18659731937124135</v>
      </c>
      <c r="O36" s="185">
        <f t="shared" si="9"/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238</v>
      </c>
      <c r="F37" s="185" t="str">
        <f t="shared" si="6"/>
        <v>-</v>
      </c>
      <c r="G37" s="184">
        <v>6.1091594827586206</v>
      </c>
      <c r="H37" s="185" t="str">
        <f t="shared" si="6"/>
        <v>-</v>
      </c>
      <c r="I37" s="184">
        <v>6.9145621238539849</v>
      </c>
      <c r="J37" s="185">
        <f t="shared" si="6"/>
        <v>0.8054026410953643</v>
      </c>
      <c r="K37" s="184">
        <v>7.2626653392120613</v>
      </c>
      <c r="L37" s="185">
        <f t="shared" si="7"/>
        <v>0.34810321535807631</v>
      </c>
      <c r="M37" s="184">
        <v>6.9525761047463179</v>
      </c>
      <c r="N37" s="185">
        <f t="shared" si="8"/>
        <v>-0.31008923446574332</v>
      </c>
      <c r="O37" s="185">
        <f t="shared" si="9"/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6"/>
        <v>-0.84570697342019674</v>
      </c>
      <c r="G38" s="184">
        <v>7.0021592156029877</v>
      </c>
      <c r="H38" s="185">
        <f t="shared" si="6"/>
        <v>0.23225582374063691</v>
      </c>
      <c r="I38" s="184">
        <v>7.4149865168853308</v>
      </c>
      <c r="J38" s="185">
        <f t="shared" si="6"/>
        <v>0.41282730128234313</v>
      </c>
      <c r="K38" s="184">
        <v>8.1764714322610264</v>
      </c>
      <c r="L38" s="185">
        <f t="shared" si="7"/>
        <v>0.76148491537569551</v>
      </c>
      <c r="M38" s="184">
        <v>7.0446740210440497</v>
      </c>
      <c r="N38" s="185">
        <f t="shared" si="8"/>
        <v>-1.1317974112169766</v>
      </c>
      <c r="O38" s="185">
        <f t="shared" si="9"/>
        <v>-0.57093634423849782</v>
      </c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6"/>
        <v>-1.0629678866456622</v>
      </c>
      <c r="G39" s="184">
        <v>7.1042353911404339</v>
      </c>
      <c r="H39" s="185">
        <f t="shared" si="6"/>
        <v>0.20952850440167481</v>
      </c>
      <c r="I39" s="184">
        <v>7.2388671511086269</v>
      </c>
      <c r="J39" s="185">
        <f t="shared" si="6"/>
        <v>0.13463175996819299</v>
      </c>
      <c r="K39" s="184">
        <v>7.3095018450184499</v>
      </c>
      <c r="L39" s="185">
        <f t="shared" si="7"/>
        <v>7.0634693909823021E-2</v>
      </c>
      <c r="M39" s="184">
        <v>6.9818143754361479</v>
      </c>
      <c r="N39" s="185">
        <f t="shared" si="8"/>
        <v>-0.32768746958230199</v>
      </c>
      <c r="O39" s="185">
        <f t="shared" si="9"/>
        <v>-0.97586039794827339</v>
      </c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6"/>
        <v>-1.9778629671335315</v>
      </c>
      <c r="G40" s="184">
        <v>7.02113875314675</v>
      </c>
      <c r="H40" s="185">
        <f t="shared" si="6"/>
        <v>1.7450001698219841</v>
      </c>
      <c r="I40" s="184">
        <v>6.9094150511672305</v>
      </c>
      <c r="J40" s="185">
        <f t="shared" si="6"/>
        <v>-0.11172370197951942</v>
      </c>
      <c r="K40" s="184">
        <v>6.8764488218969362</v>
      </c>
      <c r="L40" s="185">
        <f t="shared" si="7"/>
        <v>-3.2966229270294356E-2</v>
      </c>
      <c r="M40" s="184">
        <v>6.604651745030294</v>
      </c>
      <c r="N40" s="185">
        <f>IFERROR(M40-K40,"-")</f>
        <v>-0.27179707686664223</v>
      </c>
      <c r="O40" s="185">
        <f t="shared" si="9"/>
        <v>-0.64934980542800336</v>
      </c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6"/>
        <v>-0.38722902141500892</v>
      </c>
      <c r="G41" s="184">
        <v>7.2719154918873734</v>
      </c>
      <c r="H41" s="185">
        <f t="shared" si="6"/>
        <v>0.2999866053748752</v>
      </c>
      <c r="I41" s="184">
        <v>7.1666844033628774</v>
      </c>
      <c r="J41" s="185">
        <f t="shared" si="6"/>
        <v>-0.10523108852449603</v>
      </c>
      <c r="K41" s="184">
        <v>6.9762890371997406</v>
      </c>
      <c r="L41" s="185">
        <f t="shared" si="7"/>
        <v>-0.19039536616313679</v>
      </c>
      <c r="M41" s="184" t="s">
        <v>238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6"/>
        <v>-0.77080001668734699</v>
      </c>
      <c r="G42" s="184">
        <v>7.1127812920147226</v>
      </c>
      <c r="H42" s="185">
        <f t="shared" si="6"/>
        <v>0.26034419465237946</v>
      </c>
      <c r="I42" s="184">
        <v>7.0239810951950288</v>
      </c>
      <c r="J42" s="185">
        <f t="shared" si="6"/>
        <v>-8.8800196819693866E-2</v>
      </c>
      <c r="K42" s="184">
        <v>7.0943493808552764</v>
      </c>
      <c r="L42" s="185">
        <f t="shared" si="7"/>
        <v>7.0368285660247665E-2</v>
      </c>
      <c r="M42" s="184" t="s">
        <v>238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6"/>
        <v>5.2724969143530309E-2</v>
      </c>
      <c r="G43" s="186">
        <v>6.9248409925647225</v>
      </c>
      <c r="H43" s="187">
        <f t="shared" si="6"/>
        <v>-0.62332435630743621</v>
      </c>
      <c r="I43" s="186">
        <v>6.932464916278767</v>
      </c>
      <c r="J43" s="187">
        <f t="shared" si="6"/>
        <v>7.6239237140445226E-3</v>
      </c>
      <c r="K43" s="186">
        <v>7.1253564100760878</v>
      </c>
      <c r="L43" s="187">
        <f t="shared" si="7"/>
        <v>0.19289149379732073</v>
      </c>
      <c r="M43" s="186">
        <v>6.7902042575675416</v>
      </c>
      <c r="N43" s="187">
        <v>-0.35403442647885797</v>
      </c>
      <c r="O43" s="187">
        <v>-0.70617072583439722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10">IFERROR(E53-C53,"-")</f>
        <v>0.12898565170045551</v>
      </c>
      <c r="G53" s="184">
        <v>7.0878293601003763</v>
      </c>
      <c r="H53" s="185">
        <f t="shared" si="10"/>
        <v>-1.193585304541938</v>
      </c>
      <c r="I53" s="184">
        <v>7.283279094994576</v>
      </c>
      <c r="J53" s="185">
        <f t="shared" si="10"/>
        <v>0.1954497348941997</v>
      </c>
      <c r="K53" s="184">
        <v>7.6864420808674421</v>
      </c>
      <c r="L53" s="185">
        <f t="shared" ref="L53:L65" si="11">IFERROR(K53-I53,"-")</f>
        <v>0.40316298587286603</v>
      </c>
      <c r="M53" s="184">
        <v>7.5182657085093183</v>
      </c>
      <c r="N53" s="185">
        <f>IFERROR(M53-K53,"-")</f>
        <v>-0.16817637235812377</v>
      </c>
      <c r="O53" s="185">
        <f>IFERROR(M53-C53,"-")</f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10"/>
        <v>-0.12192981096949129</v>
      </c>
      <c r="G54" s="184">
        <v>5.7094647013188515</v>
      </c>
      <c r="H54" s="185">
        <f t="shared" si="10"/>
        <v>-1.6331270838036742</v>
      </c>
      <c r="I54" s="184">
        <v>6.4920602760541977</v>
      </c>
      <c r="J54" s="185">
        <f t="shared" si="10"/>
        <v>0.78259557473534613</v>
      </c>
      <c r="K54" s="184">
        <v>7.2669387042573153</v>
      </c>
      <c r="L54" s="185">
        <f t="shared" si="11"/>
        <v>0.77487842820311759</v>
      </c>
      <c r="M54" s="184">
        <v>7.0000197816110141</v>
      </c>
      <c r="N54" s="185">
        <f t="shared" ref="N54:N64" si="12">IFERROR(M54-K54,"-")</f>
        <v>-0.26691892264630113</v>
      </c>
      <c r="O54" s="185">
        <f t="shared" ref="O54:O64" si="13">IFERROR(M54-C54,"-")</f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10"/>
        <v>2.0465559065794947</v>
      </c>
      <c r="G55" s="184">
        <v>5.8562537048014223</v>
      </c>
      <c r="H55" s="185">
        <f t="shared" si="10"/>
        <v>-3.2346337848029494</v>
      </c>
      <c r="I55" s="184">
        <v>7.2036396114770573</v>
      </c>
      <c r="J55" s="185">
        <f t="shared" si="10"/>
        <v>1.3473859066756351</v>
      </c>
      <c r="K55" s="184">
        <v>7.1145171570139185</v>
      </c>
      <c r="L55" s="185">
        <f t="shared" si="11"/>
        <v>-8.9122454463138823E-2</v>
      </c>
      <c r="M55" s="184">
        <v>6.7351235230934483</v>
      </c>
      <c r="N55" s="185">
        <f t="shared" si="12"/>
        <v>-0.37939363392047021</v>
      </c>
      <c r="O55" s="185">
        <f t="shared" si="13"/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238</v>
      </c>
      <c r="F56" s="185" t="str">
        <f t="shared" si="10"/>
        <v>-</v>
      </c>
      <c r="G56" s="184">
        <v>5.7941063911213169</v>
      </c>
      <c r="H56" s="185" t="str">
        <f t="shared" si="10"/>
        <v>-</v>
      </c>
      <c r="I56" s="184">
        <v>6.7615516848580244</v>
      </c>
      <c r="J56" s="185">
        <f t="shared" si="10"/>
        <v>0.96744529373670751</v>
      </c>
      <c r="K56" s="184">
        <v>6.5643387815750369</v>
      </c>
      <c r="L56" s="185">
        <f t="shared" si="11"/>
        <v>-0.19721290328298746</v>
      </c>
      <c r="M56" s="184">
        <v>6.8152374160575269</v>
      </c>
      <c r="N56" s="185">
        <f t="shared" si="12"/>
        <v>0.25089863448248995</v>
      </c>
      <c r="O56" s="185">
        <f t="shared" si="13"/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238</v>
      </c>
      <c r="F57" s="185" t="str">
        <f t="shared" si="10"/>
        <v>-</v>
      </c>
      <c r="G57" s="184">
        <v>5.5925179856115106</v>
      </c>
      <c r="H57" s="185" t="str">
        <f t="shared" si="10"/>
        <v>-</v>
      </c>
      <c r="I57" s="184">
        <v>6.8496478491710908</v>
      </c>
      <c r="J57" s="185">
        <f t="shared" si="10"/>
        <v>1.2571298635595802</v>
      </c>
      <c r="K57" s="184">
        <v>7.0119574389265056</v>
      </c>
      <c r="L57" s="185">
        <f t="shared" si="11"/>
        <v>0.16230958975541476</v>
      </c>
      <c r="M57" s="184">
        <v>6.5789624370132849</v>
      </c>
      <c r="N57" s="185">
        <f t="shared" si="12"/>
        <v>-0.43299500191322071</v>
      </c>
      <c r="O57" s="185">
        <f t="shared" si="13"/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238</v>
      </c>
      <c r="F58" s="185" t="str">
        <f t="shared" si="10"/>
        <v>-</v>
      </c>
      <c r="G58" s="184">
        <v>6.6948794650712653</v>
      </c>
      <c r="H58" s="185" t="str">
        <f t="shared" si="10"/>
        <v>-</v>
      </c>
      <c r="I58" s="184">
        <v>6.8383665065202468</v>
      </c>
      <c r="J58" s="185">
        <f t="shared" si="10"/>
        <v>0.1434870414489815</v>
      </c>
      <c r="K58" s="184">
        <v>6.9984387351778654</v>
      </c>
      <c r="L58" s="185">
        <f t="shared" si="11"/>
        <v>0.16007222865761861</v>
      </c>
      <c r="M58" s="184">
        <v>6.7373756549472246</v>
      </c>
      <c r="N58" s="185">
        <f t="shared" si="12"/>
        <v>-0.26106308023064084</v>
      </c>
      <c r="O58" s="185">
        <f t="shared" si="13"/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238</v>
      </c>
      <c r="F59" s="185" t="str">
        <f t="shared" si="10"/>
        <v>-</v>
      </c>
      <c r="G59" s="184">
        <v>6.3796912263085224</v>
      </c>
      <c r="H59" s="185" t="str">
        <f t="shared" si="10"/>
        <v>-</v>
      </c>
      <c r="I59" s="184">
        <v>6.991737964968971</v>
      </c>
      <c r="J59" s="185">
        <f t="shared" si="10"/>
        <v>0.61204673866044867</v>
      </c>
      <c r="K59" s="184">
        <v>7.4330071754729286</v>
      </c>
      <c r="L59" s="185">
        <f t="shared" si="11"/>
        <v>0.44126921050395751</v>
      </c>
      <c r="M59" s="184">
        <v>7.1010293757221383</v>
      </c>
      <c r="N59" s="185">
        <f t="shared" si="12"/>
        <v>-0.33197779975079023</v>
      </c>
      <c r="O59" s="185">
        <f t="shared" si="13"/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10"/>
        <v>-0.69382901861731927</v>
      </c>
      <c r="G60" s="184">
        <v>7.1511943302126166</v>
      </c>
      <c r="H60" s="185">
        <f t="shared" si="10"/>
        <v>0.23407274212328666</v>
      </c>
      <c r="I60" s="184">
        <v>7.5181726261604931</v>
      </c>
      <c r="J60" s="185">
        <f t="shared" si="10"/>
        <v>0.36697829594787645</v>
      </c>
      <c r="K60" s="184">
        <v>7.5015812776723596</v>
      </c>
      <c r="L60" s="185">
        <f t="shared" si="11"/>
        <v>-1.6591348488133484E-2</v>
      </c>
      <c r="M60" s="184">
        <v>7.1414037629065676</v>
      </c>
      <c r="N60" s="185">
        <f t="shared" si="12"/>
        <v>-0.36017751476579196</v>
      </c>
      <c r="O60" s="185">
        <f t="shared" si="13"/>
        <v>-0.4695468438000816</v>
      </c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10"/>
        <v>-0.69289897628902519</v>
      </c>
      <c r="G61" s="184">
        <v>6.9833032011060299</v>
      </c>
      <c r="H61" s="185">
        <f t="shared" si="10"/>
        <v>-0.32043945277581365</v>
      </c>
      <c r="I61" s="184">
        <v>7.4246413433322465</v>
      </c>
      <c r="J61" s="185">
        <f t="shared" si="10"/>
        <v>0.44133814222621659</v>
      </c>
      <c r="K61" s="184">
        <v>7.4710882038315667</v>
      </c>
      <c r="L61" s="185">
        <f t="shared" si="11"/>
        <v>4.6446860499320231E-2</v>
      </c>
      <c r="M61" s="184">
        <v>7.140487299118714</v>
      </c>
      <c r="N61" s="185">
        <f t="shared" si="12"/>
        <v>-0.33060090471285264</v>
      </c>
      <c r="O61" s="185">
        <f t="shared" si="13"/>
        <v>-0.85615433105215466</v>
      </c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10"/>
        <v>-2.0403952298478858</v>
      </c>
      <c r="G62" s="184">
        <v>6.9548894596825983</v>
      </c>
      <c r="H62" s="185">
        <f t="shared" si="10"/>
        <v>1.6794724378878829</v>
      </c>
      <c r="I62" s="184">
        <v>7.0835261748145992</v>
      </c>
      <c r="J62" s="185">
        <f t="shared" si="10"/>
        <v>0.12863671513200092</v>
      </c>
      <c r="K62" s="184">
        <v>7.0528984464902189</v>
      </c>
      <c r="L62" s="185">
        <f t="shared" si="11"/>
        <v>-3.0627728324380321E-2</v>
      </c>
      <c r="M62" s="184">
        <v>6.7202831579982298</v>
      </c>
      <c r="N62" s="185">
        <f t="shared" si="12"/>
        <v>-0.33261528849198907</v>
      </c>
      <c r="O62" s="185">
        <f t="shared" si="13"/>
        <v>-0.59552909364437134</v>
      </c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10"/>
        <v>-0.5282741792246668</v>
      </c>
      <c r="G63" s="184">
        <v>7.3202912188598876</v>
      </c>
      <c r="H63" s="185">
        <f t="shared" si="10"/>
        <v>0.42403509569683617</v>
      </c>
      <c r="I63" s="184">
        <v>7.3741335822525871</v>
      </c>
      <c r="J63" s="185">
        <f t="shared" si="10"/>
        <v>5.3842363392699433E-2</v>
      </c>
      <c r="K63" s="184">
        <v>7.2696190820964564</v>
      </c>
      <c r="L63" s="185">
        <f t="shared" si="11"/>
        <v>-0.10451450015613073</v>
      </c>
      <c r="M63" s="184" t="s">
        <v>238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10"/>
        <v>-1.1204747091538154</v>
      </c>
      <c r="G64" s="184">
        <v>7.1775361306012915</v>
      </c>
      <c r="H64" s="185">
        <f t="shared" si="10"/>
        <v>0.64283916090432136</v>
      </c>
      <c r="I64" s="184">
        <v>7.1455098355982134</v>
      </c>
      <c r="J64" s="185">
        <f t="shared" si="10"/>
        <v>-3.2026295003078076E-2</v>
      </c>
      <c r="K64" s="184">
        <v>7.1138220941854309</v>
      </c>
      <c r="L64" s="185">
        <f t="shared" si="11"/>
        <v>-3.1687741412782522E-2</v>
      </c>
      <c r="M64" s="184" t="s">
        <v>238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10"/>
        <v>5.4294064969136357E-2</v>
      </c>
      <c r="G65" s="186">
        <v>6.9689290896121356</v>
      </c>
      <c r="H65" s="187">
        <f t="shared" si="10"/>
        <v>-0.56379588637375821</v>
      </c>
      <c r="I65" s="186">
        <v>7.0904638739236825</v>
      </c>
      <c r="J65" s="187">
        <f t="shared" si="10"/>
        <v>0.12153478431154685</v>
      </c>
      <c r="K65" s="186">
        <v>7.2082199380853735</v>
      </c>
      <c r="L65" s="187">
        <f t="shared" si="11"/>
        <v>0.11775606416169104</v>
      </c>
      <c r="M65" s="186">
        <v>6.9458272839853752</v>
      </c>
      <c r="N65" s="187">
        <v>-0.2658617402969421</v>
      </c>
      <c r="O65" s="187">
        <v>-0.52005358494600706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14">IFERROR(E75-C75,"-")</f>
        <v>0.1025062988429184</v>
      </c>
      <c r="G75" s="184">
        <v>6.8661087866108783</v>
      </c>
      <c r="H75" s="185">
        <f t="shared" si="14"/>
        <v>-1.4228960492252121</v>
      </c>
      <c r="I75" s="184">
        <v>8.7080301289416564</v>
      </c>
      <c r="J75" s="185">
        <f t="shared" si="14"/>
        <v>1.8419213423307781</v>
      </c>
      <c r="K75" s="184">
        <v>7.8112930170397599</v>
      </c>
      <c r="L75" s="185">
        <f t="shared" ref="L75:L87" si="15">IFERROR(K75-I75,"-")</f>
        <v>-0.89673711190189653</v>
      </c>
      <c r="M75" s="184">
        <v>7.3294535248472839</v>
      </c>
      <c r="N75" s="185">
        <f>IFERROR(M75-K75,"-")</f>
        <v>-0.48183949219247602</v>
      </c>
      <c r="O75" s="185">
        <f>IFERROR(M75-C75,"-")</f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14"/>
        <v>0.36444986898742737</v>
      </c>
      <c r="G76" s="184">
        <v>4.7457264957264957</v>
      </c>
      <c r="H76" s="185">
        <f t="shared" si="14"/>
        <v>-2.8425757755026044</v>
      </c>
      <c r="I76" s="184">
        <v>6.2548089144987715</v>
      </c>
      <c r="J76" s="185">
        <f t="shared" si="14"/>
        <v>1.5090824187722758</v>
      </c>
      <c r="K76" s="184">
        <v>6.9233999874631733</v>
      </c>
      <c r="L76" s="185">
        <f t="shared" si="15"/>
        <v>0.66859107296440179</v>
      </c>
      <c r="M76" s="184">
        <v>6.3670339921870447</v>
      </c>
      <c r="N76" s="185">
        <f t="shared" ref="N76:N86" si="16">IFERROR(M76-K76,"-")</f>
        <v>-0.55636599527612862</v>
      </c>
      <c r="O76" s="185">
        <f t="shared" ref="O76:O86" si="17">IFERROR(M76-C76,"-")</f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14"/>
        <v>1.8994552619086118</v>
      </c>
      <c r="G77" s="184">
        <v>4.0150659133709983</v>
      </c>
      <c r="H77" s="185">
        <f t="shared" si="14"/>
        <v>-4.5941119599133486</v>
      </c>
      <c r="I77" s="184">
        <v>6.5926417599089699</v>
      </c>
      <c r="J77" s="185">
        <f t="shared" si="14"/>
        <v>2.5775758465379717</v>
      </c>
      <c r="K77" s="184">
        <v>6.4836573830793487</v>
      </c>
      <c r="L77" s="185">
        <f t="shared" si="15"/>
        <v>-0.10898437682962125</v>
      </c>
      <c r="M77" s="184">
        <v>5.9453685258964146</v>
      </c>
      <c r="N77" s="185">
        <f t="shared" si="16"/>
        <v>-0.53828885718293407</v>
      </c>
      <c r="O77" s="185">
        <f t="shared" si="17"/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238</v>
      </c>
      <c r="F78" s="185" t="str">
        <f t="shared" si="14"/>
        <v>-</v>
      </c>
      <c r="G78" s="184">
        <v>8.9120234604105573</v>
      </c>
      <c r="H78" s="185" t="str">
        <f t="shared" si="14"/>
        <v>-</v>
      </c>
      <c r="I78" s="184">
        <v>5.4027884089666482</v>
      </c>
      <c r="J78" s="185">
        <f t="shared" si="14"/>
        <v>-3.509235051443909</v>
      </c>
      <c r="K78" s="184">
        <v>6.2149014440235</v>
      </c>
      <c r="L78" s="185">
        <f t="shared" si="15"/>
        <v>0.81211303505685173</v>
      </c>
      <c r="M78" s="184">
        <v>5.9940852420991595</v>
      </c>
      <c r="N78" s="185">
        <f t="shared" si="16"/>
        <v>-0.22081620192434048</v>
      </c>
      <c r="O78" s="185">
        <f t="shared" si="17"/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238</v>
      </c>
      <c r="F79" s="185" t="str">
        <f t="shared" si="14"/>
        <v>-</v>
      </c>
      <c r="G79" s="184">
        <v>3.222950819672131</v>
      </c>
      <c r="H79" s="185" t="str">
        <f t="shared" si="14"/>
        <v>-</v>
      </c>
      <c r="I79" s="184">
        <v>5.5331055429005316</v>
      </c>
      <c r="J79" s="185">
        <f t="shared" si="14"/>
        <v>2.3101547232284005</v>
      </c>
      <c r="K79" s="184">
        <v>5.9238744290582179</v>
      </c>
      <c r="L79" s="185">
        <f t="shared" si="15"/>
        <v>0.39076888615768635</v>
      </c>
      <c r="M79" s="184">
        <v>5.6744533732012705</v>
      </c>
      <c r="N79" s="185">
        <f t="shared" si="16"/>
        <v>-0.2494210558569474</v>
      </c>
      <c r="O79" s="185">
        <f t="shared" si="17"/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238</v>
      </c>
      <c r="F80" s="185" t="str">
        <f t="shared" si="14"/>
        <v>-</v>
      </c>
      <c r="G80" s="184">
        <v>3.575093532870123</v>
      </c>
      <c r="H80" s="185" t="str">
        <f t="shared" si="14"/>
        <v>-</v>
      </c>
      <c r="I80" s="184">
        <v>5.8430965060397453</v>
      </c>
      <c r="J80" s="185">
        <f t="shared" si="14"/>
        <v>2.2680029731696223</v>
      </c>
      <c r="K80" s="184">
        <v>5.9982021933241443</v>
      </c>
      <c r="L80" s="185">
        <f t="shared" si="15"/>
        <v>0.155105687284399</v>
      </c>
      <c r="M80" s="184">
        <v>6.0618618948292893</v>
      </c>
      <c r="N80" s="185">
        <f t="shared" si="16"/>
        <v>6.3659701505144994E-2</v>
      </c>
      <c r="O80" s="185">
        <f t="shared" si="17"/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238</v>
      </c>
      <c r="F81" s="185" t="str">
        <f t="shared" si="14"/>
        <v>-</v>
      </c>
      <c r="G81" s="184">
        <v>4.4676313785224675</v>
      </c>
      <c r="H81" s="185" t="str">
        <f t="shared" si="14"/>
        <v>-</v>
      </c>
      <c r="I81" s="184">
        <v>6.6621021021021019</v>
      </c>
      <c r="J81" s="185">
        <f t="shared" si="14"/>
        <v>2.1944707235796344</v>
      </c>
      <c r="K81" s="184">
        <v>6.7138997298108674</v>
      </c>
      <c r="L81" s="185">
        <f t="shared" si="15"/>
        <v>5.1797627708765503E-2</v>
      </c>
      <c r="M81" s="184">
        <v>6.5121279800550562</v>
      </c>
      <c r="N81" s="185">
        <f t="shared" si="16"/>
        <v>-0.20177174975581114</v>
      </c>
      <c r="O81" s="185">
        <f t="shared" si="17"/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14"/>
        <v>-1.2238003834862337</v>
      </c>
      <c r="G82" s="184">
        <v>6.3704802521787505</v>
      </c>
      <c r="H82" s="185">
        <f t="shared" si="14"/>
        <v>-3.8189986496359296E-2</v>
      </c>
      <c r="I82" s="184">
        <v>7.0882044713553798</v>
      </c>
      <c r="J82" s="185">
        <f t="shared" si="14"/>
        <v>0.71772421917662932</v>
      </c>
      <c r="K82" s="184">
        <v>10.777282540566892</v>
      </c>
      <c r="L82" s="185">
        <f t="shared" si="15"/>
        <v>3.6890780692115124</v>
      </c>
      <c r="M82" s="184">
        <v>6.7445251659436574</v>
      </c>
      <c r="N82" s="185">
        <f t="shared" si="16"/>
        <v>-4.0327573746232348</v>
      </c>
      <c r="O82" s="185">
        <f t="shared" si="17"/>
        <v>-0.88794545621768606</v>
      </c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14"/>
        <v>-2.0639035339321072</v>
      </c>
      <c r="G83" s="184">
        <v>7.6982413372801668</v>
      </c>
      <c r="H83" s="185">
        <f t="shared" si="14"/>
        <v>1.9440369388325598</v>
      </c>
      <c r="I83" s="184">
        <v>6.6442734150795717</v>
      </c>
      <c r="J83" s="185">
        <f t="shared" si="14"/>
        <v>-1.0539679222005951</v>
      </c>
      <c r="K83" s="184">
        <v>6.783448363198886</v>
      </c>
      <c r="L83" s="185">
        <f t="shared" si="15"/>
        <v>0.1391749481193143</v>
      </c>
      <c r="M83" s="184">
        <v>6.4959179045243225</v>
      </c>
      <c r="N83" s="185">
        <f t="shared" si="16"/>
        <v>-0.2875304586745635</v>
      </c>
      <c r="O83" s="185">
        <f t="shared" si="17"/>
        <v>-1.3221900278553917</v>
      </c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14"/>
        <v>-1.7638179549996424</v>
      </c>
      <c r="G84" s="184">
        <v>7.2983685220729368</v>
      </c>
      <c r="H84" s="185">
        <f t="shared" si="14"/>
        <v>2.0183156819144168</v>
      </c>
      <c r="I84" s="184">
        <v>6.3252017608217166</v>
      </c>
      <c r="J84" s="185">
        <f t="shared" si="14"/>
        <v>-0.97316676125122026</v>
      </c>
      <c r="K84" s="184">
        <v>6.3279678068410465</v>
      </c>
      <c r="L84" s="185">
        <f t="shared" si="15"/>
        <v>2.7660460193299485E-3</v>
      </c>
      <c r="M84" s="184">
        <v>6.2304592215505359</v>
      </c>
      <c r="N84" s="185">
        <f t="shared" si="16"/>
        <v>-9.7508585290510652E-2</v>
      </c>
      <c r="O84" s="185">
        <f t="shared" si="17"/>
        <v>-0.81341157360762661</v>
      </c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14"/>
        <v>4.2628048874709279E-2</v>
      </c>
      <c r="G85" s="184">
        <v>7.11247143323539</v>
      </c>
      <c r="H85" s="185">
        <f t="shared" si="14"/>
        <v>-0.10452573390342046</v>
      </c>
      <c r="I85" s="184">
        <v>6.4895630753273696</v>
      </c>
      <c r="J85" s="185">
        <f t="shared" si="14"/>
        <v>-0.62290835790802035</v>
      </c>
      <c r="K85" s="184">
        <v>6.2915492957746482</v>
      </c>
      <c r="L85" s="185">
        <f t="shared" si="15"/>
        <v>-0.19801377955272148</v>
      </c>
      <c r="M85" s="184" t="s">
        <v>238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14"/>
        <v>0.60755367174748276</v>
      </c>
      <c r="G86" s="184">
        <v>6.8714315482392161</v>
      </c>
      <c r="H86" s="185">
        <f t="shared" si="14"/>
        <v>-1.2699329262537153</v>
      </c>
      <c r="I86" s="184">
        <v>6.6228119706380575</v>
      </c>
      <c r="J86" s="185">
        <f t="shared" si="14"/>
        <v>-0.2486195776011586</v>
      </c>
      <c r="K86" s="184">
        <v>7.0346608998618372</v>
      </c>
      <c r="L86" s="185">
        <f t="shared" si="15"/>
        <v>0.41184892922377969</v>
      </c>
      <c r="M86" s="184" t="s">
        <v>238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14"/>
        <v>4.3091121293446832E-2</v>
      </c>
      <c r="G87" s="186">
        <v>6.7455399431638776</v>
      </c>
      <c r="H87" s="187">
        <f t="shared" si="14"/>
        <v>-0.84585731206316517</v>
      </c>
      <c r="I87" s="186">
        <v>6.4269044031474971</v>
      </c>
      <c r="J87" s="187">
        <f t="shared" si="14"/>
        <v>-0.3186355400163805</v>
      </c>
      <c r="K87" s="186">
        <v>6.8745572242618751</v>
      </c>
      <c r="L87" s="187">
        <f t="shared" si="15"/>
        <v>0.44765282111437799</v>
      </c>
      <c r="M87" s="186">
        <v>6.3089738993871736</v>
      </c>
      <c r="N87" s="187">
        <v>-0.62529204894146595</v>
      </c>
      <c r="O87" s="187">
        <v>-1.284259245862442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310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18">IFERROR(E97-C97,"-")</f>
        <v>0.18115288275823715</v>
      </c>
      <c r="G97" s="184">
        <v>6.2457056247894913</v>
      </c>
      <c r="H97" s="185">
        <f t="shared" si="18"/>
        <v>-3.0474349473421602</v>
      </c>
      <c r="I97" s="184">
        <v>8.3071684805739654</v>
      </c>
      <c r="J97" s="185">
        <f t="shared" si="18"/>
        <v>2.0614628557844741</v>
      </c>
      <c r="K97" s="184">
        <v>8.3011123699660114</v>
      </c>
      <c r="L97" s="185">
        <f t="shared" ref="L97:L109" si="19">IFERROR(K97-I97,"-")</f>
        <v>-6.0561106079539684E-3</v>
      </c>
      <c r="M97" s="184">
        <v>9.2936143676727365</v>
      </c>
      <c r="N97" s="185">
        <f>IFERROR(M97-K97,"-")</f>
        <v>0.99250199770672509</v>
      </c>
      <c r="O97" s="185">
        <f>IFERROR(M97-C97,"-")</f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18"/>
        <v>-0.23021183653225563</v>
      </c>
      <c r="G98" s="184">
        <v>5.2119971771347915</v>
      </c>
      <c r="H98" s="185">
        <f t="shared" si="18"/>
        <v>-3.4130993028090755</v>
      </c>
      <c r="I98" s="184">
        <v>7.5730620891955018</v>
      </c>
      <c r="J98" s="185">
        <f t="shared" si="18"/>
        <v>2.3610649120607103</v>
      </c>
      <c r="K98" s="184">
        <v>8.1789666526378326</v>
      </c>
      <c r="L98" s="185">
        <f t="shared" si="19"/>
        <v>0.60590456344233079</v>
      </c>
      <c r="M98" s="184">
        <v>8.1201311092652038</v>
      </c>
      <c r="N98" s="185">
        <f t="shared" ref="N98:N108" si="20">IFERROR(M98-K98,"-")</f>
        <v>-5.8835543372628862E-2</v>
      </c>
      <c r="O98" s="185">
        <f t="shared" ref="O98:O108" si="21">IFERROR(M98-C98,"-")</f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18"/>
        <v>2.1381565017703155</v>
      </c>
      <c r="G99" s="184">
        <v>5.7293934681181957</v>
      </c>
      <c r="H99" s="185">
        <f t="shared" si="18"/>
        <v>-3.9824353664879952</v>
      </c>
      <c r="I99" s="184">
        <v>7.2856591610677324</v>
      </c>
      <c r="J99" s="185">
        <f t="shared" si="18"/>
        <v>1.5562656929495366</v>
      </c>
      <c r="K99" s="184">
        <v>7.4864847470716951</v>
      </c>
      <c r="L99" s="185">
        <f t="shared" si="19"/>
        <v>0.20082558600396272</v>
      </c>
      <c r="M99" s="184">
        <v>7.895418856522757</v>
      </c>
      <c r="N99" s="185">
        <f t="shared" si="20"/>
        <v>0.4089341094510619</v>
      </c>
      <c r="O99" s="185">
        <f t="shared" si="21"/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238</v>
      </c>
      <c r="F100" s="185" t="str">
        <f t="shared" si="18"/>
        <v>-</v>
      </c>
      <c r="G100" s="184">
        <v>4.7813427832583084</v>
      </c>
      <c r="H100" s="185" t="str">
        <f t="shared" si="18"/>
        <v>-</v>
      </c>
      <c r="I100" s="184">
        <v>6.7759002394614374</v>
      </c>
      <c r="J100" s="185">
        <f t="shared" si="18"/>
        <v>1.994557456203129</v>
      </c>
      <c r="K100" s="184">
        <v>6.817497116232782</v>
      </c>
      <c r="L100" s="185">
        <f t="shared" si="19"/>
        <v>4.1596876771344604E-2</v>
      </c>
      <c r="M100" s="184">
        <v>7.473088004190676</v>
      </c>
      <c r="N100" s="185">
        <f t="shared" si="20"/>
        <v>0.655590887957894</v>
      </c>
      <c r="O100" s="185">
        <f t="shared" si="21"/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238</v>
      </c>
      <c r="F101" s="185" t="str">
        <f t="shared" si="18"/>
        <v>-</v>
      </c>
      <c r="G101" s="184">
        <v>4.397778365511769</v>
      </c>
      <c r="H101" s="185" t="str">
        <f t="shared" si="18"/>
        <v>-</v>
      </c>
      <c r="I101" s="184">
        <v>6.9439102564102564</v>
      </c>
      <c r="J101" s="185">
        <f t="shared" si="18"/>
        <v>2.5461318908984873</v>
      </c>
      <c r="K101" s="184">
        <v>7.2586569343065692</v>
      </c>
      <c r="L101" s="185">
        <f t="shared" si="19"/>
        <v>0.31474667789631283</v>
      </c>
      <c r="M101" s="184">
        <v>7.3748725608744099</v>
      </c>
      <c r="N101" s="185">
        <f t="shared" si="20"/>
        <v>0.11621562656784068</v>
      </c>
      <c r="O101" s="185">
        <f t="shared" si="21"/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238</v>
      </c>
      <c r="F102" s="185" t="str">
        <f t="shared" si="18"/>
        <v>-</v>
      </c>
      <c r="G102" s="184">
        <v>5.0881335981755313</v>
      </c>
      <c r="H102" s="185" t="str">
        <f t="shared" si="18"/>
        <v>-</v>
      </c>
      <c r="I102" s="184">
        <v>7.1152385313686937</v>
      </c>
      <c r="J102" s="185">
        <f t="shared" si="18"/>
        <v>2.0271049331931623</v>
      </c>
      <c r="K102" s="184">
        <v>7.1489987528531422</v>
      </c>
      <c r="L102" s="185">
        <f t="shared" si="19"/>
        <v>3.3760221484448572E-2</v>
      </c>
      <c r="M102" s="184">
        <v>7.5855845256024095</v>
      </c>
      <c r="N102" s="185">
        <f t="shared" si="20"/>
        <v>0.43658577274926724</v>
      </c>
      <c r="O102" s="185">
        <f t="shared" si="21"/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238</v>
      </c>
      <c r="F103" s="185" t="str">
        <f t="shared" si="18"/>
        <v>-</v>
      </c>
      <c r="G103" s="184">
        <v>5.9932805987922091</v>
      </c>
      <c r="H103" s="185" t="str">
        <f t="shared" si="18"/>
        <v>-</v>
      </c>
      <c r="I103" s="184">
        <v>7.5383412868191542</v>
      </c>
      <c r="J103" s="185">
        <f t="shared" si="18"/>
        <v>1.5450606880269451</v>
      </c>
      <c r="K103" s="184">
        <v>8.4821730950141117</v>
      </c>
      <c r="L103" s="185">
        <f t="shared" si="19"/>
        <v>0.94383180819495749</v>
      </c>
      <c r="M103" s="184">
        <v>8.1429656266053208</v>
      </c>
      <c r="N103" s="185">
        <f t="shared" si="20"/>
        <v>-0.3392074684087909</v>
      </c>
      <c r="O103" s="185">
        <f t="shared" si="21"/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18"/>
        <v>-2.9064071460722003</v>
      </c>
      <c r="G104" s="184">
        <v>7.6142005157962602</v>
      </c>
      <c r="H104" s="185">
        <f t="shared" si="18"/>
        <v>1.8870317033789821</v>
      </c>
      <c r="I104" s="184">
        <v>7.8744468190747581</v>
      </c>
      <c r="J104" s="185">
        <f t="shared" si="18"/>
        <v>0.26024630327849785</v>
      </c>
      <c r="K104" s="184">
        <v>8.01108209668174</v>
      </c>
      <c r="L104" s="185">
        <f t="shared" si="19"/>
        <v>0.13663527760698191</v>
      </c>
      <c r="M104" s="184">
        <v>8.0382977830910889</v>
      </c>
      <c r="N104" s="185">
        <f t="shared" si="20"/>
        <v>2.7215686409348905E-2</v>
      </c>
      <c r="O104" s="185">
        <f t="shared" si="21"/>
        <v>-0.59527817539838956</v>
      </c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18"/>
        <v>-3.3012043222765666</v>
      </c>
      <c r="G105" s="184">
        <v>7.2469283548747407</v>
      </c>
      <c r="H105" s="185">
        <f t="shared" si="18"/>
        <v>2.4337298450290783</v>
      </c>
      <c r="I105" s="184">
        <v>7.2615313415951048</v>
      </c>
      <c r="J105" s="185">
        <f t="shared" si="18"/>
        <v>1.4602986720364086E-2</v>
      </c>
      <c r="K105" s="184">
        <v>7.6952673050069818</v>
      </c>
      <c r="L105" s="185">
        <f t="shared" si="19"/>
        <v>0.43373596341187692</v>
      </c>
      <c r="M105" s="184">
        <v>7.7831139240506326</v>
      </c>
      <c r="N105" s="185">
        <f t="shared" si="20"/>
        <v>8.7846619043650875E-2</v>
      </c>
      <c r="O105" s="185">
        <f t="shared" si="21"/>
        <v>-0.33128890807159639</v>
      </c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18"/>
        <v>-3.7509790793806559</v>
      </c>
      <c r="G106" s="184">
        <v>7.0020037817853416</v>
      </c>
      <c r="H106" s="185">
        <f t="shared" si="18"/>
        <v>2.7902351369372624</v>
      </c>
      <c r="I106" s="184">
        <v>7.3794434384827978</v>
      </c>
      <c r="J106" s="185">
        <f t="shared" si="18"/>
        <v>0.37743965669745627</v>
      </c>
      <c r="K106" s="184">
        <v>7.779149370829983</v>
      </c>
      <c r="L106" s="185">
        <f t="shared" si="19"/>
        <v>0.39970593234718521</v>
      </c>
      <c r="M106" s="184">
        <v>7.5828613151606339</v>
      </c>
      <c r="N106" s="185">
        <f t="shared" si="20"/>
        <v>-0.19628805566934915</v>
      </c>
      <c r="O106" s="185">
        <f t="shared" si="21"/>
        <v>-0.37988640906810112</v>
      </c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18"/>
        <v>-1.7350610785046454</v>
      </c>
      <c r="G107" s="184">
        <v>7.7717367009387575</v>
      </c>
      <c r="H107" s="185">
        <f t="shared" si="18"/>
        <v>1.2709049387118529</v>
      </c>
      <c r="I107" s="184">
        <v>7.5624564187645769</v>
      </c>
      <c r="J107" s="185">
        <f t="shared" si="18"/>
        <v>-0.2092802821741806</v>
      </c>
      <c r="K107" s="184">
        <v>8.1975707936803399</v>
      </c>
      <c r="L107" s="185">
        <f t="shared" si="19"/>
        <v>0.63511437491576306</v>
      </c>
      <c r="M107" s="184" t="s">
        <v>238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18"/>
        <v>-1.5311792913931228</v>
      </c>
      <c r="G108" s="184">
        <v>7.6706188030103934</v>
      </c>
      <c r="H108" s="185">
        <f t="shared" si="18"/>
        <v>0.92489859801639085</v>
      </c>
      <c r="I108" s="184">
        <v>7.6502985407427593</v>
      </c>
      <c r="J108" s="185">
        <f t="shared" si="18"/>
        <v>-2.032026226763417E-2</v>
      </c>
      <c r="K108" s="184">
        <v>8.0025941517806345</v>
      </c>
      <c r="L108" s="185">
        <f t="shared" si="19"/>
        <v>0.35229561103787521</v>
      </c>
      <c r="M108" s="184" t="s">
        <v>238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18"/>
        <v>-0.41933174623124359</v>
      </c>
      <c r="G109" s="186">
        <v>6.7480053840829859</v>
      </c>
      <c r="H109" s="187">
        <f t="shared" si="18"/>
        <v>-0.9496511524175526</v>
      </c>
      <c r="I109" s="186">
        <v>7.4304103238841659</v>
      </c>
      <c r="J109" s="187">
        <f t="shared" si="18"/>
        <v>0.68240493980118</v>
      </c>
      <c r="K109" s="186">
        <v>7.7809349022994709</v>
      </c>
      <c r="L109" s="187">
        <f t="shared" si="19"/>
        <v>0.35052457841530504</v>
      </c>
      <c r="M109" s="186">
        <v>7.9202899375550633</v>
      </c>
      <c r="N109" s="187">
        <v>0.20478406004673833</v>
      </c>
      <c r="O109" s="187">
        <v>-0.17071380654662249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7E98-C4CD-4565-B27B-1FE9CF938ED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CE7DD-76F9-4E66-88DC-31799235176A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150</v>
      </c>
    </row>
    <row r="2" spans="1:17" ht="18.75" x14ac:dyDescent="0.3">
      <c r="D2" s="192" t="s">
        <v>151</v>
      </c>
    </row>
    <row r="4" spans="1:17" ht="48.75" customHeight="1" thickBot="1" x14ac:dyDescent="0.3">
      <c r="B4" s="270" t="s">
        <v>311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152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153</v>
      </c>
    </row>
    <row r="6" spans="1:17" ht="22.5" thickTop="1" thickBot="1" x14ac:dyDescent="0.3">
      <c r="B6" s="109"/>
      <c r="C6" s="292" t="s">
        <v>154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287</v>
      </c>
      <c r="F7" s="296"/>
      <c r="G7" s="297" t="s">
        <v>288</v>
      </c>
      <c r="H7" s="296"/>
      <c r="I7" s="297" t="s">
        <v>289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1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f t="shared" ref="N9:N14" si="1">IFERROR(M9/K9-1,"-")</f>
        <v>5.5414488424197161E-2</v>
      </c>
      <c r="O9" s="116">
        <f>IFERROR(M9/C9-1,"-")</f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f t="shared" si="1"/>
        <v>6.3299663299662967E-3</v>
      </c>
      <c r="O10" s="116">
        <f t="shared" ref="O10:O14" si="2">IFERROR(M10/C10-1,"-")</f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f t="shared" si="1"/>
        <v>4.5685279187817063E-2</v>
      </c>
      <c r="O11" s="116">
        <f t="shared" si="2"/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f t="shared" si="1"/>
        <v>4.4883303411131115E-2</v>
      </c>
      <c r="O12" s="116">
        <f t="shared" si="2"/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f t="shared" si="1"/>
        <v>0.11716621253406001</v>
      </c>
      <c r="O13" s="116">
        <f t="shared" si="2"/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f t="shared" si="1"/>
        <v>3.9250146455770185E-2</v>
      </c>
      <c r="O14" s="116">
        <f t="shared" si="2"/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f>IFERROR(M15/K15-1,"-")</f>
        <v>1.7161716171616437E-3</v>
      </c>
      <c r="O15" s="116">
        <f>IFERROR(M15/C15-1,"-")</f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>
        <v>0.79330000000000001</v>
      </c>
      <c r="N16" s="116">
        <f>IFERROR(M16/K16-1,"-")</f>
        <v>-3.5970348766557358E-2</v>
      </c>
      <c r="O16" s="116">
        <f>IFERROR(M16/C16-1,"-")</f>
        <v>4.3403919505458521E-2</v>
      </c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>
        <v>0.70640000000000003</v>
      </c>
      <c r="N17" s="116">
        <f t="shared" ref="N17:N20" si="3">IFERROR(M17/K17-1,"-")</f>
        <v>1.4068331897789221E-2</v>
      </c>
      <c r="O17" s="116">
        <f t="shared" ref="O17:O20" si="4">IFERROR(M17/C17-1,"-")</f>
        <v>9.0796788140827589E-2</v>
      </c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>
        <v>0.73659999999999992</v>
      </c>
      <c r="N18" s="116">
        <f t="shared" si="3"/>
        <v>-1.6161346333645077E-2</v>
      </c>
      <c r="O18" s="116">
        <f t="shared" si="4"/>
        <v>0.13253382533825309</v>
      </c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 t="s">
        <v>238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 t="s">
        <v>238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f t="shared" si="0"/>
        <v>-0.38027305715035786</v>
      </c>
      <c r="G21" s="195">
        <v>0.38237984856351559</v>
      </c>
      <c r="H21" s="119">
        <f t="shared" si="0"/>
        <v>-8.1727189008104717E-2</v>
      </c>
      <c r="I21" s="195">
        <v>0.63514820255836268</v>
      </c>
      <c r="J21" s="119">
        <f t="shared" si="0"/>
        <v>0.6610399448203681</v>
      </c>
      <c r="K21" s="195">
        <v>0.71202240207954559</v>
      </c>
      <c r="L21" s="119">
        <f t="shared" si="0"/>
        <v>0.12103348354216448</v>
      </c>
      <c r="M21" s="195" t="s">
        <v>238</v>
      </c>
      <c r="N21" s="119" t="s">
        <v>238</v>
      </c>
      <c r="O21" s="119" t="s">
        <v>238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155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156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287</v>
      </c>
      <c r="F29" s="296"/>
      <c r="G29" s="297" t="s">
        <v>288</v>
      </c>
      <c r="H29" s="296"/>
      <c r="I29" s="297" t="s">
        <v>289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3" si="5">IFERROR(E31/C31-1,"-")</f>
        <v>3.9284216412694084E-2</v>
      </c>
      <c r="G31" s="193">
        <v>7.5199999999999989E-2</v>
      </c>
      <c r="H31" s="116">
        <f t="shared" si="5"/>
        <v>-0.89884315308044127</v>
      </c>
      <c r="I31" s="193">
        <v>0.4824</v>
      </c>
      <c r="J31" s="116">
        <f t="shared" si="5"/>
        <v>5.4148936170212778</v>
      </c>
      <c r="K31" s="193">
        <v>0.72840000000000005</v>
      </c>
      <c r="L31" s="116">
        <f t="shared" ref="L31:L43" si="6">IFERROR(K31/I31-1,"-")</f>
        <v>0.50995024875621908</v>
      </c>
      <c r="M31" s="193">
        <v>0.71409999999999996</v>
      </c>
      <c r="N31" s="116">
        <f t="shared" ref="N31:N39" si="7">IFERROR(M31/K31-1,"-")</f>
        <v>-1.9632070291048964E-2</v>
      </c>
      <c r="O31" s="116">
        <f>IFERROR(M31/C31-1,"-")</f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5"/>
        <v>1.9564312473983714E-2</v>
      </c>
      <c r="G32" s="193">
        <v>0.17859999999999998</v>
      </c>
      <c r="H32" s="116">
        <f t="shared" si="5"/>
        <v>-0.75694066412629291</v>
      </c>
      <c r="I32" s="193">
        <v>0.61399999999999999</v>
      </c>
      <c r="J32" s="116">
        <f t="shared" si="5"/>
        <v>2.4378499440089589</v>
      </c>
      <c r="K32" s="193">
        <v>0.80059999999999998</v>
      </c>
      <c r="L32" s="116">
        <f t="shared" si="6"/>
        <v>0.30390879478827371</v>
      </c>
      <c r="M32" s="193">
        <v>0.79409999999999992</v>
      </c>
      <c r="N32" s="116">
        <f t="shared" si="7"/>
        <v>-8.1189108168874258E-3</v>
      </c>
      <c r="O32" s="116">
        <f t="shared" ref="O32:O39" si="8">IFERROR(M32/C32-1,"-")</f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5"/>
        <v>-0.5458297751209793</v>
      </c>
      <c r="G33" s="193">
        <v>0.36119999999999997</v>
      </c>
      <c r="H33" s="116">
        <f t="shared" si="5"/>
        <v>0.13193356314634896</v>
      </c>
      <c r="I33" s="193">
        <v>0.68430000000000002</v>
      </c>
      <c r="J33" s="116">
        <f t="shared" si="5"/>
        <v>0.89451827242524939</v>
      </c>
      <c r="K33" s="193">
        <v>0.76540000000000008</v>
      </c>
      <c r="L33" s="116">
        <f t="shared" si="6"/>
        <v>0.11851527107993576</v>
      </c>
      <c r="M33" s="193">
        <v>0.76760000000000006</v>
      </c>
      <c r="N33" s="116">
        <f t="shared" si="7"/>
        <v>2.8743140841389625E-3</v>
      </c>
      <c r="O33" s="116">
        <f t="shared" si="8"/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5"/>
        <v>-1</v>
      </c>
      <c r="G34" s="193">
        <v>0.36180000000000001</v>
      </c>
      <c r="H34" s="116" t="str">
        <f t="shared" si="5"/>
        <v>-</v>
      </c>
      <c r="I34" s="193">
        <v>0.66879999999999995</v>
      </c>
      <c r="J34" s="116">
        <f t="shared" si="5"/>
        <v>0.84853510226644535</v>
      </c>
      <c r="K34" s="193">
        <v>0.74760000000000004</v>
      </c>
      <c r="L34" s="116">
        <f t="shared" si="6"/>
        <v>0.11782296650717727</v>
      </c>
      <c r="M34" s="193">
        <v>0.71609999999999996</v>
      </c>
      <c r="N34" s="116">
        <f t="shared" si="7"/>
        <v>-4.2134831460674316E-2</v>
      </c>
      <c r="O34" s="116">
        <f t="shared" si="8"/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5"/>
        <v>-1</v>
      </c>
      <c r="G35" s="193">
        <v>0.23989999999999997</v>
      </c>
      <c r="H35" s="116" t="str">
        <f t="shared" si="5"/>
        <v>-</v>
      </c>
      <c r="I35" s="193">
        <v>0.61009999999999998</v>
      </c>
      <c r="J35" s="116">
        <f t="shared" si="5"/>
        <v>1.5431429762401003</v>
      </c>
      <c r="K35" s="193">
        <v>0.68819999999999992</v>
      </c>
      <c r="L35" s="116">
        <f t="shared" si="6"/>
        <v>0.12801180134404189</v>
      </c>
      <c r="M35" s="193">
        <v>0.67500000000000004</v>
      </c>
      <c r="N35" s="116">
        <f t="shared" si="7"/>
        <v>-1.9180470793373816E-2</v>
      </c>
      <c r="O35" s="116">
        <f t="shared" si="8"/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5"/>
        <v>-1</v>
      </c>
      <c r="G36" s="193">
        <v>0.20010000000000003</v>
      </c>
      <c r="H36" s="116" t="str">
        <f t="shared" si="5"/>
        <v>-</v>
      </c>
      <c r="I36" s="193">
        <v>0.63009999999999999</v>
      </c>
      <c r="J36" s="116">
        <f t="shared" si="5"/>
        <v>2.148925537231384</v>
      </c>
      <c r="K36" s="193">
        <v>0.7591</v>
      </c>
      <c r="L36" s="116">
        <f t="shared" si="6"/>
        <v>0.20472940803047135</v>
      </c>
      <c r="M36" s="193">
        <v>0.74480000000000002</v>
      </c>
      <c r="N36" s="116">
        <f t="shared" si="7"/>
        <v>-1.8838097747332361E-2</v>
      </c>
      <c r="O36" s="116">
        <f t="shared" si="8"/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5"/>
        <v>-1</v>
      </c>
      <c r="G37" s="193">
        <v>0.2979</v>
      </c>
      <c r="H37" s="116" t="str">
        <f t="shared" si="5"/>
        <v>-</v>
      </c>
      <c r="I37" s="193">
        <v>0.73349999999999993</v>
      </c>
      <c r="J37" s="116">
        <f t="shared" si="5"/>
        <v>1.4622356495468276</v>
      </c>
      <c r="K37" s="193">
        <v>0.82590000000000008</v>
      </c>
      <c r="L37" s="116">
        <f t="shared" si="6"/>
        <v>0.12597137014314952</v>
      </c>
      <c r="M37" s="193">
        <v>0.78220000000000001</v>
      </c>
      <c r="N37" s="116">
        <f t="shared" si="7"/>
        <v>-5.2911974815353036E-2</v>
      </c>
      <c r="O37" s="116">
        <f t="shared" si="8"/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5"/>
        <v>-0.4823897730237412</v>
      </c>
      <c r="G38" s="193">
        <v>0.48670000000000002</v>
      </c>
      <c r="H38" s="116">
        <f t="shared" si="5"/>
        <v>0.2265625</v>
      </c>
      <c r="I38" s="193">
        <v>0.79159999999999997</v>
      </c>
      <c r="J38" s="116">
        <f t="shared" si="5"/>
        <v>0.62646394082597068</v>
      </c>
      <c r="K38" s="193">
        <v>0.92049999999999998</v>
      </c>
      <c r="L38" s="116">
        <f t="shared" si="6"/>
        <v>0.162834765032845</v>
      </c>
      <c r="M38" s="193">
        <v>0.81459999999999999</v>
      </c>
      <c r="N38" s="116">
        <f t="shared" si="7"/>
        <v>-0.11504617055947852</v>
      </c>
      <c r="O38" s="116">
        <f t="shared" si="8"/>
        <v>6.2614140360031323E-2</v>
      </c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5"/>
        <v>-0.66872597473915429</v>
      </c>
      <c r="G39" s="193">
        <v>0.43729999999999997</v>
      </c>
      <c r="H39" s="116">
        <f t="shared" si="5"/>
        <v>0.8122668876916701</v>
      </c>
      <c r="I39" s="193">
        <v>0.71860000000000002</v>
      </c>
      <c r="J39" s="116">
        <f t="shared" si="5"/>
        <v>0.64326549279670719</v>
      </c>
      <c r="K39" s="193">
        <v>0.77829999999999999</v>
      </c>
      <c r="L39" s="116">
        <f t="shared" si="6"/>
        <v>8.3078207625939315E-2</v>
      </c>
      <c r="M39" s="193">
        <v>0.76139999999999997</v>
      </c>
      <c r="N39" s="116">
        <f t="shared" si="7"/>
        <v>-2.1713992033920104E-2</v>
      </c>
      <c r="O39" s="116">
        <f t="shared" si="8"/>
        <v>4.5304777594727952E-2</v>
      </c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5"/>
        <v>-0.72327923894795743</v>
      </c>
      <c r="G40" s="193">
        <v>0.65159999999999996</v>
      </c>
      <c r="H40" s="116">
        <f t="shared" si="5"/>
        <v>2.294236602628918</v>
      </c>
      <c r="I40" s="193">
        <v>0.73419999999999996</v>
      </c>
      <c r="J40" s="116">
        <f t="shared" si="5"/>
        <v>0.12676488643339479</v>
      </c>
      <c r="K40" s="193">
        <v>0.8165</v>
      </c>
      <c r="L40" s="116">
        <f t="shared" si="6"/>
        <v>0.11209479705802239</v>
      </c>
      <c r="M40" s="193">
        <v>0.7772</v>
      </c>
      <c r="N40" s="116">
        <f>IFERROR(M40/K40-1,"-")</f>
        <v>-4.8132271892222911E-2</v>
      </c>
      <c r="O40" s="116">
        <f>IFERROR(M40/C40-1,"-")</f>
        <v>8.7297146054840624E-2</v>
      </c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5"/>
        <v>-0.71424642464246424</v>
      </c>
      <c r="G41" s="193">
        <v>0.66430000000000011</v>
      </c>
      <c r="H41" s="116">
        <f t="shared" si="5"/>
        <v>2.1968238691049091</v>
      </c>
      <c r="I41" s="193">
        <v>0.72659999999999991</v>
      </c>
      <c r="J41" s="116">
        <f t="shared" si="5"/>
        <v>9.3782929399367498E-2</v>
      </c>
      <c r="K41" s="193">
        <v>0.78749999999999998</v>
      </c>
      <c r="L41" s="116">
        <f t="shared" si="6"/>
        <v>8.3815028901734312E-2</v>
      </c>
      <c r="M41" s="193" t="s">
        <v>238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5"/>
        <v>-0.73153623985696603</v>
      </c>
      <c r="G42" s="193">
        <v>0.54210000000000003</v>
      </c>
      <c r="H42" s="116">
        <f t="shared" si="5"/>
        <v>1.7771516393442628</v>
      </c>
      <c r="I42" s="193">
        <v>0.71829999999999994</v>
      </c>
      <c r="J42" s="116">
        <f t="shared" si="5"/>
        <v>0.3250322818668141</v>
      </c>
      <c r="K42" s="193">
        <v>0.77560000000000007</v>
      </c>
      <c r="L42" s="116">
        <f t="shared" si="6"/>
        <v>7.9771683140749117E-2</v>
      </c>
      <c r="M42" s="193" t="s">
        <v>238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0.72226642087901427</v>
      </c>
      <c r="D43" s="119"/>
      <c r="E43" s="198">
        <v>0.47595609055413801</v>
      </c>
      <c r="F43" s="119">
        <f t="shared" si="5"/>
        <v>-0.34102420271056089</v>
      </c>
      <c r="G43" s="198">
        <v>0.46630368359626001</v>
      </c>
      <c r="H43" s="119">
        <f t="shared" si="5"/>
        <v>-2.0280036645061283E-2</v>
      </c>
      <c r="I43" s="195">
        <v>0.67828567936803452</v>
      </c>
      <c r="J43" s="119">
        <f t="shared" si="5"/>
        <v>0.45460073173111581</v>
      </c>
      <c r="K43" s="195">
        <v>0.78253357023995396</v>
      </c>
      <c r="L43" s="119">
        <f t="shared" si="6"/>
        <v>0.15369319159008077</v>
      </c>
      <c r="M43" s="195" t="s">
        <v>238</v>
      </c>
      <c r="N43" s="119" t="s">
        <v>238</v>
      </c>
      <c r="O43" s="119" t="s">
        <v>238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313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157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158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287</v>
      </c>
      <c r="F51" s="296"/>
      <c r="G51" s="297" t="s">
        <v>288</v>
      </c>
      <c r="H51" s="296"/>
      <c r="I51" s="297" t="s">
        <v>289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0.50350000000000006</v>
      </c>
      <c r="J53" s="116" t="str">
        <f t="shared" si="9"/>
        <v>-</v>
      </c>
      <c r="K53" s="193">
        <v>0.77359999999999995</v>
      </c>
      <c r="L53" s="116">
        <f t="shared" ref="L53:L65" si="10">IFERROR(K53/I53-1,"-")</f>
        <v>0.53644488579940397</v>
      </c>
      <c r="M53" s="193">
        <v>0.8014</v>
      </c>
      <c r="N53" s="116">
        <f t="shared" ref="N53:N61" si="11">IFERROR(M53/K53-1,"-")</f>
        <v>3.5935884177869859E-2</v>
      </c>
      <c r="O53" s="116">
        <f>IFERROR(M53/C53-1,"-")</f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0.65469999999999995</v>
      </c>
      <c r="J54" s="116" t="str">
        <f t="shared" si="9"/>
        <v>-</v>
      </c>
      <c r="K54" s="193">
        <v>0.82489999999999997</v>
      </c>
      <c r="L54" s="116">
        <f t="shared" si="10"/>
        <v>0.2599663968229724</v>
      </c>
      <c r="M54" s="193">
        <v>0.83599999999999997</v>
      </c>
      <c r="N54" s="116">
        <f t="shared" si="11"/>
        <v>1.3456176506243089E-2</v>
      </c>
      <c r="O54" s="116">
        <f t="shared" ref="O54:O61" si="12">IFERROR(M54/C54-1,"-")</f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0.74419999999999997</v>
      </c>
      <c r="J55" s="116" t="str">
        <f t="shared" si="9"/>
        <v>-</v>
      </c>
      <c r="K55" s="193">
        <v>0.7742</v>
      </c>
      <c r="L55" s="116">
        <f t="shared" si="10"/>
        <v>4.0311744154797102E-2</v>
      </c>
      <c r="M55" s="193">
        <v>0.80279999999999996</v>
      </c>
      <c r="N55" s="116">
        <f t="shared" si="11"/>
        <v>3.6941358822009773E-2</v>
      </c>
      <c r="O55" s="116">
        <f t="shared" si="12"/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0.7228</v>
      </c>
      <c r="J56" s="116" t="str">
        <f t="shared" si="9"/>
        <v>-</v>
      </c>
      <c r="K56" s="193">
        <v>0.77370000000000005</v>
      </c>
      <c r="L56" s="116">
        <f t="shared" si="10"/>
        <v>7.0420586607637059E-2</v>
      </c>
      <c r="M56" s="193">
        <v>0.75859999999999994</v>
      </c>
      <c r="N56" s="116">
        <f t="shared" si="11"/>
        <v>-1.9516608504588473E-2</v>
      </c>
      <c r="O56" s="116">
        <f t="shared" si="12"/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0.67019999999999991</v>
      </c>
      <c r="J57" s="116" t="str">
        <f t="shared" si="9"/>
        <v>-</v>
      </c>
      <c r="K57" s="193">
        <v>0.7340000000000001</v>
      </c>
      <c r="L57" s="116">
        <f t="shared" si="10"/>
        <v>9.5195464040585209E-2</v>
      </c>
      <c r="M57" s="193">
        <v>0.73549999999999993</v>
      </c>
      <c r="N57" s="116">
        <f t="shared" si="11"/>
        <v>2.043596730245012E-3</v>
      </c>
      <c r="O57" s="116">
        <f t="shared" si="12"/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0.68610000000000004</v>
      </c>
      <c r="J58" s="116" t="str">
        <f t="shared" si="9"/>
        <v>-</v>
      </c>
      <c r="K58" s="193">
        <v>0.78079999999999994</v>
      </c>
      <c r="L58" s="116">
        <f t="shared" si="10"/>
        <v>0.13802652674537219</v>
      </c>
      <c r="M58" s="193">
        <v>0.78249999999999997</v>
      </c>
      <c r="N58" s="116">
        <f t="shared" si="11"/>
        <v>2.1772540983606703E-3</v>
      </c>
      <c r="O58" s="116">
        <f t="shared" si="12"/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0.79299999999999993</v>
      </c>
      <c r="J59" s="116" t="str">
        <f t="shared" si="9"/>
        <v>-</v>
      </c>
      <c r="K59" s="193">
        <v>0.85099999999999998</v>
      </c>
      <c r="L59" s="116">
        <f t="shared" si="10"/>
        <v>7.3139974779319106E-2</v>
      </c>
      <c r="M59" s="193">
        <v>0.80819999999999992</v>
      </c>
      <c r="N59" s="116">
        <f t="shared" si="11"/>
        <v>-5.0293772032902528E-2</v>
      </c>
      <c r="O59" s="116">
        <f t="shared" si="12"/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0.85159999999999991</v>
      </c>
      <c r="J60" s="116" t="str">
        <f t="shared" si="9"/>
        <v>-</v>
      </c>
      <c r="K60" s="193">
        <v>0.88569999999999993</v>
      </c>
      <c r="L60" s="116">
        <f t="shared" si="10"/>
        <v>4.0042273367778325E-2</v>
      </c>
      <c r="M60" s="193">
        <v>0.8448</v>
      </c>
      <c r="N60" s="116">
        <f t="shared" si="11"/>
        <v>-4.6178164163938051E-2</v>
      </c>
      <c r="O60" s="116">
        <f t="shared" si="12"/>
        <v>1.9059107358262883E-2</v>
      </c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0.78400000000000003</v>
      </c>
      <c r="J61" s="116" t="str">
        <f t="shared" si="9"/>
        <v>-</v>
      </c>
      <c r="K61" s="193">
        <v>0.79090000000000005</v>
      </c>
      <c r="L61" s="116">
        <f t="shared" si="10"/>
        <v>8.8010204081632182E-3</v>
      </c>
      <c r="M61" s="193">
        <v>0.79409999999999992</v>
      </c>
      <c r="N61" s="116">
        <f t="shared" si="11"/>
        <v>4.0460235175114878E-3</v>
      </c>
      <c r="O61" s="116">
        <f t="shared" si="12"/>
        <v>4.8083006453245591E-3</v>
      </c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0.80959999999999999</v>
      </c>
      <c r="J62" s="116" t="str">
        <f t="shared" si="9"/>
        <v>-</v>
      </c>
      <c r="K62" s="193">
        <v>0.83700000000000008</v>
      </c>
      <c r="L62" s="116">
        <f t="shared" si="10"/>
        <v>3.3843873517786616E-2</v>
      </c>
      <c r="M62" s="193">
        <v>0.81709999999999994</v>
      </c>
      <c r="N62" s="116">
        <f>IFERROR(M62/K62-1,"-")</f>
        <v>-2.3775388291517485E-2</v>
      </c>
      <c r="O62" s="116">
        <f>IFERROR(M62/C62-1,"-")</f>
        <v>4.0626591951095081E-2</v>
      </c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0.79900000000000004</v>
      </c>
      <c r="J63" s="116" t="str">
        <f t="shared" si="9"/>
        <v>-</v>
      </c>
      <c r="K63" s="193">
        <v>0.79700000000000004</v>
      </c>
      <c r="L63" s="116">
        <f t="shared" si="10"/>
        <v>-2.5031289111389077E-3</v>
      </c>
      <c r="M63" s="193" t="s">
        <v>238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0.78290000000000004</v>
      </c>
      <c r="J64" s="116" t="str">
        <f t="shared" si="9"/>
        <v>-</v>
      </c>
      <c r="K64" s="193">
        <v>0.77450000000000008</v>
      </c>
      <c r="L64" s="116">
        <f t="shared" si="10"/>
        <v>-1.072933963469147E-2</v>
      </c>
      <c r="M64" s="193" t="s">
        <v>238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>
        <v>0.75608425132318868</v>
      </c>
      <c r="D65" s="199"/>
      <c r="E65" s="200">
        <v>0.50671090593578938</v>
      </c>
      <c r="F65" s="199">
        <f t="shared" si="9"/>
        <v>-0.32982216591733304</v>
      </c>
      <c r="G65" s="200">
        <v>0.52950161877207813</v>
      </c>
      <c r="H65" s="199">
        <f t="shared" si="9"/>
        <v>4.4977742869376502E-2</v>
      </c>
      <c r="I65" s="200">
        <v>0.73516921989137307</v>
      </c>
      <c r="J65" s="199">
        <f t="shared" si="9"/>
        <v>0.38841732268211193</v>
      </c>
      <c r="K65" s="200">
        <v>0.79979831270382273</v>
      </c>
      <c r="L65" s="199">
        <f t="shared" si="10"/>
        <v>8.7910498785571001E-2</v>
      </c>
      <c r="M65" s="200" t="s">
        <v>238</v>
      </c>
      <c r="N65" s="199" t="s">
        <v>238</v>
      </c>
      <c r="O65" s="199" t="s">
        <v>238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70" t="s">
        <v>314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159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160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287</v>
      </c>
      <c r="F73" s="296"/>
      <c r="G73" s="297" t="s">
        <v>288</v>
      </c>
      <c r="H73" s="296"/>
      <c r="I73" s="297" t="s">
        <v>289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0.4214</v>
      </c>
      <c r="J75" s="116" t="str">
        <f t="shared" si="13"/>
        <v>-</v>
      </c>
      <c r="K75" s="193">
        <v>0.61450000000000005</v>
      </c>
      <c r="L75" s="116">
        <f t="shared" ref="L75:L87" si="14">IFERROR(K75/I75-1,"-")</f>
        <v>0.45823445657332718</v>
      </c>
      <c r="M75" s="193">
        <v>0.48880000000000001</v>
      </c>
      <c r="N75" s="116">
        <f t="shared" ref="N75:N83" si="15">IFERROR(M75/K75-1,"-")</f>
        <v>-0.20455655004068352</v>
      </c>
      <c r="O75" s="116">
        <f>IFERROR(M75/C75-1,"-")</f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0.50490000000000002</v>
      </c>
      <c r="J76" s="116" t="str">
        <f t="shared" si="13"/>
        <v>-</v>
      </c>
      <c r="K76" s="193">
        <v>0.73510000000000009</v>
      </c>
      <c r="L76" s="116">
        <f t="shared" si="14"/>
        <v>0.45593186769657379</v>
      </c>
      <c r="M76" s="193">
        <v>0.68310000000000004</v>
      </c>
      <c r="N76" s="116">
        <f t="shared" si="15"/>
        <v>-7.0738675010202701E-2</v>
      </c>
      <c r="O76" s="116">
        <f t="shared" ref="O76:O83" si="16">IFERROR(M76/C76-1,"-")</f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0.54780000000000006</v>
      </c>
      <c r="J77" s="116" t="str">
        <f t="shared" si="13"/>
        <v>-</v>
      </c>
      <c r="K77" s="193">
        <v>0.74170000000000003</v>
      </c>
      <c r="L77" s="116">
        <f t="shared" si="14"/>
        <v>0.35396129974443213</v>
      </c>
      <c r="M77" s="193">
        <v>0.67459999999999998</v>
      </c>
      <c r="N77" s="116">
        <f t="shared" si="15"/>
        <v>-9.0467844141836395E-2</v>
      </c>
      <c r="O77" s="116">
        <f t="shared" si="16"/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0.53639999999999999</v>
      </c>
      <c r="J78" s="116" t="str">
        <f t="shared" si="13"/>
        <v>-</v>
      </c>
      <c r="K78" s="193">
        <v>0.68030000000000002</v>
      </c>
      <c r="L78" s="116">
        <f t="shared" si="14"/>
        <v>0.26826994780014912</v>
      </c>
      <c r="M78" s="193">
        <v>0.60350000000000004</v>
      </c>
      <c r="N78" s="116">
        <f t="shared" si="15"/>
        <v>-0.11289137145377037</v>
      </c>
      <c r="O78" s="116">
        <f t="shared" si="16"/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0.43930000000000002</v>
      </c>
      <c r="J79" s="116" t="str">
        <f t="shared" si="13"/>
        <v>-</v>
      </c>
      <c r="K79" s="193">
        <v>0.54620000000000002</v>
      </c>
      <c r="L79" s="116">
        <f t="shared" si="14"/>
        <v>0.24334167994536759</v>
      </c>
      <c r="M79" s="193">
        <v>0.51469999999999994</v>
      </c>
      <c r="N79" s="116">
        <f t="shared" si="15"/>
        <v>-5.7671182716953595E-2</v>
      </c>
      <c r="O79" s="116">
        <f t="shared" si="16"/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0.48880000000000001</v>
      </c>
      <c r="J80" s="116" t="str">
        <f t="shared" si="13"/>
        <v>-</v>
      </c>
      <c r="K80" s="193">
        <v>0.69129999999999991</v>
      </c>
      <c r="L80" s="116">
        <f t="shared" si="14"/>
        <v>0.41427986906710279</v>
      </c>
      <c r="M80" s="193">
        <v>0.64480000000000004</v>
      </c>
      <c r="N80" s="116">
        <f t="shared" si="15"/>
        <v>-6.7264573991031251E-2</v>
      </c>
      <c r="O80" s="116">
        <f t="shared" si="16"/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0.58310000000000006</v>
      </c>
      <c r="J81" s="116" t="str">
        <f t="shared" si="13"/>
        <v>-</v>
      </c>
      <c r="K81" s="193">
        <v>0.74739999999999995</v>
      </c>
      <c r="L81" s="116">
        <f t="shared" si="14"/>
        <v>0.28176985079746153</v>
      </c>
      <c r="M81" s="193">
        <v>0.70840000000000003</v>
      </c>
      <c r="N81" s="116">
        <f t="shared" si="15"/>
        <v>-5.2180893765052083E-2</v>
      </c>
      <c r="O81" s="116">
        <f t="shared" si="16"/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0.64</v>
      </c>
      <c r="J82" s="116" t="str">
        <f t="shared" si="13"/>
        <v>-</v>
      </c>
      <c r="K82" s="193">
        <v>1.0290999999999999</v>
      </c>
      <c r="L82" s="116">
        <f t="shared" si="14"/>
        <v>0.60796874999999972</v>
      </c>
      <c r="M82" s="193">
        <v>0.72909999999999997</v>
      </c>
      <c r="N82" s="116">
        <f t="shared" si="15"/>
        <v>-0.29151685939170147</v>
      </c>
      <c r="O82" s="116">
        <f t="shared" si="16"/>
        <v>0.20972291355566619</v>
      </c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0.5534</v>
      </c>
      <c r="J83" s="116" t="str">
        <f t="shared" si="13"/>
        <v>-</v>
      </c>
      <c r="K83" s="193">
        <v>0.73609999999999998</v>
      </c>
      <c r="L83" s="116">
        <f t="shared" si="14"/>
        <v>0.33014094687387052</v>
      </c>
      <c r="M83" s="193">
        <v>0.66900000000000004</v>
      </c>
      <c r="N83" s="116">
        <f t="shared" si="15"/>
        <v>-9.1156092922157206E-2</v>
      </c>
      <c r="O83" s="116">
        <f t="shared" si="16"/>
        <v>0.18218766566531186</v>
      </c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0.54390000000000005</v>
      </c>
      <c r="J84" s="116" t="str">
        <f t="shared" si="13"/>
        <v>-</v>
      </c>
      <c r="K84" s="193">
        <v>0.75290000000000001</v>
      </c>
      <c r="L84" s="116">
        <f t="shared" si="14"/>
        <v>0.38426181283324135</v>
      </c>
      <c r="M84" s="193">
        <v>0.66390000000000005</v>
      </c>
      <c r="N84" s="116">
        <f>IFERROR(M84/K84-1,"-")</f>
        <v>-0.11820958958693051</v>
      </c>
      <c r="O84" s="116">
        <f>IFERROR(M84/C84-1,"-")</f>
        <v>0.22287714127832037</v>
      </c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0.54380000000000006</v>
      </c>
      <c r="J85" s="116" t="str">
        <f t="shared" si="13"/>
        <v>-</v>
      </c>
      <c r="K85" s="193">
        <v>0.76319999999999988</v>
      </c>
      <c r="L85" s="116">
        <f t="shared" si="14"/>
        <v>0.40345715336520738</v>
      </c>
      <c r="M85" s="193" t="s">
        <v>238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0.55500000000000005</v>
      </c>
      <c r="J86" s="116" t="str">
        <f t="shared" si="13"/>
        <v>-</v>
      </c>
      <c r="K86" s="193">
        <v>0.77870000000000006</v>
      </c>
      <c r="L86" s="116">
        <f t="shared" si="14"/>
        <v>0.40306306306306294</v>
      </c>
      <c r="M86" s="193" t="s">
        <v>238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0.63612499999999994</v>
      </c>
      <c r="D87" s="199"/>
      <c r="E87" s="198">
        <f>IFERROR(AVERAGE(E75:E86),"-")</f>
        <v>0</v>
      </c>
      <c r="F87" s="199">
        <f t="shared" si="13"/>
        <v>-1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0.5298166666666666</v>
      </c>
      <c r="J87" s="199" t="str">
        <f t="shared" si="13"/>
        <v>-</v>
      </c>
      <c r="K87" s="198">
        <f>IFERROR(AVERAGE(K75:K86),"-")</f>
        <v>0.7347083333333333</v>
      </c>
      <c r="L87" s="199">
        <f t="shared" si="14"/>
        <v>0.38672182201390437</v>
      </c>
      <c r="M87" s="198">
        <f>IFERROR(AVERAGE(M75:M86),"-")</f>
        <v>0.63798999999999995</v>
      </c>
      <c r="N87" s="199">
        <v>-0.11933347289481333</v>
      </c>
      <c r="O87" s="199">
        <v>8.2573421397369451E-3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315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161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162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287</v>
      </c>
      <c r="F95" s="296"/>
      <c r="G95" s="297" t="s">
        <v>288</v>
      </c>
      <c r="H95" s="296"/>
      <c r="I95" s="297" t="s">
        <v>289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17">IFERROR(E97/C97-1,"-")</f>
        <v>-1.4856081708449431E-2</v>
      </c>
      <c r="G97" s="193">
        <v>0.10619999999999999</v>
      </c>
      <c r="H97" s="116">
        <f t="shared" si="17"/>
        <v>-0.83317624882186614</v>
      </c>
      <c r="I97" s="193">
        <v>0.5212</v>
      </c>
      <c r="J97" s="116">
        <f t="shared" si="17"/>
        <v>3.9077212806026367</v>
      </c>
      <c r="K97" s="193">
        <v>0.59630000000000005</v>
      </c>
      <c r="L97" s="116">
        <f t="shared" ref="L97:L109" si="18">IFERROR(K97/I97-1,"-")</f>
        <v>0.14409056024558731</v>
      </c>
      <c r="M97" s="193">
        <v>0.69739999999999991</v>
      </c>
      <c r="N97" s="116">
        <f t="shared" ref="N97:N105" si="19">IFERROR(M97/K97-1,"-")</f>
        <v>0.16954553077310064</v>
      </c>
      <c r="O97" s="116">
        <f>IFERROR(M97/C97-1,"-")</f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17"/>
        <v>-4.6003016591251833E-2</v>
      </c>
      <c r="G98" s="193">
        <v>0.12269999999999999</v>
      </c>
      <c r="H98" s="116">
        <f t="shared" si="17"/>
        <v>-0.80600790513833998</v>
      </c>
      <c r="I98" s="193">
        <v>0.61130000000000007</v>
      </c>
      <c r="J98" s="116">
        <f t="shared" si="17"/>
        <v>3.9820700896495529</v>
      </c>
      <c r="K98" s="193">
        <v>0.67659999999999998</v>
      </c>
      <c r="L98" s="116">
        <f t="shared" si="18"/>
        <v>0.10682152789137889</v>
      </c>
      <c r="M98" s="193">
        <v>0.74950000000000006</v>
      </c>
      <c r="N98" s="116">
        <f t="shared" si="19"/>
        <v>0.10774460537984054</v>
      </c>
      <c r="O98" s="116">
        <f t="shared" ref="O98:O105" si="20">IFERROR(M98/C98-1,"-")</f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17"/>
        <v>-0.58214788181960286</v>
      </c>
      <c r="G99" s="193">
        <v>0.14429999999999998</v>
      </c>
      <c r="H99" s="116">
        <f t="shared" si="17"/>
        <v>-0.46015712682379351</v>
      </c>
      <c r="I99" s="193">
        <v>0.61539999999999995</v>
      </c>
      <c r="J99" s="116">
        <f t="shared" si="17"/>
        <v>3.2647262647262645</v>
      </c>
      <c r="K99" s="193">
        <v>0.64549999999999996</v>
      </c>
      <c r="L99" s="116">
        <f t="shared" si="18"/>
        <v>4.8911277218069538E-2</v>
      </c>
      <c r="M99" s="193">
        <v>0.70950000000000002</v>
      </c>
      <c r="N99" s="116">
        <f t="shared" si="19"/>
        <v>9.9147947327653085E-2</v>
      </c>
      <c r="O99" s="116">
        <f t="shared" si="20"/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17"/>
        <v>-1</v>
      </c>
      <c r="G100" s="193">
        <v>0.14429999999999998</v>
      </c>
      <c r="H100" s="116" t="str">
        <f t="shared" si="17"/>
        <v>-</v>
      </c>
      <c r="I100" s="193">
        <v>0.59089999999999998</v>
      </c>
      <c r="J100" s="116">
        <f t="shared" si="17"/>
        <v>3.0949410949410954</v>
      </c>
      <c r="K100" s="193">
        <v>0.57799999999999996</v>
      </c>
      <c r="L100" s="116">
        <f t="shared" si="18"/>
        <v>-2.1831105093924608E-2</v>
      </c>
      <c r="M100" s="193">
        <v>0.6765000000000001</v>
      </c>
      <c r="N100" s="116">
        <f t="shared" si="19"/>
        <v>0.17041522491349514</v>
      </c>
      <c r="O100" s="116">
        <f t="shared" si="20"/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17"/>
        <v>-1</v>
      </c>
      <c r="G101" s="193">
        <v>0.13689999999999999</v>
      </c>
      <c r="H101" s="116" t="str">
        <f t="shared" si="17"/>
        <v>-</v>
      </c>
      <c r="I101" s="193">
        <v>0.50259999999999994</v>
      </c>
      <c r="J101" s="116">
        <f t="shared" si="17"/>
        <v>2.6712929145361577</v>
      </c>
      <c r="K101" s="193">
        <v>0.47</v>
      </c>
      <c r="L101" s="116">
        <f t="shared" si="18"/>
        <v>-6.4862713887783419E-2</v>
      </c>
      <c r="M101" s="193">
        <v>0.63129999999999997</v>
      </c>
      <c r="N101" s="116">
        <f t="shared" si="19"/>
        <v>0.34319148936170207</v>
      </c>
      <c r="O101" s="116">
        <f t="shared" si="20"/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17"/>
        <v>-1</v>
      </c>
      <c r="G102" s="193">
        <v>0.17980000000000002</v>
      </c>
      <c r="H102" s="116" t="str">
        <f t="shared" si="17"/>
        <v>-</v>
      </c>
      <c r="I102" s="193">
        <v>0.50560000000000005</v>
      </c>
      <c r="J102" s="116">
        <f t="shared" si="17"/>
        <v>1.8120133481646272</v>
      </c>
      <c r="K102" s="193">
        <v>0.59350000000000003</v>
      </c>
      <c r="L102" s="116">
        <f t="shared" si="18"/>
        <v>0.17385284810126578</v>
      </c>
      <c r="M102" s="193">
        <v>0.66439999999999999</v>
      </c>
      <c r="N102" s="116">
        <f t="shared" si="19"/>
        <v>0.11946082561078342</v>
      </c>
      <c r="O102" s="116">
        <f t="shared" si="20"/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17"/>
        <v>-1</v>
      </c>
      <c r="G103" s="193">
        <v>0.3226</v>
      </c>
      <c r="H103" s="116" t="str">
        <f t="shared" si="17"/>
        <v>-</v>
      </c>
      <c r="I103" s="193">
        <v>0.67879999999999996</v>
      </c>
      <c r="J103" s="116">
        <f t="shared" si="17"/>
        <v>1.1041537507749535</v>
      </c>
      <c r="K103" s="193">
        <v>0.67799999999999994</v>
      </c>
      <c r="L103" s="116">
        <f t="shared" si="18"/>
        <v>-1.1785503830289423E-3</v>
      </c>
      <c r="M103" s="193">
        <v>0.72719999999999996</v>
      </c>
      <c r="N103" s="116">
        <f t="shared" si="19"/>
        <v>7.2566371681415998E-2</v>
      </c>
      <c r="O103" s="116">
        <f t="shared" si="20"/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17"/>
        <v>-0.64036599920434956</v>
      </c>
      <c r="G104" s="193">
        <v>0.42599999999999999</v>
      </c>
      <c r="H104" s="116">
        <f t="shared" si="17"/>
        <v>0.57079646017699104</v>
      </c>
      <c r="I104" s="193">
        <v>0.67610000000000003</v>
      </c>
      <c r="J104" s="116">
        <f t="shared" si="17"/>
        <v>0.58708920187793434</v>
      </c>
      <c r="K104" s="193">
        <v>0.70940000000000003</v>
      </c>
      <c r="L104" s="116">
        <f t="shared" si="18"/>
        <v>4.925306907262228E-2</v>
      </c>
      <c r="M104" s="193">
        <v>0.76439999999999997</v>
      </c>
      <c r="N104" s="116">
        <f t="shared" si="19"/>
        <v>7.7530307301945323E-2</v>
      </c>
      <c r="O104" s="116">
        <f t="shared" si="20"/>
        <v>1.3658665959421779E-2</v>
      </c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17"/>
        <v>-0.76517290049400144</v>
      </c>
      <c r="G105" s="193">
        <v>0.38450000000000001</v>
      </c>
      <c r="H105" s="116">
        <f t="shared" si="17"/>
        <v>1.8888054094665665</v>
      </c>
      <c r="I105" s="193">
        <v>0.54090000000000005</v>
      </c>
      <c r="J105" s="116">
        <f t="shared" si="17"/>
        <v>0.40676202860858268</v>
      </c>
      <c r="K105" s="193">
        <v>0.59689999999999999</v>
      </c>
      <c r="L105" s="116">
        <f t="shared" si="18"/>
        <v>0.10353115178406358</v>
      </c>
      <c r="M105" s="193">
        <v>0.63200000000000001</v>
      </c>
      <c r="N105" s="116">
        <f t="shared" si="19"/>
        <v>5.8803819735299134E-2</v>
      </c>
      <c r="O105" s="116">
        <f t="shared" si="20"/>
        <v>0.11503175723359216</v>
      </c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17"/>
        <v>-0.76143621612290702</v>
      </c>
      <c r="G106" s="193">
        <v>0.48170000000000002</v>
      </c>
      <c r="H106" s="116">
        <f t="shared" si="17"/>
        <v>2.4855282199710569</v>
      </c>
      <c r="I106" s="193">
        <v>0.57399999999999995</v>
      </c>
      <c r="J106" s="116">
        <f t="shared" si="17"/>
        <v>0.19161303716005795</v>
      </c>
      <c r="K106" s="193">
        <v>0.67</v>
      </c>
      <c r="L106" s="116">
        <f t="shared" si="18"/>
        <v>0.16724738675958206</v>
      </c>
      <c r="M106" s="193">
        <v>0.68180000000000007</v>
      </c>
      <c r="N106" s="116">
        <f>IFERROR(M106/K106-1,"-")</f>
        <v>1.7611940298507545E-2</v>
      </c>
      <c r="O106" s="116">
        <f>IFERROR(M106/C106-1,"-")</f>
        <v>0.17693768341101324</v>
      </c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17"/>
        <v>-0.72356369691923395</v>
      </c>
      <c r="G107" s="193">
        <v>0.55799999999999994</v>
      </c>
      <c r="H107" s="116">
        <f t="shared" si="17"/>
        <v>2.3614457831325297</v>
      </c>
      <c r="I107" s="193">
        <v>0.59920000000000007</v>
      </c>
      <c r="J107" s="116">
        <f t="shared" si="17"/>
        <v>7.3835125448028949E-2</v>
      </c>
      <c r="K107" s="193">
        <v>0.68140000000000001</v>
      </c>
      <c r="L107" s="116">
        <f t="shared" si="18"/>
        <v>0.13718291054739651</v>
      </c>
      <c r="M107" s="193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17"/>
        <v>-0.72058823529411764</v>
      </c>
      <c r="G108" s="193">
        <v>0.49049999999999999</v>
      </c>
      <c r="H108" s="116">
        <f t="shared" si="17"/>
        <v>1.8684210526315788</v>
      </c>
      <c r="I108" s="193">
        <v>0.56940000000000002</v>
      </c>
      <c r="J108" s="116">
        <f t="shared" si="17"/>
        <v>0.16085626911314987</v>
      </c>
      <c r="K108" s="193">
        <v>0.6583</v>
      </c>
      <c r="L108" s="116">
        <f t="shared" si="18"/>
        <v>0.15612925886898488</v>
      </c>
      <c r="M108" s="193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17"/>
        <v>-0.67535643737318085</v>
      </c>
      <c r="G109" s="201">
        <f>IFERROR(AVERAGE(G97:G108),"-")</f>
        <v>0.29145833333333332</v>
      </c>
      <c r="H109" s="119">
        <f t="shared" si="17"/>
        <v>0.4477006498613354</v>
      </c>
      <c r="I109" s="201">
        <f>IFERROR(AVERAGE(I97:I108),"-")</f>
        <v>0.58211666666666662</v>
      </c>
      <c r="J109" s="119">
        <f t="shared" si="17"/>
        <v>0.99725518227305221</v>
      </c>
      <c r="K109" s="201">
        <f>IFERROR(AVERAGE(K97:K108),"-")</f>
        <v>0.62949166666666667</v>
      </c>
      <c r="L109" s="119">
        <f t="shared" si="18"/>
        <v>8.1384029547341807E-2</v>
      </c>
      <c r="M109" s="201">
        <f>IFERROR(AVERAGE(M97:M108),"-")</f>
        <v>0.69339999999999991</v>
      </c>
      <c r="N109" s="119">
        <v>0.1159830468266172</v>
      </c>
      <c r="O109" s="119">
        <v>0.11208355450732177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CB867-26E8-41A0-97D1-75A0EBD298B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525D0-563F-4FAF-AF88-350A72DF65E4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165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166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264</v>
      </c>
      <c r="D7" s="203" t="s">
        <v>271</v>
      </c>
      <c r="E7" s="203" t="s">
        <v>266</v>
      </c>
      <c r="F7" s="90" t="s">
        <v>267</v>
      </c>
      <c r="G7" s="90" t="s">
        <v>268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227</v>
      </c>
      <c r="L7" s="205" t="s">
        <v>228</v>
      </c>
      <c r="M7" s="13" t="s">
        <v>229</v>
      </c>
      <c r="N7" s="13" t="s">
        <v>230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264</v>
      </c>
      <c r="T7" s="205" t="s">
        <v>271</v>
      </c>
      <c r="U7" s="205" t="s">
        <v>266</v>
      </c>
      <c r="V7" s="90" t="s">
        <v>267</v>
      </c>
      <c r="W7" s="90" t="s">
        <v>268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227</v>
      </c>
      <c r="AB7" s="203" t="s">
        <v>228</v>
      </c>
      <c r="AC7" s="13" t="s">
        <v>229</v>
      </c>
      <c r="AD7" s="13" t="s">
        <v>230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264</v>
      </c>
      <c r="AJ7" s="205" t="s">
        <v>271</v>
      </c>
      <c r="AK7" s="205" t="s">
        <v>266</v>
      </c>
      <c r="AL7" s="90" t="s">
        <v>267</v>
      </c>
      <c r="AM7" s="90" t="s">
        <v>268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227</v>
      </c>
      <c r="AU7" s="205" t="s">
        <v>228</v>
      </c>
      <c r="AV7" s="13" t="s">
        <v>229</v>
      </c>
      <c r="AW7" s="13" t="s">
        <v>230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167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168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169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170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171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9296.7183719615605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172</v>
      </c>
      <c r="C27" s="270"/>
      <c r="D27" s="270"/>
      <c r="E27" s="270"/>
      <c r="F27" s="270"/>
      <c r="G27" s="270"/>
      <c r="H27" s="270"/>
      <c r="I27" s="270"/>
      <c r="R27" s="270" t="s">
        <v>173</v>
      </c>
      <c r="S27" s="270"/>
      <c r="T27" s="270"/>
      <c r="U27" s="270"/>
      <c r="V27" s="270"/>
      <c r="W27" s="270"/>
      <c r="X27" s="270"/>
      <c r="Y27" s="270"/>
      <c r="AH27" s="270" t="s">
        <v>174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167</v>
      </c>
      <c r="C43" s="268"/>
      <c r="D43" s="268"/>
      <c r="E43" s="268"/>
      <c r="F43" s="268"/>
      <c r="G43" s="268"/>
      <c r="H43" s="268"/>
      <c r="I43" s="268"/>
      <c r="R43" s="268" t="s">
        <v>168</v>
      </c>
      <c r="S43" s="268"/>
      <c r="T43" s="268"/>
      <c r="U43" s="268"/>
      <c r="V43" s="268"/>
      <c r="W43" s="268"/>
      <c r="X43" s="268"/>
      <c r="Y43" s="268"/>
      <c r="AH43" s="309" t="s">
        <v>169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170</v>
      </c>
      <c r="C44" s="268"/>
      <c r="D44" s="268"/>
      <c r="E44" s="268"/>
      <c r="F44" s="268"/>
      <c r="G44" s="268"/>
      <c r="H44" s="268"/>
      <c r="I44" s="268"/>
      <c r="R44" s="310" t="s">
        <v>171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3783A-E589-4DEB-9B40-9E1CBD48D1E4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AB2A-8A1A-4CE6-BFF0-5AD81984DC1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316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264</v>
      </c>
      <c r="D5" s="172" t="s">
        <v>265</v>
      </c>
      <c r="E5" s="172" t="s">
        <v>271</v>
      </c>
      <c r="F5" s="172" t="s">
        <v>266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267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268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175</v>
      </c>
      <c r="C6" s="225">
        <v>1082702</v>
      </c>
      <c r="D6" s="225">
        <v>319934</v>
      </c>
      <c r="E6" s="225">
        <v>324977</v>
      </c>
      <c r="F6" s="225">
        <v>1027252</v>
      </c>
      <c r="G6" s="226">
        <f t="shared" ref="G6:G11" si="0">F6/E6-1</f>
        <v>2.1609990860891695</v>
      </c>
      <c r="H6" s="225">
        <f t="shared" ref="H6:H11" si="1">F6-E6</f>
        <v>702275</v>
      </c>
      <c r="I6" s="226"/>
      <c r="J6" s="225">
        <v>1094360</v>
      </c>
      <c r="K6" s="226">
        <f t="shared" ref="K6:K11" si="2">J6/F6-1</f>
        <v>6.5327689797634925E-2</v>
      </c>
      <c r="L6" s="225">
        <f t="shared" ref="L6:L11" si="3">J6-F6</f>
        <v>67108</v>
      </c>
      <c r="M6" s="226"/>
      <c r="N6" s="225">
        <v>1158457</v>
      </c>
      <c r="O6" s="226">
        <f t="shared" ref="O6:O11" si="4">N6/J6-1</f>
        <v>5.8570305932234445E-2</v>
      </c>
      <c r="P6" s="225">
        <f t="shared" ref="P6:P11" si="5">N6-J6</f>
        <v>64097</v>
      </c>
      <c r="Q6" s="226">
        <f>N6/C6-1</f>
        <v>6.9968467777837384E-2</v>
      </c>
      <c r="R6" s="225">
        <f>N6-C6</f>
        <v>75755</v>
      </c>
      <c r="S6" s="226"/>
      <c r="T6" s="226"/>
      <c r="V6" s="29"/>
      <c r="AE6" s="1"/>
    </row>
    <row r="7" spans="1:31" ht="18.75" x14ac:dyDescent="0.3">
      <c r="A7" s="4"/>
      <c r="B7" s="224" t="s">
        <v>176</v>
      </c>
      <c r="C7" s="225">
        <v>111759</v>
      </c>
      <c r="D7" s="225">
        <v>41966</v>
      </c>
      <c r="E7" s="225">
        <v>69889</v>
      </c>
      <c r="F7" s="225">
        <v>110023</v>
      </c>
      <c r="G7" s="226">
        <f t="shared" si="0"/>
        <v>0.57425345905650382</v>
      </c>
      <c r="H7" s="225">
        <f t="shared" si="1"/>
        <v>40134</v>
      </c>
      <c r="I7" s="226">
        <f>F7/$F$7</f>
        <v>1</v>
      </c>
      <c r="J7" s="225">
        <v>104488</v>
      </c>
      <c r="K7" s="226">
        <f t="shared" si="2"/>
        <v>-5.0307662943202769E-2</v>
      </c>
      <c r="L7" s="225">
        <f t="shared" si="3"/>
        <v>-5535</v>
      </c>
      <c r="M7" s="226">
        <f>J7/$J$7</f>
        <v>1</v>
      </c>
      <c r="N7" s="225">
        <v>100942</v>
      </c>
      <c r="O7" s="226">
        <f t="shared" si="4"/>
        <v>-3.3936911415664905E-2</v>
      </c>
      <c r="P7" s="225">
        <f t="shared" si="5"/>
        <v>-3546</v>
      </c>
      <c r="Q7" s="226">
        <f t="shared" ref="Q7:Q11" si="6">N7/C7-1</f>
        <v>-9.6788625524566241E-2</v>
      </c>
      <c r="R7" s="225">
        <f t="shared" ref="R7:R11" si="7">N7-C7</f>
        <v>-10817</v>
      </c>
      <c r="S7" s="226">
        <f>N7/$N$7</f>
        <v>1</v>
      </c>
      <c r="T7" s="226">
        <f>N7/$N$6</f>
        <v>8.7134869917485064E-2</v>
      </c>
      <c r="V7" s="29"/>
      <c r="W7" s="79"/>
      <c r="AE7" s="1" t="s">
        <v>177</v>
      </c>
    </row>
    <row r="8" spans="1:31" ht="15.75" x14ac:dyDescent="0.25">
      <c r="A8" s="4"/>
      <c r="B8" s="227" t="s">
        <v>100</v>
      </c>
      <c r="C8" s="228">
        <v>66231</v>
      </c>
      <c r="D8" s="228">
        <v>21414</v>
      </c>
      <c r="E8" s="228">
        <v>31177</v>
      </c>
      <c r="F8" s="228">
        <v>65553</v>
      </c>
      <c r="G8" s="229">
        <f t="shared" si="0"/>
        <v>1.1026076915675018</v>
      </c>
      <c r="H8" s="228">
        <f t="shared" si="1"/>
        <v>34376</v>
      </c>
      <c r="I8" s="229">
        <f>F8/$F$7</f>
        <v>0.59581178480863095</v>
      </c>
      <c r="J8" s="228">
        <v>58131</v>
      </c>
      <c r="K8" s="229">
        <f t="shared" si="2"/>
        <v>-0.11322136286668805</v>
      </c>
      <c r="L8" s="228">
        <f t="shared" si="3"/>
        <v>-7422</v>
      </c>
      <c r="M8" s="229">
        <f>J8/$J$7</f>
        <v>0.55634139805527905</v>
      </c>
      <c r="N8" s="228">
        <v>55491</v>
      </c>
      <c r="O8" s="229">
        <f t="shared" si="4"/>
        <v>-4.5414666873096921E-2</v>
      </c>
      <c r="P8" s="228">
        <f t="shared" si="5"/>
        <v>-2640</v>
      </c>
      <c r="Q8" s="229">
        <f t="shared" si="6"/>
        <v>-0.16215971372922044</v>
      </c>
      <c r="R8" s="228">
        <f t="shared" si="7"/>
        <v>-10740</v>
      </c>
      <c r="S8" s="229">
        <f>N8/$N$7</f>
        <v>0.54973152899684963</v>
      </c>
      <c r="T8" s="229">
        <f>N8/$N$6</f>
        <v>4.7900785268680669E-2</v>
      </c>
      <c r="V8" s="29"/>
      <c r="W8" s="79"/>
      <c r="AE8" s="1" t="s">
        <v>178</v>
      </c>
    </row>
    <row r="9" spans="1:31" s="4" customFormat="1" x14ac:dyDescent="0.25">
      <c r="B9" s="230" t="s">
        <v>103</v>
      </c>
      <c r="C9" s="231">
        <v>45528</v>
      </c>
      <c r="D9" s="231">
        <v>20552</v>
      </c>
      <c r="E9" s="231">
        <v>38712</v>
      </c>
      <c r="F9" s="231">
        <v>44470</v>
      </c>
      <c r="G9" s="232">
        <f t="shared" si="0"/>
        <v>0.14873940896879523</v>
      </c>
      <c r="H9" s="233">
        <f t="shared" si="1"/>
        <v>5758</v>
      </c>
      <c r="I9" s="234">
        <f>F9/$F$7</f>
        <v>0.4041882151913691</v>
      </c>
      <c r="J9" s="231">
        <v>46357</v>
      </c>
      <c r="K9" s="232">
        <f t="shared" si="2"/>
        <v>4.2433100966944082E-2</v>
      </c>
      <c r="L9" s="233">
        <f t="shared" si="3"/>
        <v>1887</v>
      </c>
      <c r="M9" s="234">
        <f>J9/$J$7</f>
        <v>0.4436586019447209</v>
      </c>
      <c r="N9" s="231">
        <v>45451</v>
      </c>
      <c r="O9" s="232">
        <f t="shared" si="4"/>
        <v>-1.9543973941368087E-2</v>
      </c>
      <c r="P9" s="233">
        <f t="shared" si="5"/>
        <v>-906</v>
      </c>
      <c r="Q9" s="232">
        <f t="shared" si="6"/>
        <v>-1.691266912669076E-3</v>
      </c>
      <c r="R9" s="233">
        <f t="shared" si="7"/>
        <v>-77</v>
      </c>
      <c r="S9" s="234">
        <f>N9/$N$7</f>
        <v>0.45026847100315032</v>
      </c>
      <c r="T9" s="234">
        <f>N9/$N$6</f>
        <v>3.9234084648804401E-2</v>
      </c>
      <c r="V9" s="29"/>
      <c r="W9" s="79"/>
      <c r="AE9" s="1" t="s">
        <v>179</v>
      </c>
    </row>
    <row r="10" spans="1:31" s="4" customFormat="1" x14ac:dyDescent="0.25">
      <c r="B10" s="235" t="s">
        <v>180</v>
      </c>
      <c r="C10" s="29">
        <v>35819</v>
      </c>
      <c r="D10" s="29">
        <v>17456</v>
      </c>
      <c r="E10" s="29">
        <v>33993</v>
      </c>
      <c r="F10" s="29">
        <v>35576</v>
      </c>
      <c r="G10" s="22">
        <f t="shared" si="0"/>
        <v>4.6568411143470767E-2</v>
      </c>
      <c r="H10" s="20">
        <f t="shared" si="1"/>
        <v>1583</v>
      </c>
      <c r="I10" s="31">
        <f>F10/$F$7</f>
        <v>0.32335057215309526</v>
      </c>
      <c r="J10" s="29">
        <v>35523</v>
      </c>
      <c r="K10" s="22">
        <f t="shared" si="2"/>
        <v>-1.4897683831797126E-3</v>
      </c>
      <c r="L10" s="20">
        <f t="shared" si="3"/>
        <v>-53</v>
      </c>
      <c r="M10" s="31">
        <f>J10/$J$7</f>
        <v>0.33997205420718168</v>
      </c>
      <c r="N10" s="29">
        <v>31739</v>
      </c>
      <c r="O10" s="22">
        <f t="shared" si="4"/>
        <v>-0.10652253469583084</v>
      </c>
      <c r="P10" s="20">
        <f t="shared" si="5"/>
        <v>-3784</v>
      </c>
      <c r="Q10" s="22">
        <f t="shared" si="6"/>
        <v>-0.11390602752728995</v>
      </c>
      <c r="R10" s="20">
        <f t="shared" si="7"/>
        <v>-4080</v>
      </c>
      <c r="S10" s="31">
        <f>N10/$N$7</f>
        <v>0.31442808741653622</v>
      </c>
      <c r="T10" s="31">
        <f>N10/$N$6</f>
        <v>2.7397650495443508E-2</v>
      </c>
      <c r="V10" s="29"/>
      <c r="W10" s="79"/>
      <c r="AE10" s="1" t="s">
        <v>181</v>
      </c>
    </row>
    <row r="11" spans="1:31" s="4" customFormat="1" x14ac:dyDescent="0.25">
      <c r="B11" s="235" t="s">
        <v>182</v>
      </c>
      <c r="C11" s="29">
        <f>C9-C10</f>
        <v>9709</v>
      </c>
      <c r="D11" s="29">
        <f>D9-D10</f>
        <v>3096</v>
      </c>
      <c r="E11" s="29">
        <f>E9-E10</f>
        <v>4719</v>
      </c>
      <c r="F11" s="29">
        <f>F9-F10</f>
        <v>8894</v>
      </c>
      <c r="G11" s="22">
        <f t="shared" si="0"/>
        <v>0.88472133926679386</v>
      </c>
      <c r="H11" s="20">
        <f t="shared" si="1"/>
        <v>4175</v>
      </c>
      <c r="I11" s="31">
        <f>F11/$F$7</f>
        <v>8.0837643038273815E-2</v>
      </c>
      <c r="J11" s="29">
        <f>J9-J10</f>
        <v>10834</v>
      </c>
      <c r="K11" s="22">
        <f t="shared" si="2"/>
        <v>0.21812457836743882</v>
      </c>
      <c r="L11" s="20">
        <f t="shared" si="3"/>
        <v>1940</v>
      </c>
      <c r="M11" s="31">
        <f>J11/$J$7</f>
        <v>0.10368654773753924</v>
      </c>
      <c r="N11" s="29">
        <f>N9-N10</f>
        <v>13712</v>
      </c>
      <c r="O11" s="22">
        <f t="shared" si="4"/>
        <v>0.26564519106516515</v>
      </c>
      <c r="P11" s="20">
        <f t="shared" si="5"/>
        <v>2878</v>
      </c>
      <c r="Q11" s="22">
        <f t="shared" si="6"/>
        <v>0.41229786795756507</v>
      </c>
      <c r="R11" s="20">
        <f t="shared" si="7"/>
        <v>4003</v>
      </c>
      <c r="S11" s="31">
        <f>N11/$N$7</f>
        <v>0.1358403835866141</v>
      </c>
      <c r="T11" s="31">
        <f>N11/$N$6</f>
        <v>1.1836434153360893E-2</v>
      </c>
      <c r="V11" s="29"/>
      <c r="W11" s="79"/>
      <c r="AE11" s="1" t="s">
        <v>183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184</v>
      </c>
    </row>
    <row r="13" spans="1:31" s="4" customFormat="1" x14ac:dyDescent="0.25">
      <c r="B13" s="125" t="s">
        <v>185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187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7"/>
      <c r="T39" s="87"/>
      <c r="AE39" s="1"/>
    </row>
    <row r="40" spans="2:31" s="4" customFormat="1" ht="18.75" hidden="1" x14ac:dyDescent="0.3">
      <c r="B40" s="224" t="s">
        <v>175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176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177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178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179</v>
      </c>
    </row>
    <row r="44" spans="2:31" s="4" customFormat="1" hidden="1" x14ac:dyDescent="0.25">
      <c r="B44" s="235" t="s">
        <v>180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35" t="s">
        <v>182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184</v>
      </c>
    </row>
    <row r="47" spans="2:31" s="4" customFormat="1" hidden="1" x14ac:dyDescent="0.25">
      <c r="B47" s="269" t="s">
        <v>185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317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175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176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1.1265917126419021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0.68946493006007836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0.4371267825818238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180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0.34618216191160028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182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9.0944620670223505E-2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185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2E08-4831-48ED-B765-4B4482ECADA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193</v>
      </c>
      <c r="C6" s="243">
        <v>111759</v>
      </c>
      <c r="D6" s="243">
        <v>41966</v>
      </c>
      <c r="E6" s="243">
        <v>69889</v>
      </c>
      <c r="F6" s="244">
        <f>E6/$E$6</f>
        <v>1</v>
      </c>
      <c r="G6" s="243">
        <v>110023</v>
      </c>
      <c r="H6" s="244">
        <f>G6/E6-1</f>
        <v>0.57425345905650382</v>
      </c>
      <c r="I6" s="243">
        <f>G6-E6</f>
        <v>40134</v>
      </c>
      <c r="J6" s="244">
        <f>G6/$G$6</f>
        <v>1</v>
      </c>
      <c r="K6" s="243">
        <v>104488</v>
      </c>
      <c r="L6" s="244">
        <f t="shared" ref="L6:L12" si="0">K6/G6-1</f>
        <v>-5.0307662943202769E-2</v>
      </c>
      <c r="M6" s="243">
        <f t="shared" ref="M6:M12" si="1">K6-G6</f>
        <v>-5535</v>
      </c>
      <c r="N6" s="244">
        <f>K6/$K$6</f>
        <v>1</v>
      </c>
      <c r="O6" s="243">
        <v>100942</v>
      </c>
      <c r="P6" s="244">
        <f t="shared" ref="P6:P11" si="2">O6/K6-1</f>
        <v>-3.3936911415664905E-2</v>
      </c>
      <c r="Q6" s="243">
        <f t="shared" ref="Q6:Q12" si="3">O6-K6</f>
        <v>-3546</v>
      </c>
      <c r="R6" s="244">
        <f>O6/C6-1</f>
        <v>-9.6788625524566241E-2</v>
      </c>
      <c r="S6" s="243">
        <f>O6-C6</f>
        <v>-10817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69661</v>
      </c>
      <c r="D7" s="246">
        <v>20245</v>
      </c>
      <c r="E7" s="246">
        <v>30068</v>
      </c>
      <c r="F7" s="247">
        <f t="shared" ref="F7:F12" si="4">E7/$E$6</f>
        <v>0.43022507118430653</v>
      </c>
      <c r="G7" s="246">
        <v>72608</v>
      </c>
      <c r="H7" s="248">
        <f>G7/E7-1</f>
        <v>1.4147931355593988</v>
      </c>
      <c r="I7" s="249">
        <f>G7-E7</f>
        <v>42540</v>
      </c>
      <c r="J7" s="247">
        <f>G7/$G$6</f>
        <v>0.65993474091780813</v>
      </c>
      <c r="K7" s="246">
        <v>70476</v>
      </c>
      <c r="L7" s="250">
        <f t="shared" si="0"/>
        <v>-2.936315557514324E-2</v>
      </c>
      <c r="M7" s="251">
        <f t="shared" si="1"/>
        <v>-2132</v>
      </c>
      <c r="N7" s="247">
        <f>K7/$K$6</f>
        <v>0.67448893652859654</v>
      </c>
      <c r="O7" s="246">
        <v>71063</v>
      </c>
      <c r="P7" s="248">
        <f t="shared" si="2"/>
        <v>8.329076565071869E-3</v>
      </c>
      <c r="Q7" s="249">
        <f t="shared" si="3"/>
        <v>587</v>
      </c>
      <c r="R7" s="248">
        <f t="shared" ref="R7:R10" si="5">O7/C7-1</f>
        <v>2.0126038960106785E-2</v>
      </c>
      <c r="S7" s="249">
        <f t="shared" ref="S7:S10" si="6">O7-C7</f>
        <v>1402</v>
      </c>
      <c r="T7" s="247">
        <f>O7/$O$6</f>
        <v>0.70399833567791403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13289</v>
      </c>
      <c r="D8" s="252">
        <v>4675</v>
      </c>
      <c r="E8" s="252">
        <v>4121</v>
      </c>
      <c r="F8" s="253">
        <f t="shared" si="4"/>
        <v>5.8964930103449754E-2</v>
      </c>
      <c r="G8" s="252">
        <v>19690</v>
      </c>
      <c r="H8" s="254">
        <f>IFERROR(G8/E8-1,"-")</f>
        <v>3.7779665129822861</v>
      </c>
      <c r="I8" s="255">
        <f t="shared" ref="I8:I12" si="7">G8-E8</f>
        <v>15569</v>
      </c>
      <c r="J8" s="253">
        <f t="shared" ref="J8:J12" si="8">G8/$G$6</f>
        <v>0.17896258055133926</v>
      </c>
      <c r="K8" s="252">
        <v>24974</v>
      </c>
      <c r="L8" s="256">
        <f>IFERROR(K8/G8-1,"-")</f>
        <v>0.26835957338750638</v>
      </c>
      <c r="M8" s="257">
        <f>IF(G8=0,"nd",K8-G8)</f>
        <v>5284</v>
      </c>
      <c r="N8" s="258">
        <f t="shared" ref="N8:N12" si="9">K8/$K$6</f>
        <v>0.23901309241252583</v>
      </c>
      <c r="O8" s="252">
        <v>28224</v>
      </c>
      <c r="P8" s="256">
        <f>IFERROR(O8/K8-1,"-")</f>
        <v>0.1301353407543846</v>
      </c>
      <c r="Q8" s="259">
        <f t="shared" si="3"/>
        <v>3250</v>
      </c>
      <c r="R8" s="256">
        <f>IFERROR(O8/C8-1,"-")</f>
        <v>1.1238618406200618</v>
      </c>
      <c r="S8" s="259">
        <f t="shared" si="6"/>
        <v>14935</v>
      </c>
      <c r="T8" s="258">
        <f t="shared" ref="T8:T12" si="10">O8/$O$6</f>
        <v>0.27960611043965844</v>
      </c>
      <c r="V8" s="29"/>
      <c r="W8" s="79"/>
      <c r="AE8" s="1"/>
    </row>
    <row r="9" spans="1:31" s="4" customFormat="1" x14ac:dyDescent="0.25">
      <c r="B9" s="97" t="s">
        <v>61</v>
      </c>
      <c r="C9" s="252">
        <v>56372</v>
      </c>
      <c r="D9" s="252">
        <v>15570</v>
      </c>
      <c r="E9" s="252">
        <v>25947</v>
      </c>
      <c r="F9" s="258">
        <f t="shared" si="4"/>
        <v>0.37126014108085681</v>
      </c>
      <c r="G9" s="252">
        <v>52918</v>
      </c>
      <c r="H9" s="254">
        <f>IFERROR(G9/E9-1,"-")</f>
        <v>1.0394650633984659</v>
      </c>
      <c r="I9" s="259">
        <f t="shared" si="7"/>
        <v>26971</v>
      </c>
      <c r="J9" s="258">
        <f t="shared" si="8"/>
        <v>0.48097216036646884</v>
      </c>
      <c r="K9" s="252">
        <v>45502</v>
      </c>
      <c r="L9" s="256">
        <f>IFERROR(K9/G9-1,"-")</f>
        <v>-0.14014135076911449</v>
      </c>
      <c r="M9" s="257">
        <f>IF(G9=0,"nd",K9-G9)</f>
        <v>-7416</v>
      </c>
      <c r="N9" s="258">
        <f t="shared" si="9"/>
        <v>0.43547584411607076</v>
      </c>
      <c r="O9" s="252">
        <v>42839</v>
      </c>
      <c r="P9" s="256">
        <f t="shared" si="2"/>
        <v>-5.8524900004395364E-2</v>
      </c>
      <c r="Q9" s="259">
        <f t="shared" si="3"/>
        <v>-2663</v>
      </c>
      <c r="R9" s="260">
        <f t="shared" si="5"/>
        <v>-0.24006599020790464</v>
      </c>
      <c r="S9" s="259">
        <f t="shared" si="6"/>
        <v>-13533</v>
      </c>
      <c r="T9" s="258">
        <f t="shared" si="10"/>
        <v>0.42439222523825565</v>
      </c>
      <c r="V9" s="29"/>
      <c r="W9" s="79"/>
      <c r="AE9" s="1"/>
    </row>
    <row r="10" spans="1:31" s="4" customFormat="1" x14ac:dyDescent="0.25">
      <c r="B10" s="245" t="s">
        <v>195</v>
      </c>
      <c r="C10" s="261">
        <v>42098</v>
      </c>
      <c r="D10" s="261">
        <v>21721</v>
      </c>
      <c r="E10" s="261">
        <v>39821</v>
      </c>
      <c r="F10" s="262">
        <f>IFERROR(E10/$E$6,"-")</f>
        <v>0.56977492881569347</v>
      </c>
      <c r="G10" s="261">
        <v>37415</v>
      </c>
      <c r="H10" s="250">
        <f>IFERROR(G10/E10-1,"-")</f>
        <v>-6.0420381205896434E-2</v>
      </c>
      <c r="I10" s="251">
        <f>IFERROR(G10-E10,"-")</f>
        <v>-2406</v>
      </c>
      <c r="J10" s="262">
        <f>IFERROR(G10/$G$6,"-")</f>
        <v>0.34006525908219193</v>
      </c>
      <c r="K10" s="261">
        <v>34012</v>
      </c>
      <c r="L10" s="250">
        <f>IFERROR(K10/G10-1,"-")</f>
        <v>-9.095282640652147E-2</v>
      </c>
      <c r="M10" s="251">
        <f>IFERROR(K10-G10,"-")</f>
        <v>-3403</v>
      </c>
      <c r="N10" s="262">
        <f>IFERROR(K10/$K$6,"-")</f>
        <v>0.32551106347140341</v>
      </c>
      <c r="O10" s="261">
        <v>29879</v>
      </c>
      <c r="P10" s="250">
        <f>IFERROR(O10/K10-1,"-")</f>
        <v>-0.12151593555215812</v>
      </c>
      <c r="Q10" s="251">
        <f>IFERROR(O10-K10,"-")</f>
        <v>-4133</v>
      </c>
      <c r="R10" s="250">
        <f t="shared" si="5"/>
        <v>-0.2902513183524158</v>
      </c>
      <c r="S10" s="251">
        <f t="shared" si="6"/>
        <v>-12219</v>
      </c>
      <c r="T10" s="262">
        <f>IFERROR(O10/$O$6,"-")</f>
        <v>0.29600166432208597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12360</v>
      </c>
      <c r="D11" s="252">
        <v>4094</v>
      </c>
      <c r="E11" s="252">
        <v>5854</v>
      </c>
      <c r="F11" s="258">
        <f t="shared" si="4"/>
        <v>8.3761393066147743E-2</v>
      </c>
      <c r="G11" s="252">
        <v>9028</v>
      </c>
      <c r="H11" s="260">
        <f t="shared" ref="H11:H12" si="11">G11/E11-1</f>
        <v>0.54219337205329698</v>
      </c>
      <c r="I11" s="259">
        <f t="shared" si="7"/>
        <v>3174</v>
      </c>
      <c r="J11" s="258">
        <f t="shared" si="8"/>
        <v>8.20555701989584E-2</v>
      </c>
      <c r="K11" s="252">
        <v>12751</v>
      </c>
      <c r="L11" s="256">
        <f>K11/G11-1</f>
        <v>0.41238369517058038</v>
      </c>
      <c r="M11" s="259">
        <f t="shared" si="1"/>
        <v>3723</v>
      </c>
      <c r="N11" s="258">
        <f t="shared" si="9"/>
        <v>0.12203315213230227</v>
      </c>
      <c r="O11" s="252">
        <v>12331</v>
      </c>
      <c r="P11" s="260">
        <f t="shared" si="2"/>
        <v>-3.2938593051525356E-2</v>
      </c>
      <c r="Q11" s="259">
        <f t="shared" si="3"/>
        <v>-420</v>
      </c>
      <c r="R11" s="260">
        <f t="shared" ref="R11:R12" si="12">O11/D11-1</f>
        <v>2.0119687347337569</v>
      </c>
      <c r="S11" s="259">
        <f t="shared" ref="S11:S12" si="13">O11-D11</f>
        <v>8237</v>
      </c>
      <c r="T11" s="258">
        <f t="shared" si="10"/>
        <v>0.12215925977293891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133</v>
      </c>
      <c r="D12" s="252">
        <v>533</v>
      </c>
      <c r="E12" s="252">
        <v>724</v>
      </c>
      <c r="F12" s="258">
        <f t="shared" si="4"/>
        <v>1.0359284007497603E-2</v>
      </c>
      <c r="G12" s="252">
        <v>727</v>
      </c>
      <c r="H12" s="260">
        <f t="shared" si="11"/>
        <v>4.1436464088397962E-3</v>
      </c>
      <c r="I12" s="259">
        <f t="shared" si="7"/>
        <v>3</v>
      </c>
      <c r="J12" s="258">
        <f t="shared" si="8"/>
        <v>6.6077092971469605E-3</v>
      </c>
      <c r="K12" s="252">
        <v>474</v>
      </c>
      <c r="L12" s="256">
        <f t="shared" si="0"/>
        <v>-0.34800550206327374</v>
      </c>
      <c r="M12" s="259">
        <f t="shared" si="1"/>
        <v>-253</v>
      </c>
      <c r="N12" s="258">
        <f t="shared" si="9"/>
        <v>4.5364060944797484E-3</v>
      </c>
      <c r="O12" s="252">
        <v>615</v>
      </c>
      <c r="P12" s="260">
        <f>O12/K12-1</f>
        <v>0.29746835443037978</v>
      </c>
      <c r="Q12" s="259">
        <f t="shared" si="3"/>
        <v>141</v>
      </c>
      <c r="R12" s="260">
        <f t="shared" si="12"/>
        <v>0.15384615384615374</v>
      </c>
      <c r="S12" s="259">
        <f t="shared" si="13"/>
        <v>82</v>
      </c>
      <c r="T12" s="258">
        <f t="shared" si="10"/>
        <v>6.092607636068237E-3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71.063 viajeros 
cuota: 70,4%</v>
      </c>
    </row>
    <row r="20" spans="1:27" x14ac:dyDescent="0.25">
      <c r="AA20" t="str">
        <f>CONCATENATE("Apartamentos: 
",FIXED(O10,0)," viajeros
cuota: ",FIXED(T10*100,1),"%")</f>
        <v>Apartamentos: 
29.879 viajeros
cuota: 29,6%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193</v>
      </c>
      <c r="C134" s="243">
        <v>111759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69661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13289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250F-AFEB-4ACE-B108-878DB20FC58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66231</v>
      </c>
      <c r="D6" s="243">
        <v>21414</v>
      </c>
      <c r="E6" s="243">
        <v>31177</v>
      </c>
      <c r="F6" s="244">
        <f>E6/$E$6</f>
        <v>1</v>
      </c>
      <c r="G6" s="243">
        <v>65553</v>
      </c>
      <c r="H6" s="244">
        <f>G6/E6-1</f>
        <v>1.1026076915675018</v>
      </c>
      <c r="I6" s="243">
        <f>G6-E6</f>
        <v>34376</v>
      </c>
      <c r="J6" s="244">
        <f>G6/$G$6</f>
        <v>1</v>
      </c>
      <c r="K6" s="243">
        <v>58131</v>
      </c>
      <c r="L6" s="244">
        <f t="shared" ref="L6:L12" si="0">K6/G6-1</f>
        <v>-0.11322136286668805</v>
      </c>
      <c r="M6" s="243">
        <f t="shared" ref="M6:M12" si="1">K6-G6</f>
        <v>-7422</v>
      </c>
      <c r="N6" s="244">
        <f>K6/$K$6</f>
        <v>1</v>
      </c>
      <c r="O6" s="243">
        <v>55491</v>
      </c>
      <c r="P6" s="244">
        <f t="shared" ref="P6:P11" si="2">O6/K6-1</f>
        <v>-4.5414666873096921E-2</v>
      </c>
      <c r="Q6" s="243">
        <f t="shared" ref="Q6:Q12" si="3">O6-K6</f>
        <v>-2640</v>
      </c>
      <c r="R6" s="244">
        <f>O6/C6-1</f>
        <v>-0.16215971372922044</v>
      </c>
      <c r="S6" s="243">
        <f>O6-C6</f>
        <v>-10740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53738</v>
      </c>
      <c r="D7" s="246">
        <v>16787</v>
      </c>
      <c r="E7" s="246">
        <v>23209</v>
      </c>
      <c r="F7" s="247">
        <f t="shared" ref="F7:F12" si="4">E7/$E$6</f>
        <v>0.7444269814286173</v>
      </c>
      <c r="G7" s="246">
        <v>55798</v>
      </c>
      <c r="H7" s="248">
        <f>G7/E7-1</f>
        <v>1.4041535611185316</v>
      </c>
      <c r="I7" s="249">
        <f>G7-E7</f>
        <v>32589</v>
      </c>
      <c r="J7" s="247">
        <f>G7/$G$6</f>
        <v>0.85118911415190757</v>
      </c>
      <c r="K7" s="246">
        <v>44906</v>
      </c>
      <c r="L7" s="250">
        <f t="shared" si="0"/>
        <v>-0.19520412918025731</v>
      </c>
      <c r="M7" s="251">
        <f t="shared" si="1"/>
        <v>-10892</v>
      </c>
      <c r="N7" s="247">
        <f>K7/$K$6</f>
        <v>0.77249660250124719</v>
      </c>
      <c r="O7" s="246">
        <v>42545</v>
      </c>
      <c r="P7" s="248">
        <f t="shared" si="2"/>
        <v>-5.2576493118959622E-2</v>
      </c>
      <c r="Q7" s="249">
        <f t="shared" si="3"/>
        <v>-2361</v>
      </c>
      <c r="R7" s="248">
        <f t="shared" ref="R7:R10" si="5">O7/C7-1</f>
        <v>-0.20828836205292345</v>
      </c>
      <c r="S7" s="249">
        <f t="shared" ref="S7:S10" si="6">O7-C7</f>
        <v>-11193</v>
      </c>
      <c r="T7" s="247">
        <f>O7/$O$6</f>
        <v>0.76670090645329869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4739</v>
      </c>
      <c r="D8" s="252">
        <v>2795</v>
      </c>
      <c r="E8" s="252">
        <v>1146</v>
      </c>
      <c r="F8" s="253">
        <f t="shared" si="4"/>
        <v>3.6757866375853994E-2</v>
      </c>
      <c r="G8" s="252">
        <v>11016</v>
      </c>
      <c r="H8" s="254">
        <f>IFERROR(G8/E8-1,"-")</f>
        <v>8.6125654450261777</v>
      </c>
      <c r="I8" s="255">
        <f t="shared" ref="I8:I12" si="7">G8-E8</f>
        <v>9870</v>
      </c>
      <c r="J8" s="253">
        <f t="shared" ref="J8:J12" si="8">G8/$G$6</f>
        <v>0.168047228959773</v>
      </c>
      <c r="K8" s="252">
        <v>11034</v>
      </c>
      <c r="L8" s="256">
        <f>IFERROR(K8/G8-1,"-")</f>
        <v>1.6339869281045694E-3</v>
      </c>
      <c r="M8" s="257">
        <f>IF(G8=0,"nd",K8-G8)</f>
        <v>18</v>
      </c>
      <c r="N8" s="258">
        <f t="shared" ref="N8:N12" si="9">K8/$K$6</f>
        <v>0.18981266449914846</v>
      </c>
      <c r="O8" s="252">
        <v>8775</v>
      </c>
      <c r="P8" s="256">
        <f>IFERROR(O8/K8-1,"-")</f>
        <v>-0.20473083197389885</v>
      </c>
      <c r="Q8" s="259">
        <f t="shared" si="3"/>
        <v>-2259</v>
      </c>
      <c r="R8" s="256">
        <f>IFERROR(O8/C8-1,"-")</f>
        <v>0.85165646760920022</v>
      </c>
      <c r="S8" s="259">
        <f t="shared" si="6"/>
        <v>4036</v>
      </c>
      <c r="T8" s="258">
        <f t="shared" ref="T8:T12" si="10">O8/$O$6</f>
        <v>0.15813375141914904</v>
      </c>
      <c r="V8" s="29"/>
      <c r="W8" s="79"/>
      <c r="AE8" s="1"/>
    </row>
    <row r="9" spans="1:31" s="4" customFormat="1" x14ac:dyDescent="0.25">
      <c r="B9" s="97" t="s">
        <v>61</v>
      </c>
      <c r="C9" s="252">
        <v>48999</v>
      </c>
      <c r="D9" s="252">
        <v>13992</v>
      </c>
      <c r="E9" s="252">
        <v>22063</v>
      </c>
      <c r="F9" s="258">
        <f t="shared" si="4"/>
        <v>0.70766911505276331</v>
      </c>
      <c r="G9" s="252">
        <v>44782</v>
      </c>
      <c r="H9" s="254">
        <f>IFERROR(G9/E9-1,"-")</f>
        <v>1.0297330372116211</v>
      </c>
      <c r="I9" s="259">
        <f t="shared" si="7"/>
        <v>22719</v>
      </c>
      <c r="J9" s="258">
        <f t="shared" si="8"/>
        <v>0.68314188519213459</v>
      </c>
      <c r="K9" s="252">
        <v>33872</v>
      </c>
      <c r="L9" s="256">
        <f>IFERROR(K9/G9-1,"-")</f>
        <v>-0.24362467062659099</v>
      </c>
      <c r="M9" s="257">
        <f>IF(G9=0,"nd",K9-G9)</f>
        <v>-10910</v>
      </c>
      <c r="N9" s="258">
        <f t="shared" si="9"/>
        <v>0.58268393800209872</v>
      </c>
      <c r="O9" s="252">
        <v>33770</v>
      </c>
      <c r="P9" s="256">
        <f t="shared" si="2"/>
        <v>-3.0113367973547689E-3</v>
      </c>
      <c r="Q9" s="259">
        <f t="shared" si="3"/>
        <v>-102</v>
      </c>
      <c r="R9" s="260">
        <f t="shared" si="5"/>
        <v>-0.31080226127063815</v>
      </c>
      <c r="S9" s="259">
        <f t="shared" si="6"/>
        <v>-15229</v>
      </c>
      <c r="T9" s="258">
        <f t="shared" si="10"/>
        <v>0.60856715503414971</v>
      </c>
      <c r="V9" s="29"/>
      <c r="W9" s="79"/>
      <c r="AE9" s="1"/>
    </row>
    <row r="10" spans="1:31" s="4" customFormat="1" x14ac:dyDescent="0.25">
      <c r="B10" s="245" t="s">
        <v>195</v>
      </c>
      <c r="C10" s="261">
        <v>12493</v>
      </c>
      <c r="D10" s="261">
        <v>4627</v>
      </c>
      <c r="E10" s="261">
        <v>7968</v>
      </c>
      <c r="F10" s="262">
        <f>IFERROR(E10/$E$6,"-")</f>
        <v>0.25557301857138276</v>
      </c>
      <c r="G10" s="261">
        <v>9755</v>
      </c>
      <c r="H10" s="250">
        <f>IFERROR(G10/E10-1,"-")</f>
        <v>0.22427208835341372</v>
      </c>
      <c r="I10" s="251">
        <f>IFERROR(G10-E10,"-")</f>
        <v>1787</v>
      </c>
      <c r="J10" s="262">
        <f>IFERROR(G10/$G$6,"-")</f>
        <v>0.14881088584809238</v>
      </c>
      <c r="K10" s="261">
        <v>13225</v>
      </c>
      <c r="L10" s="250">
        <f>IFERROR(K10/G10-1,"-")</f>
        <v>0.3557150179395181</v>
      </c>
      <c r="M10" s="251">
        <f>IFERROR(K10-G10,"-")</f>
        <v>3470</v>
      </c>
      <c r="N10" s="262">
        <f>IFERROR(K10/$K$6,"-")</f>
        <v>0.22750339749875281</v>
      </c>
      <c r="O10" s="261">
        <v>12946</v>
      </c>
      <c r="P10" s="250">
        <f>IFERROR(O10/K10-1,"-")</f>
        <v>-2.1096408317580306E-2</v>
      </c>
      <c r="Q10" s="251">
        <f>IFERROR(O10-K10,"-")</f>
        <v>-279</v>
      </c>
      <c r="R10" s="250">
        <f t="shared" si="5"/>
        <v>3.6260305771231849E-2</v>
      </c>
      <c r="S10" s="251">
        <f t="shared" si="6"/>
        <v>453</v>
      </c>
      <c r="T10" s="262">
        <f>IFERROR(O10/$O$6,"-")</f>
        <v>0.23329909354670128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12360</v>
      </c>
      <c r="D11" s="252">
        <v>4094</v>
      </c>
      <c r="E11" s="252">
        <v>5854</v>
      </c>
      <c r="F11" s="258">
        <f t="shared" si="4"/>
        <v>0.18776662283093307</v>
      </c>
      <c r="G11" s="252">
        <v>9028</v>
      </c>
      <c r="H11" s="260">
        <f t="shared" ref="H11:H12" si="11">G11/E11-1</f>
        <v>0.54219337205329698</v>
      </c>
      <c r="I11" s="259">
        <f t="shared" si="7"/>
        <v>3174</v>
      </c>
      <c r="J11" s="258">
        <f t="shared" si="8"/>
        <v>0.13772062300733756</v>
      </c>
      <c r="K11" s="252">
        <v>12751</v>
      </c>
      <c r="L11" s="256">
        <f>K11/G11-1</f>
        <v>0.41238369517058038</v>
      </c>
      <c r="M11" s="259">
        <f t="shared" si="1"/>
        <v>3723</v>
      </c>
      <c r="N11" s="258">
        <f t="shared" si="9"/>
        <v>0.21934940049199222</v>
      </c>
      <c r="O11" s="252">
        <v>12331</v>
      </c>
      <c r="P11" s="260">
        <f t="shared" si="2"/>
        <v>-3.2938593051525356E-2</v>
      </c>
      <c r="Q11" s="259">
        <f t="shared" si="3"/>
        <v>-420</v>
      </c>
      <c r="R11" s="260">
        <f t="shared" ref="R11:R12" si="12">O11/D11-1</f>
        <v>2.0119687347337569</v>
      </c>
      <c r="S11" s="259">
        <f t="shared" ref="S11:S12" si="13">O11-D11</f>
        <v>8237</v>
      </c>
      <c r="T11" s="258">
        <f t="shared" si="10"/>
        <v>0.22221621524211133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133</v>
      </c>
      <c r="D12" s="252">
        <v>533</v>
      </c>
      <c r="E12" s="252">
        <v>724</v>
      </c>
      <c r="F12" s="258">
        <f t="shared" si="4"/>
        <v>2.3222247169387689E-2</v>
      </c>
      <c r="G12" s="252">
        <v>727</v>
      </c>
      <c r="H12" s="260">
        <f t="shared" si="11"/>
        <v>4.1436464088397962E-3</v>
      </c>
      <c r="I12" s="259">
        <f t="shared" si="7"/>
        <v>3</v>
      </c>
      <c r="J12" s="258">
        <f t="shared" si="8"/>
        <v>1.109026284075481E-2</v>
      </c>
      <c r="K12" s="252">
        <v>474</v>
      </c>
      <c r="L12" s="256">
        <f t="shared" si="0"/>
        <v>-0.34800550206327374</v>
      </c>
      <c r="M12" s="259">
        <f t="shared" si="1"/>
        <v>-253</v>
      </c>
      <c r="N12" s="258">
        <f t="shared" si="9"/>
        <v>8.1539970067605917E-3</v>
      </c>
      <c r="O12" s="252">
        <v>615</v>
      </c>
      <c r="P12" s="260">
        <f>O12/K12-1</f>
        <v>0.29746835443037978</v>
      </c>
      <c r="Q12" s="259">
        <f t="shared" si="3"/>
        <v>141</v>
      </c>
      <c r="R12" s="260">
        <f t="shared" si="12"/>
        <v>0.15384615384615374</v>
      </c>
      <c r="S12" s="259">
        <f t="shared" si="13"/>
        <v>82</v>
      </c>
      <c r="T12" s="258">
        <f t="shared" si="10"/>
        <v>1.1082878304589934E-2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42.545 viajeros 
cuota: 76,7%</v>
      </c>
    </row>
    <row r="20" spans="27:27" x14ac:dyDescent="0.25">
      <c r="AA20" t="str">
        <f>CONCATENATE("Apartamentos: 
",FIXED(O10,0)," viajeros
cuota: ",FIXED(T10*100,1),"%")</f>
        <v>Apartamentos: 
12.946 viajeros
cuota: 23,3%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C6A7B-0FCF-4AF9-9619-05AC5A2830DA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7BEB8-1F33-4B4E-A185-CE0E502EFB2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320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201</v>
      </c>
      <c r="C6" s="243">
        <v>45528</v>
      </c>
      <c r="D6" s="243">
        <v>20552</v>
      </c>
      <c r="E6" s="243">
        <v>38712</v>
      </c>
      <c r="F6" s="244">
        <f>E6/$E$6</f>
        <v>1</v>
      </c>
      <c r="G6" s="243">
        <v>44470</v>
      </c>
      <c r="H6" s="244">
        <f>G6/E6-1</f>
        <v>0.14873940896879523</v>
      </c>
      <c r="I6" s="243">
        <f>G6-E6</f>
        <v>5758</v>
      </c>
      <c r="J6" s="244">
        <f>G6/$G$6</f>
        <v>1</v>
      </c>
      <c r="K6" s="243">
        <v>46357</v>
      </c>
      <c r="L6" s="244">
        <f t="shared" ref="L6:L12" si="0">K6/G6-1</f>
        <v>4.2433100966944082E-2</v>
      </c>
      <c r="M6" s="243">
        <f t="shared" ref="M6:M12" si="1">K6-G6</f>
        <v>1887</v>
      </c>
      <c r="N6" s="244">
        <f>K6/$K$6</f>
        <v>1</v>
      </c>
      <c r="O6" s="243">
        <v>45451</v>
      </c>
      <c r="P6" s="244">
        <f t="shared" ref="P6:P11" si="2">O6/K6-1</f>
        <v>-1.9543973941368087E-2</v>
      </c>
      <c r="Q6" s="243">
        <f t="shared" ref="Q6:Q12" si="3">O6-K6</f>
        <v>-906</v>
      </c>
      <c r="R6" s="244">
        <f>O6/C6-1</f>
        <v>-1.691266912669076E-3</v>
      </c>
      <c r="S6" s="243">
        <f>O6-C6</f>
        <v>-77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45" t="s">
        <v>194</v>
      </c>
      <c r="C7" s="246">
        <v>15923</v>
      </c>
      <c r="D7" s="246">
        <v>3458</v>
      </c>
      <c r="E7" s="246">
        <v>6859</v>
      </c>
      <c r="F7" s="247">
        <f t="shared" ref="F7:F12" si="4">E7/$E$6</f>
        <v>0.17718020252118205</v>
      </c>
      <c r="G7" s="246">
        <v>16810</v>
      </c>
      <c r="H7" s="248">
        <f>G7/E7-1</f>
        <v>1.4507945764688732</v>
      </c>
      <c r="I7" s="249">
        <f>G7-E7</f>
        <v>9951</v>
      </c>
      <c r="J7" s="247">
        <f>G7/$G$6</f>
        <v>0.37800764560377781</v>
      </c>
      <c r="K7" s="246">
        <v>25570</v>
      </c>
      <c r="L7" s="250">
        <f t="shared" si="0"/>
        <v>0.52111838191552651</v>
      </c>
      <c r="M7" s="251">
        <f t="shared" si="1"/>
        <v>8760</v>
      </c>
      <c r="N7" s="247">
        <f>K7/$K$6</f>
        <v>0.55158875682205488</v>
      </c>
      <c r="O7" s="246">
        <v>28518</v>
      </c>
      <c r="P7" s="248">
        <f t="shared" si="2"/>
        <v>0.11529135705905347</v>
      </c>
      <c r="Q7" s="249">
        <f t="shared" si="3"/>
        <v>2948</v>
      </c>
      <c r="R7" s="248">
        <f t="shared" ref="R7:R10" si="5">O7/C7-1</f>
        <v>0.7909941593920744</v>
      </c>
      <c r="S7" s="249">
        <f t="shared" ref="S7:S10" si="6">O7-C7</f>
        <v>12595</v>
      </c>
      <c r="T7" s="247">
        <f>O7/$O$6</f>
        <v>0.62744494070537504</v>
      </c>
      <c r="V7" s="29"/>
      <c r="W7" s="79"/>
      <c r="AE7" s="1" t="s">
        <v>179</v>
      </c>
    </row>
    <row r="8" spans="1:31" s="4" customFormat="1" x14ac:dyDescent="0.25">
      <c r="B8" s="97" t="s">
        <v>62</v>
      </c>
      <c r="C8" s="252">
        <v>8550</v>
      </c>
      <c r="D8" s="252">
        <v>1880</v>
      </c>
      <c r="E8" s="252">
        <v>2975</v>
      </c>
      <c r="F8" s="253">
        <f t="shared" si="4"/>
        <v>7.6849555693325064E-2</v>
      </c>
      <c r="G8" s="252">
        <v>8674</v>
      </c>
      <c r="H8" s="254">
        <f>IFERROR(G8/E8-1,"-")</f>
        <v>1.9156302521008404</v>
      </c>
      <c r="I8" s="255">
        <f t="shared" ref="I8:I12" si="7">G8-E8</f>
        <v>5699</v>
      </c>
      <c r="J8" s="253">
        <f t="shared" ref="J8:J12" si="8">G8/$G$6</f>
        <v>0.19505284461434674</v>
      </c>
      <c r="K8" s="252">
        <v>13940</v>
      </c>
      <c r="L8" s="256">
        <f>IFERROR(K8/G8-1,"-")</f>
        <v>0.60710168319114599</v>
      </c>
      <c r="M8" s="257">
        <f>IF(G8=0,"nd",K8-G8)</f>
        <v>5266</v>
      </c>
      <c r="N8" s="258">
        <f t="shared" ref="N8:N12" si="9">K8/$K$6</f>
        <v>0.30070970942899672</v>
      </c>
      <c r="O8" s="252">
        <v>19449</v>
      </c>
      <c r="P8" s="256">
        <f>IFERROR(O8/K8-1,"-")</f>
        <v>0.39519368723099002</v>
      </c>
      <c r="Q8" s="259">
        <f t="shared" si="3"/>
        <v>5509</v>
      </c>
      <c r="R8" s="256">
        <f>IFERROR(O8/C8-1,"-")</f>
        <v>1.2747368421052632</v>
      </c>
      <c r="S8" s="259">
        <f t="shared" si="6"/>
        <v>10899</v>
      </c>
      <c r="T8" s="258">
        <f t="shared" ref="T8:T12" si="10">O8/$O$6</f>
        <v>0.42791137708741284</v>
      </c>
      <c r="V8" s="29"/>
      <c r="W8" s="79"/>
      <c r="AE8" s="1"/>
    </row>
    <row r="9" spans="1:31" s="4" customFormat="1" x14ac:dyDescent="0.25">
      <c r="B9" s="97" t="s">
        <v>61</v>
      </c>
      <c r="C9" s="252">
        <v>7373</v>
      </c>
      <c r="D9" s="252">
        <v>1578</v>
      </c>
      <c r="E9" s="252">
        <v>3884</v>
      </c>
      <c r="F9" s="258">
        <f t="shared" si="4"/>
        <v>0.100330646827857</v>
      </c>
      <c r="G9" s="252">
        <v>8136</v>
      </c>
      <c r="H9" s="254">
        <f>IFERROR(G9/E9-1,"-")</f>
        <v>1.0947476828012359</v>
      </c>
      <c r="I9" s="259">
        <f t="shared" si="7"/>
        <v>4252</v>
      </c>
      <c r="J9" s="258">
        <f t="shared" si="8"/>
        <v>0.18295480098943107</v>
      </c>
      <c r="K9" s="252">
        <v>11630</v>
      </c>
      <c r="L9" s="256">
        <f>IFERROR(K9/G9-1,"-")</f>
        <v>0.42944936086529006</v>
      </c>
      <c r="M9" s="257">
        <f>IF(G9=0,"nd",K9-G9)</f>
        <v>3494</v>
      </c>
      <c r="N9" s="258">
        <f t="shared" si="9"/>
        <v>0.25087904739305822</v>
      </c>
      <c r="O9" s="252">
        <v>9069</v>
      </c>
      <c r="P9" s="256">
        <f t="shared" si="2"/>
        <v>-0.2202063628546862</v>
      </c>
      <c r="Q9" s="259">
        <f t="shared" si="3"/>
        <v>-2561</v>
      </c>
      <c r="R9" s="260">
        <f t="shared" si="5"/>
        <v>0.23002848230028472</v>
      </c>
      <c r="S9" s="259">
        <f t="shared" si="6"/>
        <v>1696</v>
      </c>
      <c r="T9" s="258">
        <f t="shared" si="10"/>
        <v>0.19953356361796221</v>
      </c>
      <c r="V9" s="29"/>
      <c r="W9" s="79"/>
      <c r="AE9" s="1"/>
    </row>
    <row r="10" spans="1:31" s="4" customFormat="1" x14ac:dyDescent="0.25">
      <c r="B10" s="245" t="s">
        <v>195</v>
      </c>
      <c r="C10" s="261">
        <v>29605</v>
      </c>
      <c r="D10" s="261">
        <v>17094</v>
      </c>
      <c r="E10" s="261">
        <v>31853</v>
      </c>
      <c r="F10" s="262">
        <f>IFERROR(E10/$E$6,"-")</f>
        <v>0.82281979747881795</v>
      </c>
      <c r="G10" s="261">
        <v>27660</v>
      </c>
      <c r="H10" s="250">
        <f>IFERROR(G10/E10-1,"-")</f>
        <v>-0.13163595265752048</v>
      </c>
      <c r="I10" s="251">
        <f>IFERROR(G10-E10,"-")</f>
        <v>-4193</v>
      </c>
      <c r="J10" s="262">
        <f>IFERROR(G10/$G$6,"-")</f>
        <v>0.62199235439622214</v>
      </c>
      <c r="K10" s="261">
        <v>20787</v>
      </c>
      <c r="L10" s="250">
        <f>IFERROR(K10/G10-1,"-")</f>
        <v>-0.24848156182212577</v>
      </c>
      <c r="M10" s="251">
        <f>IFERROR(K10-G10,"-")</f>
        <v>-6873</v>
      </c>
      <c r="N10" s="262">
        <f>IFERROR(K10/$K$6,"-")</f>
        <v>0.44841124317794506</v>
      </c>
      <c r="O10" s="261">
        <v>16933</v>
      </c>
      <c r="P10" s="250">
        <f>IFERROR(O10/K10-1,"-")</f>
        <v>-0.18540433925049304</v>
      </c>
      <c r="Q10" s="251">
        <f>IFERROR(O10-K10,"-")</f>
        <v>-3854</v>
      </c>
      <c r="R10" s="250">
        <f t="shared" si="5"/>
        <v>-0.42803580476270897</v>
      </c>
      <c r="S10" s="251">
        <f t="shared" si="6"/>
        <v>-12672</v>
      </c>
      <c r="T10" s="262">
        <f>IFERROR(O10/$O$6,"-")</f>
        <v>0.37255505929462496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27288</v>
      </c>
      <c r="D11" s="252">
        <v>10400</v>
      </c>
      <c r="E11" s="252">
        <v>13830</v>
      </c>
      <c r="F11" s="258">
        <f t="shared" si="4"/>
        <v>0.35725356478611281</v>
      </c>
      <c r="G11" s="252">
        <v>22804</v>
      </c>
      <c r="H11" s="260">
        <f t="shared" ref="H11:H12" si="11">G11/E11-1</f>
        <v>0.64887924801156904</v>
      </c>
      <c r="I11" s="259">
        <f t="shared" si="7"/>
        <v>8974</v>
      </c>
      <c r="J11" s="258">
        <f t="shared" si="8"/>
        <v>0.51279514279289407</v>
      </c>
      <c r="K11" s="252">
        <v>18217</v>
      </c>
      <c r="L11" s="256">
        <f>K11/G11-1</f>
        <v>-0.20114892124188744</v>
      </c>
      <c r="M11" s="259">
        <f t="shared" si="1"/>
        <v>-4587</v>
      </c>
      <c r="N11" s="258">
        <f t="shared" si="9"/>
        <v>0.39297193519856766</v>
      </c>
      <c r="O11" s="252">
        <v>14756</v>
      </c>
      <c r="P11" s="260">
        <f t="shared" si="2"/>
        <v>-0.18998737443047697</v>
      </c>
      <c r="Q11" s="259">
        <f t="shared" si="3"/>
        <v>-3461</v>
      </c>
      <c r="R11" s="260">
        <f t="shared" ref="R11:R12" si="12">O11/D11-1</f>
        <v>0.41884615384615387</v>
      </c>
      <c r="S11" s="259">
        <f t="shared" ref="S11:S12" si="13">O11-D11</f>
        <v>4356</v>
      </c>
      <c r="T11" s="258">
        <f t="shared" si="10"/>
        <v>0.32465732327121516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2317</v>
      </c>
      <c r="D12" s="252">
        <v>6694</v>
      </c>
      <c r="E12" s="252">
        <v>5323</v>
      </c>
      <c r="F12" s="258">
        <f t="shared" si="4"/>
        <v>0.13750258317834263</v>
      </c>
      <c r="G12" s="252">
        <v>4856</v>
      </c>
      <c r="H12" s="260">
        <f t="shared" si="11"/>
        <v>-8.773248168326131E-2</v>
      </c>
      <c r="I12" s="259">
        <f t="shared" si="7"/>
        <v>-467</v>
      </c>
      <c r="J12" s="258">
        <f t="shared" si="8"/>
        <v>0.10919721160332808</v>
      </c>
      <c r="K12" s="252">
        <v>2570</v>
      </c>
      <c r="L12" s="256">
        <f t="shared" si="0"/>
        <v>-0.47075782537067545</v>
      </c>
      <c r="M12" s="259">
        <f t="shared" si="1"/>
        <v>-2286</v>
      </c>
      <c r="N12" s="258">
        <f t="shared" si="9"/>
        <v>5.543930797937744E-2</v>
      </c>
      <c r="O12" s="252">
        <v>2177</v>
      </c>
      <c r="P12" s="260">
        <f>O12/K12-1</f>
        <v>-0.1529182879377432</v>
      </c>
      <c r="Q12" s="259">
        <f t="shared" si="3"/>
        <v>-393</v>
      </c>
      <c r="R12" s="260">
        <f t="shared" si="12"/>
        <v>-0.67478338810875416</v>
      </c>
      <c r="S12" s="259">
        <f t="shared" si="13"/>
        <v>-4517</v>
      </c>
      <c r="T12" s="258">
        <f t="shared" si="10"/>
        <v>4.7897736023409826E-2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184</v>
      </c>
    </row>
    <row r="14" spans="1:31" s="4" customFormat="1" x14ac:dyDescent="0.25">
      <c r="B14" s="125" t="s">
        <v>185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28.518 viajeros 
cuota: 62,7%</v>
      </c>
    </row>
    <row r="20" spans="27:27" x14ac:dyDescent="0.25">
      <c r="AA20" t="str">
        <f>CONCATENATE("Apartamentos: 
",FIXED(O10,0)," viajeros
cuota: ",FIXED(T10*100,1),"%")</f>
        <v>Apartamentos: 
16.933 viajeros
cuota: 37,3%</v>
      </c>
    </row>
    <row r="38" spans="2:31" s="4" customFormat="1" ht="15.75" hidden="1" customHeight="1" thickBot="1" x14ac:dyDescent="0.3">
      <c r="B38" s="270" t="s">
        <v>187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7"/>
      <c r="AE40" s="1"/>
    </row>
    <row r="41" spans="2:31" s="4" customFormat="1" ht="18.75" hidden="1" x14ac:dyDescent="0.3">
      <c r="B41" s="224" t="s">
        <v>175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176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177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178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179</v>
      </c>
    </row>
    <row r="45" spans="2:31" s="4" customFormat="1" hidden="1" x14ac:dyDescent="0.25">
      <c r="B45" s="235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35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184</v>
      </c>
    </row>
    <row r="48" spans="2:31" s="4" customFormat="1" hidden="1" x14ac:dyDescent="0.25">
      <c r="B48" s="269" t="s">
        <v>185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202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201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177</v>
      </c>
      <c r="AE134"/>
    </row>
    <row r="135" spans="1:31" s="4" customFormat="1" x14ac:dyDescent="0.25">
      <c r="B135" s="245" t="s">
        <v>194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179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195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184</v>
      </c>
    </row>
    <row r="140" spans="1:31" s="4" customFormat="1" ht="32.25" customHeight="1" x14ac:dyDescent="0.25">
      <c r="B140" s="311" t="s">
        <v>198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BDDB8-1EB7-49B0-BDC3-84E18ED10E7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68EAB-3129-4E2B-ABA8-422990B4ADC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83CD5-CDD6-44B4-AA62-942D929DAE3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264</v>
      </c>
      <c r="D5" s="241" t="s">
        <v>265</v>
      </c>
      <c r="E5" s="241" t="s">
        <v>271</v>
      </c>
      <c r="F5" s="242" t="str">
        <f>CONCATENATE("%/s total Tenerife ",RIGHT(E5,4))</f>
        <v>%/s total Tenerife 2021</v>
      </c>
      <c r="G5" s="241" t="s">
        <v>266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267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268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204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177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179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205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184</v>
      </c>
    </row>
    <row r="18" spans="2:31" s="4" customFormat="1" x14ac:dyDescent="0.25">
      <c r="B18" s="125" t="s">
        <v>185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187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7"/>
      <c r="AE44" s="1"/>
    </row>
    <row r="45" spans="2:31" s="4" customFormat="1" ht="18.75" hidden="1" x14ac:dyDescent="0.3">
      <c r="B45" s="224" t="s">
        <v>175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176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177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178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179</v>
      </c>
    </row>
    <row r="49" spans="2:31" s="4" customFormat="1" hidden="1" x14ac:dyDescent="0.25">
      <c r="B49" s="235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35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184</v>
      </c>
    </row>
    <row r="52" spans="2:31" s="4" customFormat="1" hidden="1" x14ac:dyDescent="0.25">
      <c r="B52" s="269" t="s">
        <v>185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204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177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179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205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184</v>
      </c>
    </row>
    <row r="148" spans="2:31" s="4" customFormat="1" x14ac:dyDescent="0.25">
      <c r="B148" s="125" t="s">
        <v>185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69BFD-7CDE-4CC0-8FD2-F4B73C22EB3D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EC916-7E48-4D8B-B7D5-FAC352BA1CBA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322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67064</v>
      </c>
      <c r="D8" s="116">
        <f t="shared" ref="D8:D20" si="0">C8/C9-1</f>
        <v>-0.1159154725338466</v>
      </c>
    </row>
    <row r="9" spans="1:5" x14ac:dyDescent="0.25">
      <c r="A9" s="1"/>
      <c r="B9" s="114">
        <v>2022</v>
      </c>
      <c r="C9" s="115">
        <v>75857</v>
      </c>
      <c r="D9" s="116">
        <f t="shared" si="0"/>
        <v>0.89708898114340019</v>
      </c>
    </row>
    <row r="10" spans="1:5" x14ac:dyDescent="0.25">
      <c r="A10" s="1"/>
      <c r="B10" s="114">
        <v>2021</v>
      </c>
      <c r="C10" s="115">
        <v>39986</v>
      </c>
      <c r="D10" s="116">
        <f t="shared" si="0"/>
        <v>0.48934743742550646</v>
      </c>
    </row>
    <row r="11" spans="1:5" x14ac:dyDescent="0.25">
      <c r="A11" s="1" t="s">
        <v>72</v>
      </c>
      <c r="B11" s="114">
        <v>2020</v>
      </c>
      <c r="C11" s="115">
        <v>26848</v>
      </c>
      <c r="D11" s="116">
        <f t="shared" si="0"/>
        <v>-0.64900445804081519</v>
      </c>
    </row>
    <row r="12" spans="1:5" x14ac:dyDescent="0.25">
      <c r="A12" s="1" t="s">
        <v>74</v>
      </c>
      <c r="B12" s="114">
        <v>2019</v>
      </c>
      <c r="C12" s="115">
        <v>76491</v>
      </c>
      <c r="D12" s="116">
        <f t="shared" si="0"/>
        <v>-0.15281100478468901</v>
      </c>
    </row>
    <row r="13" spans="1:5" x14ac:dyDescent="0.25">
      <c r="A13" s="1" t="s">
        <v>76</v>
      </c>
      <c r="B13" s="114">
        <v>2018</v>
      </c>
      <c r="C13" s="115">
        <v>90288</v>
      </c>
      <c r="D13" s="116">
        <f t="shared" si="0"/>
        <v>8.3317335381071222E-2</v>
      </c>
    </row>
    <row r="14" spans="1:5" x14ac:dyDescent="0.25">
      <c r="A14" s="1" t="s">
        <v>78</v>
      </c>
      <c r="B14" s="114">
        <v>2017</v>
      </c>
      <c r="C14" s="115">
        <v>83344</v>
      </c>
      <c r="D14" s="116">
        <f>C14/C15-1</f>
        <v>3.2277242438504716E-2</v>
      </c>
    </row>
    <row r="15" spans="1:5" x14ac:dyDescent="0.25">
      <c r="A15" s="1" t="s">
        <v>80</v>
      </c>
      <c r="B15" s="114">
        <v>2016</v>
      </c>
      <c r="C15" s="115">
        <v>80738</v>
      </c>
      <c r="D15" s="116">
        <f>C15/C16-1</f>
        <v>4.9363140109176085E-2</v>
      </c>
    </row>
    <row r="16" spans="1:5" x14ac:dyDescent="0.25">
      <c r="A16" s="1" t="s">
        <v>82</v>
      </c>
      <c r="B16" s="114">
        <v>2015</v>
      </c>
      <c r="C16" s="115">
        <v>76940</v>
      </c>
      <c r="D16" s="116">
        <f t="shared" si="0"/>
        <v>0.29039832285115308</v>
      </c>
    </row>
    <row r="17" spans="1:4" x14ac:dyDescent="0.25">
      <c r="A17" s="1" t="s">
        <v>84</v>
      </c>
      <c r="B17" s="114">
        <v>2014</v>
      </c>
      <c r="C17" s="115">
        <v>59625</v>
      </c>
      <c r="D17" s="116">
        <f t="shared" si="0"/>
        <v>-0.14425340145817789</v>
      </c>
    </row>
    <row r="18" spans="1:4" x14ac:dyDescent="0.25">
      <c r="A18" s="1" t="s">
        <v>86</v>
      </c>
      <c r="B18" s="114">
        <v>2013</v>
      </c>
      <c r="C18" s="115">
        <v>69676</v>
      </c>
      <c r="D18" s="116">
        <f t="shared" si="0"/>
        <v>-2.5674012753104325E-2</v>
      </c>
    </row>
    <row r="19" spans="1:4" x14ac:dyDescent="0.25">
      <c r="A19" s="1" t="s">
        <v>88</v>
      </c>
      <c r="B19" s="114">
        <v>2012</v>
      </c>
      <c r="C19" s="115">
        <v>71512</v>
      </c>
      <c r="D19" s="116">
        <f>C19/C20-1</f>
        <v>0.12730941421274977</v>
      </c>
    </row>
    <row r="20" spans="1:4" x14ac:dyDescent="0.25">
      <c r="A20" s="1" t="s">
        <v>90</v>
      </c>
      <c r="B20" s="114">
        <v>2011</v>
      </c>
      <c r="C20" s="115">
        <v>63436</v>
      </c>
      <c r="D20" s="116">
        <f t="shared" si="0"/>
        <v>-4.9733357301216419E-2</v>
      </c>
    </row>
    <row r="21" spans="1:4" x14ac:dyDescent="0.25">
      <c r="A21" s="1" t="s">
        <v>92</v>
      </c>
      <c r="B21" s="114">
        <v>2010</v>
      </c>
      <c r="C21" s="115">
        <v>66756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C407-891E-4E1F-8F25-D861ACC30B8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323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210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51902</v>
      </c>
      <c r="D8" s="116">
        <f t="shared" ref="D8:D20" si="0">C8/C9-1</f>
        <v>7.9178275876408799E-2</v>
      </c>
    </row>
    <row r="9" spans="1:5" x14ac:dyDescent="0.25">
      <c r="A9" s="1"/>
      <c r="B9" s="114">
        <v>2022</v>
      </c>
      <c r="C9" s="115">
        <v>48094</v>
      </c>
      <c r="D9" s="116">
        <f t="shared" si="0"/>
        <v>0.10606687824847061</v>
      </c>
    </row>
    <row r="10" spans="1:5" x14ac:dyDescent="0.25">
      <c r="A10" s="1"/>
      <c r="B10" s="114">
        <v>2021</v>
      </c>
      <c r="C10" s="115">
        <v>43482</v>
      </c>
      <c r="D10" s="116">
        <f t="shared" si="0"/>
        <v>0.74542389210019278</v>
      </c>
    </row>
    <row r="11" spans="1:5" x14ac:dyDescent="0.25">
      <c r="A11" s="1" t="s">
        <v>72</v>
      </c>
      <c r="B11" s="114">
        <v>2020</v>
      </c>
      <c r="C11" s="115">
        <v>24912</v>
      </c>
      <c r="D11" s="116">
        <f t="shared" si="0"/>
        <v>-0.51465087281795507</v>
      </c>
    </row>
    <row r="12" spans="1:5" x14ac:dyDescent="0.25">
      <c r="A12" s="1" t="s">
        <v>74</v>
      </c>
      <c r="B12" s="114">
        <v>2019</v>
      </c>
      <c r="C12" s="115">
        <v>51328</v>
      </c>
      <c r="D12" s="116">
        <f t="shared" si="0"/>
        <v>0.22110672312889568</v>
      </c>
    </row>
    <row r="13" spans="1:5" x14ac:dyDescent="0.25">
      <c r="A13" s="1" t="s">
        <v>76</v>
      </c>
      <c r="B13" s="114">
        <v>2018</v>
      </c>
      <c r="C13" s="115">
        <v>42034</v>
      </c>
      <c r="D13" s="116">
        <f t="shared" si="0"/>
        <v>-3.6867309763306877E-2</v>
      </c>
    </row>
    <row r="14" spans="1:5" x14ac:dyDescent="0.25">
      <c r="A14" s="1" t="s">
        <v>78</v>
      </c>
      <c r="B14" s="114">
        <v>2017</v>
      </c>
      <c r="C14" s="115">
        <v>43643</v>
      </c>
      <c r="D14" s="116">
        <f>C14/C15-1</f>
        <v>-1.5319705789449967E-2</v>
      </c>
    </row>
    <row r="15" spans="1:5" x14ac:dyDescent="0.25">
      <c r="A15" s="1" t="s">
        <v>80</v>
      </c>
      <c r="B15" s="114">
        <v>2016</v>
      </c>
      <c r="C15" s="115">
        <v>44322</v>
      </c>
      <c r="D15" s="116">
        <f>C15/C16-1</f>
        <v>-7.8276421411637487E-2</v>
      </c>
    </row>
    <row r="16" spans="1:5" x14ac:dyDescent="0.25">
      <c r="A16" s="1" t="s">
        <v>82</v>
      </c>
      <c r="B16" s="114">
        <v>2015</v>
      </c>
      <c r="C16" s="115">
        <v>48086</v>
      </c>
      <c r="D16" s="116">
        <f t="shared" si="0"/>
        <v>2.866555427202333E-2</v>
      </c>
    </row>
    <row r="17" spans="1:4" x14ac:dyDescent="0.25">
      <c r="A17" s="1" t="s">
        <v>84</v>
      </c>
      <c r="B17" s="114">
        <v>2014</v>
      </c>
      <c r="C17" s="115">
        <v>46746</v>
      </c>
      <c r="D17" s="116">
        <f t="shared" si="0"/>
        <v>7.1811803549318931E-2</v>
      </c>
    </row>
    <row r="18" spans="1:4" x14ac:dyDescent="0.25">
      <c r="A18" s="1" t="s">
        <v>86</v>
      </c>
      <c r="B18" s="114">
        <v>2013</v>
      </c>
      <c r="C18" s="115">
        <v>43614</v>
      </c>
      <c r="D18" s="116">
        <f t="shared" si="0"/>
        <v>0.18496984187360765</v>
      </c>
    </row>
    <row r="19" spans="1:4" x14ac:dyDescent="0.25">
      <c r="A19" s="1" t="s">
        <v>88</v>
      </c>
      <c r="B19" s="114">
        <v>2012</v>
      </c>
      <c r="C19" s="115">
        <v>36806</v>
      </c>
      <c r="D19" s="116">
        <f>C19/C20-1</f>
        <v>-0.35742593271530576</v>
      </c>
    </row>
    <row r="20" spans="1:4" x14ac:dyDescent="0.25">
      <c r="A20" s="1" t="s">
        <v>90</v>
      </c>
      <c r="B20" s="114">
        <v>2011</v>
      </c>
      <c r="C20" s="115">
        <v>57279</v>
      </c>
      <c r="D20" s="116">
        <f t="shared" si="0"/>
        <v>-0.25730326880437737</v>
      </c>
    </row>
    <row r="21" spans="1:4" x14ac:dyDescent="0.25">
      <c r="A21" s="1" t="s">
        <v>92</v>
      </c>
      <c r="B21" s="114">
        <v>2010</v>
      </c>
      <c r="C21" s="115">
        <v>77123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A7DB1-E19F-4916-ADA9-E39D35905059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45</v>
      </c>
      <c r="C17" s="99">
        <v>40353</v>
      </c>
      <c r="D17" s="99">
        <v>41159</v>
      </c>
      <c r="E17" s="99">
        <v>20336</v>
      </c>
      <c r="F17" s="99">
        <v>24064</v>
      </c>
      <c r="G17" s="99">
        <v>38225</v>
      </c>
      <c r="H17" s="99">
        <v>37475</v>
      </c>
      <c r="I17" s="100">
        <f t="shared" si="0"/>
        <v>-1.962066710268151E-2</v>
      </c>
      <c r="J17" s="100">
        <f t="shared" si="1"/>
        <v>-8.950654777812872E-2</v>
      </c>
      <c r="K17" s="99">
        <f t="shared" si="2"/>
        <v>-750</v>
      </c>
      <c r="L17" s="99">
        <f t="shared" si="3"/>
        <v>-3684</v>
      </c>
      <c r="M17" s="93">
        <f>H17/H17</f>
        <v>1</v>
      </c>
      <c r="N17" s="99">
        <v>20110</v>
      </c>
      <c r="O17" s="99">
        <v>35395</v>
      </c>
      <c r="P17" s="99">
        <v>39033</v>
      </c>
      <c r="Q17" s="99">
        <v>37203</v>
      </c>
      <c r="R17" s="99">
        <v>38115</v>
      </c>
      <c r="S17" s="100">
        <f t="shared" si="4"/>
        <v>2.4514152084509355E-2</v>
      </c>
      <c r="T17" s="100">
        <f t="shared" si="5"/>
        <v>0.89532570860268512</v>
      </c>
      <c r="U17" s="99">
        <f t="shared" si="6"/>
        <v>912</v>
      </c>
      <c r="V17" s="99">
        <f t="shared" si="7"/>
        <v>18005</v>
      </c>
      <c r="W17" s="93">
        <f>R17/R17</f>
        <v>1</v>
      </c>
    </row>
    <row r="18" spans="2:23" x14ac:dyDescent="0.25">
      <c r="B18" s="94" t="s">
        <v>60</v>
      </c>
      <c r="C18" s="95">
        <v>19432</v>
      </c>
      <c r="D18" s="95">
        <v>20753</v>
      </c>
      <c r="E18" s="95">
        <v>9541</v>
      </c>
      <c r="F18" s="95">
        <v>10403</v>
      </c>
      <c r="G18" s="95">
        <v>21063</v>
      </c>
      <c r="H18" s="95">
        <v>20218</v>
      </c>
      <c r="I18" s="96">
        <f t="shared" si="0"/>
        <v>-4.0117742012059088E-2</v>
      </c>
      <c r="J18" s="96">
        <f t="shared" si="1"/>
        <v>-2.5779405387172938E-2</v>
      </c>
      <c r="K18" s="95">
        <f t="shared" si="2"/>
        <v>-845</v>
      </c>
      <c r="L18" s="95">
        <f t="shared" si="3"/>
        <v>-535</v>
      </c>
      <c r="M18" s="96">
        <f>H18/H17</f>
        <v>0.5395063375583723</v>
      </c>
      <c r="N18" s="95">
        <v>8368</v>
      </c>
      <c r="O18" s="95">
        <v>18779</v>
      </c>
      <c r="P18" s="95">
        <v>21626</v>
      </c>
      <c r="Q18" s="95">
        <v>19969</v>
      </c>
      <c r="R18" s="95">
        <v>21899</v>
      </c>
      <c r="S18" s="96">
        <f t="shared" si="4"/>
        <v>9.6649807201161897E-2</v>
      </c>
      <c r="T18" s="96">
        <f t="shared" si="5"/>
        <v>1.6169933078393881</v>
      </c>
      <c r="U18" s="95">
        <f t="shared" si="6"/>
        <v>1930</v>
      </c>
      <c r="V18" s="95">
        <f t="shared" si="7"/>
        <v>13531</v>
      </c>
      <c r="W18" s="96">
        <f>R18/R17</f>
        <v>0.57455070182342904</v>
      </c>
    </row>
    <row r="19" spans="2:23" x14ac:dyDescent="0.25">
      <c r="B19" s="97" t="s">
        <v>61</v>
      </c>
      <c r="C19" s="52">
        <v>13671</v>
      </c>
      <c r="D19" s="52">
        <v>14966</v>
      </c>
      <c r="E19" s="52">
        <v>6536</v>
      </c>
      <c r="F19" s="52">
        <v>7396</v>
      </c>
      <c r="G19" s="52">
        <v>15144</v>
      </c>
      <c r="H19" s="52">
        <v>15039</v>
      </c>
      <c r="I19" s="98">
        <f t="shared" si="0"/>
        <v>-6.9334389857369505E-3</v>
      </c>
      <c r="J19" s="98">
        <f t="shared" si="1"/>
        <v>4.8777228384337956E-3</v>
      </c>
      <c r="K19" s="52">
        <f t="shared" si="2"/>
        <v>-105</v>
      </c>
      <c r="L19" s="52">
        <f t="shared" si="3"/>
        <v>73</v>
      </c>
      <c r="M19" s="98">
        <f>H19/H17</f>
        <v>0.40130753835890592</v>
      </c>
      <c r="N19" s="52">
        <v>5449</v>
      </c>
      <c r="O19" s="52">
        <v>13558</v>
      </c>
      <c r="P19" s="52">
        <v>15490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1.9711873738300607</v>
      </c>
      <c r="U19" s="52">
        <f t="shared" si="6"/>
        <v>1072</v>
      </c>
      <c r="V19" s="52">
        <f t="shared" si="7"/>
        <v>10741</v>
      </c>
      <c r="W19" s="98">
        <f>R19/R17</f>
        <v>0.4247671520398793</v>
      </c>
    </row>
    <row r="20" spans="2:23" x14ac:dyDescent="0.25">
      <c r="B20" s="97" t="s">
        <v>62</v>
      </c>
      <c r="C20" s="52">
        <v>5761</v>
      </c>
      <c r="D20" s="52">
        <v>5788</v>
      </c>
      <c r="E20" s="52">
        <v>3005</v>
      </c>
      <c r="F20" s="52">
        <v>3007</v>
      </c>
      <c r="G20" s="52">
        <v>5919</v>
      </c>
      <c r="H20" s="52">
        <v>5179</v>
      </c>
      <c r="I20" s="98">
        <f t="shared" si="0"/>
        <v>-0.12502111843216757</v>
      </c>
      <c r="J20" s="98">
        <f t="shared" si="1"/>
        <v>-0.10521769177608842</v>
      </c>
      <c r="K20" s="52">
        <f t="shared" si="2"/>
        <v>-740</v>
      </c>
      <c r="L20" s="52">
        <f t="shared" si="3"/>
        <v>-609</v>
      </c>
      <c r="M20" s="98">
        <f>H20/H17</f>
        <v>0.13819879919946632</v>
      </c>
      <c r="N20" s="52">
        <v>2919</v>
      </c>
      <c r="O20" s="52">
        <v>5221</v>
      </c>
      <c r="P20" s="52">
        <v>6136</v>
      </c>
      <c r="Q20" s="52">
        <v>4851</v>
      </c>
      <c r="R20" s="52">
        <v>5709</v>
      </c>
      <c r="S20" s="98">
        <f t="shared" si="4"/>
        <v>0.1768707482993197</v>
      </c>
      <c r="T20" s="98">
        <f t="shared" si="5"/>
        <v>0.95580678314491263</v>
      </c>
      <c r="U20" s="52">
        <f t="shared" si="6"/>
        <v>858</v>
      </c>
      <c r="V20" s="52">
        <f t="shared" si="7"/>
        <v>2790</v>
      </c>
      <c r="W20" s="98">
        <f>R20/R17</f>
        <v>0.1497835497835498</v>
      </c>
    </row>
    <row r="21" spans="2:23" x14ac:dyDescent="0.25">
      <c r="B21" s="94" t="s">
        <v>63</v>
      </c>
      <c r="C21" s="95">
        <v>20921</v>
      </c>
      <c r="D21" s="95">
        <v>20406</v>
      </c>
      <c r="E21" s="95">
        <v>10795</v>
      </c>
      <c r="F21" s="95">
        <v>13661</v>
      </c>
      <c r="G21" s="95">
        <v>17162</v>
      </c>
      <c r="H21" s="95">
        <v>17257</v>
      </c>
      <c r="I21" s="96">
        <f t="shared" si="0"/>
        <v>5.5354853746649724E-3</v>
      </c>
      <c r="J21" s="96">
        <f t="shared" si="1"/>
        <v>-0.15431735763990984</v>
      </c>
      <c r="K21" s="95">
        <f t="shared" si="2"/>
        <v>95</v>
      </c>
      <c r="L21" s="95">
        <f t="shared" si="3"/>
        <v>-3149</v>
      </c>
      <c r="M21" s="96">
        <f>H21/H17</f>
        <v>0.46049366244162776</v>
      </c>
      <c r="N21" s="95">
        <v>11742</v>
      </c>
      <c r="O21" s="95">
        <v>16616</v>
      </c>
      <c r="P21" s="95">
        <v>17407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0.38102537898143418</v>
      </c>
      <c r="U21" s="95">
        <f t="shared" si="6"/>
        <v>-1018</v>
      </c>
      <c r="V21" s="95">
        <f t="shared" si="7"/>
        <v>4474</v>
      </c>
      <c r="W21" s="96">
        <f>R21/R17</f>
        <v>0.4254492981765709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CE2D5-2035-4475-822A-E5AA30E1EFB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227</v>
      </c>
      <c r="P6" s="90" t="s">
        <v>228</v>
      </c>
      <c r="Q6" s="90" t="s">
        <v>229</v>
      </c>
      <c r="R6" s="90" t="s">
        <v>230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45</v>
      </c>
      <c r="C17" s="99">
        <v>104</v>
      </c>
      <c r="D17" s="99">
        <v>103</v>
      </c>
      <c r="E17" s="99">
        <v>45</v>
      </c>
      <c r="F17" s="99">
        <v>48</v>
      </c>
      <c r="G17" s="99">
        <v>77</v>
      </c>
      <c r="H17" s="99">
        <v>79</v>
      </c>
      <c r="I17" s="100">
        <f t="shared" si="4"/>
        <v>2.5974025974025983E-2</v>
      </c>
      <c r="J17" s="100">
        <f t="shared" si="5"/>
        <v>-0.23300970873786409</v>
      </c>
      <c r="K17" s="99">
        <f t="shared" si="6"/>
        <v>2</v>
      </c>
      <c r="L17" s="99">
        <f t="shared" si="7"/>
        <v>-24</v>
      </c>
      <c r="M17" s="93">
        <f>H17/H17</f>
        <v>1</v>
      </c>
      <c r="N17" s="99">
        <v>38</v>
      </c>
      <c r="O17" s="99">
        <v>72</v>
      </c>
      <c r="P17" s="99">
        <v>79</v>
      </c>
      <c r="Q17" s="99">
        <v>80</v>
      </c>
      <c r="R17" s="99">
        <v>81</v>
      </c>
      <c r="S17" s="100">
        <f t="shared" si="0"/>
        <v>1.2499999999999956E-2</v>
      </c>
      <c r="T17" s="100">
        <f t="shared" si="1"/>
        <v>1.1315789473684212</v>
      </c>
      <c r="U17" s="99">
        <f t="shared" si="2"/>
        <v>1</v>
      </c>
      <c r="V17" s="99">
        <f t="shared" si="3"/>
        <v>43</v>
      </c>
      <c r="W17" s="93">
        <f>R17/R17</f>
        <v>1</v>
      </c>
    </row>
    <row r="18" spans="2:23" x14ac:dyDescent="0.25">
      <c r="B18" s="94" t="s">
        <v>60</v>
      </c>
      <c r="C18" s="95">
        <v>39</v>
      </c>
      <c r="D18" s="95">
        <v>40</v>
      </c>
      <c r="E18" s="95">
        <v>17</v>
      </c>
      <c r="F18" s="95">
        <v>18</v>
      </c>
      <c r="G18" s="95">
        <v>34</v>
      </c>
      <c r="H18" s="95">
        <v>35</v>
      </c>
      <c r="I18" s="96">
        <f t="shared" si="4"/>
        <v>2.9411764705882248E-2</v>
      </c>
      <c r="J18" s="96">
        <f t="shared" si="5"/>
        <v>-0.125</v>
      </c>
      <c r="K18" s="95">
        <f t="shared" si="6"/>
        <v>1</v>
      </c>
      <c r="L18" s="95">
        <f t="shared" si="7"/>
        <v>-5</v>
      </c>
      <c r="M18" s="96">
        <f>H18/H17</f>
        <v>0.44303797468354428</v>
      </c>
      <c r="N18" s="95">
        <v>13</v>
      </c>
      <c r="O18" s="95">
        <v>31</v>
      </c>
      <c r="P18" s="95">
        <v>35</v>
      </c>
      <c r="Q18" s="95">
        <v>35</v>
      </c>
      <c r="R18" s="95">
        <v>38</v>
      </c>
      <c r="S18" s="96">
        <f t="shared" si="0"/>
        <v>8.5714285714285632E-2</v>
      </c>
      <c r="T18" s="96">
        <f t="shared" si="1"/>
        <v>1.9230769230769229</v>
      </c>
      <c r="U18" s="95">
        <f t="shared" si="2"/>
        <v>3</v>
      </c>
      <c r="V18" s="95">
        <f t="shared" si="3"/>
        <v>25</v>
      </c>
      <c r="W18" s="96">
        <f>R18/R17</f>
        <v>0.46913580246913578</v>
      </c>
    </row>
    <row r="19" spans="2:23" x14ac:dyDescent="0.25">
      <c r="B19" s="97" t="s">
        <v>61</v>
      </c>
      <c r="C19" s="52">
        <v>20</v>
      </c>
      <c r="D19" s="52">
        <v>21</v>
      </c>
      <c r="E19" s="52">
        <v>10</v>
      </c>
      <c r="F19" s="52">
        <v>11</v>
      </c>
      <c r="G19" s="52">
        <v>22</v>
      </c>
      <c r="H19" s="52">
        <v>23</v>
      </c>
      <c r="I19" s="98">
        <f t="shared" si="4"/>
        <v>4.5454545454545414E-2</v>
      </c>
      <c r="J19" s="98">
        <f t="shared" si="5"/>
        <v>9.5238095238095344E-2</v>
      </c>
      <c r="K19" s="52">
        <f t="shared" si="6"/>
        <v>1</v>
      </c>
      <c r="L19" s="52">
        <f t="shared" si="7"/>
        <v>2</v>
      </c>
      <c r="M19" s="98">
        <f>H19/H17</f>
        <v>0.29113924050632911</v>
      </c>
      <c r="N19" s="52">
        <v>8</v>
      </c>
      <c r="O19" s="52">
        <v>20</v>
      </c>
      <c r="P19" s="52">
        <v>23</v>
      </c>
      <c r="Q19" s="52">
        <v>23</v>
      </c>
      <c r="R19" s="52">
        <v>24</v>
      </c>
      <c r="S19" s="98">
        <f t="shared" si="0"/>
        <v>4.3478260869565188E-2</v>
      </c>
      <c r="T19" s="98">
        <f t="shared" si="1"/>
        <v>2</v>
      </c>
      <c r="U19" s="52">
        <f t="shared" si="2"/>
        <v>1</v>
      </c>
      <c r="V19" s="52">
        <f t="shared" si="3"/>
        <v>16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19</v>
      </c>
      <c r="E20" s="52">
        <v>7</v>
      </c>
      <c r="F20" s="52">
        <v>7</v>
      </c>
      <c r="G20" s="52">
        <v>12</v>
      </c>
      <c r="H20" s="52">
        <v>12</v>
      </c>
      <c r="I20" s="98">
        <f t="shared" si="4"/>
        <v>0</v>
      </c>
      <c r="J20" s="98">
        <f t="shared" si="5"/>
        <v>-0.36842105263157898</v>
      </c>
      <c r="K20" s="52">
        <f t="shared" si="6"/>
        <v>0</v>
      </c>
      <c r="L20" s="52">
        <f t="shared" si="7"/>
        <v>-7</v>
      </c>
      <c r="M20" s="98">
        <f>H20/H17</f>
        <v>0.15189873417721519</v>
      </c>
      <c r="N20" s="52">
        <v>5</v>
      </c>
      <c r="O20" s="52">
        <v>11</v>
      </c>
      <c r="P20" s="52">
        <v>12</v>
      </c>
      <c r="Q20" s="52">
        <v>12</v>
      </c>
      <c r="R20" s="52">
        <v>14</v>
      </c>
      <c r="S20" s="98">
        <f t="shared" si="0"/>
        <v>0.16666666666666674</v>
      </c>
      <c r="T20" s="98">
        <f t="shared" si="1"/>
        <v>1.7999999999999998</v>
      </c>
      <c r="U20" s="52">
        <f t="shared" si="2"/>
        <v>2</v>
      </c>
      <c r="V20" s="52">
        <f t="shared" si="3"/>
        <v>9</v>
      </c>
      <c r="W20" s="98">
        <f>R20/R17</f>
        <v>0.1728395061728395</v>
      </c>
    </row>
    <row r="21" spans="2:23" x14ac:dyDescent="0.25">
      <c r="B21" s="94" t="s">
        <v>63</v>
      </c>
      <c r="C21" s="95">
        <v>64</v>
      </c>
      <c r="D21" s="95">
        <v>63</v>
      </c>
      <c r="E21" s="95">
        <v>28</v>
      </c>
      <c r="F21" s="95">
        <v>31</v>
      </c>
      <c r="G21" s="95">
        <v>43</v>
      </c>
      <c r="H21" s="95">
        <v>45</v>
      </c>
      <c r="I21" s="96">
        <f t="shared" si="4"/>
        <v>4.6511627906976827E-2</v>
      </c>
      <c r="J21" s="96">
        <f t="shared" si="5"/>
        <v>-0.2857142857142857</v>
      </c>
      <c r="K21" s="95">
        <f t="shared" si="6"/>
        <v>2</v>
      </c>
      <c r="L21" s="95">
        <f t="shared" si="7"/>
        <v>-18</v>
      </c>
      <c r="M21" s="96">
        <f>H21/H17</f>
        <v>0.569620253164557</v>
      </c>
      <c r="N21" s="95">
        <v>25</v>
      </c>
      <c r="O21" s="95">
        <v>41</v>
      </c>
      <c r="P21" s="95">
        <v>44</v>
      </c>
      <c r="Q21" s="95">
        <v>45</v>
      </c>
      <c r="R21" s="95">
        <v>43</v>
      </c>
      <c r="S21" s="96">
        <f t="shared" si="0"/>
        <v>-4.4444444444444398E-2</v>
      </c>
      <c r="T21" s="96">
        <f t="shared" si="1"/>
        <v>0.72</v>
      </c>
      <c r="U21" s="95">
        <f t="shared" si="2"/>
        <v>-2</v>
      </c>
      <c r="V21" s="95">
        <f t="shared" si="3"/>
        <v>18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44ADE-9289-46F2-91AB-2543A537880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EE2F0-D5B3-426A-BF1B-C5C2AB94262B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si="0"/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0"/>
        <v>7.5724298452088279E-2</v>
      </c>
      <c r="O11" s="116">
        <f t="shared" ref="O11:O15" si="1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0"/>
        <v>5.6775405000841772E-3</v>
      </c>
      <c r="O12" s="116">
        <f t="shared" si="1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0"/>
        <v>0.14477605762066403</v>
      </c>
      <c r="O13" s="116">
        <f t="shared" si="1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0"/>
        <v>3.2846316403118747E-2</v>
      </c>
      <c r="O14" s="116">
        <f t="shared" si="1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0"/>
        <v>7.3721527962421263E-2</v>
      </c>
      <c r="O15" s="116">
        <f t="shared" si="1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>IFERROR(M16/K16-1,"-")</f>
        <v>8.0344529397159192E-2</v>
      </c>
      <c r="O16" s="116">
        <f>IFERROR(M16/C16-1,"-")</f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>IFERROR(M17/K17-1,"-")</f>
        <v>3.5764872521246494E-2</v>
      </c>
      <c r="O17" s="116">
        <f>IFERROR(M17/C17-1,"-")</f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>IFERROR(M18/C18-1,"-")</f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 t="s">
        <v>238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 t="s">
        <v>238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1158457</v>
      </c>
      <c r="N21" s="119">
        <v>5.8570305932234445E-2</v>
      </c>
      <c r="O21" s="119">
        <v>6.9968467777837384E-2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2">IFERROR(E31/C31-1,"-")</f>
        <v>0.13644707322047722</v>
      </c>
      <c r="G31" s="115">
        <v>1875</v>
      </c>
      <c r="H31" s="116">
        <f t="shared" si="2"/>
        <v>-0.66349605168700654</v>
      </c>
      <c r="I31" s="115">
        <v>4149</v>
      </c>
      <c r="J31" s="116">
        <f t="shared" si="2"/>
        <v>1.2128000000000001</v>
      </c>
      <c r="K31" s="115">
        <v>5690</v>
      </c>
      <c r="L31" s="116">
        <f t="shared" si="2"/>
        <v>0.37141479874668604</v>
      </c>
      <c r="M31" s="115">
        <v>4403</v>
      </c>
      <c r="N31" s="116">
        <f t="shared" ref="N31:N37" si="3">IFERROR(M31/K31-1,"-")</f>
        <v>-0.22618629173989457</v>
      </c>
      <c r="O31" s="116">
        <f>M31/C31-1</f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2"/>
        <v>-2.7147876077930899E-3</v>
      </c>
      <c r="G32" s="115">
        <v>3001</v>
      </c>
      <c r="H32" s="116">
        <f t="shared" si="2"/>
        <v>-0.51945556445156127</v>
      </c>
      <c r="I32" s="115">
        <v>5940</v>
      </c>
      <c r="J32" s="116">
        <f t="shared" si="2"/>
        <v>0.97934021992669118</v>
      </c>
      <c r="K32" s="115">
        <v>4224</v>
      </c>
      <c r="L32" s="116">
        <f t="shared" si="2"/>
        <v>-0.28888888888888886</v>
      </c>
      <c r="M32" s="115">
        <v>4931</v>
      </c>
      <c r="N32" s="116">
        <f>IFERROR(M32/K32-1,"-")</f>
        <v>0.16737689393939403</v>
      </c>
      <c r="O32" s="116">
        <f>IFERROR(M32/C32-1,"-")</f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2"/>
        <v>-0.70763755817136598</v>
      </c>
      <c r="G33" s="115">
        <v>4249</v>
      </c>
      <c r="H33" s="116">
        <f t="shared" si="2"/>
        <v>0.98923220973782766</v>
      </c>
      <c r="I33" s="115">
        <v>5677</v>
      </c>
      <c r="J33" s="116">
        <f t="shared" si="2"/>
        <v>0.33607907742998355</v>
      </c>
      <c r="K33" s="115">
        <v>6239</v>
      </c>
      <c r="L33" s="116">
        <f t="shared" si="2"/>
        <v>9.8995948564382541E-2</v>
      </c>
      <c r="M33" s="115">
        <v>8729</v>
      </c>
      <c r="N33" s="116">
        <f t="shared" si="3"/>
        <v>0.39910242025965692</v>
      </c>
      <c r="O33" s="116">
        <f t="shared" ref="O33:O37" si="4">IFERROR(M33/C33-1,"-")</f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2"/>
        <v>-1</v>
      </c>
      <c r="G34" s="115">
        <v>5396</v>
      </c>
      <c r="H34" s="116" t="str">
        <f t="shared" si="2"/>
        <v>-</v>
      </c>
      <c r="I34" s="115">
        <v>13370</v>
      </c>
      <c r="J34" s="116">
        <f t="shared" si="2"/>
        <v>1.4777613046701261</v>
      </c>
      <c r="K34" s="115">
        <v>12713</v>
      </c>
      <c r="L34" s="116">
        <f t="shared" si="2"/>
        <v>-4.913986537023185E-2</v>
      </c>
      <c r="M34" s="115">
        <v>8246</v>
      </c>
      <c r="N34" s="116">
        <f t="shared" si="3"/>
        <v>-0.35137261071344295</v>
      </c>
      <c r="O34" s="116">
        <f t="shared" si="4"/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2"/>
        <v>-1</v>
      </c>
      <c r="G35" s="115">
        <v>5693</v>
      </c>
      <c r="H35" s="116" t="str">
        <f t="shared" si="2"/>
        <v>-</v>
      </c>
      <c r="I35" s="115">
        <v>10229</v>
      </c>
      <c r="J35" s="116">
        <f t="shared" si="2"/>
        <v>0.79676796065343414</v>
      </c>
      <c r="K35" s="115">
        <v>8043</v>
      </c>
      <c r="L35" s="116">
        <f t="shared" si="2"/>
        <v>-0.21370612963143998</v>
      </c>
      <c r="M35" s="115">
        <v>9596</v>
      </c>
      <c r="N35" s="116">
        <f t="shared" si="3"/>
        <v>0.19308715653363162</v>
      </c>
      <c r="O35" s="116">
        <f t="shared" si="4"/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2"/>
        <v>-1</v>
      </c>
      <c r="G36" s="115">
        <v>6523</v>
      </c>
      <c r="H36" s="116" t="str">
        <f t="shared" si="2"/>
        <v>-</v>
      </c>
      <c r="I36" s="115">
        <v>11920</v>
      </c>
      <c r="J36" s="116">
        <f t="shared" si="2"/>
        <v>0.82738003985896058</v>
      </c>
      <c r="K36" s="115">
        <v>12303</v>
      </c>
      <c r="L36" s="116">
        <f t="shared" si="2"/>
        <v>3.213087248322144E-2</v>
      </c>
      <c r="M36" s="115">
        <v>10664</v>
      </c>
      <c r="N36" s="116">
        <f t="shared" si="3"/>
        <v>-0.13321953994960578</v>
      </c>
      <c r="O36" s="116">
        <f t="shared" si="4"/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2"/>
        <v>-1</v>
      </c>
      <c r="G37" s="115">
        <v>14397</v>
      </c>
      <c r="H37" s="116" t="str">
        <f t="shared" si="2"/>
        <v>-</v>
      </c>
      <c r="I37" s="115">
        <v>18621</v>
      </c>
      <c r="J37" s="116">
        <f t="shared" si="2"/>
        <v>0.29339445717857893</v>
      </c>
      <c r="K37" s="115">
        <v>14490</v>
      </c>
      <c r="L37" s="116">
        <f t="shared" si="2"/>
        <v>-0.22184630256162396</v>
      </c>
      <c r="M37" s="115">
        <v>14582</v>
      </c>
      <c r="N37" s="116">
        <f t="shared" si="3"/>
        <v>6.3492063492063266E-3</v>
      </c>
      <c r="O37" s="116">
        <f t="shared" si="4"/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2"/>
        <v>-0.38037185220051772</v>
      </c>
      <c r="G38" s="115">
        <v>12562</v>
      </c>
      <c r="H38" s="116">
        <f t="shared" si="2"/>
        <v>-4.5730780917654257E-2</v>
      </c>
      <c r="I38" s="115">
        <v>19560</v>
      </c>
      <c r="J38" s="116">
        <f t="shared" si="2"/>
        <v>0.55707689858302811</v>
      </c>
      <c r="K38" s="115">
        <v>19950</v>
      </c>
      <c r="L38" s="116">
        <f t="shared" si="2"/>
        <v>1.9938650306748462E-2</v>
      </c>
      <c r="M38" s="115">
        <v>19201</v>
      </c>
      <c r="N38" s="116">
        <f>IFERROR(M38/K38-1,"-")</f>
        <v>-3.7543859649122768E-2</v>
      </c>
      <c r="O38" s="116">
        <f>IFERROR(M38/C38-1,"-")</f>
        <v>-9.6210873146622689E-2</v>
      </c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2"/>
        <v>-0.24120926243567753</v>
      </c>
      <c r="G39" s="115">
        <v>8593</v>
      </c>
      <c r="H39" s="116">
        <f t="shared" si="2"/>
        <v>0.21404351511726483</v>
      </c>
      <c r="I39" s="115">
        <v>11009</v>
      </c>
      <c r="J39" s="116">
        <f t="shared" si="2"/>
        <v>0.28115908297451409</v>
      </c>
      <c r="K39" s="115">
        <v>10743</v>
      </c>
      <c r="L39" s="116">
        <f t="shared" si="2"/>
        <v>-2.4162049232446137E-2</v>
      </c>
      <c r="M39" s="115">
        <v>10757</v>
      </c>
      <c r="N39" s="116">
        <f>IFERROR(M39/K39-1,"-")</f>
        <v>1.3031741599180968E-3</v>
      </c>
      <c r="O39" s="116">
        <f>IFERROR(M39/C39-1,"-")</f>
        <v>0.15319468267581482</v>
      </c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2"/>
        <v>-0.27176459563302413</v>
      </c>
      <c r="G40" s="115">
        <v>7600</v>
      </c>
      <c r="H40" s="116">
        <f t="shared" si="2"/>
        <v>-2.2004889975550168E-2</v>
      </c>
      <c r="I40" s="115">
        <v>9548</v>
      </c>
      <c r="J40" s="116">
        <f t="shared" si="2"/>
        <v>0.25631578947368427</v>
      </c>
      <c r="K40" s="115">
        <v>10093</v>
      </c>
      <c r="L40" s="116">
        <f t="shared" si="2"/>
        <v>5.7080016757436125E-2</v>
      </c>
      <c r="M40" s="115">
        <v>9833</v>
      </c>
      <c r="N40" s="116">
        <f>IFERROR(M40/K40-1,"-")</f>
        <v>-2.5760428019419357E-2</v>
      </c>
      <c r="O40" s="116">
        <f>IFERROR(M40/C40-1,"-")</f>
        <v>-7.8530596944991093E-2</v>
      </c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2"/>
        <v>-0.6562172088142707</v>
      </c>
      <c r="G41" s="115">
        <v>6036</v>
      </c>
      <c r="H41" s="116">
        <f t="shared" si="2"/>
        <v>1.3029378099961848</v>
      </c>
      <c r="I41" s="115">
        <v>5905</v>
      </c>
      <c r="J41" s="116">
        <f t="shared" si="2"/>
        <v>-2.1703114645460597E-2</v>
      </c>
      <c r="K41" s="115">
        <v>7021</v>
      </c>
      <c r="L41" s="116">
        <f t="shared" si="2"/>
        <v>0.18899237933954272</v>
      </c>
      <c r="M41" s="115" t="s">
        <v>238</v>
      </c>
      <c r="N41" s="116" t="str">
        <f>IFERROR(M41/K41-1,"-")</f>
        <v>-</v>
      </c>
      <c r="O41" s="116" t="str">
        <f>IFERROR(M41/C41-1,"-")</f>
        <v>-</v>
      </c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2"/>
        <v>-0.7248696064485538</v>
      </c>
      <c r="G42" s="115">
        <v>7543</v>
      </c>
      <c r="H42" s="116">
        <f t="shared" si="2"/>
        <v>2.2498922878069796</v>
      </c>
      <c r="I42" s="115">
        <v>8023</v>
      </c>
      <c r="J42" s="116">
        <f t="shared" si="2"/>
        <v>6.363515842502987E-2</v>
      </c>
      <c r="K42" s="115">
        <v>7457</v>
      </c>
      <c r="L42" s="116">
        <f t="shared" si="2"/>
        <v>-7.0547176866508798E-2</v>
      </c>
      <c r="M42" s="115" t="s">
        <v>238</v>
      </c>
      <c r="N42" s="116" t="str">
        <f>IFERROR(M42/K42-1,"-")</f>
        <v>-</v>
      </c>
      <c r="O42" s="116" t="str">
        <f>IFERROR(M42/C42-1,"-")</f>
        <v>-</v>
      </c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2"/>
        <v>-0.59505237875433226</v>
      </c>
      <c r="G43" s="118">
        <v>83468</v>
      </c>
      <c r="H43" s="119">
        <f t="shared" si="2"/>
        <v>0.61259659969088109</v>
      </c>
      <c r="I43" s="118">
        <v>123951</v>
      </c>
      <c r="J43" s="119">
        <f t="shared" si="2"/>
        <v>0.48501222025207258</v>
      </c>
      <c r="K43" s="118">
        <v>118966</v>
      </c>
      <c r="L43" s="119">
        <f t="shared" si="2"/>
        <v>-4.0217505304515511E-2</v>
      </c>
      <c r="M43" s="118">
        <v>100942</v>
      </c>
      <c r="N43" s="119">
        <v>-3.3936911415664905E-2</v>
      </c>
      <c r="O43" s="119">
        <v>-9.6788625524566241E-2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240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f t="shared" ref="N53:N59" si="5">IFERROR(M53/K53-1,"-")</f>
        <v>-0.24525205158264951</v>
      </c>
      <c r="O53" s="116">
        <f>IFERROR(M53/C53-1,"-")</f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6">IFERROR(E54/C54-1,"-")</f>
        <v>-0.109107303877367</v>
      </c>
      <c r="G54" s="115">
        <v>722</v>
      </c>
      <c r="H54" s="116">
        <f t="shared" si="6"/>
        <v>-0.81730769230769229</v>
      </c>
      <c r="I54" s="115">
        <v>3449</v>
      </c>
      <c r="J54" s="116">
        <f t="shared" si="6"/>
        <v>3.7770083102493075</v>
      </c>
      <c r="K54" s="115">
        <v>2830</v>
      </c>
      <c r="L54" s="116">
        <f t="shared" si="6"/>
        <v>-0.17947231081472892</v>
      </c>
      <c r="M54" s="115">
        <v>3176</v>
      </c>
      <c r="N54" s="116">
        <f t="shared" si="5"/>
        <v>0.12226148409894</v>
      </c>
      <c r="O54" s="116">
        <f>IFERROR(M54/C54-1,"-")</f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6"/>
        <v>-0.74093686354378818</v>
      </c>
      <c r="G55" s="115">
        <v>838</v>
      </c>
      <c r="H55" s="116">
        <f t="shared" si="6"/>
        <v>-0.3411949685534591</v>
      </c>
      <c r="I55" s="115">
        <v>3256</v>
      </c>
      <c r="J55" s="116">
        <f t="shared" si="6"/>
        <v>2.8854415274463006</v>
      </c>
      <c r="K55" s="115">
        <v>4198</v>
      </c>
      <c r="L55" s="116">
        <f t="shared" si="6"/>
        <v>0.28931203931203942</v>
      </c>
      <c r="M55" s="115">
        <v>4814</v>
      </c>
      <c r="N55" s="116">
        <f t="shared" si="5"/>
        <v>0.14673654121010005</v>
      </c>
      <c r="O55" s="116">
        <f t="shared" ref="O55:O59" si="7">IFERROR(M55/C55-1,"-")</f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6"/>
        <v>-1</v>
      </c>
      <c r="G56" s="115">
        <v>788</v>
      </c>
      <c r="H56" s="116" t="str">
        <f t="shared" si="6"/>
        <v>-</v>
      </c>
      <c r="I56" s="115">
        <v>8246</v>
      </c>
      <c r="J56" s="116">
        <f t="shared" si="6"/>
        <v>9.4644670050761412</v>
      </c>
      <c r="K56" s="115">
        <v>7014</v>
      </c>
      <c r="L56" s="116">
        <f t="shared" si="6"/>
        <v>-0.14940577249575548</v>
      </c>
      <c r="M56" s="115">
        <v>4307</v>
      </c>
      <c r="N56" s="116">
        <f t="shared" si="5"/>
        <v>-0.38594240091246079</v>
      </c>
      <c r="O56" s="116">
        <f t="shared" si="7"/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6"/>
        <v>-1</v>
      </c>
      <c r="G57" s="115">
        <v>1163</v>
      </c>
      <c r="H57" s="116" t="str">
        <f t="shared" si="6"/>
        <v>-</v>
      </c>
      <c r="I57" s="115">
        <v>5450</v>
      </c>
      <c r="J57" s="116">
        <f t="shared" si="6"/>
        <v>3.6861564918314702</v>
      </c>
      <c r="K57" s="115">
        <v>4156</v>
      </c>
      <c r="L57" s="116">
        <f t="shared" si="6"/>
        <v>-0.23743119266055046</v>
      </c>
      <c r="M57" s="115">
        <v>5457</v>
      </c>
      <c r="N57" s="116">
        <f t="shared" si="5"/>
        <v>0.313041385948027</v>
      </c>
      <c r="O57" s="116">
        <f t="shared" si="7"/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6"/>
        <v>-1</v>
      </c>
      <c r="G58" s="115">
        <v>2126</v>
      </c>
      <c r="H58" s="116" t="str">
        <f t="shared" si="6"/>
        <v>-</v>
      </c>
      <c r="I58" s="115">
        <v>7306</v>
      </c>
      <c r="J58" s="116">
        <f t="shared" si="6"/>
        <v>2.436500470366886</v>
      </c>
      <c r="K58" s="115">
        <v>6696</v>
      </c>
      <c r="L58" s="116">
        <f t="shared" si="6"/>
        <v>-8.3493019436079896E-2</v>
      </c>
      <c r="M58" s="115">
        <v>5557</v>
      </c>
      <c r="N58" s="116">
        <f t="shared" si="5"/>
        <v>-0.17010155316606934</v>
      </c>
      <c r="O58" s="116">
        <f t="shared" si="7"/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6"/>
        <v>-1</v>
      </c>
      <c r="G59" s="115">
        <v>6433</v>
      </c>
      <c r="H59" s="116" t="str">
        <f t="shared" si="6"/>
        <v>-</v>
      </c>
      <c r="I59" s="115">
        <v>10472</v>
      </c>
      <c r="J59" s="116">
        <f t="shared" si="6"/>
        <v>0.62785636561479863</v>
      </c>
      <c r="K59" s="115">
        <v>7620</v>
      </c>
      <c r="L59" s="116">
        <f t="shared" si="6"/>
        <v>-0.2723453017570665</v>
      </c>
      <c r="M59" s="115">
        <v>7599</v>
      </c>
      <c r="N59" s="116">
        <f t="shared" si="5"/>
        <v>-2.7559055118110409E-3</v>
      </c>
      <c r="O59" s="116">
        <f t="shared" si="7"/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6"/>
        <v>-0.46662078458362011</v>
      </c>
      <c r="G60" s="115">
        <v>8300</v>
      </c>
      <c r="H60" s="116">
        <f t="shared" si="6"/>
        <v>0.33870967741935476</v>
      </c>
      <c r="I60" s="115">
        <v>11207</v>
      </c>
      <c r="J60" s="116">
        <f t="shared" si="6"/>
        <v>0.35024096385542158</v>
      </c>
      <c r="K60" s="115">
        <v>9492</v>
      </c>
      <c r="L60" s="116">
        <f t="shared" si="6"/>
        <v>-0.1530293566520925</v>
      </c>
      <c r="M60" s="115">
        <v>9450</v>
      </c>
      <c r="N60" s="116">
        <f>IFERROR(M60/K60-1,"-")</f>
        <v>-4.4247787610619538E-3</v>
      </c>
      <c r="O60" s="116">
        <f>IFERROR(M60/C60-1,"-")</f>
        <v>-0.18702684101858225</v>
      </c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6"/>
        <v>-0.52730158730158738</v>
      </c>
      <c r="G61" s="115">
        <v>5769</v>
      </c>
      <c r="H61" s="116">
        <f t="shared" si="6"/>
        <v>0.93720617864338474</v>
      </c>
      <c r="I61" s="115">
        <v>7045</v>
      </c>
      <c r="J61" s="116">
        <f t="shared" si="6"/>
        <v>0.22118218062055806</v>
      </c>
      <c r="K61" s="115">
        <v>6112</v>
      </c>
      <c r="L61" s="116">
        <f t="shared" si="6"/>
        <v>-0.13243435060326469</v>
      </c>
      <c r="M61" s="115">
        <v>6082</v>
      </c>
      <c r="N61" s="116">
        <f>IFERROR(M61/K61-1,"-")</f>
        <v>-4.9083769633507801E-3</v>
      </c>
      <c r="O61" s="116">
        <f>IFERROR(M61/C61-1,"-")</f>
        <v>-3.4603174603174636E-2</v>
      </c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6"/>
        <v>-0.4422694094226941</v>
      </c>
      <c r="G62" s="115">
        <v>4743</v>
      </c>
      <c r="H62" s="116">
        <f t="shared" si="6"/>
        <v>0.41076740035693038</v>
      </c>
      <c r="I62" s="115">
        <v>6519</v>
      </c>
      <c r="J62" s="116">
        <f t="shared" si="6"/>
        <v>0.37444655281467432</v>
      </c>
      <c r="K62" s="115">
        <v>5748</v>
      </c>
      <c r="L62" s="116">
        <f t="shared" si="6"/>
        <v>-0.11826967326277038</v>
      </c>
      <c r="M62" s="115">
        <v>5830</v>
      </c>
      <c r="N62" s="116">
        <f>IFERROR(M62/K62-1,"-")</f>
        <v>1.4265831593597733E-2</v>
      </c>
      <c r="O62" s="116">
        <f>IFERROR(M62/C62-1,"-")</f>
        <v>-3.2846715328467169E-2</v>
      </c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6"/>
        <v>-0.75323051271363073</v>
      </c>
      <c r="G63" s="115">
        <v>3917</v>
      </c>
      <c r="H63" s="116">
        <f t="shared" si="6"/>
        <v>2.3082770270270272</v>
      </c>
      <c r="I63" s="115">
        <v>4255</v>
      </c>
      <c r="J63" s="116">
        <f t="shared" si="6"/>
        <v>8.6290528465662542E-2</v>
      </c>
      <c r="K63" s="115">
        <v>4279</v>
      </c>
      <c r="L63" s="116">
        <f t="shared" si="6"/>
        <v>5.640423031727293E-3</v>
      </c>
      <c r="M63" s="115" t="s">
        <v>238</v>
      </c>
      <c r="N63" s="116" t="str">
        <f>IFERROR(M63/K63-1,"-")</f>
        <v>-</v>
      </c>
      <c r="O63" s="116" t="str">
        <f>IFERROR(M63/C63-1,"-")</f>
        <v>-</v>
      </c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6"/>
        <v>-0.81307213474917617</v>
      </c>
      <c r="G64" s="115">
        <v>4892</v>
      </c>
      <c r="H64" s="116">
        <f t="shared" si="6"/>
        <v>3.7913809990205678</v>
      </c>
      <c r="I64" s="115">
        <v>6049</v>
      </c>
      <c r="J64" s="116">
        <f t="shared" si="6"/>
        <v>0.23650858544562547</v>
      </c>
      <c r="K64" s="115">
        <v>4654</v>
      </c>
      <c r="L64" s="116">
        <f t="shared" si="6"/>
        <v>-0.23061663084807404</v>
      </c>
      <c r="M64" s="115" t="s">
        <v>238</v>
      </c>
      <c r="N64" s="116" t="str">
        <f>IFERROR(M64/K64-1,"-")</f>
        <v>-</v>
      </c>
      <c r="O64" s="116" t="str">
        <f>IFERROR(M64/C64-1,"-")</f>
        <v>-</v>
      </c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6"/>
        <v>-0.64900445804081519</v>
      </c>
      <c r="G65" s="118">
        <v>39986</v>
      </c>
      <c r="H65" s="119">
        <f t="shared" si="6"/>
        <v>0.48934743742550646</v>
      </c>
      <c r="I65" s="118">
        <v>75857</v>
      </c>
      <c r="J65" s="119">
        <f t="shared" si="6"/>
        <v>0.89708898114340019</v>
      </c>
      <c r="K65" s="118">
        <v>67064</v>
      </c>
      <c r="L65" s="119">
        <f t="shared" si="6"/>
        <v>-0.1159154725338466</v>
      </c>
      <c r="M65" s="118">
        <v>55491</v>
      </c>
      <c r="N65" s="119">
        <v>-4.5414666873096921E-2</v>
      </c>
      <c r="O65" s="119">
        <v>-0.16215971372922044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241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f t="shared" ref="N75:N83" si="8">IFERROR(M75/K75-1,"-")</f>
        <v>-0.1691228070175439</v>
      </c>
      <c r="O75" s="116">
        <f>M75/C75-1</f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9">IFERROR(E76/C76-1,"-")</f>
        <v>0.25575027382256299</v>
      </c>
      <c r="G76" s="115">
        <v>2279</v>
      </c>
      <c r="H76" s="116">
        <f t="shared" si="9"/>
        <v>-6.1055385957261565E-3</v>
      </c>
      <c r="I76" s="115">
        <v>2491</v>
      </c>
      <c r="J76" s="116">
        <f t="shared" si="9"/>
        <v>9.3023255813953432E-2</v>
      </c>
      <c r="K76" s="115">
        <v>1394</v>
      </c>
      <c r="L76" s="116">
        <f t="shared" si="9"/>
        <v>-0.44038538739462063</v>
      </c>
      <c r="M76" s="115">
        <v>1755</v>
      </c>
      <c r="N76" s="116">
        <f t="shared" si="8"/>
        <v>0.25896700143472029</v>
      </c>
      <c r="O76" s="116">
        <f>IFERROR(M76/C76-1,"-")</f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9"/>
        <v>-0.63939899833055092</v>
      </c>
      <c r="G77" s="115">
        <v>3411</v>
      </c>
      <c r="H77" s="116">
        <f t="shared" si="9"/>
        <v>2.9479166666666665</v>
      </c>
      <c r="I77" s="115">
        <v>2421</v>
      </c>
      <c r="J77" s="116">
        <f t="shared" si="9"/>
        <v>-0.29023746701846964</v>
      </c>
      <c r="K77" s="115">
        <v>2041</v>
      </c>
      <c r="L77" s="116">
        <f t="shared" si="9"/>
        <v>-0.15695993391160679</v>
      </c>
      <c r="M77" s="115">
        <v>3915</v>
      </c>
      <c r="N77" s="116">
        <f t="shared" si="8"/>
        <v>0.9181773640372366</v>
      </c>
      <c r="O77" s="116">
        <f t="shared" ref="O77:O86" si="10">IFERROR(M77/C77-1,"-")</f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9"/>
        <v>-1</v>
      </c>
      <c r="G78" s="115">
        <v>4608</v>
      </c>
      <c r="H78" s="116" t="str">
        <f t="shared" si="9"/>
        <v>-</v>
      </c>
      <c r="I78" s="115">
        <v>5124</v>
      </c>
      <c r="J78" s="116">
        <f t="shared" si="9"/>
        <v>0.11197916666666674</v>
      </c>
      <c r="K78" s="115">
        <v>5699</v>
      </c>
      <c r="L78" s="116">
        <f t="shared" si="9"/>
        <v>0.11221701795472283</v>
      </c>
      <c r="M78" s="115">
        <v>3939</v>
      </c>
      <c r="N78" s="116">
        <f t="shared" si="8"/>
        <v>-0.3088261098438323</v>
      </c>
      <c r="O78" s="116">
        <f t="shared" si="10"/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9"/>
        <v>-1</v>
      </c>
      <c r="G79" s="115">
        <v>4530</v>
      </c>
      <c r="H79" s="116" t="str">
        <f t="shared" si="9"/>
        <v>-</v>
      </c>
      <c r="I79" s="115">
        <v>4779</v>
      </c>
      <c r="J79" s="116">
        <f t="shared" si="9"/>
        <v>5.4966887417218446E-2</v>
      </c>
      <c r="K79" s="115">
        <v>3887</v>
      </c>
      <c r="L79" s="116">
        <f t="shared" si="9"/>
        <v>-0.18664992676292114</v>
      </c>
      <c r="M79" s="115">
        <v>4139</v>
      </c>
      <c r="N79" s="116">
        <f t="shared" si="8"/>
        <v>6.4831489580653434E-2</v>
      </c>
      <c r="O79" s="116">
        <f t="shared" si="10"/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9"/>
        <v>-1</v>
      </c>
      <c r="G80" s="115">
        <v>4397</v>
      </c>
      <c r="H80" s="116" t="str">
        <f t="shared" si="9"/>
        <v>-</v>
      </c>
      <c r="I80" s="115">
        <v>4614</v>
      </c>
      <c r="J80" s="116">
        <f t="shared" si="9"/>
        <v>4.9351830793723073E-2</v>
      </c>
      <c r="K80" s="115">
        <v>5607</v>
      </c>
      <c r="L80" s="116">
        <f t="shared" si="9"/>
        <v>0.21521456436931086</v>
      </c>
      <c r="M80" s="115">
        <v>5107</v>
      </c>
      <c r="N80" s="116">
        <f t="shared" si="8"/>
        <v>-8.9174246477617292E-2</v>
      </c>
      <c r="O80" s="116">
        <f t="shared" si="10"/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9"/>
        <v>-1</v>
      </c>
      <c r="G81" s="115">
        <v>7964</v>
      </c>
      <c r="H81" s="116" t="str">
        <f t="shared" si="9"/>
        <v>-</v>
      </c>
      <c r="I81" s="115">
        <v>8149</v>
      </c>
      <c r="J81" s="116">
        <f t="shared" si="9"/>
        <v>2.3229532898041194E-2</v>
      </c>
      <c r="K81" s="115">
        <v>6870</v>
      </c>
      <c r="L81" s="116">
        <f t="shared" si="9"/>
        <v>-0.15695177322370846</v>
      </c>
      <c r="M81" s="115">
        <v>6983</v>
      </c>
      <c r="N81" s="116">
        <f t="shared" si="8"/>
        <v>1.644832605531299E-2</v>
      </c>
      <c r="O81" s="116">
        <f t="shared" si="10"/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9"/>
        <v>-0.27616671863631637</v>
      </c>
      <c r="G82" s="115">
        <v>4262</v>
      </c>
      <c r="H82" s="116">
        <f t="shared" si="9"/>
        <v>-0.38799540493968987</v>
      </c>
      <c r="I82" s="115">
        <v>8353</v>
      </c>
      <c r="J82" s="116">
        <f t="shared" si="9"/>
        <v>0.95987799155326137</v>
      </c>
      <c r="K82" s="115">
        <v>10458</v>
      </c>
      <c r="L82" s="116">
        <f t="shared" si="9"/>
        <v>0.25200526756853825</v>
      </c>
      <c r="M82" s="115">
        <v>9751</v>
      </c>
      <c r="N82" s="116">
        <f t="shared" si="8"/>
        <v>-6.7603748326639845E-2</v>
      </c>
      <c r="O82" s="116">
        <f t="shared" si="10"/>
        <v>1.3512108928385835E-2</v>
      </c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9"/>
        <v>0.35402906208718621</v>
      </c>
      <c r="G83" s="115">
        <v>2824</v>
      </c>
      <c r="H83" s="116">
        <f t="shared" si="9"/>
        <v>-0.31121951219512201</v>
      </c>
      <c r="I83" s="115">
        <v>3964</v>
      </c>
      <c r="J83" s="116">
        <f t="shared" si="9"/>
        <v>0.40368271954674229</v>
      </c>
      <c r="K83" s="115">
        <v>4631</v>
      </c>
      <c r="L83" s="116">
        <f t="shared" si="9"/>
        <v>0.16826437941473249</v>
      </c>
      <c r="M83" s="115">
        <v>4675</v>
      </c>
      <c r="N83" s="116">
        <f t="shared" si="8"/>
        <v>9.5011876484560887E-3</v>
      </c>
      <c r="O83" s="116">
        <f t="shared" si="10"/>
        <v>0.54392338177014521</v>
      </c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9"/>
        <v>-5.0398449278483692E-2</v>
      </c>
      <c r="G84" s="115">
        <v>2857</v>
      </c>
      <c r="H84" s="116">
        <f t="shared" si="9"/>
        <v>-0.35200725788160581</v>
      </c>
      <c r="I84" s="115">
        <v>3029</v>
      </c>
      <c r="J84" s="116">
        <f t="shared" si="9"/>
        <v>6.0203010150507552E-2</v>
      </c>
      <c r="K84" s="115">
        <v>4345</v>
      </c>
      <c r="L84" s="116">
        <f t="shared" si="9"/>
        <v>0.4344668207329152</v>
      </c>
      <c r="M84" s="115">
        <v>4003</v>
      </c>
      <c r="N84" s="116">
        <f>IFERROR(M84/K84-1,"-")</f>
        <v>-7.8711162255466038E-2</v>
      </c>
      <c r="O84" s="116">
        <f t="shared" si="10"/>
        <v>-0.13784191255653677</v>
      </c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9"/>
        <v>-0.49150743099787686</v>
      </c>
      <c r="G85" s="115">
        <v>2119</v>
      </c>
      <c r="H85" s="116">
        <f t="shared" si="9"/>
        <v>0.47459986082115524</v>
      </c>
      <c r="I85" s="115">
        <v>1650</v>
      </c>
      <c r="J85" s="116">
        <f t="shared" si="9"/>
        <v>-0.22133081642284091</v>
      </c>
      <c r="K85" s="115">
        <v>2742</v>
      </c>
      <c r="L85" s="116">
        <f t="shared" si="9"/>
        <v>0.66181818181818186</v>
      </c>
      <c r="M85" s="115" t="s">
        <v>238</v>
      </c>
      <c r="N85" s="116" t="str">
        <f>IFERROR(M85/K85-1,"-")</f>
        <v>-</v>
      </c>
      <c r="O85" s="116" t="str">
        <f t="shared" si="10"/>
        <v>-</v>
      </c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9"/>
        <v>-0.56287827841291183</v>
      </c>
      <c r="G86" s="115">
        <v>2651</v>
      </c>
      <c r="H86" s="116">
        <f t="shared" si="9"/>
        <v>1.0392307692307692</v>
      </c>
      <c r="I86" s="115">
        <v>1974</v>
      </c>
      <c r="J86" s="116">
        <f t="shared" si="9"/>
        <v>-0.25537533006412672</v>
      </c>
      <c r="K86" s="115">
        <v>2803</v>
      </c>
      <c r="L86" s="116">
        <f t="shared" si="9"/>
        <v>0.4199594731509626</v>
      </c>
      <c r="M86" s="115" t="s">
        <v>238</v>
      </c>
      <c r="N86" s="116" t="str">
        <f>IFERROR(M86/K86-1,"-")</f>
        <v>-</v>
      </c>
      <c r="O86" s="116" t="str">
        <f t="shared" si="10"/>
        <v>-</v>
      </c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9"/>
        <v>-0.51465087281795507</v>
      </c>
      <c r="G87" s="118">
        <v>43482</v>
      </c>
      <c r="H87" s="119">
        <f t="shared" si="9"/>
        <v>0.74542389210019278</v>
      </c>
      <c r="I87" s="118">
        <v>48094</v>
      </c>
      <c r="J87" s="119">
        <f t="shared" si="9"/>
        <v>0.10606687824847061</v>
      </c>
      <c r="K87" s="118">
        <v>51902</v>
      </c>
      <c r="L87" s="119">
        <f t="shared" si="9"/>
        <v>7.9178275876408799E-2</v>
      </c>
      <c r="M87" s="118">
        <v>45451</v>
      </c>
      <c r="N87" s="119">
        <v>-1.9543973941368087E-2</v>
      </c>
      <c r="O87" s="119">
        <v>-1.691266912669076E-3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242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11">IFERROR(E97/C97-1,"-")</f>
        <v>1.9483330927982934E-3</v>
      </c>
      <c r="G97" s="115">
        <v>6135</v>
      </c>
      <c r="H97" s="116">
        <f t="shared" si="11"/>
        <v>-0.93687946910849318</v>
      </c>
      <c r="I97" s="115">
        <v>68843</v>
      </c>
      <c r="J97" s="116">
        <f t="shared" si="11"/>
        <v>10.221352893235533</v>
      </c>
      <c r="K97" s="115">
        <v>96437</v>
      </c>
      <c r="L97" s="116">
        <f t="shared" si="11"/>
        <v>0.40082506572926802</v>
      </c>
      <c r="M97" s="115">
        <v>97758</v>
      </c>
      <c r="N97" s="116">
        <f t="shared" ref="N97:N103" si="12">IFERROR(M97/K97-1,"-")</f>
        <v>1.3698061947178042E-2</v>
      </c>
      <c r="O97" s="116">
        <f>M97/C97-1</f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11"/>
        <v>5.6817333233766032E-2</v>
      </c>
      <c r="G98" s="115">
        <v>7130</v>
      </c>
      <c r="H98" s="116">
        <f t="shared" si="11"/>
        <v>-0.92802705294503607</v>
      </c>
      <c r="I98" s="115">
        <v>82164</v>
      </c>
      <c r="J98" s="116">
        <f t="shared" si="11"/>
        <v>10.523702664796634</v>
      </c>
      <c r="K98" s="115">
        <v>97949</v>
      </c>
      <c r="L98" s="116">
        <f t="shared" si="11"/>
        <v>0.19211576846307388</v>
      </c>
      <c r="M98" s="115">
        <v>107315</v>
      </c>
      <c r="N98" s="116">
        <f t="shared" si="12"/>
        <v>9.5621190619608054E-2</v>
      </c>
      <c r="O98" s="116">
        <f>IFERROR(M98/C98-1,"-")</f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11"/>
        <v>-0.65106785883361762</v>
      </c>
      <c r="G99" s="115">
        <v>8658</v>
      </c>
      <c r="H99" s="116">
        <f t="shared" si="11"/>
        <v>-0.77836371083350397</v>
      </c>
      <c r="I99" s="115">
        <v>98983</v>
      </c>
      <c r="J99" s="116">
        <f t="shared" si="11"/>
        <v>10.432547932547932</v>
      </c>
      <c r="K99" s="115">
        <v>108044</v>
      </c>
      <c r="L99" s="116">
        <f t="shared" si="11"/>
        <v>9.1540971682005923E-2</v>
      </c>
      <c r="M99" s="115">
        <v>114208</v>
      </c>
      <c r="N99" s="116">
        <f t="shared" si="12"/>
        <v>5.7050831142867686E-2</v>
      </c>
      <c r="O99" s="116">
        <f t="shared" ref="O99:O103" si="13">IFERROR(M99/C99-1,"-")</f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11"/>
        <v>-1</v>
      </c>
      <c r="G100" s="115">
        <v>8340</v>
      </c>
      <c r="H100" s="116" t="str">
        <f t="shared" si="11"/>
        <v>-</v>
      </c>
      <c r="I100" s="115">
        <v>97469</v>
      </c>
      <c r="J100" s="116">
        <f t="shared" si="11"/>
        <v>10.686930455635492</v>
      </c>
      <c r="K100" s="115">
        <v>100188</v>
      </c>
      <c r="L100" s="116">
        <f t="shared" si="11"/>
        <v>2.7896049000194933E-2</v>
      </c>
      <c r="M100" s="115">
        <v>105296</v>
      </c>
      <c r="N100" s="116">
        <f t="shared" si="12"/>
        <v>5.0984149798378953E-2</v>
      </c>
      <c r="O100" s="116">
        <f t="shared" si="13"/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11"/>
        <v>-1</v>
      </c>
      <c r="G101" s="115">
        <v>9735</v>
      </c>
      <c r="H101" s="116" t="str">
        <f t="shared" si="11"/>
        <v>-</v>
      </c>
      <c r="I101" s="115">
        <v>87150</v>
      </c>
      <c r="J101" s="116">
        <f t="shared" si="11"/>
        <v>7.9522342064714948</v>
      </c>
      <c r="K101" s="115">
        <v>88589</v>
      </c>
      <c r="L101" s="116">
        <f t="shared" si="11"/>
        <v>1.6511761331038377E-2</v>
      </c>
      <c r="M101" s="115">
        <v>101026</v>
      </c>
      <c r="N101" s="116">
        <f t="shared" si="12"/>
        <v>0.14038989039271232</v>
      </c>
      <c r="O101" s="116">
        <f t="shared" si="13"/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11"/>
        <v>-1</v>
      </c>
      <c r="G102" s="115">
        <v>14624</v>
      </c>
      <c r="H102" s="116" t="str">
        <f t="shared" si="11"/>
        <v>-</v>
      </c>
      <c r="I102" s="115">
        <v>87225</v>
      </c>
      <c r="J102" s="116">
        <f t="shared" si="11"/>
        <v>4.964510393873085</v>
      </c>
      <c r="K102" s="115">
        <v>97481</v>
      </c>
      <c r="L102" s="116">
        <f t="shared" si="11"/>
        <v>0.11758096875895663</v>
      </c>
      <c r="M102" s="115">
        <v>102726</v>
      </c>
      <c r="N102" s="116">
        <f t="shared" si="12"/>
        <v>5.3805356941352578E-2</v>
      </c>
      <c r="O102" s="116">
        <f t="shared" si="13"/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11"/>
        <v>-1</v>
      </c>
      <c r="G103" s="115">
        <v>27677</v>
      </c>
      <c r="H103" s="116" t="str">
        <f t="shared" si="11"/>
        <v>-</v>
      </c>
      <c r="I103" s="115">
        <v>101111</v>
      </c>
      <c r="J103" s="116">
        <f t="shared" si="11"/>
        <v>2.6532499909672289</v>
      </c>
      <c r="K103" s="115">
        <v>98340</v>
      </c>
      <c r="L103" s="116">
        <f t="shared" si="11"/>
        <v>-2.7405524621455624E-2</v>
      </c>
      <c r="M103" s="115">
        <v>106566</v>
      </c>
      <c r="N103" s="116">
        <f t="shared" si="12"/>
        <v>8.3648566198901708E-2</v>
      </c>
      <c r="O103" s="116">
        <f t="shared" si="13"/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11"/>
        <v>-0.82059418830541397</v>
      </c>
      <c r="G104" s="115">
        <v>40505</v>
      </c>
      <c r="H104" s="116">
        <f t="shared" si="11"/>
        <v>1.2963319916095015</v>
      </c>
      <c r="I104" s="115">
        <v>98334</v>
      </c>
      <c r="J104" s="116">
        <f t="shared" si="11"/>
        <v>1.4277002839155659</v>
      </c>
      <c r="K104" s="115">
        <v>96847</v>
      </c>
      <c r="L104" s="116">
        <f t="shared" si="11"/>
        <v>-1.5121931376736453E-2</v>
      </c>
      <c r="M104" s="115">
        <v>106980</v>
      </c>
      <c r="N104" s="116">
        <f>IFERROR(M104/K104-1,"-")</f>
        <v>0.10462895081933365</v>
      </c>
      <c r="O104" s="116">
        <f>IFERROR(M104/C104-1,"-")</f>
        <v>8.8090806456534443E-2</v>
      </c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11"/>
        <v>-0.87661839721719026</v>
      </c>
      <c r="G105" s="115">
        <v>50427</v>
      </c>
      <c r="H105" s="116">
        <f t="shared" si="11"/>
        <v>3.5421545667447303</v>
      </c>
      <c r="I105" s="115">
        <v>92289</v>
      </c>
      <c r="J105" s="116">
        <f t="shared" si="11"/>
        <v>0.83015051460527101</v>
      </c>
      <c r="K105" s="115">
        <v>96569</v>
      </c>
      <c r="L105" s="116">
        <f t="shared" si="11"/>
        <v>4.6376057818374949E-2</v>
      </c>
      <c r="M105" s="115">
        <v>100393</v>
      </c>
      <c r="N105" s="116">
        <f>IFERROR(M105/K105-1,"-")</f>
        <v>3.9598628959603976E-2</v>
      </c>
      <c r="O105" s="116">
        <f>IFERROR(M105/C105-1,"-")</f>
        <v>0.11571331725586509</v>
      </c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11"/>
        <v>-0.85980215192553977</v>
      </c>
      <c r="G106" s="115">
        <v>81857</v>
      </c>
      <c r="H106" s="116">
        <f t="shared" si="11"/>
        <v>4.8877220743724372</v>
      </c>
      <c r="I106" s="115">
        <v>103661</v>
      </c>
      <c r="J106" s="116">
        <f t="shared" si="11"/>
        <v>0.26636695701039614</v>
      </c>
      <c r="K106" s="115">
        <v>109428</v>
      </c>
      <c r="L106" s="116">
        <f t="shared" si="11"/>
        <v>5.56332661270873E-2</v>
      </c>
      <c r="M106" s="115">
        <v>115247</v>
      </c>
      <c r="N106" s="116">
        <f>IFERROR(M106/K106-1,"-")</f>
        <v>5.3176517893043895E-2</v>
      </c>
      <c r="O106" s="116">
        <f>IFERROR(M106/C106-1,"-")</f>
        <v>0.16215071545977988</v>
      </c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11"/>
        <v>-0.86086965239971525</v>
      </c>
      <c r="G107" s="115">
        <v>82390</v>
      </c>
      <c r="H107" s="116">
        <f t="shared" si="11"/>
        <v>4.93716221085249</v>
      </c>
      <c r="I107" s="115">
        <v>101461</v>
      </c>
      <c r="J107" s="116">
        <f t="shared" si="11"/>
        <v>0.23147226605170523</v>
      </c>
      <c r="K107" s="115">
        <v>106978</v>
      </c>
      <c r="L107" s="116">
        <f t="shared" si="11"/>
        <v>5.4375572880219991E-2</v>
      </c>
      <c r="M107" s="115" t="s">
        <v>238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11"/>
        <v>-0.85058667300907764</v>
      </c>
      <c r="G108" s="115">
        <v>71312</v>
      </c>
      <c r="H108" s="116">
        <f t="shared" si="11"/>
        <v>3.7298534191152086</v>
      </c>
      <c r="I108" s="115">
        <v>100894</v>
      </c>
      <c r="J108" s="116">
        <f t="shared" si="11"/>
        <v>0.41482499439084597</v>
      </c>
      <c r="K108" s="115">
        <v>104162</v>
      </c>
      <c r="L108" s="116">
        <f t="shared" si="11"/>
        <v>3.2390429559735923E-2</v>
      </c>
      <c r="M108" s="115" t="s">
        <v>238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11"/>
        <v>-0.72380743467009001</v>
      </c>
      <c r="G109" s="118">
        <v>408790</v>
      </c>
      <c r="H109" s="119">
        <f t="shared" si="11"/>
        <v>0.26331566667181727</v>
      </c>
      <c r="I109" s="118">
        <v>1119584</v>
      </c>
      <c r="J109" s="119">
        <f t="shared" si="11"/>
        <v>1.738775410357396</v>
      </c>
      <c r="K109" s="118">
        <v>1201012</v>
      </c>
      <c r="L109" s="119">
        <f t="shared" si="11"/>
        <v>7.2730585646097135E-2</v>
      </c>
      <c r="M109" s="118">
        <v>1057515</v>
      </c>
      <c r="N109" s="119">
        <v>6.8335097871239814E-2</v>
      </c>
      <c r="O109" s="119">
        <v>8.9162803583732408E-2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243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14">IFERROR(E119/C119-1,"-")</f>
        <v>-3.5177937562573924E-2</v>
      </c>
      <c r="G119" s="115">
        <v>484</v>
      </c>
      <c r="H119" s="116">
        <f t="shared" si="14"/>
        <v>-0.98858544408282634</v>
      </c>
      <c r="I119" s="115">
        <v>22981</v>
      </c>
      <c r="J119" s="116">
        <f t="shared" si="14"/>
        <v>46.481404958677686</v>
      </c>
      <c r="K119" s="115">
        <v>38867</v>
      </c>
      <c r="L119" s="116">
        <f t="shared" si="14"/>
        <v>0.69126669857708545</v>
      </c>
      <c r="M119" s="115">
        <v>41827</v>
      </c>
      <c r="N119" s="116">
        <f t="shared" ref="N119:N125" si="15">IFERROR(M119/K119-1,"-")</f>
        <v>7.6157151310880744E-2</v>
      </c>
      <c r="O119" s="116">
        <f>M119/C119-1</f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14"/>
        <v>6.3486395772334392E-2</v>
      </c>
      <c r="G120" s="115">
        <v>257</v>
      </c>
      <c r="H120" s="116">
        <f t="shared" si="14"/>
        <v>-0.99424747067776886</v>
      </c>
      <c r="I120" s="115">
        <v>33474</v>
      </c>
      <c r="J120" s="116">
        <f t="shared" si="14"/>
        <v>129.24902723735408</v>
      </c>
      <c r="K120" s="115">
        <v>40917</v>
      </c>
      <c r="L120" s="116">
        <f t="shared" si="14"/>
        <v>0.22235167592758565</v>
      </c>
      <c r="M120" s="115">
        <v>46040</v>
      </c>
      <c r="N120" s="116">
        <f t="shared" si="15"/>
        <v>0.12520468265024309</v>
      </c>
      <c r="O120" s="116">
        <f>IFERROR(M120/C120-1,"-")</f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14"/>
        <v>-0.62035360733407807</v>
      </c>
      <c r="G121" s="115">
        <v>272</v>
      </c>
      <c r="H121" s="116">
        <f t="shared" si="14"/>
        <v>-0.98620129870129869</v>
      </c>
      <c r="I121" s="115">
        <v>46540</v>
      </c>
      <c r="J121" s="116">
        <f t="shared" si="14"/>
        <v>170.10294117647058</v>
      </c>
      <c r="K121" s="115">
        <v>54879</v>
      </c>
      <c r="L121" s="116">
        <f t="shared" si="14"/>
        <v>0.17917920068758053</v>
      </c>
      <c r="M121" s="115">
        <v>55580</v>
      </c>
      <c r="N121" s="116">
        <f t="shared" si="15"/>
        <v>1.2773556369467309E-2</v>
      </c>
      <c r="O121" s="116">
        <f t="shared" ref="O121:O125" si="16">IFERROR(M121/C121-1,"-")</f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14"/>
        <v>-1</v>
      </c>
      <c r="G122" s="115">
        <v>159</v>
      </c>
      <c r="H122" s="116" t="str">
        <f t="shared" si="14"/>
        <v>-</v>
      </c>
      <c r="I122" s="115">
        <v>48714</v>
      </c>
      <c r="J122" s="116">
        <f t="shared" si="14"/>
        <v>305.37735849056605</v>
      </c>
      <c r="K122" s="115">
        <v>48998</v>
      </c>
      <c r="L122" s="116">
        <f t="shared" si="14"/>
        <v>5.8299462166933047E-3</v>
      </c>
      <c r="M122" s="115">
        <v>57738</v>
      </c>
      <c r="N122" s="116">
        <f t="shared" si="15"/>
        <v>0.17837462753581779</v>
      </c>
      <c r="O122" s="116">
        <f t="shared" si="16"/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14"/>
        <v>-1</v>
      </c>
      <c r="G123" s="115">
        <v>189</v>
      </c>
      <c r="H123" s="116" t="str">
        <f t="shared" si="14"/>
        <v>-</v>
      </c>
      <c r="I123" s="115">
        <v>52400</v>
      </c>
      <c r="J123" s="116">
        <f t="shared" si="14"/>
        <v>276.24867724867727</v>
      </c>
      <c r="K123" s="115">
        <v>55242</v>
      </c>
      <c r="L123" s="116">
        <f t="shared" si="14"/>
        <v>5.4236641221373949E-2</v>
      </c>
      <c r="M123" s="115">
        <v>61775</v>
      </c>
      <c r="N123" s="116">
        <f t="shared" si="15"/>
        <v>0.11826146772383339</v>
      </c>
      <c r="O123" s="116">
        <f t="shared" si="16"/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14"/>
        <v>-1</v>
      </c>
      <c r="G124" s="115">
        <v>1198</v>
      </c>
      <c r="H124" s="116" t="str">
        <f t="shared" si="14"/>
        <v>-</v>
      </c>
      <c r="I124" s="115">
        <v>53892</v>
      </c>
      <c r="J124" s="116">
        <f t="shared" si="14"/>
        <v>43.98497495826377</v>
      </c>
      <c r="K124" s="115">
        <v>60909</v>
      </c>
      <c r="L124" s="116">
        <f t="shared" si="14"/>
        <v>0.13020485415274985</v>
      </c>
      <c r="M124" s="115">
        <v>66223</v>
      </c>
      <c r="N124" s="116">
        <f t="shared" si="15"/>
        <v>8.7244906335681049E-2</v>
      </c>
      <c r="O124" s="116">
        <f t="shared" si="16"/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14"/>
        <v>-1</v>
      </c>
      <c r="G125" s="115">
        <v>4901</v>
      </c>
      <c r="H125" s="116" t="str">
        <f t="shared" si="14"/>
        <v>-</v>
      </c>
      <c r="I125" s="115">
        <v>59229</v>
      </c>
      <c r="J125" s="116">
        <f t="shared" si="14"/>
        <v>11.085084676596614</v>
      </c>
      <c r="K125" s="115">
        <v>59288</v>
      </c>
      <c r="L125" s="116">
        <f t="shared" si="14"/>
        <v>9.9613365074535665E-4</v>
      </c>
      <c r="M125" s="115">
        <v>64142</v>
      </c>
      <c r="N125" s="116">
        <f t="shared" si="15"/>
        <v>8.1871542301983569E-2</v>
      </c>
      <c r="O125" s="116">
        <f t="shared" si="16"/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14"/>
        <v>-0.90934661394132932</v>
      </c>
      <c r="G126" s="115">
        <v>14194</v>
      </c>
      <c r="H126" s="116">
        <f t="shared" si="14"/>
        <v>1.5906187260448985</v>
      </c>
      <c r="I126" s="115">
        <v>54770</v>
      </c>
      <c r="J126" s="116">
        <f t="shared" si="14"/>
        <v>2.8586726785965899</v>
      </c>
      <c r="K126" s="115">
        <v>55524</v>
      </c>
      <c r="L126" s="116">
        <f t="shared" si="14"/>
        <v>1.3766660580609713E-2</v>
      </c>
      <c r="M126" s="115">
        <v>62872</v>
      </c>
      <c r="N126" s="116">
        <f>IFERROR(M126/K126-1,"-")</f>
        <v>0.13233916864779194</v>
      </c>
      <c r="O126" s="116">
        <f>IFERROR(M126/C126-1,"-")</f>
        <v>4.0255464187031631E-2</v>
      </c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14"/>
        <v>-0.92352265608686568</v>
      </c>
      <c r="G127" s="115">
        <v>23200</v>
      </c>
      <c r="H127" s="116">
        <f t="shared" si="14"/>
        <v>4.2787258248009099</v>
      </c>
      <c r="I127" s="115">
        <v>55821</v>
      </c>
      <c r="J127" s="116">
        <f t="shared" si="14"/>
        <v>1.4060775862068966</v>
      </c>
      <c r="K127" s="115">
        <v>60872</v>
      </c>
      <c r="L127" s="116">
        <f t="shared" si="14"/>
        <v>9.0485659518819039E-2</v>
      </c>
      <c r="M127" s="115">
        <v>62946</v>
      </c>
      <c r="N127" s="116">
        <f>IFERROR(M127/K127-1,"-")</f>
        <v>3.4071494283085757E-2</v>
      </c>
      <c r="O127" s="116">
        <f>IFERROR(M127/C127-1,"-")</f>
        <v>9.5322614324493626E-2</v>
      </c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14"/>
        <v>-0.87824884620415178</v>
      </c>
      <c r="G128" s="115">
        <v>38448</v>
      </c>
      <c r="H128" s="116">
        <f t="shared" si="14"/>
        <v>4.9005524861878449</v>
      </c>
      <c r="I128" s="115">
        <v>56132</v>
      </c>
      <c r="J128" s="116">
        <f t="shared" si="14"/>
        <v>0.45994590095713694</v>
      </c>
      <c r="K128" s="115">
        <v>59055</v>
      </c>
      <c r="L128" s="116">
        <f t="shared" si="14"/>
        <v>5.2073683460414744E-2</v>
      </c>
      <c r="M128" s="115">
        <v>62174</v>
      </c>
      <c r="N128" s="116">
        <f>IFERROR(M128/K128-1,"-")</f>
        <v>5.2815172297011159E-2</v>
      </c>
      <c r="O128" s="116">
        <f>IFERROR(M128/C128-1,"-")</f>
        <v>0.16171826827855518</v>
      </c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14"/>
        <v>-0.83478091781177077</v>
      </c>
      <c r="G129" s="115">
        <v>35023</v>
      </c>
      <c r="H129" s="116">
        <f t="shared" si="14"/>
        <v>3.5799659997384596</v>
      </c>
      <c r="I129" s="115">
        <v>49783</v>
      </c>
      <c r="J129" s="116">
        <f t="shared" si="14"/>
        <v>0.42143734117579879</v>
      </c>
      <c r="K129" s="115">
        <v>50763</v>
      </c>
      <c r="L129" s="116">
        <f t="shared" si="14"/>
        <v>1.9685434786975486E-2</v>
      </c>
      <c r="M129" s="115" t="s">
        <v>238</v>
      </c>
      <c r="N129" s="116" t="str">
        <f>IFERROR(M129/K129-1,"-")</f>
        <v>-</v>
      </c>
      <c r="O129" s="116" t="str">
        <f>IFERROR(M129/C129-1,"-")</f>
        <v>-</v>
      </c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14"/>
        <v>-0.8313303816150116</v>
      </c>
      <c r="G130" s="115">
        <v>24281</v>
      </c>
      <c r="H130" s="116">
        <f t="shared" si="14"/>
        <v>2.0351249999999999</v>
      </c>
      <c r="I130" s="115">
        <v>48129</v>
      </c>
      <c r="J130" s="116">
        <f t="shared" si="14"/>
        <v>0.98216712655986171</v>
      </c>
      <c r="K130" s="115">
        <v>49377</v>
      </c>
      <c r="L130" s="116">
        <f t="shared" si="14"/>
        <v>2.5930312285732171E-2</v>
      </c>
      <c r="M130" s="115" t="s">
        <v>238</v>
      </c>
      <c r="N130" s="116" t="str">
        <f>IFERROR(M130/K130-1,"-")</f>
        <v>-</v>
      </c>
      <c r="O130" s="116" t="str">
        <f>IFERROR(M130/C130-1,"-")</f>
        <v>-</v>
      </c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14"/>
        <v>-0.77125623966561485</v>
      </c>
      <c r="G131" s="118">
        <v>142606</v>
      </c>
      <c r="H131" s="119">
        <f t="shared" si="14"/>
        <v>-2.6586849236523991E-2</v>
      </c>
      <c r="I131" s="118">
        <v>581865</v>
      </c>
      <c r="J131" s="119">
        <f t="shared" si="14"/>
        <v>3.0802280408958946</v>
      </c>
      <c r="K131" s="118">
        <v>634691</v>
      </c>
      <c r="L131" s="119">
        <f t="shared" si="14"/>
        <v>9.0787381952858404E-2</v>
      </c>
      <c r="M131" s="118">
        <v>581317</v>
      </c>
      <c r="N131" s="119">
        <v>8.7486507367865674E-2</v>
      </c>
      <c r="O131" s="119">
        <v>6.3232402674006982E-2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244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17">IFERROR(E141/C141-1,"-")</f>
        <v>-5.9236947791164618E-2</v>
      </c>
      <c r="G141" s="115">
        <v>536</v>
      </c>
      <c r="H141" s="116">
        <f t="shared" si="17"/>
        <v>-0.88559231590181431</v>
      </c>
      <c r="I141" s="115">
        <v>3124</v>
      </c>
      <c r="J141" s="116">
        <f t="shared" si="17"/>
        <v>4.8283582089552235</v>
      </c>
      <c r="K141" s="115">
        <v>4168</v>
      </c>
      <c r="L141" s="116">
        <f t="shared" si="17"/>
        <v>0.33418693982074266</v>
      </c>
      <c r="M141" s="115">
        <v>4030</v>
      </c>
      <c r="N141" s="116">
        <f t="shared" ref="N141:N147" si="18">IFERROR(M141/K141-1,"-")</f>
        <v>-3.3109404990403046E-2</v>
      </c>
      <c r="O141" s="116">
        <f>M141/C141-1</f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17"/>
        <v>-5.1224489795918315E-2</v>
      </c>
      <c r="G142" s="115">
        <v>587</v>
      </c>
      <c r="H142" s="116">
        <f t="shared" si="17"/>
        <v>-0.87373628737362874</v>
      </c>
      <c r="I142" s="115">
        <v>3140</v>
      </c>
      <c r="J142" s="116">
        <f t="shared" si="17"/>
        <v>4.3492333901192506</v>
      </c>
      <c r="K142" s="115">
        <v>4770</v>
      </c>
      <c r="L142" s="116">
        <f t="shared" si="17"/>
        <v>0.51910828025477707</v>
      </c>
      <c r="M142" s="115">
        <v>4864</v>
      </c>
      <c r="N142" s="116">
        <f t="shared" si="18"/>
        <v>1.9706498951781892E-2</v>
      </c>
      <c r="O142" s="116">
        <f>IFERROR(M142/C142-1,"-")</f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17"/>
        <v>-0.57643482925084921</v>
      </c>
      <c r="G143" s="115">
        <v>734</v>
      </c>
      <c r="H143" s="116">
        <f t="shared" si="17"/>
        <v>-0.69016462642465171</v>
      </c>
      <c r="I143" s="115">
        <v>3797</v>
      </c>
      <c r="J143" s="116">
        <f t="shared" si="17"/>
        <v>4.1730245231607626</v>
      </c>
      <c r="K143" s="115">
        <v>4902</v>
      </c>
      <c r="L143" s="116">
        <f t="shared" si="17"/>
        <v>0.29101922570450345</v>
      </c>
      <c r="M143" s="115">
        <v>5123</v>
      </c>
      <c r="N143" s="116">
        <f t="shared" si="18"/>
        <v>4.5083639330885328E-2</v>
      </c>
      <c r="O143" s="116">
        <f t="shared" ref="O143:O147" si="19">IFERROR(M143/C143-1,"-")</f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17"/>
        <v>-1</v>
      </c>
      <c r="G144" s="115">
        <v>547</v>
      </c>
      <c r="H144" s="116" t="str">
        <f t="shared" si="17"/>
        <v>-</v>
      </c>
      <c r="I144" s="115">
        <v>3884</v>
      </c>
      <c r="J144" s="116">
        <f t="shared" si="17"/>
        <v>6.1005484460694701</v>
      </c>
      <c r="K144" s="115">
        <v>3848</v>
      </c>
      <c r="L144" s="116">
        <f t="shared" si="17"/>
        <v>-9.2687950566426869E-3</v>
      </c>
      <c r="M144" s="115">
        <v>3449</v>
      </c>
      <c r="N144" s="116">
        <f t="shared" si="18"/>
        <v>-0.1036902286902287</v>
      </c>
      <c r="O144" s="116">
        <f t="shared" si="19"/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17"/>
        <v>-1</v>
      </c>
      <c r="G145" s="115">
        <v>771</v>
      </c>
      <c r="H145" s="116" t="str">
        <f t="shared" si="17"/>
        <v>-</v>
      </c>
      <c r="I145" s="115">
        <v>1871</v>
      </c>
      <c r="J145" s="116">
        <f t="shared" si="17"/>
        <v>1.4267185473411153</v>
      </c>
      <c r="K145" s="115">
        <v>2095</v>
      </c>
      <c r="L145" s="116">
        <f t="shared" si="17"/>
        <v>0.119722073757349</v>
      </c>
      <c r="M145" s="115">
        <v>2729</v>
      </c>
      <c r="N145" s="116">
        <f t="shared" si="18"/>
        <v>0.30262529832935559</v>
      </c>
      <c r="O145" s="116">
        <f t="shared" si="19"/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17"/>
        <v>-1</v>
      </c>
      <c r="G146" s="115">
        <v>777</v>
      </c>
      <c r="H146" s="116" t="str">
        <f t="shared" si="17"/>
        <v>-</v>
      </c>
      <c r="I146" s="115">
        <v>2403</v>
      </c>
      <c r="J146" s="116">
        <f t="shared" si="17"/>
        <v>2.0926640926640925</v>
      </c>
      <c r="K146" s="115">
        <v>3004</v>
      </c>
      <c r="L146" s="116">
        <f t="shared" si="17"/>
        <v>0.25010403662089065</v>
      </c>
      <c r="M146" s="115">
        <v>2187</v>
      </c>
      <c r="N146" s="116">
        <f t="shared" si="18"/>
        <v>-0.27197070572569904</v>
      </c>
      <c r="O146" s="116">
        <f t="shared" si="19"/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17"/>
        <v>-1</v>
      </c>
      <c r="G147" s="115">
        <v>1389</v>
      </c>
      <c r="H147" s="116" t="str">
        <f t="shared" si="17"/>
        <v>-</v>
      </c>
      <c r="I147" s="115">
        <v>2941</v>
      </c>
      <c r="J147" s="116">
        <f t="shared" si="17"/>
        <v>1.1173506119510441</v>
      </c>
      <c r="K147" s="115">
        <v>2534</v>
      </c>
      <c r="L147" s="116">
        <f t="shared" si="17"/>
        <v>-0.13838830329819785</v>
      </c>
      <c r="M147" s="115">
        <v>2455</v>
      </c>
      <c r="N147" s="116">
        <f t="shared" si="18"/>
        <v>-3.1176006314127869E-2</v>
      </c>
      <c r="O147" s="116">
        <f t="shared" si="19"/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17"/>
        <v>-0.64965986394557818</v>
      </c>
      <c r="G148" s="115">
        <v>1244</v>
      </c>
      <c r="H148" s="116">
        <f t="shared" si="17"/>
        <v>9.7969991173874726E-2</v>
      </c>
      <c r="I148" s="115">
        <v>2558</v>
      </c>
      <c r="J148" s="116">
        <f t="shared" si="17"/>
        <v>1.0562700964630225</v>
      </c>
      <c r="K148" s="115">
        <v>3156</v>
      </c>
      <c r="L148" s="116">
        <f t="shared" si="17"/>
        <v>0.23377638780297105</v>
      </c>
      <c r="M148" s="115">
        <v>3085</v>
      </c>
      <c r="N148" s="116">
        <f>IFERROR(M148/K148-1,"-")</f>
        <v>-2.249683143219261E-2</v>
      </c>
      <c r="O148" s="116">
        <f>IFERROR(M148/C148-1,"-")</f>
        <v>-4.6072974644403186E-2</v>
      </c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17"/>
        <v>-0.93713681986265185</v>
      </c>
      <c r="G149" s="115">
        <v>2765</v>
      </c>
      <c r="H149" s="116">
        <f t="shared" si="17"/>
        <v>10.617647058823529</v>
      </c>
      <c r="I149" s="115">
        <v>2665</v>
      </c>
      <c r="J149" s="116">
        <f t="shared" si="17"/>
        <v>-3.6166365280289381E-2</v>
      </c>
      <c r="K149" s="115">
        <v>3076</v>
      </c>
      <c r="L149" s="116">
        <f t="shared" si="17"/>
        <v>0.15422138836772992</v>
      </c>
      <c r="M149" s="115">
        <v>2728</v>
      </c>
      <c r="N149" s="116">
        <f>IFERROR(M149/K149-1,"-")</f>
        <v>-0.11313394018205458</v>
      </c>
      <c r="O149" s="116">
        <f>IFERROR(M149/C149-1,"-")</f>
        <v>-0.27945060750132067</v>
      </c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17"/>
        <v>-0.91965732808520495</v>
      </c>
      <c r="G150" s="115">
        <v>3944</v>
      </c>
      <c r="H150" s="116">
        <f t="shared" si="17"/>
        <v>10.36599423631124</v>
      </c>
      <c r="I150" s="115">
        <v>3276</v>
      </c>
      <c r="J150" s="116">
        <f t="shared" si="17"/>
        <v>-0.16937119675456391</v>
      </c>
      <c r="K150" s="115">
        <v>3785</v>
      </c>
      <c r="L150" s="116">
        <f t="shared" si="17"/>
        <v>0.15537240537240526</v>
      </c>
      <c r="M150" s="115">
        <v>4043</v>
      </c>
      <c r="N150" s="116">
        <f>IFERROR(M150/K150-1,"-")</f>
        <v>6.816380449141346E-2</v>
      </c>
      <c r="O150" s="116">
        <f>IFERROR(M150/C150-1,"-")</f>
        <v>-6.3903681407733282E-2</v>
      </c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17"/>
        <v>-0.83555894696680655</v>
      </c>
      <c r="G151" s="115">
        <v>4559</v>
      </c>
      <c r="H151" s="116">
        <f t="shared" si="17"/>
        <v>4.2888631090487239</v>
      </c>
      <c r="I151" s="115">
        <v>4655</v>
      </c>
      <c r="J151" s="116">
        <f t="shared" si="17"/>
        <v>2.1057249396797539E-2</v>
      </c>
      <c r="K151" s="115">
        <v>4820</v>
      </c>
      <c r="L151" s="116">
        <f t="shared" si="17"/>
        <v>3.5445757250268439E-2</v>
      </c>
      <c r="M151" s="115" t="s">
        <v>238</v>
      </c>
      <c r="N151" s="116" t="str">
        <f>IFERROR(M151/K151-1,"-")</f>
        <v>-</v>
      </c>
      <c r="O151" s="116" t="str">
        <f>IFERROR(M151/C151-1,"-")</f>
        <v>-</v>
      </c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17"/>
        <v>-0.78644661165291319</v>
      </c>
      <c r="G152" s="115">
        <v>3993</v>
      </c>
      <c r="H152" s="116">
        <f t="shared" si="17"/>
        <v>3.6756440281030445</v>
      </c>
      <c r="I152" s="115">
        <v>4758</v>
      </c>
      <c r="J152" s="116">
        <f t="shared" si="17"/>
        <v>0.19158527422990224</v>
      </c>
      <c r="K152" s="115">
        <v>4975</v>
      </c>
      <c r="L152" s="116">
        <f t="shared" si="17"/>
        <v>4.5607398066414451E-2</v>
      </c>
      <c r="M152" s="115" t="s">
        <v>238</v>
      </c>
      <c r="N152" s="116" t="str">
        <f>IFERROR(M152/K152-1,"-")</f>
        <v>-</v>
      </c>
      <c r="O152" s="116" t="str">
        <f>IFERROR(M152/C152-1,"-")</f>
        <v>-</v>
      </c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17"/>
        <v>-0.69162802236598542</v>
      </c>
      <c r="G153" s="118">
        <v>21846</v>
      </c>
      <c r="H153" s="119">
        <f t="shared" si="17"/>
        <v>0.35194009530292725</v>
      </c>
      <c r="I153" s="118">
        <v>39072</v>
      </c>
      <c r="J153" s="119">
        <f t="shared" si="17"/>
        <v>0.78851963746223563</v>
      </c>
      <c r="K153" s="118">
        <v>45133</v>
      </c>
      <c r="L153" s="119">
        <f t="shared" si="17"/>
        <v>0.15512387387387383</v>
      </c>
      <c r="M153" s="118">
        <v>34693</v>
      </c>
      <c r="N153" s="119">
        <v>-1.8252306299168075E-2</v>
      </c>
      <c r="O153" s="119">
        <v>-0.19617701575532898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245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20">IFERROR(E163/C163-1,"-")</f>
        <v>0.17801311144730203</v>
      </c>
      <c r="G163" s="115">
        <v>719</v>
      </c>
      <c r="H163" s="116">
        <f t="shared" si="20"/>
        <v>-0.69220890410958902</v>
      </c>
      <c r="I163" s="115">
        <v>1823</v>
      </c>
      <c r="J163" s="116">
        <f t="shared" si="20"/>
        <v>1.5354659248956883</v>
      </c>
      <c r="K163" s="115">
        <v>2209</v>
      </c>
      <c r="L163" s="116">
        <f t="shared" si="20"/>
        <v>0.21173889193636852</v>
      </c>
      <c r="M163" s="115">
        <v>2149</v>
      </c>
      <c r="N163" s="116">
        <f t="shared" ref="N163:N169" si="21">IFERROR(M163/K163-1,"-")</f>
        <v>-2.7161611588954249E-2</v>
      </c>
      <c r="O163" s="116">
        <f>M163/C163-1</f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20"/>
        <v>0.11434426229508188</v>
      </c>
      <c r="G164" s="115">
        <v>1408</v>
      </c>
      <c r="H164" s="116">
        <f t="shared" si="20"/>
        <v>-0.4821625597646193</v>
      </c>
      <c r="I164" s="115">
        <v>2638</v>
      </c>
      <c r="J164" s="116">
        <f t="shared" si="20"/>
        <v>0.87357954545454541</v>
      </c>
      <c r="K164" s="115">
        <v>2846</v>
      </c>
      <c r="L164" s="116">
        <f t="shared" si="20"/>
        <v>7.8847611827141728E-2</v>
      </c>
      <c r="M164" s="115">
        <v>2914</v>
      </c>
      <c r="N164" s="116">
        <f t="shared" si="21"/>
        <v>2.3893183415319763E-2</v>
      </c>
      <c r="O164" s="116">
        <f>IFERROR(M164/C164-1,"-")</f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20"/>
        <v>-0.63493621197252215</v>
      </c>
      <c r="G165" s="115">
        <v>1099</v>
      </c>
      <c r="H165" s="116">
        <f t="shared" si="20"/>
        <v>0.47715053763440851</v>
      </c>
      <c r="I165" s="115">
        <v>2270</v>
      </c>
      <c r="J165" s="116">
        <f t="shared" si="20"/>
        <v>1.0655141037306644</v>
      </c>
      <c r="K165" s="115">
        <v>2344</v>
      </c>
      <c r="L165" s="116">
        <f t="shared" si="20"/>
        <v>3.2599118942731264E-2</v>
      </c>
      <c r="M165" s="115">
        <v>2307</v>
      </c>
      <c r="N165" s="116">
        <f t="shared" si="21"/>
        <v>-1.5784982935153624E-2</v>
      </c>
      <c r="O165" s="116">
        <f t="shared" ref="O165:O169" si="22">IFERROR(M165/C165-1,"-")</f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20"/>
        <v>-1</v>
      </c>
      <c r="G166" s="115">
        <v>810</v>
      </c>
      <c r="H166" s="116" t="str">
        <f t="shared" si="20"/>
        <v>-</v>
      </c>
      <c r="I166" s="115">
        <v>2669</v>
      </c>
      <c r="J166" s="116">
        <f t="shared" si="20"/>
        <v>2.2950617283950616</v>
      </c>
      <c r="K166" s="115">
        <v>3420</v>
      </c>
      <c r="L166" s="116">
        <f t="shared" si="20"/>
        <v>0.28137879355563888</v>
      </c>
      <c r="M166" s="115">
        <v>3021</v>
      </c>
      <c r="N166" s="116">
        <f t="shared" si="21"/>
        <v>-0.1166666666666667</v>
      </c>
      <c r="O166" s="116">
        <f t="shared" si="22"/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20"/>
        <v>-1</v>
      </c>
      <c r="G167" s="115">
        <v>1638</v>
      </c>
      <c r="H167" s="116" t="str">
        <f t="shared" si="20"/>
        <v>-</v>
      </c>
      <c r="I167" s="115">
        <v>2204</v>
      </c>
      <c r="J167" s="116">
        <f t="shared" si="20"/>
        <v>0.34554334554334565</v>
      </c>
      <c r="K167" s="115">
        <v>2278</v>
      </c>
      <c r="L167" s="116">
        <f t="shared" si="20"/>
        <v>3.3575317604355615E-2</v>
      </c>
      <c r="M167" s="115">
        <v>2217</v>
      </c>
      <c r="N167" s="116">
        <f t="shared" si="21"/>
        <v>-2.6777875329236145E-2</v>
      </c>
      <c r="O167" s="116">
        <f t="shared" si="22"/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20"/>
        <v>-1</v>
      </c>
      <c r="G168" s="115">
        <v>1226</v>
      </c>
      <c r="H168" s="116" t="str">
        <f t="shared" si="20"/>
        <v>-</v>
      </c>
      <c r="I168" s="115">
        <v>1538</v>
      </c>
      <c r="J168" s="116">
        <f t="shared" si="20"/>
        <v>0.25448613376835238</v>
      </c>
      <c r="K168" s="115">
        <v>1790</v>
      </c>
      <c r="L168" s="116">
        <f t="shared" si="20"/>
        <v>0.16384915474642403</v>
      </c>
      <c r="M168" s="115">
        <v>2073</v>
      </c>
      <c r="N168" s="116">
        <f t="shared" si="21"/>
        <v>0.1581005586592179</v>
      </c>
      <c r="O168" s="116">
        <f t="shared" si="22"/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20"/>
        <v>-1</v>
      </c>
      <c r="G169" s="115">
        <v>2008</v>
      </c>
      <c r="H169" s="116" t="str">
        <f t="shared" si="20"/>
        <v>-</v>
      </c>
      <c r="I169" s="115">
        <v>1994</v>
      </c>
      <c r="J169" s="116">
        <f t="shared" si="20"/>
        <v>-6.9721115537848544E-3</v>
      </c>
      <c r="K169" s="115">
        <v>2053</v>
      </c>
      <c r="L169" s="116">
        <f t="shared" si="20"/>
        <v>2.9588766298896729E-2</v>
      </c>
      <c r="M169" s="115">
        <v>2235</v>
      </c>
      <c r="N169" s="116">
        <f t="shared" si="21"/>
        <v>8.8650754992693592E-2</v>
      </c>
      <c r="O169" s="116">
        <f t="shared" si="22"/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20"/>
        <v>-0.58719169190826481</v>
      </c>
      <c r="G170" s="115">
        <v>2395</v>
      </c>
      <c r="H170" s="116">
        <f t="shared" si="20"/>
        <v>1.5104821802935011</v>
      </c>
      <c r="I170" s="115">
        <v>2886</v>
      </c>
      <c r="J170" s="116">
        <f t="shared" si="20"/>
        <v>0.20501043841336108</v>
      </c>
      <c r="K170" s="115">
        <v>2930</v>
      </c>
      <c r="L170" s="116">
        <f t="shared" si="20"/>
        <v>1.524601524601521E-2</v>
      </c>
      <c r="M170" s="115">
        <v>3259</v>
      </c>
      <c r="N170" s="116">
        <f>IFERROR(M170/K170-1,"-")</f>
        <v>0.11228668941979514</v>
      </c>
      <c r="O170" s="116">
        <f>IFERROR(M170/C170-1,"-")</f>
        <v>0.41021202942449153</v>
      </c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20"/>
        <v>-0.77601947656725501</v>
      </c>
      <c r="G171" s="115">
        <v>1381</v>
      </c>
      <c r="H171" s="116">
        <f t="shared" si="20"/>
        <v>2.7527173913043477</v>
      </c>
      <c r="I171" s="115">
        <v>1823</v>
      </c>
      <c r="J171" s="116">
        <f t="shared" si="20"/>
        <v>0.32005792903692987</v>
      </c>
      <c r="K171" s="115">
        <v>1975</v>
      </c>
      <c r="L171" s="116">
        <f t="shared" si="20"/>
        <v>8.3379045529347273E-2</v>
      </c>
      <c r="M171" s="115">
        <v>1850</v>
      </c>
      <c r="N171" s="116">
        <f t="shared" ref="N171:N174" si="23">IFERROR(M171/K171-1,"-")</f>
        <v>-6.3291139240506333E-2</v>
      </c>
      <c r="O171" s="116">
        <f t="shared" ref="O171:O174" si="24">IFERROR(M171/C171-1,"-")</f>
        <v>0.12598904443091907</v>
      </c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20"/>
        <v>-0.33744449925999009</v>
      </c>
      <c r="G172" s="115">
        <v>2655</v>
      </c>
      <c r="H172" s="116">
        <f t="shared" si="20"/>
        <v>0.9769173492181682</v>
      </c>
      <c r="I172" s="115">
        <v>2789</v>
      </c>
      <c r="J172" s="116">
        <f t="shared" si="20"/>
        <v>5.0470809792843685E-2</v>
      </c>
      <c r="K172" s="115">
        <v>2829</v>
      </c>
      <c r="L172" s="116">
        <f t="shared" si="20"/>
        <v>1.4342058085335285E-2</v>
      </c>
      <c r="M172" s="115">
        <v>2728</v>
      </c>
      <c r="N172" s="116">
        <f t="shared" si="23"/>
        <v>-3.5701661364439752E-2</v>
      </c>
      <c r="O172" s="116">
        <f t="shared" si="24"/>
        <v>0.34583127775037004</v>
      </c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20"/>
        <v>-0.88764044943820219</v>
      </c>
      <c r="G173" s="115">
        <v>2255</v>
      </c>
      <c r="H173" s="116">
        <f t="shared" si="20"/>
        <v>8.804347826086957</v>
      </c>
      <c r="I173" s="115">
        <v>1953</v>
      </c>
      <c r="J173" s="116">
        <f t="shared" si="20"/>
        <v>-0.13392461197339245</v>
      </c>
      <c r="K173" s="115">
        <v>2171</v>
      </c>
      <c r="L173" s="116">
        <f t="shared" si="20"/>
        <v>0.11162314388120831</v>
      </c>
      <c r="M173" s="115" t="s">
        <v>238</v>
      </c>
      <c r="N173" s="116" t="str">
        <f t="shared" si="23"/>
        <v>-</v>
      </c>
      <c r="O173" s="116" t="str">
        <f t="shared" si="24"/>
        <v>-</v>
      </c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20"/>
        <v>-0.59129451667608812</v>
      </c>
      <c r="G174" s="115">
        <v>2325</v>
      </c>
      <c r="H174" s="116">
        <f t="shared" si="20"/>
        <v>2.2157676348547719</v>
      </c>
      <c r="I174" s="115">
        <v>2681</v>
      </c>
      <c r="J174" s="116">
        <f t="shared" si="20"/>
        <v>0.15311827956989243</v>
      </c>
      <c r="K174" s="115">
        <v>2053</v>
      </c>
      <c r="L174" s="116">
        <f t="shared" si="20"/>
        <v>-0.23424095486758667</v>
      </c>
      <c r="M174" s="115" t="s">
        <v>238</v>
      </c>
      <c r="N174" s="116" t="str">
        <f t="shared" si="23"/>
        <v>-</v>
      </c>
      <c r="O174" s="116" t="str">
        <f t="shared" si="24"/>
        <v>-</v>
      </c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20"/>
        <v>-0.60245851259987715</v>
      </c>
      <c r="G175" s="118">
        <v>19919</v>
      </c>
      <c r="H175" s="119">
        <f t="shared" si="20"/>
        <v>1.0530818387961247</v>
      </c>
      <c r="I175" s="118">
        <v>27268</v>
      </c>
      <c r="J175" s="119">
        <f t="shared" si="20"/>
        <v>0.36894422410763594</v>
      </c>
      <c r="K175" s="118">
        <v>28898</v>
      </c>
      <c r="L175" s="119">
        <f t="shared" si="20"/>
        <v>5.9777028018189737E-2</v>
      </c>
      <c r="M175" s="118">
        <v>24753</v>
      </c>
      <c r="N175" s="119">
        <v>3.2017508308341824E-3</v>
      </c>
      <c r="O175" s="119">
        <v>0.20224391665452424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246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25">IFERROR(E185/C185-1,"-")</f>
        <v>0.11208904996116997</v>
      </c>
      <c r="G185" s="115">
        <v>284</v>
      </c>
      <c r="H185" s="116">
        <f t="shared" si="25"/>
        <v>-0.93389199255121047</v>
      </c>
      <c r="I185" s="115">
        <v>2729</v>
      </c>
      <c r="J185" s="116">
        <f t="shared" si="25"/>
        <v>8.6091549295774641</v>
      </c>
      <c r="K185" s="115">
        <v>4058</v>
      </c>
      <c r="L185" s="116">
        <f t="shared" si="25"/>
        <v>0.48699157200439713</v>
      </c>
      <c r="M185" s="115">
        <v>4254</v>
      </c>
      <c r="N185" s="116">
        <f t="shared" ref="N185:N196" si="26">IFERROR(M185/K185-1,"-")</f>
        <v>4.8299655002464359E-2</v>
      </c>
      <c r="O185" s="116">
        <f>M185/C185-1</f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25"/>
        <v>0.21922246220302366</v>
      </c>
      <c r="G186" s="115">
        <v>59</v>
      </c>
      <c r="H186" s="116">
        <f t="shared" si="25"/>
        <v>-0.98258045467965749</v>
      </c>
      <c r="I186" s="115">
        <v>3069</v>
      </c>
      <c r="J186" s="116">
        <f t="shared" si="25"/>
        <v>51.016949152542374</v>
      </c>
      <c r="K186" s="115">
        <v>3219</v>
      </c>
      <c r="L186" s="116">
        <f t="shared" si="25"/>
        <v>4.8875855327468187E-2</v>
      </c>
      <c r="M186" s="115">
        <v>3831</v>
      </c>
      <c r="N186" s="116">
        <f t="shared" si="26"/>
        <v>0.19012115563839704</v>
      </c>
      <c r="O186" s="116">
        <f>IFERROR(M186/C186-1,"-")</f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25"/>
        <v>-0.61501002578057862</v>
      </c>
      <c r="G187" s="115">
        <v>65</v>
      </c>
      <c r="H187" s="116">
        <f t="shared" si="25"/>
        <v>-0.95163690476190477</v>
      </c>
      <c r="I187" s="115">
        <v>3012</v>
      </c>
      <c r="J187" s="116">
        <f t="shared" si="25"/>
        <v>45.338461538461537</v>
      </c>
      <c r="K187" s="115">
        <v>2822</v>
      </c>
      <c r="L187" s="116">
        <f t="shared" si="25"/>
        <v>-6.3081009296148793E-2</v>
      </c>
      <c r="M187" s="115">
        <v>3770</v>
      </c>
      <c r="N187" s="116">
        <f t="shared" si="26"/>
        <v>0.33593196314670437</v>
      </c>
      <c r="O187" s="116">
        <f t="shared" ref="O187:O196" si="27">IFERROR(M187/C187-1,"-")</f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25"/>
        <v>-1</v>
      </c>
      <c r="G188" s="115">
        <v>181</v>
      </c>
      <c r="H188" s="116" t="str">
        <f t="shared" si="25"/>
        <v>-</v>
      </c>
      <c r="I188" s="115">
        <v>3784</v>
      </c>
      <c r="J188" s="116">
        <f t="shared" si="25"/>
        <v>19.906077348066297</v>
      </c>
      <c r="K188" s="115">
        <v>3844</v>
      </c>
      <c r="L188" s="116">
        <f t="shared" si="25"/>
        <v>1.5856236786469413E-2</v>
      </c>
      <c r="M188" s="115">
        <v>4173</v>
      </c>
      <c r="N188" s="116">
        <f t="shared" si="26"/>
        <v>8.5587929240374505E-2</v>
      </c>
      <c r="O188" s="116">
        <f t="shared" si="27"/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25"/>
        <v>-1</v>
      </c>
      <c r="G189" s="115">
        <v>520</v>
      </c>
      <c r="H189" s="116" t="str">
        <f t="shared" si="25"/>
        <v>-</v>
      </c>
      <c r="I189" s="115">
        <v>2653</v>
      </c>
      <c r="J189" s="116">
        <f t="shared" si="25"/>
        <v>4.101923076923077</v>
      </c>
      <c r="K189" s="115">
        <v>3384</v>
      </c>
      <c r="L189" s="116">
        <f t="shared" si="25"/>
        <v>0.27553712777987194</v>
      </c>
      <c r="M189" s="115">
        <v>3296</v>
      </c>
      <c r="N189" s="116">
        <f t="shared" si="26"/>
        <v>-2.6004728132387744E-2</v>
      </c>
      <c r="O189" s="116">
        <f t="shared" si="27"/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25"/>
        <v>-1</v>
      </c>
      <c r="G190" s="115">
        <v>1266</v>
      </c>
      <c r="H190" s="116" t="str">
        <f t="shared" si="25"/>
        <v>-</v>
      </c>
      <c r="I190" s="115">
        <v>2511</v>
      </c>
      <c r="J190" s="116">
        <f t="shared" si="25"/>
        <v>0.98341232227488162</v>
      </c>
      <c r="K190" s="115">
        <v>2974</v>
      </c>
      <c r="L190" s="116">
        <f t="shared" si="25"/>
        <v>0.18438868976503375</v>
      </c>
      <c r="M190" s="115">
        <v>2680</v>
      </c>
      <c r="N190" s="116">
        <f t="shared" si="26"/>
        <v>-9.8856758574310644E-2</v>
      </c>
      <c r="O190" s="116">
        <f t="shared" si="27"/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25"/>
        <v>-1</v>
      </c>
      <c r="G191" s="115">
        <v>2128</v>
      </c>
      <c r="H191" s="116" t="str">
        <f t="shared" si="25"/>
        <v>-</v>
      </c>
      <c r="I191" s="115">
        <v>3593</v>
      </c>
      <c r="J191" s="116">
        <f t="shared" si="25"/>
        <v>0.68843984962406024</v>
      </c>
      <c r="K191" s="115">
        <v>4014</v>
      </c>
      <c r="L191" s="116">
        <f t="shared" si="25"/>
        <v>0.11717227943222941</v>
      </c>
      <c r="M191" s="115">
        <v>4277</v>
      </c>
      <c r="N191" s="116">
        <f t="shared" si="26"/>
        <v>6.5520677628301049E-2</v>
      </c>
      <c r="O191" s="116">
        <f t="shared" si="27"/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25"/>
        <v>-0.50888157894736841</v>
      </c>
      <c r="G192" s="115">
        <v>2402</v>
      </c>
      <c r="H192" s="116">
        <f t="shared" si="25"/>
        <v>0.60884125920964505</v>
      </c>
      <c r="I192" s="115">
        <v>2717</v>
      </c>
      <c r="J192" s="116">
        <f t="shared" si="25"/>
        <v>0.13114071606994182</v>
      </c>
      <c r="K192" s="115">
        <v>3806</v>
      </c>
      <c r="L192" s="116">
        <f t="shared" si="25"/>
        <v>0.40080971659919018</v>
      </c>
      <c r="M192" s="115">
        <v>3503</v>
      </c>
      <c r="N192" s="116">
        <f t="shared" si="26"/>
        <v>-7.9611140304781891E-2</v>
      </c>
      <c r="O192" s="116">
        <f t="shared" si="27"/>
        <v>0.1523026315789473</v>
      </c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25"/>
        <v>-0.36718972895863056</v>
      </c>
      <c r="G193" s="115">
        <v>3200</v>
      </c>
      <c r="H193" s="116">
        <f t="shared" si="25"/>
        <v>0.44274120829576202</v>
      </c>
      <c r="I193" s="115">
        <v>3335</v>
      </c>
      <c r="J193" s="116">
        <f t="shared" si="25"/>
        <v>4.2187500000000044E-2</v>
      </c>
      <c r="K193" s="115">
        <v>3714</v>
      </c>
      <c r="L193" s="116">
        <f t="shared" si="25"/>
        <v>0.11364317841079452</v>
      </c>
      <c r="M193" s="115">
        <v>3091</v>
      </c>
      <c r="N193" s="116">
        <f t="shared" si="26"/>
        <v>-0.16774367259019929</v>
      </c>
      <c r="O193" s="116">
        <f t="shared" si="27"/>
        <v>-0.1181169757489301</v>
      </c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25"/>
        <v>-0.76385407964355334</v>
      </c>
      <c r="G194" s="115">
        <v>4609</v>
      </c>
      <c r="H194" s="116">
        <f t="shared" si="25"/>
        <v>4.4351415094339623</v>
      </c>
      <c r="I194" s="115">
        <v>3802</v>
      </c>
      <c r="J194" s="116">
        <f t="shared" si="25"/>
        <v>-0.17509221089173355</v>
      </c>
      <c r="K194" s="115">
        <v>4250</v>
      </c>
      <c r="L194" s="116">
        <f t="shared" si="25"/>
        <v>0.11783271962125208</v>
      </c>
      <c r="M194" s="115">
        <v>3949</v>
      </c>
      <c r="N194" s="116">
        <f t="shared" si="26"/>
        <v>-7.082352941176473E-2</v>
      </c>
      <c r="O194" s="116">
        <f t="shared" si="27"/>
        <v>9.9693678641047168E-2</v>
      </c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25"/>
        <v>-0.88690476190476186</v>
      </c>
      <c r="G195" s="115">
        <v>4138</v>
      </c>
      <c r="H195" s="116">
        <f t="shared" si="25"/>
        <v>8.469107551487415</v>
      </c>
      <c r="I195" s="115">
        <v>3396</v>
      </c>
      <c r="J195" s="116">
        <f t="shared" si="25"/>
        <v>-0.17931367810536492</v>
      </c>
      <c r="K195" s="115">
        <v>3688</v>
      </c>
      <c r="L195" s="116">
        <f t="shared" si="25"/>
        <v>8.5983510011778508E-2</v>
      </c>
      <c r="M195" s="115" t="s">
        <v>238</v>
      </c>
      <c r="N195" s="116" t="str">
        <f t="shared" si="26"/>
        <v>-</v>
      </c>
      <c r="O195" s="116" t="str">
        <f t="shared" si="27"/>
        <v>-</v>
      </c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25"/>
        <v>-0.86448140900195691</v>
      </c>
      <c r="G196" s="115">
        <v>3955</v>
      </c>
      <c r="H196" s="116">
        <f t="shared" si="25"/>
        <v>6.1389891696750905</v>
      </c>
      <c r="I196" s="115">
        <v>4166</v>
      </c>
      <c r="J196" s="116">
        <f t="shared" si="25"/>
        <v>5.3350189633375456E-2</v>
      </c>
      <c r="K196" s="115">
        <v>4414</v>
      </c>
      <c r="L196" s="116">
        <f t="shared" si="25"/>
        <v>5.9529524723955785E-2</v>
      </c>
      <c r="M196" s="115" t="s">
        <v>238</v>
      </c>
      <c r="N196" s="116" t="str">
        <f t="shared" si="26"/>
        <v>-</v>
      </c>
      <c r="O196" s="116" t="str">
        <f t="shared" si="27"/>
        <v>-</v>
      </c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25"/>
        <v>-0.62297946701616425</v>
      </c>
      <c r="G197" s="118">
        <v>22807</v>
      </c>
      <c r="H197" s="119">
        <f t="shared" si="25"/>
        <v>0.46819878975151275</v>
      </c>
      <c r="I197" s="118">
        <v>38767</v>
      </c>
      <c r="J197" s="119">
        <f t="shared" si="25"/>
        <v>0.69978515368088745</v>
      </c>
      <c r="K197" s="118">
        <v>44187</v>
      </c>
      <c r="L197" s="119">
        <f t="shared" si="25"/>
        <v>0.13980963190342299</v>
      </c>
      <c r="M197" s="118">
        <v>36824</v>
      </c>
      <c r="N197" s="119">
        <v>2.0479423583206424E-2</v>
      </c>
      <c r="O197" s="119">
        <v>0.1074887218045113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247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28">IFERROR(E207/C207-1,"-")</f>
        <v>0.13460076045627378</v>
      </c>
      <c r="G207" s="115">
        <v>187</v>
      </c>
      <c r="H207" s="116">
        <f t="shared" si="28"/>
        <v>-0.95822162645218945</v>
      </c>
      <c r="I207" s="115">
        <v>4334</v>
      </c>
      <c r="J207" s="116">
        <f t="shared" si="28"/>
        <v>22.176470588235293</v>
      </c>
      <c r="K207" s="115">
        <v>4245</v>
      </c>
      <c r="L207" s="116">
        <f t="shared" si="28"/>
        <v>-2.0535302261190602E-2</v>
      </c>
      <c r="M207" s="115">
        <v>4309</v>
      </c>
      <c r="N207" s="116">
        <f t="shared" ref="N207:N213" si="29">IFERROR(M207/K207-1,"-")</f>
        <v>1.5076560659599503E-2</v>
      </c>
      <c r="O207" s="116">
        <f>M207/C207-1</f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28"/>
        <v>-8.7780087780088278E-3</v>
      </c>
      <c r="G208" s="115">
        <v>158</v>
      </c>
      <c r="H208" s="116">
        <f t="shared" si="28"/>
        <v>-0.96317874621300392</v>
      </c>
      <c r="I208" s="115">
        <v>4319</v>
      </c>
      <c r="J208" s="116">
        <f t="shared" si="28"/>
        <v>26.335443037974684</v>
      </c>
      <c r="K208" s="115">
        <v>4506</v>
      </c>
      <c r="L208" s="116">
        <f t="shared" si="28"/>
        <v>4.3297059504515012E-2</v>
      </c>
      <c r="M208" s="115">
        <v>4862</v>
      </c>
      <c r="N208" s="116">
        <f t="shared" si="29"/>
        <v>7.9005770084332072E-2</v>
      </c>
      <c r="O208" s="116">
        <f>IFERROR(M208/C208-1,"-")</f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28"/>
        <v>-0.61774744027303752</v>
      </c>
      <c r="G209" s="115">
        <v>128</v>
      </c>
      <c r="H209" s="116">
        <f t="shared" si="28"/>
        <v>-0.92380952380952386</v>
      </c>
      <c r="I209" s="115">
        <v>4676</v>
      </c>
      <c r="J209" s="116">
        <f t="shared" si="28"/>
        <v>35.53125</v>
      </c>
      <c r="K209" s="115">
        <v>3660</v>
      </c>
      <c r="L209" s="116">
        <f t="shared" si="28"/>
        <v>-0.21727972626176217</v>
      </c>
      <c r="M209" s="115">
        <v>3687</v>
      </c>
      <c r="N209" s="116">
        <f t="shared" si="29"/>
        <v>7.3770491803277771E-3</v>
      </c>
      <c r="O209" s="116">
        <f t="shared" ref="O209:O213" si="30">IFERROR(M209/C209-1,"-")</f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28"/>
        <v>-1</v>
      </c>
      <c r="G210" s="115">
        <v>98</v>
      </c>
      <c r="H210" s="116" t="str">
        <f t="shared" si="28"/>
        <v>-</v>
      </c>
      <c r="I210" s="115">
        <v>6026</v>
      </c>
      <c r="J210" s="116">
        <f t="shared" si="28"/>
        <v>60.489795918367349</v>
      </c>
      <c r="K210" s="115">
        <v>5451</v>
      </c>
      <c r="L210" s="116">
        <f t="shared" si="28"/>
        <v>-9.5419847328244267E-2</v>
      </c>
      <c r="M210" s="115">
        <v>5828</v>
      </c>
      <c r="N210" s="116">
        <f t="shared" si="29"/>
        <v>6.9161621720785105E-2</v>
      </c>
      <c r="O210" s="116">
        <f t="shared" si="30"/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28"/>
        <v>-1</v>
      </c>
      <c r="G211" s="115">
        <v>399</v>
      </c>
      <c r="H211" s="116" t="str">
        <f t="shared" si="28"/>
        <v>-</v>
      </c>
      <c r="I211" s="115">
        <v>5608</v>
      </c>
      <c r="J211" s="116">
        <f t="shared" si="28"/>
        <v>13.055137844611529</v>
      </c>
      <c r="K211" s="115">
        <v>3597</v>
      </c>
      <c r="L211" s="116">
        <f t="shared" si="28"/>
        <v>-0.35859486447931521</v>
      </c>
      <c r="M211" s="115">
        <v>4917</v>
      </c>
      <c r="N211" s="116">
        <f t="shared" si="29"/>
        <v>0.3669724770642202</v>
      </c>
      <c r="O211" s="116">
        <f t="shared" si="30"/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28"/>
        <v>-1</v>
      </c>
      <c r="G212" s="115">
        <v>2167</v>
      </c>
      <c r="H212" s="116" t="str">
        <f t="shared" si="28"/>
        <v>-</v>
      </c>
      <c r="I212" s="115">
        <v>4084</v>
      </c>
      <c r="J212" s="116">
        <f t="shared" si="28"/>
        <v>0.88463313336409777</v>
      </c>
      <c r="K212" s="115">
        <v>3985</v>
      </c>
      <c r="L212" s="116">
        <f t="shared" si="28"/>
        <v>-2.4240940254652288E-2</v>
      </c>
      <c r="M212" s="115">
        <v>3969</v>
      </c>
      <c r="N212" s="116">
        <f t="shared" si="29"/>
        <v>-4.0150564617315032E-3</v>
      </c>
      <c r="O212" s="116">
        <f t="shared" si="30"/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28"/>
        <v>-1</v>
      </c>
      <c r="G213" s="115">
        <v>2798</v>
      </c>
      <c r="H213" s="116" t="str">
        <f t="shared" si="28"/>
        <v>-</v>
      </c>
      <c r="I213" s="115">
        <v>5544</v>
      </c>
      <c r="J213" s="116">
        <f t="shared" si="28"/>
        <v>0.98141529664045746</v>
      </c>
      <c r="K213" s="115">
        <v>4636</v>
      </c>
      <c r="L213" s="116">
        <f t="shared" si="28"/>
        <v>-0.1637806637806638</v>
      </c>
      <c r="M213" s="115">
        <v>5583</v>
      </c>
      <c r="N213" s="116">
        <f t="shared" si="29"/>
        <v>0.20427092320966356</v>
      </c>
      <c r="O213" s="116">
        <f t="shared" si="30"/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28"/>
        <v>-0.76382306477093209</v>
      </c>
      <c r="G214" s="115">
        <v>4124</v>
      </c>
      <c r="H214" s="116">
        <f t="shared" si="28"/>
        <v>1.7585284280936455</v>
      </c>
      <c r="I214" s="115">
        <v>5675</v>
      </c>
      <c r="J214" s="116">
        <f t="shared" si="28"/>
        <v>0.37609117361784672</v>
      </c>
      <c r="K214" s="115">
        <v>6242</v>
      </c>
      <c r="L214" s="116">
        <f t="shared" si="28"/>
        <v>9.9911894273127855E-2</v>
      </c>
      <c r="M214" s="115">
        <v>5700</v>
      </c>
      <c r="N214" s="116">
        <f>IFERROR(M214/K214-1,"-")</f>
        <v>-8.6831143864146143E-2</v>
      </c>
      <c r="O214" s="116">
        <f>IFERROR(M214/C214-1,"-")</f>
        <v>-9.9526066350710929E-2</v>
      </c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28"/>
        <v>-0.95909914574165156</v>
      </c>
      <c r="G215" s="115">
        <v>4567</v>
      </c>
      <c r="H215" s="116">
        <f t="shared" si="28"/>
        <v>27.905063291139239</v>
      </c>
      <c r="I215" s="115">
        <v>4984</v>
      </c>
      <c r="J215" s="116">
        <f t="shared" si="28"/>
        <v>9.1307203853733254E-2</v>
      </c>
      <c r="K215" s="115">
        <v>5095</v>
      </c>
      <c r="L215" s="116">
        <f t="shared" si="28"/>
        <v>2.227126805778501E-2</v>
      </c>
      <c r="M215" s="115">
        <v>4458</v>
      </c>
      <c r="N215" s="116">
        <f>IFERROR(M215/K215-1,"-")</f>
        <v>-0.1250245338567223</v>
      </c>
      <c r="O215" s="116">
        <f>IFERROR(M215/C215-1,"-")</f>
        <v>0.15402536888428675</v>
      </c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28"/>
        <v>-0.93619337979094075</v>
      </c>
      <c r="G216" s="115">
        <v>6416</v>
      </c>
      <c r="H216" s="116">
        <f t="shared" si="28"/>
        <v>20.897610921501705</v>
      </c>
      <c r="I216" s="115">
        <v>4122</v>
      </c>
      <c r="J216" s="116">
        <f t="shared" si="28"/>
        <v>-0.35754364089775559</v>
      </c>
      <c r="K216" s="115">
        <v>5150</v>
      </c>
      <c r="L216" s="116">
        <f t="shared" si="28"/>
        <v>0.24939349830179514</v>
      </c>
      <c r="M216" s="115">
        <v>5940</v>
      </c>
      <c r="N216" s="116">
        <f>IFERROR(M216/K216-1,"-")</f>
        <v>0.15339805825242725</v>
      </c>
      <c r="O216" s="116">
        <f>IFERROR(M216/C216-1,"-")</f>
        <v>0.29355400696864109</v>
      </c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28"/>
        <v>-0.82325957906098224</v>
      </c>
      <c r="G217" s="115">
        <v>5036</v>
      </c>
      <c r="H217" s="116">
        <f t="shared" si="28"/>
        <v>6.6885496183206108</v>
      </c>
      <c r="I217" s="115">
        <v>3873</v>
      </c>
      <c r="J217" s="116">
        <f t="shared" si="28"/>
        <v>-0.23093725178713265</v>
      </c>
      <c r="K217" s="115">
        <v>4206</v>
      </c>
      <c r="L217" s="116">
        <f t="shared" si="28"/>
        <v>8.5979860573199174E-2</v>
      </c>
      <c r="M217" s="115" t="s">
        <v>238</v>
      </c>
      <c r="N217" s="116" t="str">
        <f>IFERROR(M217/K217-1,"-")</f>
        <v>-</v>
      </c>
      <c r="O217" s="116" t="str">
        <f>IFERROR(M217/C217-1,"-")</f>
        <v>-</v>
      </c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28"/>
        <v>-0.85048442000523694</v>
      </c>
      <c r="G218" s="115">
        <v>4599</v>
      </c>
      <c r="H218" s="116">
        <f t="shared" si="28"/>
        <v>7.0542907180385281</v>
      </c>
      <c r="I218" s="115">
        <v>3770</v>
      </c>
      <c r="J218" s="116">
        <f t="shared" si="28"/>
        <v>-0.18025657751685153</v>
      </c>
      <c r="K218" s="115">
        <v>4705</v>
      </c>
      <c r="L218" s="116">
        <f t="shared" si="28"/>
        <v>0.24801061007957559</v>
      </c>
      <c r="M218" s="115" t="s">
        <v>238</v>
      </c>
      <c r="N218" s="116" t="str">
        <f>IFERROR(M218/K218-1,"-")</f>
        <v>-</v>
      </c>
      <c r="O218" s="116" t="str">
        <f>IFERROR(M218/C218-1,"-")</f>
        <v>-</v>
      </c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28"/>
        <v>-0.71404713304880318</v>
      </c>
      <c r="G219" s="118">
        <v>30677</v>
      </c>
      <c r="H219" s="119">
        <f t="shared" si="28"/>
        <v>0.99072031148604811</v>
      </c>
      <c r="I219" s="118">
        <v>57015</v>
      </c>
      <c r="J219" s="119">
        <f t="shared" si="28"/>
        <v>0.85855852919125075</v>
      </c>
      <c r="K219" s="118">
        <v>55478</v>
      </c>
      <c r="L219" s="119">
        <f t="shared" si="28"/>
        <v>-2.6957818118039101E-2</v>
      </c>
      <c r="M219" s="118">
        <v>49253</v>
      </c>
      <c r="N219" s="119">
        <v>5.7680331565271636E-2</v>
      </c>
      <c r="O219" s="119">
        <v>6.2288364067723423E-2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31">IFERROR(E229/C229-1,"-")</f>
        <v>0.11208904996116997</v>
      </c>
      <c r="G229" s="115">
        <v>284</v>
      </c>
      <c r="H229" s="116">
        <f t="shared" si="31"/>
        <v>-0.93389199255121047</v>
      </c>
      <c r="I229" s="115">
        <v>2729</v>
      </c>
      <c r="J229" s="116">
        <f t="shared" si="31"/>
        <v>8.6091549295774641</v>
      </c>
      <c r="K229" s="115">
        <v>4058</v>
      </c>
      <c r="L229" s="116">
        <f t="shared" si="31"/>
        <v>0.48699157200439713</v>
      </c>
      <c r="M229" s="115">
        <v>4254</v>
      </c>
      <c r="N229" s="116">
        <f t="shared" ref="N229:N235" si="32">IFERROR(M229/K229-1,"-")</f>
        <v>4.8299655002464359E-2</v>
      </c>
      <c r="O229" s="116">
        <f>M229/C229-1</f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31"/>
        <v>0.21922246220302366</v>
      </c>
      <c r="G230" s="115">
        <v>59</v>
      </c>
      <c r="H230" s="116">
        <f t="shared" si="31"/>
        <v>-0.98258045467965749</v>
      </c>
      <c r="I230" s="115">
        <v>3069</v>
      </c>
      <c r="J230" s="116">
        <f t="shared" si="31"/>
        <v>51.016949152542374</v>
      </c>
      <c r="K230" s="115">
        <v>3219</v>
      </c>
      <c r="L230" s="116">
        <f t="shared" si="31"/>
        <v>4.8875855327468187E-2</v>
      </c>
      <c r="M230" s="115">
        <v>3831</v>
      </c>
      <c r="N230" s="116">
        <f t="shared" si="32"/>
        <v>0.19012115563839704</v>
      </c>
      <c r="O230" s="116">
        <f>IFERROR(M230/C230-1,"-")</f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31"/>
        <v>-0.61501002578057862</v>
      </c>
      <c r="G231" s="115">
        <v>65</v>
      </c>
      <c r="H231" s="116">
        <f t="shared" si="31"/>
        <v>-0.95163690476190477</v>
      </c>
      <c r="I231" s="115">
        <v>3012</v>
      </c>
      <c r="J231" s="116">
        <f t="shared" si="31"/>
        <v>45.338461538461537</v>
      </c>
      <c r="K231" s="115">
        <v>2822</v>
      </c>
      <c r="L231" s="116">
        <f t="shared" si="31"/>
        <v>-6.3081009296148793E-2</v>
      </c>
      <c r="M231" s="115">
        <v>3770</v>
      </c>
      <c r="N231" s="116">
        <f t="shared" si="32"/>
        <v>0.33593196314670437</v>
      </c>
      <c r="O231" s="116">
        <f t="shared" ref="O231:O235" si="33">IFERROR(M231/C231-1,"-")</f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31"/>
        <v>-1</v>
      </c>
      <c r="G232" s="115">
        <v>181</v>
      </c>
      <c r="H232" s="116" t="str">
        <f t="shared" si="31"/>
        <v>-</v>
      </c>
      <c r="I232" s="115">
        <v>3784</v>
      </c>
      <c r="J232" s="116">
        <f t="shared" si="31"/>
        <v>19.906077348066297</v>
      </c>
      <c r="K232" s="115">
        <v>3844</v>
      </c>
      <c r="L232" s="116">
        <f t="shared" si="31"/>
        <v>1.5856236786469413E-2</v>
      </c>
      <c r="M232" s="115">
        <v>4173</v>
      </c>
      <c r="N232" s="116">
        <f t="shared" si="32"/>
        <v>8.5587929240374505E-2</v>
      </c>
      <c r="O232" s="116">
        <f t="shared" si="33"/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31"/>
        <v>-1</v>
      </c>
      <c r="G233" s="115">
        <v>520</v>
      </c>
      <c r="H233" s="116" t="str">
        <f t="shared" si="31"/>
        <v>-</v>
      </c>
      <c r="I233" s="115">
        <v>2653</v>
      </c>
      <c r="J233" s="116">
        <f t="shared" si="31"/>
        <v>4.101923076923077</v>
      </c>
      <c r="K233" s="115">
        <v>3384</v>
      </c>
      <c r="L233" s="116">
        <f t="shared" si="31"/>
        <v>0.27553712777987194</v>
      </c>
      <c r="M233" s="115">
        <v>3296</v>
      </c>
      <c r="N233" s="116">
        <f t="shared" si="32"/>
        <v>-2.6004728132387744E-2</v>
      </c>
      <c r="O233" s="116">
        <f t="shared" si="33"/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31"/>
        <v>-1</v>
      </c>
      <c r="G234" s="115">
        <v>1266</v>
      </c>
      <c r="H234" s="116" t="str">
        <f t="shared" si="31"/>
        <v>-</v>
      </c>
      <c r="I234" s="115">
        <v>2511</v>
      </c>
      <c r="J234" s="116">
        <f t="shared" si="31"/>
        <v>0.98341232227488162</v>
      </c>
      <c r="K234" s="115">
        <v>2974</v>
      </c>
      <c r="L234" s="116">
        <f t="shared" si="31"/>
        <v>0.18438868976503375</v>
      </c>
      <c r="M234" s="115">
        <v>2680</v>
      </c>
      <c r="N234" s="116">
        <f t="shared" si="32"/>
        <v>-9.8856758574310644E-2</v>
      </c>
      <c r="O234" s="116">
        <f t="shared" si="33"/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31"/>
        <v>-1</v>
      </c>
      <c r="G235" s="115">
        <v>2128</v>
      </c>
      <c r="H235" s="116" t="str">
        <f t="shared" si="31"/>
        <v>-</v>
      </c>
      <c r="I235" s="115">
        <v>3593</v>
      </c>
      <c r="J235" s="116">
        <f t="shared" si="31"/>
        <v>0.68843984962406024</v>
      </c>
      <c r="K235" s="115">
        <v>4014</v>
      </c>
      <c r="L235" s="116">
        <f t="shared" si="31"/>
        <v>0.11717227943222941</v>
      </c>
      <c r="M235" s="115">
        <v>4277</v>
      </c>
      <c r="N235" s="116">
        <f t="shared" si="32"/>
        <v>6.5520677628301049E-2</v>
      </c>
      <c r="O235" s="116">
        <f t="shared" si="33"/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31"/>
        <v>-0.50888157894736841</v>
      </c>
      <c r="G236" s="115">
        <v>2402</v>
      </c>
      <c r="H236" s="116">
        <f t="shared" si="31"/>
        <v>0.60884125920964505</v>
      </c>
      <c r="I236" s="115">
        <v>2717</v>
      </c>
      <c r="J236" s="116">
        <f t="shared" si="31"/>
        <v>0.13114071606994182</v>
      </c>
      <c r="K236" s="115">
        <v>3806</v>
      </c>
      <c r="L236" s="116">
        <f t="shared" si="31"/>
        <v>0.40080971659919018</v>
      </c>
      <c r="M236" s="115">
        <v>3503</v>
      </c>
      <c r="N236" s="116">
        <f>IFERROR(M236/K236-1,"-")</f>
        <v>-7.9611140304781891E-2</v>
      </c>
      <c r="O236" s="116">
        <f>IFERROR(M236/C236-1,"-")</f>
        <v>0.1523026315789473</v>
      </c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31"/>
        <v>-0.36718972895863056</v>
      </c>
      <c r="G237" s="115">
        <v>3200</v>
      </c>
      <c r="H237" s="116">
        <f t="shared" si="31"/>
        <v>0.44274120829576202</v>
      </c>
      <c r="I237" s="115">
        <v>3335</v>
      </c>
      <c r="J237" s="116">
        <f t="shared" si="31"/>
        <v>4.2187500000000044E-2</v>
      </c>
      <c r="K237" s="115">
        <v>3714</v>
      </c>
      <c r="L237" s="116">
        <f t="shared" si="31"/>
        <v>0.11364317841079452</v>
      </c>
      <c r="M237" s="115">
        <v>3091</v>
      </c>
      <c r="N237" s="116">
        <f>IFERROR(M237/K237-1,"-")</f>
        <v>-0.16774367259019929</v>
      </c>
      <c r="O237" s="116">
        <f>IFERROR(M237/C237-1,"-")</f>
        <v>-0.1181169757489301</v>
      </c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31"/>
        <v>-0.76385407964355334</v>
      </c>
      <c r="G238" s="115">
        <v>4609</v>
      </c>
      <c r="H238" s="116">
        <f t="shared" si="31"/>
        <v>4.4351415094339623</v>
      </c>
      <c r="I238" s="115">
        <v>3802</v>
      </c>
      <c r="J238" s="116">
        <f t="shared" si="31"/>
        <v>-0.17509221089173355</v>
      </c>
      <c r="K238" s="115">
        <v>4250</v>
      </c>
      <c r="L238" s="116">
        <f t="shared" si="31"/>
        <v>0.11783271962125208</v>
      </c>
      <c r="M238" s="115">
        <v>3949</v>
      </c>
      <c r="N238" s="116">
        <f>IFERROR(M238/K238-1,"-")</f>
        <v>-7.082352941176473E-2</v>
      </c>
      <c r="O238" s="116">
        <f>IFERROR(M238/C238-1,"-")</f>
        <v>9.9693678641047168E-2</v>
      </c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31"/>
        <v>-0.88690476190476186</v>
      </c>
      <c r="G239" s="115">
        <v>4138</v>
      </c>
      <c r="H239" s="116">
        <f t="shared" si="31"/>
        <v>8.469107551487415</v>
      </c>
      <c r="I239" s="115">
        <v>3396</v>
      </c>
      <c r="J239" s="116">
        <f t="shared" si="31"/>
        <v>-0.17931367810536492</v>
      </c>
      <c r="K239" s="115">
        <v>3688</v>
      </c>
      <c r="L239" s="116">
        <f t="shared" si="31"/>
        <v>8.5983510011778508E-2</v>
      </c>
      <c r="M239" s="115" t="s">
        <v>238</v>
      </c>
      <c r="N239" s="116" t="str">
        <f>IFERROR(M239/K239-1,"-")</f>
        <v>-</v>
      </c>
      <c r="O239" s="116" t="str">
        <f>IFERROR(M239/C239-1,"-")</f>
        <v>-</v>
      </c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31"/>
        <v>-0.86448140900195691</v>
      </c>
      <c r="G240" s="115">
        <v>3955</v>
      </c>
      <c r="H240" s="116">
        <f t="shared" si="31"/>
        <v>6.1389891696750905</v>
      </c>
      <c r="I240" s="115">
        <v>4166</v>
      </c>
      <c r="J240" s="116">
        <f t="shared" si="31"/>
        <v>5.3350189633375456E-2</v>
      </c>
      <c r="K240" s="115">
        <v>4414</v>
      </c>
      <c r="L240" s="116">
        <f t="shared" si="31"/>
        <v>5.9529524723955785E-2</v>
      </c>
      <c r="M240" s="115" t="s">
        <v>238</v>
      </c>
      <c r="N240" s="116" t="str">
        <f>IFERROR(M240/K240-1,"-")</f>
        <v>-</v>
      </c>
      <c r="O240" s="116" t="str">
        <f>IFERROR(M240/C240-1,"-")</f>
        <v>-</v>
      </c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31"/>
        <v>-0.62297946701616425</v>
      </c>
      <c r="G241" s="118">
        <v>22807</v>
      </c>
      <c r="H241" s="119">
        <f t="shared" si="31"/>
        <v>0.46819878975151275</v>
      </c>
      <c r="I241" s="118">
        <v>38767</v>
      </c>
      <c r="J241" s="119">
        <f t="shared" si="31"/>
        <v>0.69978515368088745</v>
      </c>
      <c r="K241" s="118">
        <v>44187</v>
      </c>
      <c r="L241" s="119">
        <f t="shared" si="31"/>
        <v>0.13980963190342299</v>
      </c>
      <c r="M241" s="118">
        <v>36824</v>
      </c>
      <c r="N241" s="119">
        <v>2.0479423583206424E-2</v>
      </c>
      <c r="O241" s="119">
        <v>0.1074887218045113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248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34">IFERROR(E251/C251-1,"-")</f>
        <v>-8.5359801488833709E-2</v>
      </c>
      <c r="G251" s="115">
        <v>75</v>
      </c>
      <c r="H251" s="116">
        <f t="shared" si="34"/>
        <v>-0.9796527400976669</v>
      </c>
      <c r="I251" s="115">
        <v>3265</v>
      </c>
      <c r="J251" s="116">
        <f t="shared" si="34"/>
        <v>42.533333333333331</v>
      </c>
      <c r="K251" s="115">
        <v>3804</v>
      </c>
      <c r="L251" s="116">
        <f t="shared" si="34"/>
        <v>0.165084226646248</v>
      </c>
      <c r="M251" s="115">
        <v>3499</v>
      </c>
      <c r="N251" s="116">
        <f t="shared" ref="N251:N257" si="35">IFERROR(M251/K251-1,"-")</f>
        <v>-8.0178759200841165E-2</v>
      </c>
      <c r="O251" s="116">
        <f>M251/C251-1</f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34"/>
        <v>-1.6087666122639344E-2</v>
      </c>
      <c r="G252" s="115">
        <v>31</v>
      </c>
      <c r="H252" s="116">
        <f t="shared" si="34"/>
        <v>-0.99265402843601891</v>
      </c>
      <c r="I252" s="115">
        <v>3518</v>
      </c>
      <c r="J252" s="116">
        <f t="shared" si="34"/>
        <v>112.48387096774194</v>
      </c>
      <c r="K252" s="115">
        <v>4227</v>
      </c>
      <c r="L252" s="116">
        <f t="shared" si="34"/>
        <v>0.20153496304718588</v>
      </c>
      <c r="M252" s="115">
        <v>3701</v>
      </c>
      <c r="N252" s="116">
        <f t="shared" si="35"/>
        <v>-0.12443813579370711</v>
      </c>
      <c r="O252" s="116">
        <f>IFERROR(M252/C252-1,"-")</f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34"/>
        <v>-0.69240622140896613</v>
      </c>
      <c r="G253" s="115">
        <v>49</v>
      </c>
      <c r="H253" s="116">
        <f t="shared" si="34"/>
        <v>-0.97085068411659725</v>
      </c>
      <c r="I253" s="115">
        <v>3255</v>
      </c>
      <c r="J253" s="116">
        <f t="shared" si="34"/>
        <v>65.428571428571431</v>
      </c>
      <c r="K253" s="115">
        <v>3538</v>
      </c>
      <c r="L253" s="116">
        <f t="shared" si="34"/>
        <v>8.6943164362519143E-2</v>
      </c>
      <c r="M253" s="115">
        <v>3652</v>
      </c>
      <c r="N253" s="116">
        <f t="shared" si="35"/>
        <v>3.2221594120972252E-2</v>
      </c>
      <c r="O253" s="116">
        <f t="shared" ref="O253:O257" si="36">IFERROR(M253/C253-1,"-")</f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34"/>
        <v>-1</v>
      </c>
      <c r="G254" s="115">
        <v>7</v>
      </c>
      <c r="H254" s="116" t="str">
        <f t="shared" si="34"/>
        <v>-</v>
      </c>
      <c r="I254" s="115">
        <v>1581</v>
      </c>
      <c r="J254" s="116">
        <f t="shared" si="34"/>
        <v>224.85714285714286</v>
      </c>
      <c r="K254" s="115">
        <v>2016</v>
      </c>
      <c r="L254" s="116">
        <f t="shared" si="34"/>
        <v>0.27514231499051234</v>
      </c>
      <c r="M254" s="115">
        <v>1220</v>
      </c>
      <c r="N254" s="116">
        <f t="shared" si="35"/>
        <v>-0.39484126984126988</v>
      </c>
      <c r="O254" s="116">
        <f t="shared" si="36"/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34"/>
        <v>-1</v>
      </c>
      <c r="G255" s="115">
        <v>7</v>
      </c>
      <c r="H255" s="116" t="str">
        <f t="shared" si="34"/>
        <v>-</v>
      </c>
      <c r="I255" s="115">
        <v>355</v>
      </c>
      <c r="J255" s="116">
        <f t="shared" si="34"/>
        <v>49.714285714285715</v>
      </c>
      <c r="K255" s="115">
        <v>333</v>
      </c>
      <c r="L255" s="116">
        <f t="shared" si="34"/>
        <v>-6.1971830985915521E-2</v>
      </c>
      <c r="M255" s="115">
        <v>530</v>
      </c>
      <c r="N255" s="116">
        <f t="shared" si="35"/>
        <v>0.59159159159159169</v>
      </c>
      <c r="O255" s="116">
        <f t="shared" si="36"/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34"/>
        <v>-1</v>
      </c>
      <c r="G256" s="115">
        <v>197</v>
      </c>
      <c r="H256" s="116" t="str">
        <f t="shared" si="34"/>
        <v>-</v>
      </c>
      <c r="I256" s="115">
        <v>320</v>
      </c>
      <c r="J256" s="116">
        <f t="shared" si="34"/>
        <v>0.62436548223350252</v>
      </c>
      <c r="K256" s="115">
        <v>529</v>
      </c>
      <c r="L256" s="116">
        <f t="shared" si="34"/>
        <v>0.65312499999999996</v>
      </c>
      <c r="M256" s="115">
        <v>371</v>
      </c>
      <c r="N256" s="116">
        <f t="shared" si="35"/>
        <v>-0.29867674858223059</v>
      </c>
      <c r="O256" s="116">
        <f t="shared" si="36"/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34"/>
        <v>-1</v>
      </c>
      <c r="G257" s="115">
        <v>841</v>
      </c>
      <c r="H257" s="116" t="str">
        <f t="shared" si="34"/>
        <v>-</v>
      </c>
      <c r="I257" s="115">
        <v>835</v>
      </c>
      <c r="J257" s="116">
        <f t="shared" si="34"/>
        <v>-7.1343638525565023E-3</v>
      </c>
      <c r="K257" s="115">
        <v>491</v>
      </c>
      <c r="L257" s="116">
        <f t="shared" si="34"/>
        <v>-0.41197604790419162</v>
      </c>
      <c r="M257" s="115">
        <v>639</v>
      </c>
      <c r="N257" s="116">
        <f t="shared" si="35"/>
        <v>0.30142566191446019</v>
      </c>
      <c r="O257" s="116">
        <f t="shared" si="36"/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34"/>
        <v>-0.97945205479452058</v>
      </c>
      <c r="G258" s="115">
        <v>572</v>
      </c>
      <c r="H258" s="116">
        <f t="shared" si="34"/>
        <v>62.555555555555557</v>
      </c>
      <c r="I258" s="115">
        <v>752</v>
      </c>
      <c r="J258" s="116">
        <f t="shared" si="34"/>
        <v>0.31468531468531458</v>
      </c>
      <c r="K258" s="115">
        <v>378</v>
      </c>
      <c r="L258" s="116">
        <f t="shared" si="34"/>
        <v>-0.49734042553191493</v>
      </c>
      <c r="M258" s="115">
        <v>367</v>
      </c>
      <c r="N258" s="116">
        <f>IFERROR(M258/K258-1,"-")</f>
        <v>-2.9100529100529071E-2</v>
      </c>
      <c r="O258" s="116">
        <f>IFERROR(M258/C258-1,"-")</f>
        <v>-0.16210045662100458</v>
      </c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34"/>
        <v>-0.98664440734557601</v>
      </c>
      <c r="G259" s="115">
        <v>516</v>
      </c>
      <c r="H259" s="116">
        <f t="shared" si="34"/>
        <v>63.5</v>
      </c>
      <c r="I259" s="115">
        <v>493</v>
      </c>
      <c r="J259" s="116">
        <f t="shared" si="34"/>
        <v>-4.4573643410852681E-2</v>
      </c>
      <c r="K259" s="115">
        <v>422</v>
      </c>
      <c r="L259" s="116">
        <f t="shared" si="34"/>
        <v>-0.14401622718052742</v>
      </c>
      <c r="M259" s="115">
        <v>439</v>
      </c>
      <c r="N259" s="116">
        <f>IFERROR(M259/K259-1,"-")</f>
        <v>4.0284360189573487E-2</v>
      </c>
      <c r="O259" s="116">
        <f>IFERROR(M259/C259-1,"-")</f>
        <v>-0.26711185308848084</v>
      </c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34"/>
        <v>-0.98282828282828283</v>
      </c>
      <c r="G260" s="115">
        <v>2369</v>
      </c>
      <c r="H260" s="116">
        <f t="shared" si="34"/>
        <v>68.67647058823529</v>
      </c>
      <c r="I260" s="115">
        <v>2110</v>
      </c>
      <c r="J260" s="116">
        <f t="shared" si="34"/>
        <v>-0.10932883073026589</v>
      </c>
      <c r="K260" s="115">
        <v>2081</v>
      </c>
      <c r="L260" s="116">
        <f t="shared" si="34"/>
        <v>-1.3744075829383862E-2</v>
      </c>
      <c r="M260" s="115">
        <v>1650</v>
      </c>
      <c r="N260" s="116">
        <f>IFERROR(M260/K260-1,"-")</f>
        <v>-0.20711196540124943</v>
      </c>
      <c r="O260" s="116">
        <f>IFERROR(M260/C260-1,"-")</f>
        <v>-0.16666666666666663</v>
      </c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34"/>
        <v>-0.98734610123119015</v>
      </c>
      <c r="G261" s="115">
        <v>3222</v>
      </c>
      <c r="H261" s="116">
        <f t="shared" si="34"/>
        <v>86.081081081081081</v>
      </c>
      <c r="I261" s="115">
        <v>3298</v>
      </c>
      <c r="J261" s="116">
        <f t="shared" si="34"/>
        <v>2.3587833643699652E-2</v>
      </c>
      <c r="K261" s="115">
        <v>2807</v>
      </c>
      <c r="L261" s="116">
        <f t="shared" si="34"/>
        <v>-0.14887810794420864</v>
      </c>
      <c r="M261" s="115" t="s">
        <v>238</v>
      </c>
      <c r="N261" s="116" t="str">
        <f>IFERROR(M261/K261-1,"-")</f>
        <v>-</v>
      </c>
      <c r="O261" s="116" t="str">
        <f>IFERROR(M261/C261-1,"-")</f>
        <v>-</v>
      </c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34"/>
        <v>-0.98910918737782738</v>
      </c>
      <c r="G262" s="115">
        <v>2647</v>
      </c>
      <c r="H262" s="116">
        <f t="shared" si="34"/>
        <v>66.871794871794876</v>
      </c>
      <c r="I262" s="115">
        <v>2675</v>
      </c>
      <c r="J262" s="116">
        <f t="shared" si="34"/>
        <v>1.0578012844729923E-2</v>
      </c>
      <c r="K262" s="115">
        <v>2879</v>
      </c>
      <c r="L262" s="116">
        <f t="shared" si="34"/>
        <v>7.626168224299068E-2</v>
      </c>
      <c r="M262" s="115" t="s">
        <v>238</v>
      </c>
      <c r="N262" s="116" t="str">
        <f>IFERROR(M262/K262-1,"-")</f>
        <v>-</v>
      </c>
      <c r="O262" s="116" t="str">
        <f>IFERROR(M262/C262-1,"-")</f>
        <v>-</v>
      </c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34"/>
        <v>-0.6378022957762175</v>
      </c>
      <c r="G263" s="118">
        <v>10533</v>
      </c>
      <c r="H263" s="119">
        <f t="shared" si="34"/>
        <v>8.0307692307692413E-2</v>
      </c>
      <c r="I263" s="118">
        <v>22457</v>
      </c>
      <c r="J263" s="119">
        <f t="shared" si="34"/>
        <v>1.1320611411753538</v>
      </c>
      <c r="K263" s="118">
        <v>23505</v>
      </c>
      <c r="L263" s="119">
        <f t="shared" si="34"/>
        <v>4.6666963530302308E-2</v>
      </c>
      <c r="M263" s="118">
        <v>16068</v>
      </c>
      <c r="N263" s="119">
        <v>-9.8265895953757232E-2</v>
      </c>
      <c r="O263" s="119">
        <v>-0.21289311256980503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249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37">IFERROR(E273/C273-1,"-")</f>
        <v>3.2322610435586707E-3</v>
      </c>
      <c r="G273" s="115">
        <v>551</v>
      </c>
      <c r="H273" s="116">
        <f t="shared" si="37"/>
        <v>-0.91546486652347348</v>
      </c>
      <c r="I273" s="115">
        <v>3828</v>
      </c>
      <c r="J273" s="116">
        <f t="shared" si="37"/>
        <v>5.9473684210526319</v>
      </c>
      <c r="K273" s="115">
        <v>4420</v>
      </c>
      <c r="L273" s="116">
        <f t="shared" si="37"/>
        <v>0.15464994775339602</v>
      </c>
      <c r="M273" s="115">
        <v>4823</v>
      </c>
      <c r="N273" s="116">
        <f t="shared" ref="N273:N279" si="38">IFERROR(M273/K273-1,"-")</f>
        <v>9.1176470588235192E-2</v>
      </c>
      <c r="O273" s="116">
        <f>M273/C273-1</f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37"/>
        <v>0.12602880658436222</v>
      </c>
      <c r="G274" s="115">
        <v>368</v>
      </c>
      <c r="H274" s="116">
        <f t="shared" si="37"/>
        <v>-0.94396223541952184</v>
      </c>
      <c r="I274" s="115">
        <v>2552</v>
      </c>
      <c r="J274" s="116">
        <f t="shared" si="37"/>
        <v>5.9347826086956523</v>
      </c>
      <c r="K274" s="115">
        <v>3815</v>
      </c>
      <c r="L274" s="116">
        <f t="shared" si="37"/>
        <v>0.4949059561128526</v>
      </c>
      <c r="M274" s="115">
        <v>4132</v>
      </c>
      <c r="N274" s="116">
        <f t="shared" si="38"/>
        <v>8.3093053735255662E-2</v>
      </c>
      <c r="O274" s="116">
        <f>IFERROR(M274/C274-1,"-")</f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37"/>
        <v>-0.72010302955967131</v>
      </c>
      <c r="G275" s="115">
        <v>468</v>
      </c>
      <c r="H275" s="116">
        <f t="shared" si="37"/>
        <v>-0.79491673970201582</v>
      </c>
      <c r="I275" s="115">
        <v>3147</v>
      </c>
      <c r="J275" s="116">
        <f t="shared" si="37"/>
        <v>5.7243589743589745</v>
      </c>
      <c r="K275" s="115">
        <v>3435</v>
      </c>
      <c r="L275" s="116">
        <f t="shared" si="37"/>
        <v>9.1515729265967627E-2</v>
      </c>
      <c r="M275" s="115">
        <v>4396</v>
      </c>
      <c r="N275" s="116">
        <f t="shared" si="38"/>
        <v>0.27976710334788946</v>
      </c>
      <c r="O275" s="116">
        <f t="shared" ref="O275:O279" si="39">IFERROR(M275/C275-1,"-")</f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37"/>
        <v>-1</v>
      </c>
      <c r="G276" s="115">
        <v>92</v>
      </c>
      <c r="H276" s="116" t="str">
        <f t="shared" si="37"/>
        <v>-</v>
      </c>
      <c r="I276" s="115">
        <v>1598</v>
      </c>
      <c r="J276" s="116">
        <f t="shared" si="37"/>
        <v>16.369565217391305</v>
      </c>
      <c r="K276" s="115">
        <v>2079</v>
      </c>
      <c r="L276" s="116">
        <f t="shared" si="37"/>
        <v>0.30100125156445556</v>
      </c>
      <c r="M276" s="115">
        <v>1201</v>
      </c>
      <c r="N276" s="116">
        <f t="shared" si="38"/>
        <v>-0.42231842231842232</v>
      </c>
      <c r="O276" s="116">
        <f t="shared" si="39"/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37"/>
        <v>-1</v>
      </c>
      <c r="G277" s="115">
        <v>20</v>
      </c>
      <c r="H277" s="116" t="str">
        <f t="shared" si="37"/>
        <v>-</v>
      </c>
      <c r="I277" s="115">
        <v>92</v>
      </c>
      <c r="J277" s="116">
        <f t="shared" si="37"/>
        <v>3.5999999999999996</v>
      </c>
      <c r="K277" s="115">
        <v>214</v>
      </c>
      <c r="L277" s="116">
        <f t="shared" si="37"/>
        <v>1.3260869565217392</v>
      </c>
      <c r="M277" s="115">
        <v>105</v>
      </c>
      <c r="N277" s="116">
        <f t="shared" si="38"/>
        <v>-0.50934579439252337</v>
      </c>
      <c r="O277" s="116">
        <f t="shared" si="39"/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149</v>
      </c>
      <c r="J278" s="116">
        <f t="shared" si="37"/>
        <v>4.7307692307692308</v>
      </c>
      <c r="K278" s="115">
        <v>259</v>
      </c>
      <c r="L278" s="116">
        <f t="shared" si="37"/>
        <v>0.73825503355704702</v>
      </c>
      <c r="M278" s="115">
        <v>120</v>
      </c>
      <c r="N278" s="116">
        <f t="shared" si="38"/>
        <v>-0.53667953667953672</v>
      </c>
      <c r="O278" s="116">
        <f t="shared" si="39"/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37"/>
        <v>-1</v>
      </c>
      <c r="G279" s="115">
        <v>57</v>
      </c>
      <c r="H279" s="116" t="str">
        <f t="shared" si="37"/>
        <v>-</v>
      </c>
      <c r="I279" s="115">
        <v>162</v>
      </c>
      <c r="J279" s="116">
        <f t="shared" si="37"/>
        <v>1.8421052631578947</v>
      </c>
      <c r="K279" s="115">
        <v>231</v>
      </c>
      <c r="L279" s="116">
        <f t="shared" si="37"/>
        <v>0.42592592592592582</v>
      </c>
      <c r="M279" s="115">
        <v>114</v>
      </c>
      <c r="N279" s="116">
        <f t="shared" si="38"/>
        <v>-0.50649350649350655</v>
      </c>
      <c r="O279" s="116">
        <f t="shared" si="39"/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37"/>
        <v>-0.91538461538461535</v>
      </c>
      <c r="G280" s="115">
        <v>72</v>
      </c>
      <c r="H280" s="116">
        <f t="shared" si="37"/>
        <v>2.2727272727272729</v>
      </c>
      <c r="I280" s="115">
        <v>142</v>
      </c>
      <c r="J280" s="116">
        <f t="shared" si="37"/>
        <v>0.97222222222222232</v>
      </c>
      <c r="K280" s="115">
        <v>305</v>
      </c>
      <c r="L280" s="116">
        <f t="shared" si="37"/>
        <v>1.147887323943662</v>
      </c>
      <c r="M280" s="115">
        <v>52</v>
      </c>
      <c r="N280" s="116">
        <f>IFERROR(M280/K280-1,"-")</f>
        <v>-0.82950819672131149</v>
      </c>
      <c r="O280" s="116">
        <f>IFERROR(M280/C280-1,"-")</f>
        <v>-0.8</v>
      </c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37"/>
        <v>-0.93266832917705733</v>
      </c>
      <c r="G281" s="115">
        <v>62</v>
      </c>
      <c r="H281" s="116">
        <f t="shared" si="37"/>
        <v>1.2962962962962963</v>
      </c>
      <c r="I281" s="115">
        <v>100</v>
      </c>
      <c r="J281" s="116">
        <f t="shared" si="37"/>
        <v>0.61290322580645151</v>
      </c>
      <c r="K281" s="115">
        <v>349</v>
      </c>
      <c r="L281" s="116">
        <f t="shared" si="37"/>
        <v>2.4900000000000002</v>
      </c>
      <c r="M281" s="115">
        <v>104</v>
      </c>
      <c r="N281" s="116">
        <f>IFERROR(M281/K281-1,"-")</f>
        <v>-0.70200573065902572</v>
      </c>
      <c r="O281" s="116">
        <f>IFERROR(M281/C281-1,"-")</f>
        <v>-0.74064837905236902</v>
      </c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37"/>
        <v>-0.90865262623699572</v>
      </c>
      <c r="G282" s="115">
        <v>1724</v>
      </c>
      <c r="H282" s="116">
        <f t="shared" si="37"/>
        <v>3.7888888888888888</v>
      </c>
      <c r="I282" s="115">
        <v>2278</v>
      </c>
      <c r="J282" s="116">
        <f t="shared" si="37"/>
        <v>0.32134570765661263</v>
      </c>
      <c r="K282" s="115">
        <v>2548</v>
      </c>
      <c r="L282" s="116">
        <f t="shared" si="37"/>
        <v>0.1185250219490781</v>
      </c>
      <c r="M282" s="115">
        <v>2132</v>
      </c>
      <c r="N282" s="116">
        <f>IFERROR(M282/K282-1,"-")</f>
        <v>-0.16326530612244894</v>
      </c>
      <c r="O282" s="116">
        <f>IFERROR(M282/C282-1,"-")</f>
        <v>-0.45902055315909662</v>
      </c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37"/>
        <v>-0.91458167330677287</v>
      </c>
      <c r="G283" s="115">
        <v>3565</v>
      </c>
      <c r="H283" s="116">
        <f t="shared" si="37"/>
        <v>5.6511194029850742</v>
      </c>
      <c r="I283" s="115">
        <v>4563</v>
      </c>
      <c r="J283" s="116">
        <f t="shared" si="37"/>
        <v>0.2799438990182328</v>
      </c>
      <c r="K283" s="115">
        <v>4291</v>
      </c>
      <c r="L283" s="116">
        <f t="shared" si="37"/>
        <v>-5.9609905763751914E-2</v>
      </c>
      <c r="M283" s="115" t="s">
        <v>238</v>
      </c>
      <c r="N283" s="116" t="str">
        <f>IFERROR(M283/K283-1,"-")</f>
        <v>-</v>
      </c>
      <c r="O283" s="116" t="str">
        <f>IFERROR(M283/C283-1,"-")</f>
        <v>-</v>
      </c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37"/>
        <v>-0.94389940583114551</v>
      </c>
      <c r="G284" s="115">
        <v>3467</v>
      </c>
      <c r="H284" s="116">
        <f t="shared" si="37"/>
        <v>7.5394088669950747</v>
      </c>
      <c r="I284" s="115">
        <v>3949</v>
      </c>
      <c r="J284" s="116">
        <f t="shared" si="37"/>
        <v>0.13902509374098648</v>
      </c>
      <c r="K284" s="115">
        <v>4580</v>
      </c>
      <c r="L284" s="116">
        <f t="shared" si="37"/>
        <v>0.15978728792099273</v>
      </c>
      <c r="M284" s="115" t="s">
        <v>238</v>
      </c>
      <c r="N284" s="116" t="str">
        <f>IFERROR(M284/K284-1,"-")</f>
        <v>-</v>
      </c>
      <c r="O284" s="116" t="str">
        <f>IFERROR(M284/C284-1,"-")</f>
        <v>-</v>
      </c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37"/>
        <v>-0.6062716130701733</v>
      </c>
      <c r="G285" s="118">
        <v>10472</v>
      </c>
      <c r="H285" s="119">
        <f t="shared" si="37"/>
        <v>-0.37432036804684232</v>
      </c>
      <c r="I285" s="118">
        <v>22560</v>
      </c>
      <c r="J285" s="119">
        <f t="shared" si="37"/>
        <v>1.1543162719633306</v>
      </c>
      <c r="K285" s="118">
        <v>26526</v>
      </c>
      <c r="L285" s="119">
        <f t="shared" si="37"/>
        <v>0.17579787234042543</v>
      </c>
      <c r="M285" s="118">
        <v>17179</v>
      </c>
      <c r="N285" s="119">
        <v>-2.6961200792976481E-2</v>
      </c>
      <c r="O285" s="119">
        <v>-0.40755940269683066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85395-A300-46E0-9196-3770E47F3ED0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250</v>
      </c>
      <c r="L8" s="113" t="s">
        <v>69</v>
      </c>
      <c r="M8" s="112" t="s">
        <v>136</v>
      </c>
      <c r="N8" s="113" t="s">
        <v>69</v>
      </c>
      <c r="O8" s="112" t="s">
        <v>251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238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238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238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238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>
        <v>126181</v>
      </c>
      <c r="R16" s="116">
        <f t="shared" si="5"/>
        <v>8.0344529397159192E-2</v>
      </c>
      <c r="S16" s="116">
        <f t="shared" si="6"/>
        <v>5.5342745307952246E-2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>
        <v>111150</v>
      </c>
      <c r="R17" s="116">
        <f t="shared" si="5"/>
        <v>3.5764872521246494E-2</v>
      </c>
      <c r="S17" s="116">
        <f t="shared" si="6"/>
        <v>0.11923390629248098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>
        <v>125080</v>
      </c>
      <c r="R18" s="116">
        <f t="shared" si="5"/>
        <v>4.6510655031333448E-2</v>
      </c>
      <c r="S18" s="116">
        <f t="shared" si="6"/>
        <v>0.13876800378739595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 t="s">
        <v>238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 t="s">
        <v>238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1158457</v>
      </c>
      <c r="R21" s="119">
        <v>5.8570305932234445E-2</v>
      </c>
      <c r="S21" s="119">
        <v>6.9968467777837384E-2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B83CDA-6030-4C3A-B653-201DEE5B5B92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F02A33E7-42ED-4C3F-A993-57813C56FD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CA4B094-1A79-42B6-A9D8-F9661AD78F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2024-12-10T09:29:15Z</dcterms:created>
  <dcterms:modified xsi:type="dcterms:W3CDTF">2024-12-10T14:33:47Z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